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worksheets/sheet24.xml" ContentType="application/vnd.openxmlformats-officedocument.spreadsheetml.worksheet+xml"/>
  <Override PartName="/xl/drawings/drawing22.xml" ContentType="application/vnd.openxmlformats-officedocument.drawing+xml"/>
  <Override PartName="/xl/worksheets/sheet25.xml" ContentType="application/vnd.openxmlformats-officedocument.spreadsheetml.worksheet+xml"/>
  <Override PartName="/xl/drawings/drawing23.xml" ContentType="application/vnd.openxmlformats-officedocument.drawing+xml"/>
  <Override PartName="/xl/worksheets/sheet26.xml" ContentType="application/vnd.openxmlformats-officedocument.spreadsheetml.worksheet+xml"/>
  <Override PartName="/xl/drawings/drawing24.xml" ContentType="application/vnd.openxmlformats-officedocument.drawing+xml"/>
  <Override PartName="/xl/worksheets/sheet27.xml" ContentType="application/vnd.openxmlformats-officedocument.spreadsheetml.worksheet+xml"/>
  <Override PartName="/xl/drawings/drawing25.xml" ContentType="application/vnd.openxmlformats-officedocument.drawing+xml"/>
  <Override PartName="/xl/worksheets/sheet28.xml" ContentType="application/vnd.openxmlformats-officedocument.spreadsheetml.worksheet+xml"/>
  <Override PartName="/xl/drawings/drawing26.xml" ContentType="application/vnd.openxmlformats-officedocument.drawing+xml"/>
  <Override PartName="/xl/worksheets/sheet29.xml" ContentType="application/vnd.openxmlformats-officedocument.spreadsheetml.worksheet+xml"/>
  <Override PartName="/xl/drawings/drawing27.xml" ContentType="application/vnd.openxmlformats-officedocument.drawing+xml"/>
  <Override PartName="/xl/worksheets/sheet30.xml" ContentType="application/vnd.openxmlformats-officedocument.spreadsheetml.worksheet+xml"/>
  <Override PartName="/xl/drawings/drawing28.xml" ContentType="application/vnd.openxmlformats-officedocument.drawing+xml"/>
  <Override PartName="/xl/worksheets/sheet31.xml" ContentType="application/vnd.openxmlformats-officedocument.spreadsheetml.worksheet+xml"/>
  <Override PartName="/xl/drawings/drawing29.xml" ContentType="application/vnd.openxmlformats-officedocument.drawing+xml"/>
  <Override PartName="/xl/worksheets/sheet32.xml" ContentType="application/vnd.openxmlformats-officedocument.spreadsheetml.worksheet+xml"/>
  <Override PartName="/xl/drawings/drawing30.xml" ContentType="application/vnd.openxmlformats-officedocument.drawing+xml"/>
  <Override PartName="/xl/worksheets/sheet33.xml" ContentType="application/vnd.openxmlformats-officedocument.spreadsheetml.worksheet+xml"/>
  <Override PartName="/xl/drawings/drawing31.xml" ContentType="application/vnd.openxmlformats-officedocument.drawing+xml"/>
  <Override PartName="/xl/worksheets/sheet34.xml" ContentType="application/vnd.openxmlformats-officedocument.spreadsheetml.worksheet+xml"/>
  <Override PartName="/xl/drawings/drawing32.xml" ContentType="application/vnd.openxmlformats-officedocument.drawing+xml"/>
  <Override PartName="/xl/worksheets/sheet35.xml" ContentType="application/vnd.openxmlformats-officedocument.spreadsheetml.worksheet+xml"/>
  <Override PartName="/xl/drawings/drawing33.xml" ContentType="application/vnd.openxmlformats-officedocument.drawing+xml"/>
  <Override PartName="/xl/worksheets/sheet36.xml" ContentType="application/vnd.openxmlformats-officedocument.spreadsheetml.worksheet+xml"/>
  <Override PartName="/xl/drawings/drawing34.xml" ContentType="application/vnd.openxmlformats-officedocument.drawing+xml"/>
  <Override PartName="/xl/worksheets/sheet37.xml" ContentType="application/vnd.openxmlformats-officedocument.spreadsheetml.worksheet+xml"/>
  <Override PartName="/xl/drawings/drawing35.xml" ContentType="application/vnd.openxmlformats-officedocument.drawing+xml"/>
  <Override PartName="/xl/worksheets/sheet38.xml" ContentType="application/vnd.openxmlformats-officedocument.spreadsheetml.worksheet+xml"/>
  <Override PartName="/xl/drawings/drawing36.xml" ContentType="application/vnd.openxmlformats-officedocument.drawing+xml"/>
  <Override PartName="/xl/worksheets/sheet39.xml" ContentType="application/vnd.openxmlformats-officedocument.spreadsheetml.worksheet+xml"/>
  <Override PartName="/xl/drawings/drawing37.xml" ContentType="application/vnd.openxmlformats-officedocument.drawing+xml"/>
  <Override PartName="/xl/worksheets/sheet40.xml" ContentType="application/vnd.openxmlformats-officedocument.spreadsheetml.worksheet+xml"/>
  <Override PartName="/xl/drawings/drawing38.xml" ContentType="application/vnd.openxmlformats-officedocument.drawing+xml"/>
  <Override PartName="/xl/worksheets/sheet41.xml" ContentType="application/vnd.openxmlformats-officedocument.spreadsheetml.worksheet+xml"/>
  <Override PartName="/xl/drawings/drawing39.xml" ContentType="application/vnd.openxmlformats-officedocument.drawing+xml"/>
  <Override PartName="/xl/worksheets/sheet42.xml" ContentType="application/vnd.openxmlformats-officedocument.spreadsheetml.worksheet+xml"/>
  <Override PartName="/xl/drawings/drawing40.xml" ContentType="application/vnd.openxmlformats-officedocument.drawing+xml"/>
  <Override PartName="/xl/worksheets/sheet43.xml" ContentType="application/vnd.openxmlformats-officedocument.spreadsheetml.worksheet+xml"/>
  <Override PartName="/xl/drawings/drawing41.xml" ContentType="application/vnd.openxmlformats-officedocument.drawing+xml"/>
  <Override PartName="/xl/worksheets/sheet44.xml" ContentType="application/vnd.openxmlformats-officedocument.spreadsheetml.worksheet+xml"/>
  <Override PartName="/xl/drawings/drawing4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tabRatio="600" firstSheet="0" activeTab="0" autoFilterDateGrouping="1"/>
  </bookViews>
  <sheets>
    <sheet name="IndexSheet" sheetId="1" state="visible" r:id="rId1"/>
    <sheet name="TotalTabs" sheetId="2" state="visible" r:id="rId2"/>
    <sheet name="TotalTabPlus" sheetId="3" state="visible" r:id="rId3"/>
    <sheet name="T1" sheetId="4" state="visible" r:id="rId4"/>
    <sheet name="T2" sheetId="5" state="visible" r:id="rId5"/>
    <sheet name="T3" sheetId="6" state="visible" r:id="rId6"/>
    <sheet name="T4" sheetId="7" state="visible" r:id="rId7"/>
    <sheet name="T5" sheetId="8" state="visible" r:id="rId8"/>
    <sheet name="T6" sheetId="9" state="visible" r:id="rId9"/>
    <sheet name="T7" sheetId="10" state="visible" r:id="rId10"/>
    <sheet name="T8" sheetId="11" state="visible" r:id="rId11"/>
    <sheet name="T9" sheetId="12" state="visible" r:id="rId12"/>
    <sheet name="T10" sheetId="13" state="visible" r:id="rId13"/>
    <sheet name="T11" sheetId="14" state="visible" r:id="rId14"/>
    <sheet name="T12" sheetId="15" state="visible" r:id="rId15"/>
    <sheet name="T13" sheetId="16" state="visible" r:id="rId16"/>
    <sheet name="T14" sheetId="17" state="visible" r:id="rId17"/>
    <sheet name="T15" sheetId="18" state="visible" r:id="rId18"/>
    <sheet name="T16" sheetId="19" state="visible" r:id="rId19"/>
    <sheet name="T17" sheetId="20" state="visible" r:id="rId20"/>
    <sheet name="T18" sheetId="21" state="visible" r:id="rId21"/>
    <sheet name="T19" sheetId="22" state="visible" r:id="rId22"/>
    <sheet name="T20" sheetId="23" state="visible" r:id="rId23"/>
    <sheet name="T21" sheetId="24" state="visible" r:id="rId24"/>
    <sheet name="T22" sheetId="25" state="visible" r:id="rId25"/>
    <sheet name="T23" sheetId="26" state="visible" r:id="rId26"/>
    <sheet name="T24" sheetId="27" state="visible" r:id="rId27"/>
    <sheet name="T25" sheetId="28" state="visible" r:id="rId28"/>
    <sheet name="T26" sheetId="29" state="visible" r:id="rId29"/>
    <sheet name="T27" sheetId="30" state="visible" r:id="rId30"/>
    <sheet name="T28" sheetId="31" state="visible" r:id="rId31"/>
    <sheet name="T29" sheetId="32" state="visible" r:id="rId32"/>
    <sheet name="T30" sheetId="33" state="visible" r:id="rId33"/>
    <sheet name="T31" sheetId="34" state="visible" r:id="rId34"/>
    <sheet name="T32" sheetId="35" state="visible" r:id="rId35"/>
    <sheet name="T33" sheetId="36" state="visible" r:id="rId36"/>
    <sheet name="T34" sheetId="37" state="visible" r:id="rId37"/>
    <sheet name="T35" sheetId="38" state="visible" r:id="rId38"/>
    <sheet name="T36" sheetId="39" state="visible" r:id="rId39"/>
    <sheet name="T37" sheetId="40" state="visible" r:id="rId40"/>
    <sheet name="T38" sheetId="41" state="visible" r:id="rId41"/>
    <sheet name="T39" sheetId="42" state="visible" r:id="rId42"/>
    <sheet name="T40" sheetId="43" state="visible" r:id="rId43"/>
    <sheet name="T41" sheetId="44" state="visible" r:id="rId44"/>
  </sheets>
  <definedNames>
    <definedName name="_xlnm._FilterDatabase" localSheetId="2" hidden="1">'TotalTabPlus'!$A$1:$T$382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sz val="11"/>
    </font>
    <font>
      <name val="Calibri"/>
      <b val="1"/>
      <sz val="11"/>
    </font>
    <font>
      <name val="Arial"/>
      <color rgb="FFFFFFFF"/>
      <sz val="16"/>
    </font>
    <font>
      <name val="Arial"/>
      <color rgb="FF0000FF"/>
      <sz val="10"/>
      <u val="single"/>
    </font>
    <font>
      <name val="Arial"/>
      <sz val="10"/>
    </font>
    <font>
      <name val="Arial"/>
      <b val="1"/>
      <sz val="10"/>
    </font>
    <font>
      <b val="1"/>
    </font>
    <font>
      <color rgb="00808080"/>
    </font>
    <font>
      <color rgb="00000000"/>
    </font>
  </fonts>
  <fills count="3">
    <fill>
      <patternFill/>
    </fill>
    <fill>
      <patternFill patternType="gray125"/>
    </fill>
    <fill>
      <patternFill patternType="solid">
        <fgColor rgb="FF8D8D8D"/>
      </patternFill>
    </fill>
  </fills>
  <borders count="6">
    <border>
      <left/>
      <right/>
      <top/>
      <bottom/>
      <diagonal/>
    </border>
    <border>
      <left/>
      <right style="medium">
        <color rgb="FF8D8D8D"/>
      </right>
      <top/>
      <bottom style="dashed"/>
      <diagonal/>
    </border>
    <border>
      <left/>
      <right/>
      <top style="dashed"/>
      <bottom/>
      <diagonal/>
    </border>
    <border>
      <left/>
      <right/>
      <top style="thin"/>
      <bottom/>
      <diagonal/>
    </border>
    <border>
      <left/>
      <right style="medium">
        <color rgb="FF8D8D8D"/>
      </right>
      <top/>
      <bottom style="medium">
        <color rgb="FF8D8D8D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1"/>
  </cellStyleXfs>
  <cellXfs count="22">
    <xf numFmtId="0" fontId="0" fillId="0" borderId="0" pivotButton="0" quotePrefix="0" xfId="0"/>
    <xf numFmtId="0" fontId="3" fillId="0" borderId="1" pivotButton="0" quotePrefix="0" xfId="1"/>
    <xf numFmtId="0" fontId="1" fillId="0" borderId="0" applyAlignment="1" pivotButton="0" quotePrefix="0" xfId="0">
      <alignment indent="17"/>
    </xf>
    <xf numFmtId="0" fontId="2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Continuous" vertical="center"/>
    </xf>
    <xf numFmtId="49" fontId="5" fillId="0" borderId="0" applyAlignment="1" pivotButton="0" quotePrefix="0" xfId="0">
      <alignment horizontal="center" wrapText="1"/>
    </xf>
    <xf numFmtId="49" fontId="5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0" fillId="0" borderId="2" pivotButton="0" quotePrefix="0" xfId="0"/>
    <xf numFmtId="0" fontId="5" fillId="0" borderId="2" applyAlignment="1" pivotButton="0" quotePrefix="0" xfId="0">
      <alignment horizontal="left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left" wrapText="1"/>
    </xf>
    <xf numFmtId="0" fontId="0" fillId="0" borderId="3" pivotButton="0" quotePrefix="0" xfId="0"/>
    <xf numFmtId="0" fontId="5" fillId="0" borderId="3" applyAlignment="1" pivotButton="0" quotePrefix="0" xfId="0">
      <alignment horizontal="left"/>
    </xf>
    <xf numFmtId="0" fontId="4" fillId="0" borderId="3" applyAlignment="1" pivotButton="0" quotePrefix="0" xfId="0">
      <alignment horizontal="center" vertical="center"/>
    </xf>
    <xf numFmtId="0" fontId="3" fillId="0" borderId="4" pivotButton="0" quotePrefix="0" xfId="1"/>
    <xf numFmtId="0" fontId="6" fillId="0" borderId="5" applyAlignment="1" pivotButton="0" quotePrefix="0" xfId="0">
      <alignment horizontal="center" vertical="top"/>
    </xf>
    <xf numFmtId="0" fontId="7" fillId="0" borderId="0" pivotButton="0" quotePrefix="0" xfId="0"/>
    <xf numFmtId="0" fontId="8" fillId="0" borderId="0" pivotButton="0" quotePrefix="0" xfId="0"/>
  </cellXfs>
  <cellStyles count="2">
    <cellStyle name="Normal" xfId="0" builtinId="0"/>
    <cellStyle name="Hyperlink" xfId="1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0.png" Id="rId1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21.png" Id="rId1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.png" Id="rId1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.png" Id="rId1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.png" Id="rId1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.png" Id="rId1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.png" Id="rId1" /></Relationships>
</file>

<file path=xl/drawings/_rels/drawing27.xml.rels><Relationships xmlns="http://schemas.openxmlformats.org/package/2006/relationships"><Relationship Type="http://schemas.openxmlformats.org/officeDocument/2006/relationships/image" Target="/xl/media/image27.png" Id="rId1" /></Relationships>
</file>

<file path=xl/drawings/_rels/drawing28.xml.rels><Relationships xmlns="http://schemas.openxmlformats.org/package/2006/relationships"><Relationship Type="http://schemas.openxmlformats.org/officeDocument/2006/relationships/image" Target="/xl/media/image28.png" Id="rId1" /></Relationships>
</file>

<file path=xl/drawings/_rels/drawing29.xml.rels><Relationships xmlns="http://schemas.openxmlformats.org/package/2006/relationships"><Relationship Type="http://schemas.openxmlformats.org/officeDocument/2006/relationships/image" Target="/xl/media/image29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30.xml.rels><Relationships xmlns="http://schemas.openxmlformats.org/package/2006/relationships"><Relationship Type="http://schemas.openxmlformats.org/officeDocument/2006/relationships/image" Target="/xl/media/image30.png" Id="rId1" /></Relationships>
</file>

<file path=xl/drawings/_rels/drawing31.xml.rels><Relationships xmlns="http://schemas.openxmlformats.org/package/2006/relationships"><Relationship Type="http://schemas.openxmlformats.org/officeDocument/2006/relationships/image" Target="/xl/media/image31.png" Id="rId1" /></Relationships>
</file>

<file path=xl/drawings/_rels/drawing32.xml.rels><Relationships xmlns="http://schemas.openxmlformats.org/package/2006/relationships"><Relationship Type="http://schemas.openxmlformats.org/officeDocument/2006/relationships/image" Target="/xl/media/image32.png" Id="rId1" /></Relationships>
</file>

<file path=xl/drawings/_rels/drawing33.xml.rels><Relationships xmlns="http://schemas.openxmlformats.org/package/2006/relationships"><Relationship Type="http://schemas.openxmlformats.org/officeDocument/2006/relationships/image" Target="/xl/media/image33.png" Id="rId1" /></Relationships>
</file>

<file path=xl/drawings/_rels/drawing34.xml.rels><Relationships xmlns="http://schemas.openxmlformats.org/package/2006/relationships"><Relationship Type="http://schemas.openxmlformats.org/officeDocument/2006/relationships/image" Target="/xl/media/image34.png" Id="rId1" /></Relationships>
</file>

<file path=xl/drawings/_rels/drawing35.xml.rels><Relationships xmlns="http://schemas.openxmlformats.org/package/2006/relationships"><Relationship Type="http://schemas.openxmlformats.org/officeDocument/2006/relationships/image" Target="/xl/media/image35.png" Id="rId1" /></Relationships>
</file>

<file path=xl/drawings/_rels/drawing36.xml.rels><Relationships xmlns="http://schemas.openxmlformats.org/package/2006/relationships"><Relationship Type="http://schemas.openxmlformats.org/officeDocument/2006/relationships/image" Target="/xl/media/image36.png" Id="rId1" /></Relationships>
</file>

<file path=xl/drawings/_rels/drawing37.xml.rels><Relationships xmlns="http://schemas.openxmlformats.org/package/2006/relationships"><Relationship Type="http://schemas.openxmlformats.org/officeDocument/2006/relationships/image" Target="/xl/media/image37.png" Id="rId1" /></Relationships>
</file>

<file path=xl/drawings/_rels/drawing38.xml.rels><Relationships xmlns="http://schemas.openxmlformats.org/package/2006/relationships"><Relationship Type="http://schemas.openxmlformats.org/officeDocument/2006/relationships/image" Target="/xl/media/image38.png" Id="rId1" /></Relationships>
</file>

<file path=xl/drawings/_rels/drawing39.xml.rels><Relationships xmlns="http://schemas.openxmlformats.org/package/2006/relationships"><Relationship Type="http://schemas.openxmlformats.org/officeDocument/2006/relationships/image" Target="/xl/media/image39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40.xml.rels><Relationships xmlns="http://schemas.openxmlformats.org/package/2006/relationships"><Relationship Type="http://schemas.openxmlformats.org/officeDocument/2006/relationships/image" Target="/xl/media/image40.png" Id="rId1" /></Relationships>
</file>

<file path=xl/drawings/_rels/drawing41.xml.rels><Relationships xmlns="http://schemas.openxmlformats.org/package/2006/relationships"><Relationship Type="http://schemas.openxmlformats.org/officeDocument/2006/relationships/image" Target="/xl/media/image41.png" Id="rId1" /></Relationships>
</file>

<file path=xl/drawings/_rels/drawing42.xml.rels><Relationships xmlns="http://schemas.openxmlformats.org/package/2006/relationships"><Relationship Type="http://schemas.openxmlformats.org/officeDocument/2006/relationships/image" Target="/xl/media/image42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1428750</colOff>
      <row>3</row>
      <rowOff>38100</rowOff>
    </to>
    <pic>
      <nvPicPr>
        <cNvPr id="0" name="IndexSheet" descr="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9" name="T9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10" name="T10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11" name="T11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12" name="T12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13" name="T13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14" name="T14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15" name="T15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16" name="T16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17" name="T17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18" name="T18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1" name="T1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19" name="T19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20" name="T20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21" name="T21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22" name="T22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23" name="T23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24" name="T24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25" name="T25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2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26" name="T26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2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27" name="T27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2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28" name="T28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2" name="T2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3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29" name="T29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3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30" name="T30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3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31" name="T31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3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32" name="T32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3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33" name="T33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3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34" name="T34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3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35" name="T35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3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36" name="T36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3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37" name="T37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3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38" name="T38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3" name="T3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4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39" name="T39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4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40" name="T40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4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41" name="T41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4" name="T4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5" name="T5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6" name="T6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7" name="T7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0</col>
      <colOff>514350</colOff>
      <row>0</row>
      <rowOff>514350</rowOff>
    </to>
    <pic>
      <nvPicPr>
        <cNvPr id="8" name="T8" descr="">
          <a:hlinkClick tooltip="You can move or delete this by right clicking first" r:id="rId1"/>
        </cNvPr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46"/>
  <sheetViews>
    <sheetView showGridLines="0" workbookViewId="0">
      <selection activeCell="A1" sqref="A1"/>
    </sheetView>
  </sheetViews>
  <sheetFormatPr baseColWidth="8" defaultRowHeight="15"/>
  <cols>
    <col width="133.615737915039" customWidth="1" min="1" max="1"/>
  </cols>
  <sheetData>
    <row r="1">
      <c r="A1" s="2" t="inlineStr">
        <is>
          <t xml:space="preserve">Client: </t>
        </is>
      </c>
    </row>
    <row r="2">
      <c r="A2" s="2" t="inlineStr">
        <is>
          <t xml:space="preserve">Project Name: </t>
        </is>
      </c>
    </row>
    <row r="3">
      <c r="A3" s="2" t="inlineStr">
        <is>
          <t xml:space="preserve">Project Number: </t>
        </is>
      </c>
    </row>
    <row r="4">
      <c r="A4" s="2" t="inlineStr">
        <is>
          <t xml:space="preserve">Date: </t>
        </is>
      </c>
    </row>
    <row r="5">
      <c r="A5" s="3" t="inlineStr">
        <is>
          <t>Table of Contents</t>
        </is>
      </c>
    </row>
    <row r="6">
      <c r="A6" s="1" t="inlineStr">
        <is>
          <t>Table 1 - DV_Wave - Wave - Based to Total</t>
        </is>
      </c>
    </row>
    <row r="7">
      <c r="A7" s="1" t="inlineStr">
        <is>
          <t>Table 2 - DV_Country - Country - Based to Total</t>
        </is>
      </c>
    </row>
    <row r="8">
      <c r="A8" s="1" t="inlineStr">
        <is>
          <t>Table 3 - S2_Gender - Gender - Based to Total</t>
        </is>
      </c>
    </row>
    <row r="9">
      <c r="A9" s="1" t="inlineStr">
        <is>
          <t>Table 4 - DV_QuotaAgeRange - Age - Based to Total</t>
        </is>
      </c>
    </row>
    <row r="10">
      <c r="A10" s="1" t="inlineStr">
        <is>
          <t>Table 5 - DV_Region - US Region - Based to Total (US)</t>
        </is>
      </c>
    </row>
    <row r="11">
      <c r="A11" s="1" t="inlineStr">
        <is>
          <t>Table 6 - DV_US_IncomeNets - US Income - Based to Total (US)</t>
        </is>
      </c>
    </row>
    <row r="12">
      <c r="A12" s="1" t="inlineStr">
        <is>
          <t>Table 7 - DV_US_EthnicityNet - US Ethnicity - Based to Total (US)</t>
        </is>
      </c>
    </row>
    <row r="13">
      <c r="A13" s="1" t="inlineStr">
        <is>
          <t>Table 8 - DV_CA_Region - CA Region - Based to Total (CA)</t>
        </is>
      </c>
    </row>
    <row r="14">
      <c r="A14" s="1" t="inlineStr">
        <is>
          <t>Table 9 - DV_CA_Income - CA Income - Based to Total (CA)</t>
        </is>
      </c>
    </row>
    <row r="15">
      <c r="A15" s="1" t="inlineStr">
        <is>
          <t>Table 10 - DV_DE_Region - DE Region - Based to Total (DE)</t>
        </is>
      </c>
    </row>
    <row r="16">
      <c r="A16" s="1" t="inlineStr">
        <is>
          <t>Table 11 - DV_DE_Income - DE Income - Based to Total (DE)</t>
        </is>
      </c>
    </row>
    <row r="17">
      <c r="A17" s="1" t="inlineStr">
        <is>
          <t>Table 12 - S7a_JP_Region - JP Region - Based to Total (JP)</t>
        </is>
      </c>
    </row>
    <row r="18">
      <c r="A18" s="1" t="inlineStr">
        <is>
          <t>Table 13 - DV_JP_Income - JP Income - Based to Total (JP)</t>
        </is>
      </c>
    </row>
    <row r="19">
      <c r="A19" s="1" t="inlineStr">
        <is>
          <t>Table 14 - DV_KR_Region - KR Region - Based to Total (KR)</t>
        </is>
      </c>
    </row>
    <row r="20">
      <c r="A20" s="1" t="inlineStr">
        <is>
          <t>Table 15 - S8b_KR_Income - KR Income - Based to Total (KR)</t>
        </is>
      </c>
    </row>
    <row r="21">
      <c r="A21" s="1" t="inlineStr">
        <is>
          <t>Table 16 - S15_HowManage - How Manage Diabetes - Based to Total</t>
        </is>
      </c>
    </row>
    <row r="22">
      <c r="A22" s="1" t="inlineStr">
        <is>
          <t>Table 17 - DV_TxGroup - Tx Groups - Based to Total</t>
        </is>
      </c>
    </row>
    <row r="23">
      <c r="A23" s="1" t="inlineStr">
        <is>
          <t>Table 18 - DV_OverallCGMExp - Ever Used CGM - Based to Total</t>
        </is>
      </c>
    </row>
    <row r="24">
      <c r="A24" s="1" t="inlineStr">
        <is>
          <t>Table 19 - S17_Meter Exp - Meter Experience - Blood glucose meter - Based to Total</t>
        </is>
      </c>
    </row>
    <row r="25">
      <c r="A25" s="1" t="inlineStr">
        <is>
          <t>Table 20 - S17_Meter Exp - Meter Experience - Personal Continuous/Flash Glucose Monitor – The patient owns the monitor - Based to Total</t>
        </is>
      </c>
    </row>
    <row r="26">
      <c r="A26" s="1" t="inlineStr">
        <is>
          <t>Table 21 - S17_Meter Exp - Meter Experience - Professional Continuous/Flash Glucose Monitor – The doctor/nurse applies the monitor. - Based to Total</t>
        </is>
      </c>
    </row>
    <row r="27">
      <c r="A27" s="1" t="inlineStr">
        <is>
          <t>Table 22 - DV_CurrentCGM - Current Meter Being Used (BGM or CGM) - Based to Total</t>
        </is>
      </c>
    </row>
    <row r="28">
      <c r="A28" s="1" t="inlineStr">
        <is>
          <t>Table 23 - S19_Unaided - Unaided Awareness - Based to Total</t>
        </is>
      </c>
    </row>
    <row r="29">
      <c r="A29" s="1" t="inlineStr">
        <is>
          <t>Table 24 - DV_FSLFunnel - FSL Brand Funnel - Based to Total</t>
        </is>
      </c>
    </row>
    <row r="30">
      <c r="A30" s="1" t="inlineStr">
        <is>
          <t>Table 25 - DV_DexcomFunnel - Dexcom Brand Funnel - Based to Total</t>
        </is>
      </c>
    </row>
    <row r="31">
      <c r="A31" s="1" t="inlineStr">
        <is>
          <t>Table 26 - DV_MedtronicFunnel - Medtronic Brand Funnel - Based to Total</t>
        </is>
      </c>
    </row>
    <row r="32">
      <c r="A32" s="1" t="inlineStr">
        <is>
          <t>Table 27 - S20_Aided - Aided BRAND Awareness - Based to Total</t>
        </is>
      </c>
    </row>
    <row r="33">
      <c r="A33" s="1" t="inlineStr">
        <is>
          <t>Table 28 - DV_ProdAware - Aided PRODUCT Awareness - Based to Total</t>
        </is>
      </c>
    </row>
    <row r="34">
      <c r="A34" s="1" t="inlineStr">
        <is>
          <t>Table 29 - DV_Familiar - Familiarity - T3B - Based to Total</t>
        </is>
      </c>
    </row>
    <row r="35">
      <c r="A35" s="1" t="inlineStr">
        <is>
          <t>Table 30 - DV_FSLFamiliar - FSL Familiarity - Based to Those Aware of FSL</t>
        </is>
      </c>
    </row>
    <row r="36">
      <c r="A36" s="1" t="inlineStr">
        <is>
          <t>Table 31 - DV_DexcomFamiliar - Dexcom Familiarity - Based to Those Aware of Dexcom</t>
        </is>
      </c>
    </row>
    <row r="37">
      <c r="A37" s="1" t="inlineStr">
        <is>
          <t>Table 32 - DV_MedtronicFamiliar - Medtronic Familiarity - Based to Those Aware of Medtronic</t>
        </is>
      </c>
    </row>
    <row r="38">
      <c r="A38" s="1" t="inlineStr">
        <is>
          <t>Table 33 - DV_EverUsed - Ever Used - Based to Total</t>
        </is>
      </c>
    </row>
    <row r="39">
      <c r="A39" s="1" t="inlineStr">
        <is>
          <t>Table 34 - S24_CurrentUse - Current Use - Based to Total</t>
        </is>
      </c>
    </row>
    <row r="40">
      <c r="A40" s="1" t="inlineStr">
        <is>
          <t>Table 35 - DV_ProductPipeIn - Current/Most Recent Product - Based to Those Who Ever Used Relevant Product</t>
        </is>
      </c>
    </row>
    <row r="41">
      <c r="A41" s="1" t="inlineStr">
        <is>
          <t>Table 36 - S28_FutureIntent - Future Intent - Based to Those Who Used Relevant Product in the Past Only</t>
        </is>
      </c>
    </row>
    <row r="42">
      <c r="A42" s="1" t="inlineStr">
        <is>
          <t>Table 37 - S29_CurrentIntent - Current Intent - Based to Those Who Currently Use a Relevant Product</t>
        </is>
      </c>
    </row>
    <row r="43">
      <c r="A43" s="1" t="inlineStr">
        <is>
          <t>Table 38 - DV_OverallUseGroup - Overall CGM Use Group - Based to Total</t>
        </is>
      </c>
    </row>
    <row r="44">
      <c r="A44" s="1" t="inlineStr">
        <is>
          <t>Table 39 - DV_FSLUser - FSL User Group - Based to Current/Most Recent FSL Users</t>
        </is>
      </c>
    </row>
    <row r="45">
      <c r="A45" s="1" t="inlineStr">
        <is>
          <t>Table 40 - DV_DexcomUser - Dexcom User Group - Based to Current/Most Recent Dexcom Users</t>
        </is>
      </c>
    </row>
    <row r="46">
      <c r="A46" s="18" t="inlineStr">
        <is>
          <t>Table 41 - DV_MedtronicUser - Medtronic User Group - Based to Current/Most Recent Medtronic Users</t>
        </is>
      </c>
    </row>
  </sheetData>
  <hyperlinks>
    <hyperlink ref="A6" location="#T1!A1" display="Table 1 - DV_Wave - Wave - Based to Total"/>
    <hyperlink ref="A7" location="#T2!A1" display="Table 2 - DV_Country - Country - Based to Total"/>
    <hyperlink ref="A8" location="#T3!A1" display="Table 3 - S2_Gender - Gender - Based to Total"/>
    <hyperlink ref="A9" location="#T4!A1" display="Table 4 - DV_QuotaAgeRange - Age - Based to Total"/>
    <hyperlink ref="A10" location="#T5!A1" display="Table 5 - DV_Region - US Region - Based to Total (US)"/>
    <hyperlink ref="A11" location="#T6!A1" display="Table 6 - DV_US_IncomeNets - US Income - Based to Total (US)"/>
    <hyperlink ref="A12" location="#T7!A1" display="Table 7 - DV_US_EthnicityNet - US Ethnicity - Based to Total (US)"/>
    <hyperlink ref="A13" location="#T8!A1" display="Table 8 - DV_CA_Region - CA Region - Based to Total (CA)"/>
    <hyperlink ref="A14" location="#T9!A1" display="Table 9 - DV_CA_Income - CA Income - Based to Total (CA)"/>
    <hyperlink ref="A15" location="#T10!A1" display="Table 10 - DV_DE_Region - DE Region - Based to Total (DE)"/>
    <hyperlink ref="A16" location="#T11!A1" display="Table 11 - DV_DE_Income - DE Income - Based to Total (DE)"/>
    <hyperlink ref="A17" location="#T12!A1" display="Table 12 - S7a_JP_Region - JP Region - Based to Total (JP)"/>
    <hyperlink ref="A18" location="#T13!A1" display="Table 13 - DV_JP_Income - JP Income - Based to Total (JP)"/>
    <hyperlink ref="A19" location="#T14!A1" display="Table 14 - DV_KR_Region - KR Region - Based to Total (KR)"/>
    <hyperlink ref="A20" location="#T15!A1" display="Table 15 - S8b_KR_Income - KR Income - Based to Total (KR)"/>
    <hyperlink ref="A21" location="#T16!A1" display="Table 16 - S15_HowManage - How Manage Diabetes - Based to Total"/>
    <hyperlink ref="A22" location="#T17!A1" display="Table 17 - DV_TxGroup - Tx Groups - Based to Total"/>
    <hyperlink ref="A23" location="#T18!A1" display="Table 18 - DV_OverallCGMExp - Ever Used CGM - Based to Total"/>
    <hyperlink ref="A24" location="#T19!A1" display="Table 19 - S17_Meter Exp - Meter Experience - Blood glucose meter - Based to Total"/>
    <hyperlink ref="A25" location="#T20!A1" display="Table 20 - S17_Meter Exp - Meter Experience - Personal Continuous/Flash Glucose Monitor – The patient owns the monitor - Based to Total"/>
    <hyperlink ref="A26" location="#T21!A1" display="Table 21 - S17_Meter Exp - Meter Experience - Professional Continuous/Flash Glucose Monitor – The doctor/nurse applies the monitor. - Based to Total"/>
    <hyperlink ref="A27" location="#T22!A1" display="Table 22 - DV_CurrentCGM - Current Meter Being Used (BGM or CGM) - Based to Total"/>
    <hyperlink ref="A28" location="#T23!A1" display="Table 23 - S19_Unaided - Unaided Awareness - Based to Total"/>
    <hyperlink ref="A29" location="#T24!A1" display="Table 24 - DV_FSLFunnel - FSL Brand Funnel - Based to Total"/>
    <hyperlink ref="A30" location="#T25!A1" display="Table 25 - DV_DexcomFunnel - Dexcom Brand Funnel - Based to Total"/>
    <hyperlink ref="A31" location="#T26!A1" display="Table 26 - DV_MedtronicFunnel - Medtronic Brand Funnel - Based to Total"/>
    <hyperlink ref="A32" location="#T27!A1" display="Table 27 - S20_Aided - Aided BRAND Awareness - Based to Total"/>
    <hyperlink ref="A33" location="#T28!A1" display="Table 28 - DV_ProdAware - Aided PRODUCT Awareness - Based to Total"/>
    <hyperlink ref="A34" location="#T29!A1" display="Table 29 - DV_Familiar - Familiarity - T3B - Based to Total"/>
    <hyperlink ref="A35" location="#T30!A1" display="Table 30 - DV_FSLFamiliar - FSL Familiarity - Based to Those Aware of FSL"/>
    <hyperlink ref="A36" location="#T31!A1" display="Table 31 - DV_DexcomFamiliar - Dexcom Familiarity - Based to Those Aware of Dexcom"/>
    <hyperlink ref="A37" location="#T32!A1" display="Table 32 - DV_MedtronicFamiliar - Medtronic Familiarity - Based to Those Aware of Medtronic"/>
    <hyperlink ref="A38" location="#T33!A1" display="Table 33 - DV_EverUsed - Ever Used - Based to Total"/>
    <hyperlink ref="A39" location="#T34!A1" display="Table 34 - S24_CurrentUse - Current Use - Based to Total"/>
    <hyperlink ref="A40" location="#T35!A1" display="Table 35 - DV_ProductPipeIn - Current/Most Recent Product - Based to Those Who Ever Used Relevant Product"/>
    <hyperlink ref="A41" location="#T36!A1" display="Table 36 - S28_FutureIntent - Future Intent - Based to Those Who Used Relevant Product in the Past Only"/>
    <hyperlink ref="A42" location="#T37!A1" display="Table 37 - S29_CurrentIntent - Current Intent - Based to Those Who Currently Use a Relevant Product"/>
    <hyperlink ref="A43" location="#T38!A1" display="Table 38 - DV_OverallUseGroup - Overall CGM Use Group - Based to Total"/>
    <hyperlink ref="A44" location="#T39!A1" display="Table 39 - DV_FSLUser - FSL User Group - Based to Current/Most Recent FSL Users"/>
    <hyperlink ref="A45" location="#T40!A1" display="Table 40 - DV_DexcomUser - Dexcom User Group - Based to Current/Most Recent Dexcom Users"/>
    <hyperlink ref="A46" location="#T41!A1" display="Table 41 - DV_MedtronicUser - Medtronic User Group - Based to Current/Most Recent Medtronic Users"/>
  </hyperlinks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DV_US_EthnicityNet - US Ethnicity - Based to Total (US)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7 -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2186</v>
      </c>
      <c r="C10" s="13" t="n">
        <v>188</v>
      </c>
      <c r="D10" s="13" t="n">
        <v>213</v>
      </c>
      <c r="E10" s="13" t="n">
        <v>394</v>
      </c>
      <c r="F10" s="13" t="n">
        <v>1391</v>
      </c>
      <c r="G10" s="13" t="n">
        <v>1998</v>
      </c>
      <c r="H10" s="13" t="n">
        <v>1785</v>
      </c>
      <c r="I10" s="13" t="n">
        <v>607</v>
      </c>
      <c r="J10" s="13" t="n">
        <v>401</v>
      </c>
      <c r="K10" s="13" t="n">
        <v>552</v>
      </c>
      <c r="L10" s="13" t="n">
        <v>1634</v>
      </c>
      <c r="M10" s="13" t="n">
        <v>78</v>
      </c>
      <c r="N10" s="13" t="n">
        <v>1556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Hispanic</t>
        </is>
      </c>
      <c r="B13" s="13" t="n">
        <v>140</v>
      </c>
      <c r="C13" s="13" t="n">
        <v>8</v>
      </c>
      <c r="D13" s="13" t="n">
        <v>29</v>
      </c>
      <c r="E13" s="13" t="n">
        <v>31</v>
      </c>
      <c r="F13" s="13" t="n">
        <v>72</v>
      </c>
      <c r="G13" s="13" t="n">
        <v>132</v>
      </c>
      <c r="H13" s="13" t="n">
        <v>103</v>
      </c>
      <c r="I13" s="13" t="n">
        <v>60</v>
      </c>
      <c r="J13" s="13" t="n">
        <v>37</v>
      </c>
      <c r="K13" s="13" t="n">
        <v>61</v>
      </c>
      <c r="L13" s="13" t="n">
        <v>79</v>
      </c>
      <c r="M13" s="13" t="n">
        <v>9</v>
      </c>
      <c r="N13" s="13" t="n">
        <v>70</v>
      </c>
    </row>
    <row r="14">
      <c r="A14" s="10" t="inlineStr"/>
      <c r="B14" s="5" t="n">
        <v>0.06</v>
      </c>
      <c r="C14" s="5" t="n">
        <v>0.04</v>
      </c>
      <c r="D14" s="5" t="n">
        <v>0.14</v>
      </c>
      <c r="E14" s="5" t="n">
        <v>0.08</v>
      </c>
      <c r="F14" s="5" t="n">
        <v>0.05</v>
      </c>
      <c r="G14" s="5" t="n">
        <v>0.07000000000000001</v>
      </c>
      <c r="H14" s="5" t="n">
        <v>0.06</v>
      </c>
      <c r="I14" s="5" t="n">
        <v>0.1</v>
      </c>
      <c r="J14" s="5" t="n">
        <v>0.09</v>
      </c>
      <c r="K14" s="5" t="n">
        <v>0.11</v>
      </c>
      <c r="L14" s="5" t="n">
        <v>0.05</v>
      </c>
      <c r="M14" s="5" t="n">
        <v>0.12</v>
      </c>
      <c r="N14" s="5" t="n">
        <v>0.04</v>
      </c>
    </row>
    <row r="15">
      <c r="A15" s="10" t="inlineStr"/>
      <c r="B15" s="4" t="inlineStr"/>
      <c r="C15" s="4" t="inlineStr"/>
      <c r="D15" s="4" t="inlineStr">
        <is>
          <t>ACDEFGH</t>
        </is>
      </c>
      <c r="E15" s="4" t="inlineStr">
        <is>
          <t>DF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ACDEF</t>
        </is>
      </c>
      <c r="J15" s="4" t="inlineStr">
        <is>
          <t>ADEF</t>
        </is>
      </c>
      <c r="K15" s="4" t="inlineStr">
        <is>
          <t>J</t>
        </is>
      </c>
      <c r="L15" s="4" t="inlineStr"/>
      <c r="M15" s="4" t="inlineStr">
        <is>
          <t>L*</t>
        </is>
      </c>
      <c r="N15" s="4" t="n"/>
    </row>
    <row r="16" customFormat="1" s="11">
      <c r="A16" s="14" t="inlineStr">
        <is>
          <t>Black or African-American</t>
        </is>
      </c>
      <c r="B16" s="13" t="n">
        <v>114</v>
      </c>
      <c r="C16" s="13" t="n">
        <v>7</v>
      </c>
      <c r="D16" s="13" t="n">
        <v>14</v>
      </c>
      <c r="E16" s="13" t="n">
        <v>25</v>
      </c>
      <c r="F16" s="13" t="n">
        <v>68</v>
      </c>
      <c r="G16" s="13" t="n">
        <v>107</v>
      </c>
      <c r="H16" s="13" t="n">
        <v>93</v>
      </c>
      <c r="I16" s="13" t="n">
        <v>39</v>
      </c>
      <c r="J16" s="13" t="n">
        <v>21</v>
      </c>
      <c r="K16" s="13" t="n">
        <v>37</v>
      </c>
      <c r="L16" s="13" t="n">
        <v>77</v>
      </c>
      <c r="M16" s="13" t="n">
        <v>3</v>
      </c>
      <c r="N16" s="13" t="n">
        <v>74</v>
      </c>
    </row>
    <row r="17">
      <c r="A17" s="10" t="inlineStr"/>
      <c r="B17" s="5" t="n">
        <v>0.05</v>
      </c>
      <c r="C17" s="5" t="n">
        <v>0.04</v>
      </c>
      <c r="D17" s="5" t="n">
        <v>0.07000000000000001</v>
      </c>
      <c r="E17" s="5" t="n">
        <v>0.06</v>
      </c>
      <c r="F17" s="5" t="n">
        <v>0.05</v>
      </c>
      <c r="G17" s="5" t="n">
        <v>0.05</v>
      </c>
      <c r="H17" s="5" t="n">
        <v>0.05</v>
      </c>
      <c r="I17" s="5" t="n">
        <v>0.06</v>
      </c>
      <c r="J17" s="5" t="n">
        <v>0.05</v>
      </c>
      <c r="K17" s="5" t="n">
        <v>0.07000000000000001</v>
      </c>
      <c r="L17" s="5" t="n">
        <v>0.05</v>
      </c>
      <c r="M17" s="5" t="n">
        <v>0.04</v>
      </c>
      <c r="N17" s="5" t="n">
        <v>0.05</v>
      </c>
    </row>
    <row r="18">
      <c r="A18" s="10" t="inlineStr"/>
      <c r="B18" s="4" t="inlineStr"/>
      <c r="C18" s="4" t="inlineStr"/>
      <c r="D18" s="4" t="inlineStr"/>
      <c r="E18" s="4" t="inlineStr"/>
      <c r="F18" s="4" t="inlineStr"/>
      <c r="G18" s="4" t="inlineStr"/>
      <c r="H18" s="4" t="inlineStr"/>
      <c r="I18" s="4" t="inlineStr"/>
      <c r="J18" s="4" t="inlineStr"/>
      <c r="K18" s="4" t="inlineStr">
        <is>
          <t>j</t>
        </is>
      </c>
      <c r="L18" s="4" t="inlineStr"/>
      <c r="M18" s="4" t="inlineStr">
        <is>
          <t>*</t>
        </is>
      </c>
      <c r="N18" s="4" t="n"/>
    </row>
    <row r="19" customFormat="1" s="11">
      <c r="A19" s="14" t="inlineStr">
        <is>
          <t>Asian or Pacific Islander</t>
        </is>
      </c>
      <c r="B19" s="13" t="n">
        <v>84</v>
      </c>
      <c r="C19" s="13" t="n">
        <v>3</v>
      </c>
      <c r="D19" s="13" t="n">
        <v>7</v>
      </c>
      <c r="E19" s="13" t="n">
        <v>14</v>
      </c>
      <c r="F19" s="13" t="n">
        <v>60</v>
      </c>
      <c r="G19" s="13" t="n">
        <v>81</v>
      </c>
      <c r="H19" s="13" t="n">
        <v>74</v>
      </c>
      <c r="I19" s="13" t="n">
        <v>21</v>
      </c>
      <c r="J19" s="13" t="n">
        <v>10</v>
      </c>
      <c r="K19" s="13" t="n">
        <v>20</v>
      </c>
      <c r="L19" s="13" t="n">
        <v>64</v>
      </c>
      <c r="M19" s="13" t="n">
        <v>8</v>
      </c>
      <c r="N19" s="13" t="n">
        <v>56</v>
      </c>
    </row>
    <row r="20">
      <c r="A20" s="10" t="inlineStr"/>
      <c r="B20" s="5" t="n">
        <v>0.04</v>
      </c>
      <c r="C20" s="5" t="n">
        <v>0.02</v>
      </c>
      <c r="D20" s="5" t="n">
        <v>0.03</v>
      </c>
      <c r="E20" s="5" t="n">
        <v>0.04</v>
      </c>
      <c r="F20" s="5" t="n">
        <v>0.04</v>
      </c>
      <c r="G20" s="5" t="n">
        <v>0.04</v>
      </c>
      <c r="H20" s="5" t="n">
        <v>0.04</v>
      </c>
      <c r="I20" s="5" t="n">
        <v>0.03</v>
      </c>
      <c r="J20" s="5" t="n">
        <v>0.02</v>
      </c>
      <c r="K20" s="5" t="n">
        <v>0.04</v>
      </c>
      <c r="L20" s="5" t="n">
        <v>0.04</v>
      </c>
      <c r="M20" s="5" t="n">
        <v>0.1</v>
      </c>
      <c r="N20" s="5" t="n">
        <v>0.04</v>
      </c>
    </row>
    <row r="21">
      <c r="A21" s="10" t="inlineStr"/>
      <c r="B21" s="4" t="inlineStr"/>
      <c r="C21" s="4" t="inlineStr"/>
      <c r="D21" s="4" t="inlineStr"/>
      <c r="E21" s="4" t="inlineStr"/>
      <c r="F21" s="4" t="inlineStr">
        <is>
          <t>ah</t>
        </is>
      </c>
      <c r="G21" s="4" t="inlineStr">
        <is>
          <t>ah</t>
        </is>
      </c>
      <c r="H21" s="4" t="inlineStr">
        <is>
          <t>a</t>
        </is>
      </c>
      <c r="I21" s="4" t="inlineStr"/>
      <c r="J21" s="4" t="inlineStr"/>
      <c r="K21" s="4" t="inlineStr"/>
      <c r="L21" s="4" t="inlineStr"/>
      <c r="M21" s="4" t="inlineStr">
        <is>
          <t>L*</t>
        </is>
      </c>
      <c r="N21" s="4" t="n"/>
    </row>
    <row r="22" customFormat="1" s="11">
      <c r="A22" s="14" t="inlineStr">
        <is>
          <t>Native American/Alaska Native</t>
        </is>
      </c>
      <c r="B22" s="13" t="n">
        <v>32</v>
      </c>
      <c r="C22" s="13" t="n">
        <v>2</v>
      </c>
      <c r="D22" s="13" t="n">
        <v>4</v>
      </c>
      <c r="E22" s="13" t="n">
        <v>2</v>
      </c>
      <c r="F22" s="13" t="n">
        <v>24</v>
      </c>
      <c r="G22" s="13" t="n">
        <v>30</v>
      </c>
      <c r="H22" s="13" t="n">
        <v>26</v>
      </c>
      <c r="I22" s="13" t="n">
        <v>6</v>
      </c>
      <c r="J22" s="13" t="n">
        <v>6</v>
      </c>
      <c r="K22" s="13" t="n">
        <v>6</v>
      </c>
      <c r="L22" s="13" t="n">
        <v>26</v>
      </c>
      <c r="M22" s="13" t="n">
        <v>1</v>
      </c>
      <c r="N22" s="13" t="n">
        <v>25</v>
      </c>
    </row>
    <row r="23">
      <c r="A23" s="10" t="inlineStr"/>
      <c r="B23" s="5" t="n">
        <v>0.01</v>
      </c>
      <c r="C23" s="5" t="n">
        <v>0.01</v>
      </c>
      <c r="D23" s="5" t="n">
        <v>0.02</v>
      </c>
      <c r="E23" s="5" t="n">
        <v>0.01</v>
      </c>
      <c r="F23" s="5" t="n">
        <v>0.02</v>
      </c>
      <c r="G23" s="5" t="n">
        <v>0.02</v>
      </c>
      <c r="H23" s="5" t="n">
        <v>0.01</v>
      </c>
      <c r="I23" s="5" t="n">
        <v>0.01</v>
      </c>
      <c r="J23" s="5" t="n">
        <v>0.01</v>
      </c>
      <c r="K23" s="5" t="n">
        <v>0.01</v>
      </c>
      <c r="L23" s="5" t="n">
        <v>0.02</v>
      </c>
      <c r="M23" s="5" t="n">
        <v>0.01</v>
      </c>
      <c r="N23" s="5" t="n">
        <v>0.02</v>
      </c>
    </row>
    <row r="24">
      <c r="A24" s="10" t="inlineStr"/>
      <c r="B24" s="4" t="inlineStr"/>
      <c r="C24" s="4" t="inlineStr"/>
      <c r="D24" s="4" t="inlineStr"/>
      <c r="E24" s="4" t="inlineStr"/>
      <c r="F24" s="4" t="inlineStr">
        <is>
          <t>cf</t>
        </is>
      </c>
      <c r="G24" s="4" t="inlineStr">
        <is>
          <t>c</t>
        </is>
      </c>
      <c r="H24" s="4" t="inlineStr">
        <is>
          <t>c</t>
        </is>
      </c>
      <c r="I24" s="4" t="inlineStr">
        <is>
          <t>c</t>
        </is>
      </c>
      <c r="J24" s="4" t="inlineStr"/>
      <c r="K24" s="4" t="inlineStr"/>
      <c r="L24" s="4" t="inlineStr"/>
      <c r="M24" s="4" t="inlineStr">
        <is>
          <t>*</t>
        </is>
      </c>
      <c r="N24" s="4" t="n"/>
    </row>
    <row r="25" customFormat="1" s="11">
      <c r="A25" s="14" t="inlineStr">
        <is>
          <t>Caucasian or White</t>
        </is>
      </c>
      <c r="B25" s="13" t="n">
        <v>1816</v>
      </c>
      <c r="C25" s="13" t="n">
        <v>168</v>
      </c>
      <c r="D25" s="13" t="n">
        <v>159</v>
      </c>
      <c r="E25" s="13" t="n">
        <v>322</v>
      </c>
      <c r="F25" s="13" t="n">
        <v>1167</v>
      </c>
      <c r="G25" s="13" t="n">
        <v>1648</v>
      </c>
      <c r="H25" s="13" t="n">
        <v>1489</v>
      </c>
      <c r="I25" s="13" t="n">
        <v>481</v>
      </c>
      <c r="J25" s="13" t="n">
        <v>327</v>
      </c>
      <c r="K25" s="13" t="n">
        <v>428</v>
      </c>
      <c r="L25" s="13" t="n">
        <v>1388</v>
      </c>
      <c r="M25" s="13" t="n">
        <v>57</v>
      </c>
      <c r="N25" s="13" t="n">
        <v>1331</v>
      </c>
    </row>
    <row r="26">
      <c r="A26" s="10" t="inlineStr"/>
      <c r="B26" s="5" t="n">
        <v>0.8300000000000001</v>
      </c>
      <c r="C26" s="5" t="n">
        <v>0.89</v>
      </c>
      <c r="D26" s="5" t="n">
        <v>0.75</v>
      </c>
      <c r="E26" s="5" t="n">
        <v>0.8200000000000001</v>
      </c>
      <c r="F26" s="5" t="n">
        <v>0.84</v>
      </c>
      <c r="G26" s="5" t="n">
        <v>0.8200000000000001</v>
      </c>
      <c r="H26" s="5" t="n">
        <v>0.8300000000000001</v>
      </c>
      <c r="I26" s="5" t="n">
        <v>0.79</v>
      </c>
      <c r="J26" s="5" t="n">
        <v>0.8200000000000001</v>
      </c>
      <c r="K26" s="5" t="n">
        <v>0.78</v>
      </c>
      <c r="L26" s="5" t="n">
        <v>0.85</v>
      </c>
      <c r="M26" s="5" t="n">
        <v>0.73</v>
      </c>
      <c r="N26" s="5" t="n">
        <v>0.86</v>
      </c>
    </row>
    <row r="27">
      <c r="A27" s="10" t="inlineStr"/>
      <c r="B27" s="4" t="inlineStr"/>
      <c r="C27" s="4" t="inlineStr">
        <is>
          <t>BCdEFGH</t>
        </is>
      </c>
      <c r="D27" s="4" t="inlineStr"/>
      <c r="E27" s="4" t="inlineStr">
        <is>
          <t>BG</t>
        </is>
      </c>
      <c r="F27" s="4" t="inlineStr">
        <is>
          <t>BEG</t>
        </is>
      </c>
      <c r="G27" s="4" t="inlineStr">
        <is>
          <t>BG</t>
        </is>
      </c>
      <c r="H27" s="4" t="inlineStr">
        <is>
          <t>BEG</t>
        </is>
      </c>
      <c r="I27" s="4" t="inlineStr">
        <is>
          <t>B</t>
        </is>
      </c>
      <c r="J27" s="4" t="inlineStr">
        <is>
          <t>B</t>
        </is>
      </c>
      <c r="K27" s="4" t="inlineStr"/>
      <c r="L27" s="4" t="inlineStr">
        <is>
          <t>I</t>
        </is>
      </c>
      <c r="M27" s="4" t="inlineStr">
        <is>
          <t>*</t>
        </is>
      </c>
      <c r="N27" s="4" t="inlineStr">
        <is>
          <t>K</t>
        </is>
      </c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  <row r="29" customFormat="1" s="11">
      <c r="A29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</row>
    <row r="30" customFormat="1" s="15">
      <c r="A30" s="16" t="inlineStr">
        <is>
          <t>Table 7</t>
        </is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</row>
    <row r="31">
      <c r="A31" s="10" t="inlineStr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DV_CA_Region - CA Region - Based to Total (CA)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8 -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1943</v>
      </c>
      <c r="C10" s="13" t="n">
        <v>239</v>
      </c>
      <c r="D10" s="13" t="n">
        <v>189</v>
      </c>
      <c r="E10" s="13" t="n">
        <v>290</v>
      </c>
      <c r="F10" s="13" t="n">
        <v>1225</v>
      </c>
      <c r="G10" s="13" t="n">
        <v>1704</v>
      </c>
      <c r="H10" s="13" t="n">
        <v>1515</v>
      </c>
      <c r="I10" s="13" t="n">
        <v>479</v>
      </c>
      <c r="J10" s="13" t="n">
        <v>428</v>
      </c>
      <c r="K10" s="13" t="n">
        <v>472</v>
      </c>
      <c r="L10" s="13" t="n">
        <v>1471</v>
      </c>
      <c r="M10" s="13" t="n">
        <v>89</v>
      </c>
      <c r="N10" s="13" t="n">
        <v>1380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Atlantic</t>
        </is>
      </c>
      <c r="B13" s="13" t="n">
        <v>204</v>
      </c>
      <c r="C13" s="13" t="n">
        <v>17</v>
      </c>
      <c r="D13" s="13" t="n">
        <v>29</v>
      </c>
      <c r="E13" s="13" t="n">
        <v>43</v>
      </c>
      <c r="F13" s="13" t="n">
        <v>115</v>
      </c>
      <c r="G13" s="13" t="n">
        <v>187</v>
      </c>
      <c r="H13" s="13" t="n">
        <v>158</v>
      </c>
      <c r="I13" s="13" t="n">
        <v>72</v>
      </c>
      <c r="J13" s="13" t="n">
        <v>46</v>
      </c>
      <c r="K13" s="13" t="n">
        <v>31</v>
      </c>
      <c r="L13" s="13" t="n">
        <v>173</v>
      </c>
      <c r="M13" s="13" t="n">
        <v>10</v>
      </c>
      <c r="N13" s="13" t="n">
        <v>162</v>
      </c>
    </row>
    <row r="14">
      <c r="A14" s="10" t="inlineStr"/>
      <c r="B14" s="5" t="n">
        <v>0.1</v>
      </c>
      <c r="C14" s="5" t="n">
        <v>0.07000000000000001</v>
      </c>
      <c r="D14" s="5" t="n">
        <v>0.15</v>
      </c>
      <c r="E14" s="5" t="n">
        <v>0.15</v>
      </c>
      <c r="F14" s="5" t="n">
        <v>0.09</v>
      </c>
      <c r="G14" s="5" t="n">
        <v>0.11</v>
      </c>
      <c r="H14" s="5" t="n">
        <v>0.1</v>
      </c>
      <c r="I14" s="5" t="n">
        <v>0.15</v>
      </c>
      <c r="J14" s="5" t="n">
        <v>0.11</v>
      </c>
      <c r="K14" s="5" t="n">
        <v>0.07000000000000001</v>
      </c>
      <c r="L14" s="5" t="n">
        <v>0.12</v>
      </c>
      <c r="M14" s="5" t="n">
        <v>0.11</v>
      </c>
      <c r="N14" s="5" t="n">
        <v>0.12</v>
      </c>
    </row>
    <row r="15">
      <c r="A15" s="10" t="inlineStr"/>
      <c r="B15" s="4" t="inlineStr"/>
      <c r="C15" s="4" t="inlineStr"/>
      <c r="D15" s="4" t="inlineStr">
        <is>
          <t>ADEFH</t>
        </is>
      </c>
      <c r="E15" s="4" t="inlineStr">
        <is>
          <t>ADEF</t>
        </is>
      </c>
      <c r="F15" s="4" t="inlineStr"/>
      <c r="G15" s="4" t="inlineStr">
        <is>
          <t>aDF</t>
        </is>
      </c>
      <c r="H15" s="4" t="inlineStr">
        <is>
          <t>D</t>
        </is>
      </c>
      <c r="I15" s="4" t="inlineStr">
        <is>
          <t>ADEFH</t>
        </is>
      </c>
      <c r="J15" s="4" t="inlineStr">
        <is>
          <t>A</t>
        </is>
      </c>
      <c r="K15" s="4" t="inlineStr"/>
      <c r="L15" s="4" t="inlineStr">
        <is>
          <t>I</t>
        </is>
      </c>
      <c r="M15" s="4" t="inlineStr">
        <is>
          <t>*</t>
        </is>
      </c>
      <c r="N15" s="4" t="n"/>
    </row>
    <row r="16" customFormat="1" s="11">
      <c r="A16" s="14" t="inlineStr">
        <is>
          <t>Central</t>
        </is>
      </c>
      <c r="B16" s="13" t="n">
        <v>1079</v>
      </c>
      <c r="C16" s="13" t="n">
        <v>117</v>
      </c>
      <c r="D16" s="13" t="n">
        <v>119</v>
      </c>
      <c r="E16" s="13" t="n">
        <v>150</v>
      </c>
      <c r="F16" s="13" t="n">
        <v>693</v>
      </c>
      <c r="G16" s="13" t="n">
        <v>962</v>
      </c>
      <c r="H16" s="13" t="n">
        <v>843</v>
      </c>
      <c r="I16" s="13" t="n">
        <v>269</v>
      </c>
      <c r="J16" s="13" t="n">
        <v>236</v>
      </c>
      <c r="K16" s="13" t="n">
        <v>302</v>
      </c>
      <c r="L16" s="13" t="n">
        <v>777</v>
      </c>
      <c r="M16" s="13" t="n">
        <v>54</v>
      </c>
      <c r="N16" s="13" t="n">
        <v>722</v>
      </c>
    </row>
    <row r="17">
      <c r="A17" s="10" t="inlineStr"/>
      <c r="B17" s="5" t="n">
        <v>0.5600000000000001</v>
      </c>
      <c r="C17" s="5" t="n">
        <v>0.49</v>
      </c>
      <c r="D17" s="5" t="n">
        <v>0.63</v>
      </c>
      <c r="E17" s="5" t="n">
        <v>0.52</v>
      </c>
      <c r="F17" s="5" t="n">
        <v>0.5700000000000001</v>
      </c>
      <c r="G17" s="5" t="n">
        <v>0.5600000000000001</v>
      </c>
      <c r="H17" s="5" t="n">
        <v>0.5600000000000001</v>
      </c>
      <c r="I17" s="5" t="n">
        <v>0.5600000000000001</v>
      </c>
      <c r="J17" s="5" t="n">
        <v>0.55</v>
      </c>
      <c r="K17" s="5" t="n">
        <v>0.64</v>
      </c>
      <c r="L17" s="5" t="n">
        <v>0.53</v>
      </c>
      <c r="M17" s="5" t="n">
        <v>0.61</v>
      </c>
      <c r="N17" s="5" t="n">
        <v>0.52</v>
      </c>
    </row>
    <row r="18">
      <c r="A18" s="10" t="inlineStr"/>
      <c r="B18" s="4" t="inlineStr"/>
      <c r="C18" s="4" t="inlineStr"/>
      <c r="D18" s="4" t="inlineStr">
        <is>
          <t>ACdefGH</t>
        </is>
      </c>
      <c r="E18" s="4" t="inlineStr"/>
      <c r="F18" s="4" t="inlineStr">
        <is>
          <t>A</t>
        </is>
      </c>
      <c r="G18" s="4" t="inlineStr">
        <is>
          <t>Acf</t>
        </is>
      </c>
      <c r="H18" s="4" t="inlineStr">
        <is>
          <t>a</t>
        </is>
      </c>
      <c r="I18" s="4" t="inlineStr">
        <is>
          <t>aC</t>
        </is>
      </c>
      <c r="J18" s="4" t="inlineStr">
        <is>
          <t>A</t>
        </is>
      </c>
      <c r="K18" s="4" t="inlineStr">
        <is>
          <t>J</t>
        </is>
      </c>
      <c r="L18" s="4" t="inlineStr"/>
      <c r="M18" s="4" t="inlineStr">
        <is>
          <t>*</t>
        </is>
      </c>
      <c r="N18" s="4" t="n"/>
    </row>
    <row r="19" customFormat="1" s="11">
      <c r="A19" s="14" t="inlineStr">
        <is>
          <t>Prairie</t>
        </is>
      </c>
      <c r="B19" s="13" t="n">
        <v>381</v>
      </c>
      <c r="C19" s="13" t="n">
        <v>50</v>
      </c>
      <c r="D19" s="13" t="n">
        <v>25</v>
      </c>
      <c r="E19" s="13" t="n">
        <v>58</v>
      </c>
      <c r="F19" s="13" t="n">
        <v>248</v>
      </c>
      <c r="G19" s="13" t="n">
        <v>331</v>
      </c>
      <c r="H19" s="13" t="n">
        <v>306</v>
      </c>
      <c r="I19" s="13" t="n">
        <v>83</v>
      </c>
      <c r="J19" s="13" t="n">
        <v>75</v>
      </c>
      <c r="K19" s="13" t="n">
        <v>73</v>
      </c>
      <c r="L19" s="13" t="n">
        <v>308</v>
      </c>
      <c r="M19" s="13" t="n">
        <v>15</v>
      </c>
      <c r="N19" s="13" t="n">
        <v>293</v>
      </c>
    </row>
    <row r="20">
      <c r="A20" s="10" t="inlineStr"/>
      <c r="B20" s="5" t="n">
        <v>0.2</v>
      </c>
      <c r="C20" s="5" t="n">
        <v>0.21</v>
      </c>
      <c r="D20" s="5" t="n">
        <v>0.13</v>
      </c>
      <c r="E20" s="5" t="n">
        <v>0.2</v>
      </c>
      <c r="F20" s="5" t="n">
        <v>0.2</v>
      </c>
      <c r="G20" s="5" t="n">
        <v>0.19</v>
      </c>
      <c r="H20" s="5" t="n">
        <v>0.2</v>
      </c>
      <c r="I20" s="5" t="n">
        <v>0.17</v>
      </c>
      <c r="J20" s="5" t="n">
        <v>0.18</v>
      </c>
      <c r="K20" s="5" t="n">
        <v>0.15</v>
      </c>
      <c r="L20" s="5" t="n">
        <v>0.21</v>
      </c>
      <c r="M20" s="5" t="n">
        <v>0.17</v>
      </c>
      <c r="N20" s="5" t="n">
        <v>0.21</v>
      </c>
    </row>
    <row r="21">
      <c r="A21" s="10" t="inlineStr"/>
      <c r="B21" s="4" t="inlineStr"/>
      <c r="C21" s="4" t="inlineStr">
        <is>
          <t>BH</t>
        </is>
      </c>
      <c r="D21" s="4" t="inlineStr"/>
      <c r="E21" s="4" t="inlineStr">
        <is>
          <t>bg</t>
        </is>
      </c>
      <c r="F21" s="4" t="inlineStr">
        <is>
          <t>B</t>
        </is>
      </c>
      <c r="G21" s="4" t="inlineStr">
        <is>
          <t>B</t>
        </is>
      </c>
      <c r="H21" s="4" t="inlineStr">
        <is>
          <t>BE</t>
        </is>
      </c>
      <c r="I21" s="4" t="inlineStr">
        <is>
          <t>B</t>
        </is>
      </c>
      <c r="J21" s="4" t="inlineStr">
        <is>
          <t>B</t>
        </is>
      </c>
      <c r="K21" s="4" t="inlineStr"/>
      <c r="L21" s="4" t="inlineStr">
        <is>
          <t>I</t>
        </is>
      </c>
      <c r="M21" s="4" t="inlineStr">
        <is>
          <t>*</t>
        </is>
      </c>
      <c r="N21" s="4" t="n"/>
    </row>
    <row r="22" customFormat="1" s="11">
      <c r="A22" s="14" t="inlineStr">
        <is>
          <t>West</t>
        </is>
      </c>
      <c r="B22" s="13" t="n">
        <v>279</v>
      </c>
      <c r="C22" s="13" t="n">
        <v>55</v>
      </c>
      <c r="D22" s="13" t="n">
        <v>16</v>
      </c>
      <c r="E22" s="13" t="n">
        <v>39</v>
      </c>
      <c r="F22" s="13" t="n">
        <v>169</v>
      </c>
      <c r="G22" s="13" t="n">
        <v>224</v>
      </c>
      <c r="H22" s="13" t="n">
        <v>208</v>
      </c>
      <c r="I22" s="13" t="n">
        <v>55</v>
      </c>
      <c r="J22" s="13" t="n">
        <v>71</v>
      </c>
      <c r="K22" s="13" t="n">
        <v>66</v>
      </c>
      <c r="L22" s="13" t="n">
        <v>213</v>
      </c>
      <c r="M22" s="13" t="n">
        <v>10</v>
      </c>
      <c r="N22" s="13" t="n">
        <v>203</v>
      </c>
    </row>
    <row r="23">
      <c r="A23" s="10" t="inlineStr"/>
      <c r="B23" s="5" t="n">
        <v>0.14</v>
      </c>
      <c r="C23" s="5" t="n">
        <v>0.23</v>
      </c>
      <c r="D23" s="5" t="n">
        <v>0.08</v>
      </c>
      <c r="E23" s="5" t="n">
        <v>0.13</v>
      </c>
      <c r="F23" s="5" t="n">
        <v>0.14</v>
      </c>
      <c r="G23" s="5" t="n">
        <v>0.13</v>
      </c>
      <c r="H23" s="5" t="n">
        <v>0.14</v>
      </c>
      <c r="I23" s="5" t="n">
        <v>0.11</v>
      </c>
      <c r="J23" s="5" t="n">
        <v>0.17</v>
      </c>
      <c r="K23" s="5" t="n">
        <v>0.14</v>
      </c>
      <c r="L23" s="5" t="n">
        <v>0.14</v>
      </c>
      <c r="M23" s="5" t="n">
        <v>0.11</v>
      </c>
      <c r="N23" s="5" t="n">
        <v>0.15</v>
      </c>
    </row>
    <row r="24">
      <c r="A24" s="10" t="inlineStr"/>
      <c r="B24" s="4" t="inlineStr"/>
      <c r="C24" s="4" t="inlineStr">
        <is>
          <t>BCDEFGH</t>
        </is>
      </c>
      <c r="D24" s="4" t="inlineStr"/>
      <c r="E24" s="4" t="inlineStr">
        <is>
          <t>b</t>
        </is>
      </c>
      <c r="F24" s="4" t="inlineStr">
        <is>
          <t>B</t>
        </is>
      </c>
      <c r="G24" s="4" t="inlineStr">
        <is>
          <t>B</t>
        </is>
      </c>
      <c r="H24" s="4" t="inlineStr">
        <is>
          <t>BE</t>
        </is>
      </c>
      <c r="I24" s="4" t="inlineStr">
        <is>
          <t>b</t>
        </is>
      </c>
      <c r="J24" s="4" t="inlineStr">
        <is>
          <t>BEG</t>
        </is>
      </c>
      <c r="K24" s="4" t="inlineStr"/>
      <c r="L24" s="4" t="inlineStr"/>
      <c r="M24" s="4" t="inlineStr">
        <is>
          <t>*</t>
        </is>
      </c>
      <c r="N24" s="4" t="n"/>
    </row>
    <row r="25" customFormat="1" s="11">
      <c r="A25" s="14" t="inlineStr">
        <is>
          <t>North</t>
        </is>
      </c>
      <c r="B25" s="13" t="inlineStr">
        <is>
          <t>-</t>
        </is>
      </c>
      <c r="C25" s="13" t="inlineStr">
        <is>
          <t>-</t>
        </is>
      </c>
      <c r="D25" s="13" t="inlineStr">
        <is>
          <t>-</t>
        </is>
      </c>
      <c r="E25" s="13" t="inlineStr">
        <is>
          <t>-</t>
        </is>
      </c>
      <c r="F25" s="13" t="inlineStr">
        <is>
          <t>-</t>
        </is>
      </c>
      <c r="G25" s="13" t="inlineStr">
        <is>
          <t>-</t>
        </is>
      </c>
      <c r="H25" s="13" t="inlineStr">
        <is>
          <t>-</t>
        </is>
      </c>
      <c r="I25" s="13" t="inlineStr">
        <is>
          <t>-</t>
        </is>
      </c>
      <c r="J25" s="13" t="inlineStr">
        <is>
          <t>-</t>
        </is>
      </c>
      <c r="K25" s="13" t="inlineStr">
        <is>
          <t>-</t>
        </is>
      </c>
      <c r="L25" s="13" t="inlineStr">
        <is>
          <t>-</t>
        </is>
      </c>
      <c r="M25" s="13" t="inlineStr">
        <is>
          <t>-</t>
        </is>
      </c>
      <c r="N25" s="13" t="inlineStr">
        <is>
          <t>-</t>
        </is>
      </c>
    </row>
    <row r="26">
      <c r="A26" s="10" t="inlineStr"/>
      <c r="B26" s="4" t="inlineStr">
        <is>
          <t>-</t>
        </is>
      </c>
      <c r="C26" s="4" t="inlineStr">
        <is>
          <t>-</t>
        </is>
      </c>
      <c r="D26" s="4" t="inlineStr">
        <is>
          <t>-</t>
        </is>
      </c>
      <c r="E26" s="4" t="inlineStr">
        <is>
          <t>-</t>
        </is>
      </c>
      <c r="F26" s="4" t="inlineStr">
        <is>
          <t>-</t>
        </is>
      </c>
      <c r="G26" s="4" t="inlineStr">
        <is>
          <t>-</t>
        </is>
      </c>
      <c r="H26" s="4" t="inlineStr">
        <is>
          <t>-</t>
        </is>
      </c>
      <c r="I26" s="4" t="inlineStr">
        <is>
          <t>-</t>
        </is>
      </c>
      <c r="J26" s="4" t="inlineStr">
        <is>
          <t>-</t>
        </is>
      </c>
      <c r="K26" s="4" t="inlineStr">
        <is>
          <t>-</t>
        </is>
      </c>
      <c r="L26" s="4" t="inlineStr">
        <is>
          <t>-</t>
        </is>
      </c>
      <c r="M26" s="4" t="inlineStr">
        <is>
          <t>-</t>
        </is>
      </c>
      <c r="N26" s="4" t="inlineStr">
        <is>
          <t>-</t>
        </is>
      </c>
    </row>
    <row r="27">
      <c r="A27" s="10" t="inlineStr"/>
      <c r="B27" s="4" t="inlineStr"/>
      <c r="C27" s="4" t="inlineStr"/>
      <c r="D27" s="4" t="inlineStr"/>
      <c r="E27" s="4" t="inlineStr"/>
      <c r="F27" s="4" t="inlineStr"/>
      <c r="G27" s="4" t="inlineStr"/>
      <c r="H27" s="4" t="inlineStr"/>
      <c r="I27" s="4" t="inlineStr"/>
      <c r="J27" s="4" t="inlineStr"/>
      <c r="K27" s="4" t="inlineStr"/>
      <c r="L27" s="4" t="inlineStr"/>
      <c r="M27" s="4" t="inlineStr">
        <is>
          <t>*</t>
        </is>
      </c>
      <c r="N27" s="4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  <row r="29" customFormat="1" s="11">
      <c r="A29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</row>
    <row r="30" customFormat="1" s="15">
      <c r="A30" s="16" t="inlineStr">
        <is>
          <t>Table 8</t>
        </is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</row>
    <row r="31">
      <c r="A31" s="10" t="inlineStr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5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DV_CA_Income - CA Income - Based to Total (CA)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9 -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1943</v>
      </c>
      <c r="C10" s="13" t="n">
        <v>239</v>
      </c>
      <c r="D10" s="13" t="n">
        <v>189</v>
      </c>
      <c r="E10" s="13" t="n">
        <v>290</v>
      </c>
      <c r="F10" s="13" t="n">
        <v>1225</v>
      </c>
      <c r="G10" s="13" t="n">
        <v>1704</v>
      </c>
      <c r="H10" s="13" t="n">
        <v>1515</v>
      </c>
      <c r="I10" s="13" t="n">
        <v>479</v>
      </c>
      <c r="J10" s="13" t="n">
        <v>428</v>
      </c>
      <c r="K10" s="13" t="n">
        <v>472</v>
      </c>
      <c r="L10" s="13" t="n">
        <v>1471</v>
      </c>
      <c r="M10" s="13" t="n">
        <v>89</v>
      </c>
      <c r="N10" s="13" t="n">
        <v>1380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Low</t>
        </is>
      </c>
      <c r="B13" s="13" t="n">
        <v>422</v>
      </c>
      <c r="C13" s="13" t="n">
        <v>22</v>
      </c>
      <c r="D13" s="13" t="n">
        <v>45</v>
      </c>
      <c r="E13" s="13" t="n">
        <v>74</v>
      </c>
      <c r="F13" s="13" t="n">
        <v>281</v>
      </c>
      <c r="G13" s="13" t="n">
        <v>400</v>
      </c>
      <c r="H13" s="13" t="n">
        <v>355</v>
      </c>
      <c r="I13" s="13" t="n">
        <v>119</v>
      </c>
      <c r="J13" s="13" t="n">
        <v>67</v>
      </c>
      <c r="K13" s="13" t="n">
        <v>72</v>
      </c>
      <c r="L13" s="13" t="n">
        <v>350</v>
      </c>
      <c r="M13" s="13" t="n">
        <v>11</v>
      </c>
      <c r="N13" s="13" t="n">
        <v>339</v>
      </c>
    </row>
    <row r="14">
      <c r="A14" s="10" t="inlineStr"/>
      <c r="B14" s="5" t="n">
        <v>0.22</v>
      </c>
      <c r="C14" s="5" t="n">
        <v>0.09</v>
      </c>
      <c r="D14" s="5" t="n">
        <v>0.24</v>
      </c>
      <c r="E14" s="5" t="n">
        <v>0.26</v>
      </c>
      <c r="F14" s="5" t="n">
        <v>0.23</v>
      </c>
      <c r="G14" s="5" t="n">
        <v>0.23</v>
      </c>
      <c r="H14" s="5" t="n">
        <v>0.23</v>
      </c>
      <c r="I14" s="5" t="n">
        <v>0.25</v>
      </c>
      <c r="J14" s="5" t="n">
        <v>0.16</v>
      </c>
      <c r="K14" s="5" t="n">
        <v>0.15</v>
      </c>
      <c r="L14" s="5" t="n">
        <v>0.24</v>
      </c>
      <c r="M14" s="5" t="n">
        <v>0.12</v>
      </c>
      <c r="N14" s="5" t="n">
        <v>0.25</v>
      </c>
    </row>
    <row r="15">
      <c r="A15" s="10" t="inlineStr"/>
      <c r="B15" s="4" t="inlineStr"/>
      <c r="C15" s="4" t="inlineStr"/>
      <c r="D15" s="4" t="inlineStr">
        <is>
          <t>AH</t>
        </is>
      </c>
      <c r="E15" s="4" t="inlineStr">
        <is>
          <t>AH</t>
        </is>
      </c>
      <c r="F15" s="4" t="inlineStr">
        <is>
          <t>AH</t>
        </is>
      </c>
      <c r="G15" s="4" t="inlineStr">
        <is>
          <t>AH</t>
        </is>
      </c>
      <c r="H15" s="4" t="inlineStr">
        <is>
          <t>AH</t>
        </is>
      </c>
      <c r="I15" s="4" t="inlineStr">
        <is>
          <t>AH</t>
        </is>
      </c>
      <c r="J15" s="4" t="inlineStr">
        <is>
          <t>A</t>
        </is>
      </c>
      <c r="K15" s="4" t="inlineStr"/>
      <c r="L15" s="4" t="inlineStr">
        <is>
          <t>I</t>
        </is>
      </c>
      <c r="M15" s="4" t="inlineStr">
        <is>
          <t>*</t>
        </is>
      </c>
      <c r="N15" s="4" t="inlineStr">
        <is>
          <t>K</t>
        </is>
      </c>
    </row>
    <row r="16" customFormat="1" s="11">
      <c r="A16" s="14" t="inlineStr">
        <is>
          <t>Middle</t>
        </is>
      </c>
      <c r="B16" s="13" t="n">
        <v>734</v>
      </c>
      <c r="C16" s="13" t="n">
        <v>79</v>
      </c>
      <c r="D16" s="13" t="n">
        <v>63</v>
      </c>
      <c r="E16" s="13" t="n">
        <v>98</v>
      </c>
      <c r="F16" s="13" t="n">
        <v>494</v>
      </c>
      <c r="G16" s="13" t="n">
        <v>655</v>
      </c>
      <c r="H16" s="13" t="n">
        <v>592</v>
      </c>
      <c r="I16" s="13" t="n">
        <v>161</v>
      </c>
      <c r="J16" s="13" t="n">
        <v>142</v>
      </c>
      <c r="K16" s="13" t="n">
        <v>147</v>
      </c>
      <c r="L16" s="13" t="n">
        <v>587</v>
      </c>
      <c r="M16" s="13" t="n">
        <v>35</v>
      </c>
      <c r="N16" s="13" t="n">
        <v>551</v>
      </c>
    </row>
    <row r="17">
      <c r="A17" s="10" t="inlineStr"/>
      <c r="B17" s="5" t="n">
        <v>0.38</v>
      </c>
      <c r="C17" s="5" t="n">
        <v>0.33</v>
      </c>
      <c r="D17" s="5" t="n">
        <v>0.33</v>
      </c>
      <c r="E17" s="5" t="n">
        <v>0.34</v>
      </c>
      <c r="F17" s="5" t="n">
        <v>0.4</v>
      </c>
      <c r="G17" s="5" t="n">
        <v>0.38</v>
      </c>
      <c r="H17" s="5" t="n">
        <v>0.39</v>
      </c>
      <c r="I17" s="5" t="n">
        <v>0.34</v>
      </c>
      <c r="J17" s="5" t="n">
        <v>0.33</v>
      </c>
      <c r="K17" s="5" t="n">
        <v>0.31</v>
      </c>
      <c r="L17" s="5" t="n">
        <v>0.4</v>
      </c>
      <c r="M17" s="5" t="n">
        <v>0.39</v>
      </c>
      <c r="N17" s="5" t="n">
        <v>0.4</v>
      </c>
    </row>
    <row r="18">
      <c r="A18" s="10" t="inlineStr"/>
      <c r="B18" s="4" t="inlineStr"/>
      <c r="C18" s="4" t="inlineStr"/>
      <c r="D18" s="4" t="inlineStr"/>
      <c r="E18" s="4" t="inlineStr"/>
      <c r="F18" s="4" t="inlineStr">
        <is>
          <t>AbCEFGH</t>
        </is>
      </c>
      <c r="G18" s="4" t="inlineStr">
        <is>
          <t>cGH</t>
        </is>
      </c>
      <c r="H18" s="4" t="inlineStr">
        <is>
          <t>aCGH</t>
        </is>
      </c>
      <c r="I18" s="4" t="inlineStr"/>
      <c r="J18" s="4" t="inlineStr"/>
      <c r="K18" s="4" t="inlineStr"/>
      <c r="L18" s="4" t="inlineStr">
        <is>
          <t>I</t>
        </is>
      </c>
      <c r="M18" s="4" t="inlineStr">
        <is>
          <t>*</t>
        </is>
      </c>
      <c r="N18" s="4" t="n"/>
    </row>
    <row r="19" customFormat="1" s="11">
      <c r="A19" s="14" t="inlineStr">
        <is>
          <t>High</t>
        </is>
      </c>
      <c r="B19" s="13" t="n">
        <v>787</v>
      </c>
      <c r="C19" s="13" t="n">
        <v>138</v>
      </c>
      <c r="D19" s="13" t="n">
        <v>81</v>
      </c>
      <c r="E19" s="13" t="n">
        <v>118</v>
      </c>
      <c r="F19" s="13" t="n">
        <v>450</v>
      </c>
      <c r="G19" s="13" t="n">
        <v>649</v>
      </c>
      <c r="H19" s="13" t="n">
        <v>568</v>
      </c>
      <c r="I19" s="13" t="n">
        <v>199</v>
      </c>
      <c r="J19" s="13" t="n">
        <v>219</v>
      </c>
      <c r="K19" s="13" t="n">
        <v>253</v>
      </c>
      <c r="L19" s="13" t="n">
        <v>534</v>
      </c>
      <c r="M19" s="13" t="n">
        <v>43</v>
      </c>
      <c r="N19" s="13" t="n">
        <v>490</v>
      </c>
    </row>
    <row r="20">
      <c r="A20" s="10" t="inlineStr"/>
      <c r="B20" s="5" t="n">
        <v>0.41</v>
      </c>
      <c r="C20" s="5" t="n">
        <v>0.58</v>
      </c>
      <c r="D20" s="5" t="n">
        <v>0.43</v>
      </c>
      <c r="E20" s="5" t="n">
        <v>0.41</v>
      </c>
      <c r="F20" s="5" t="n">
        <v>0.37</v>
      </c>
      <c r="G20" s="5" t="n">
        <v>0.38</v>
      </c>
      <c r="H20" s="5" t="n">
        <v>0.37</v>
      </c>
      <c r="I20" s="5" t="n">
        <v>0.42</v>
      </c>
      <c r="J20" s="5" t="n">
        <v>0.51</v>
      </c>
      <c r="K20" s="5" t="n">
        <v>0.54</v>
      </c>
      <c r="L20" s="5" t="n">
        <v>0.36</v>
      </c>
      <c r="M20" s="5" t="n">
        <v>0.48</v>
      </c>
      <c r="N20" s="5" t="n">
        <v>0.36</v>
      </c>
    </row>
    <row r="21">
      <c r="A21" s="10" t="inlineStr"/>
      <c r="B21" s="4" t="inlineStr"/>
      <c r="C21" s="4" t="inlineStr">
        <is>
          <t>BCDEFGH</t>
        </is>
      </c>
      <c r="D21" s="4" t="inlineStr"/>
      <c r="E21" s="4" t="inlineStr"/>
      <c r="F21" s="4" t="inlineStr"/>
      <c r="G21" s="4" t="inlineStr">
        <is>
          <t>d</t>
        </is>
      </c>
      <c r="H21" s="4" t="inlineStr"/>
      <c r="I21" s="4" t="inlineStr">
        <is>
          <t>def</t>
        </is>
      </c>
      <c r="J21" s="4" t="inlineStr">
        <is>
          <t>BCDEFG</t>
        </is>
      </c>
      <c r="K21" s="4" t="inlineStr">
        <is>
          <t>J</t>
        </is>
      </c>
      <c r="L21" s="4" t="inlineStr"/>
      <c r="M21" s="4" t="inlineStr">
        <is>
          <t>L*</t>
        </is>
      </c>
      <c r="N21" s="4" t="n"/>
    </row>
    <row r="22">
      <c r="A22" s="10" t="inlineStr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</row>
    <row r="23" customFormat="1" s="11">
      <c r="A23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</row>
    <row r="24" customFormat="1" s="15">
      <c r="A24" s="16" t="inlineStr">
        <is>
          <t>Table 9</t>
        </is>
      </c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5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DV_DE_Region - DE Region - Based to Total (DE)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10 -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1554</v>
      </c>
      <c r="C10" s="13" t="n">
        <v>265</v>
      </c>
      <c r="D10" s="13" t="n">
        <v>313</v>
      </c>
      <c r="E10" s="13" t="n">
        <v>218</v>
      </c>
      <c r="F10" s="13" t="n">
        <v>758</v>
      </c>
      <c r="G10" s="13" t="n">
        <v>1289</v>
      </c>
      <c r="H10" s="13" t="n">
        <v>976</v>
      </c>
      <c r="I10" s="13" t="n">
        <v>531</v>
      </c>
      <c r="J10" s="13" t="n">
        <v>578</v>
      </c>
      <c r="K10" s="13" t="n">
        <v>402</v>
      </c>
      <c r="L10" s="13" t="n">
        <v>1152</v>
      </c>
      <c r="M10" s="13" t="n">
        <v>119</v>
      </c>
      <c r="N10" s="13" t="n">
        <v>996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North</t>
        </is>
      </c>
      <c r="B13" s="13" t="n">
        <v>464</v>
      </c>
      <c r="C13" s="13" t="n">
        <v>76</v>
      </c>
      <c r="D13" s="13" t="n">
        <v>103</v>
      </c>
      <c r="E13" s="13" t="n">
        <v>72</v>
      </c>
      <c r="F13" s="13" t="n">
        <v>213</v>
      </c>
      <c r="G13" s="13" t="n">
        <v>388</v>
      </c>
      <c r="H13" s="13" t="n">
        <v>285</v>
      </c>
      <c r="I13" s="13" t="n">
        <v>175</v>
      </c>
      <c r="J13" s="13" t="n">
        <v>179</v>
      </c>
      <c r="K13" s="13" t="n">
        <v>123</v>
      </c>
      <c r="L13" s="13" t="n">
        <v>341</v>
      </c>
      <c r="M13" s="13" t="n">
        <v>38</v>
      </c>
      <c r="N13" s="13" t="n">
        <v>291</v>
      </c>
    </row>
    <row r="14">
      <c r="A14" s="10" t="inlineStr"/>
      <c r="B14" s="5" t="n">
        <v>0.3</v>
      </c>
      <c r="C14" s="5" t="n">
        <v>0.29</v>
      </c>
      <c r="D14" s="5" t="n">
        <v>0.33</v>
      </c>
      <c r="E14" s="5" t="n">
        <v>0.33</v>
      </c>
      <c r="F14" s="5" t="n">
        <v>0.28</v>
      </c>
      <c r="G14" s="5" t="n">
        <v>0.3</v>
      </c>
      <c r="H14" s="5" t="n">
        <v>0.29</v>
      </c>
      <c r="I14" s="5" t="n">
        <v>0.33</v>
      </c>
      <c r="J14" s="5" t="n">
        <v>0.31</v>
      </c>
      <c r="K14" s="5" t="n">
        <v>0.31</v>
      </c>
      <c r="L14" s="5" t="n">
        <v>0.3</v>
      </c>
      <c r="M14" s="5" t="n">
        <v>0.32</v>
      </c>
      <c r="N14" s="5" t="n">
        <v>0.29</v>
      </c>
    </row>
    <row r="15">
      <c r="A15" s="10" t="inlineStr"/>
      <c r="B15" s="4" t="inlineStr"/>
      <c r="C15" s="4" t="inlineStr"/>
      <c r="D15" s="4" t="inlineStr"/>
      <c r="E15" s="4" t="inlineStr"/>
      <c r="F15" s="4" t="inlineStr"/>
      <c r="G15" s="4" t="inlineStr">
        <is>
          <t>d</t>
        </is>
      </c>
      <c r="H15" s="4" t="inlineStr"/>
      <c r="I15" s="4" t="inlineStr">
        <is>
          <t>def</t>
        </is>
      </c>
      <c r="J15" s="4" t="n"/>
      <c r="K15" s="4" t="n"/>
      <c r="L15" s="4" t="n"/>
      <c r="M15" s="4" t="n"/>
      <c r="N15" s="4" t="n"/>
    </row>
    <row r="16" customFormat="1" s="11">
      <c r="A16" s="14" t="inlineStr">
        <is>
          <t>Centre</t>
        </is>
      </c>
      <c r="B16" s="13" t="n">
        <v>721</v>
      </c>
      <c r="C16" s="13" t="n">
        <v>121</v>
      </c>
      <c r="D16" s="13" t="n">
        <v>152</v>
      </c>
      <c r="E16" s="13" t="n">
        <v>86</v>
      </c>
      <c r="F16" s="13" t="n">
        <v>362</v>
      </c>
      <c r="G16" s="13" t="n">
        <v>600</v>
      </c>
      <c r="H16" s="13" t="n">
        <v>448</v>
      </c>
      <c r="I16" s="13" t="n">
        <v>238</v>
      </c>
      <c r="J16" s="13" t="n">
        <v>273</v>
      </c>
      <c r="K16" s="13" t="n">
        <v>179</v>
      </c>
      <c r="L16" s="13" t="n">
        <v>542</v>
      </c>
      <c r="M16" s="13" t="n">
        <v>50</v>
      </c>
      <c r="N16" s="13" t="n">
        <v>478</v>
      </c>
    </row>
    <row r="17">
      <c r="A17" s="10" t="inlineStr"/>
      <c r="B17" s="5" t="n">
        <v>0.46</v>
      </c>
      <c r="C17" s="5" t="n">
        <v>0.46</v>
      </c>
      <c r="D17" s="5" t="n">
        <v>0.49</v>
      </c>
      <c r="E17" s="5" t="n">
        <v>0.39</v>
      </c>
      <c r="F17" s="5" t="n">
        <v>0.48</v>
      </c>
      <c r="G17" s="5" t="n">
        <v>0.47</v>
      </c>
      <c r="H17" s="5" t="n">
        <v>0.46</v>
      </c>
      <c r="I17" s="5" t="n">
        <v>0.45</v>
      </c>
      <c r="J17" s="5" t="n">
        <v>0.47</v>
      </c>
      <c r="K17" s="5" t="n">
        <v>0.45</v>
      </c>
      <c r="L17" s="5" t="n">
        <v>0.47</v>
      </c>
      <c r="M17" s="5" t="n">
        <v>0.42</v>
      </c>
      <c r="N17" s="5" t="n">
        <v>0.48</v>
      </c>
    </row>
    <row r="18">
      <c r="A18" s="10" t="inlineStr"/>
      <c r="B18" s="4" t="inlineStr"/>
      <c r="C18" s="4" t="inlineStr"/>
      <c r="D18" s="4" t="inlineStr">
        <is>
          <t>CG</t>
        </is>
      </c>
      <c r="E18" s="4" t="inlineStr"/>
      <c r="F18" s="4" t="inlineStr">
        <is>
          <t>CF</t>
        </is>
      </c>
      <c r="G18" s="4" t="inlineStr">
        <is>
          <t>C</t>
        </is>
      </c>
      <c r="H18" s="4" t="inlineStr">
        <is>
          <t>C</t>
        </is>
      </c>
      <c r="I18" s="4" t="inlineStr">
        <is>
          <t>C</t>
        </is>
      </c>
      <c r="J18" s="4" t="inlineStr">
        <is>
          <t>C</t>
        </is>
      </c>
      <c r="K18" s="4" t="n"/>
      <c r="L18" s="4" t="n"/>
      <c r="M18" s="4" t="n"/>
      <c r="N18" s="4" t="n"/>
    </row>
    <row r="19" customFormat="1" s="11">
      <c r="A19" s="14" t="inlineStr">
        <is>
          <t>South</t>
        </is>
      </c>
      <c r="B19" s="13" t="n">
        <v>369</v>
      </c>
      <c r="C19" s="13" t="n">
        <v>68</v>
      </c>
      <c r="D19" s="13" t="n">
        <v>58</v>
      </c>
      <c r="E19" s="13" t="n">
        <v>60</v>
      </c>
      <c r="F19" s="13" t="n">
        <v>183</v>
      </c>
      <c r="G19" s="13" t="n">
        <v>301</v>
      </c>
      <c r="H19" s="13" t="n">
        <v>243</v>
      </c>
      <c r="I19" s="13" t="n">
        <v>118</v>
      </c>
      <c r="J19" s="13" t="n">
        <v>126</v>
      </c>
      <c r="K19" s="13" t="n">
        <v>100</v>
      </c>
      <c r="L19" s="13" t="n">
        <v>269</v>
      </c>
      <c r="M19" s="13" t="n">
        <v>31</v>
      </c>
      <c r="N19" s="13" t="n">
        <v>227</v>
      </c>
    </row>
    <row r="20">
      <c r="A20" s="10" t="inlineStr"/>
      <c r="B20" s="5" t="n">
        <v>0.24</v>
      </c>
      <c r="C20" s="5" t="n">
        <v>0.26</v>
      </c>
      <c r="D20" s="5" t="n">
        <v>0.19</v>
      </c>
      <c r="E20" s="5" t="n">
        <v>0.28</v>
      </c>
      <c r="F20" s="5" t="n">
        <v>0.24</v>
      </c>
      <c r="G20" s="5" t="n">
        <v>0.23</v>
      </c>
      <c r="H20" s="5" t="n">
        <v>0.25</v>
      </c>
      <c r="I20" s="5" t="n">
        <v>0.22</v>
      </c>
      <c r="J20" s="5" t="n">
        <v>0.22</v>
      </c>
      <c r="K20" s="5" t="n">
        <v>0.25</v>
      </c>
      <c r="L20" s="5" t="n">
        <v>0.23</v>
      </c>
      <c r="M20" s="5" t="n">
        <v>0.26</v>
      </c>
      <c r="N20" s="5" t="n">
        <v>0.23</v>
      </c>
    </row>
    <row r="21">
      <c r="A21" s="10" t="inlineStr"/>
      <c r="B21" s="4" t="inlineStr"/>
      <c r="C21" s="4" t="inlineStr">
        <is>
          <t>BH</t>
        </is>
      </c>
      <c r="D21" s="4" t="inlineStr"/>
      <c r="E21" s="4" t="inlineStr">
        <is>
          <t>BGh</t>
        </is>
      </c>
      <c r="F21" s="4" t="inlineStr">
        <is>
          <t>B</t>
        </is>
      </c>
      <c r="G21" s="4" t="inlineStr">
        <is>
          <t>B</t>
        </is>
      </c>
      <c r="H21" s="4" t="inlineStr">
        <is>
          <t>BE</t>
        </is>
      </c>
      <c r="I21" s="4" t="inlineStr">
        <is>
          <t>B</t>
        </is>
      </c>
      <c r="J21" s="4" t="inlineStr">
        <is>
          <t>B</t>
        </is>
      </c>
      <c r="K21" s="4" t="n"/>
      <c r="L21" s="4" t="n"/>
      <c r="M21" s="4" t="n"/>
      <c r="N21" s="4" t="n"/>
    </row>
    <row r="22">
      <c r="A22" s="10" t="inlineStr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</row>
    <row r="23" customFormat="1" s="11">
      <c r="A23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</row>
    <row r="24" customFormat="1" s="15">
      <c r="A24" s="16" t="inlineStr">
        <is>
          <t>Table 10</t>
        </is>
      </c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5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DV_DE_Income - DE Income - Based to Total (DE)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11 -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1554</v>
      </c>
      <c r="C10" s="13" t="n">
        <v>265</v>
      </c>
      <c r="D10" s="13" t="n">
        <v>313</v>
      </c>
      <c r="E10" s="13" t="n">
        <v>218</v>
      </c>
      <c r="F10" s="13" t="n">
        <v>758</v>
      </c>
      <c r="G10" s="13" t="n">
        <v>1289</v>
      </c>
      <c r="H10" s="13" t="n">
        <v>976</v>
      </c>
      <c r="I10" s="13" t="n">
        <v>531</v>
      </c>
      <c r="J10" s="13" t="n">
        <v>578</v>
      </c>
      <c r="K10" s="13" t="n">
        <v>402</v>
      </c>
      <c r="L10" s="13" t="n">
        <v>1152</v>
      </c>
      <c r="M10" s="13" t="n">
        <v>119</v>
      </c>
      <c r="N10" s="13" t="n">
        <v>996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Low Income</t>
        </is>
      </c>
      <c r="B13" s="13" t="n">
        <v>131</v>
      </c>
      <c r="C13" s="13" t="n">
        <v>16</v>
      </c>
      <c r="D13" s="13" t="n">
        <v>21</v>
      </c>
      <c r="E13" s="13" t="n">
        <v>21</v>
      </c>
      <c r="F13" s="13" t="n">
        <v>73</v>
      </c>
      <c r="G13" s="13" t="n">
        <v>115</v>
      </c>
      <c r="H13" s="13" t="n">
        <v>94</v>
      </c>
      <c r="I13" s="13" t="n">
        <v>42</v>
      </c>
      <c r="J13" s="13" t="n">
        <v>37</v>
      </c>
      <c r="K13" s="13" t="n">
        <v>16</v>
      </c>
      <c r="L13" s="13" t="n">
        <v>115</v>
      </c>
      <c r="M13" s="13" t="n">
        <v>9</v>
      </c>
      <c r="N13" s="13" t="n">
        <v>99</v>
      </c>
    </row>
    <row r="14">
      <c r="A14" s="10" t="inlineStr"/>
      <c r="B14" s="5" t="n">
        <v>0.08</v>
      </c>
      <c r="C14" s="5" t="n">
        <v>0.06</v>
      </c>
      <c r="D14" s="5" t="n">
        <v>0.07000000000000001</v>
      </c>
      <c r="E14" s="5" t="n">
        <v>0.1</v>
      </c>
      <c r="F14" s="5" t="n">
        <v>0.1</v>
      </c>
      <c r="G14" s="5" t="n">
        <v>0.09</v>
      </c>
      <c r="H14" s="5" t="n">
        <v>0.1</v>
      </c>
      <c r="I14" s="5" t="n">
        <v>0.08</v>
      </c>
      <c r="J14" s="5" t="n">
        <v>0.06</v>
      </c>
      <c r="K14" s="5" t="n">
        <v>0.04</v>
      </c>
      <c r="L14" s="5" t="n">
        <v>0.1</v>
      </c>
      <c r="M14" s="5" t="n">
        <v>0.08</v>
      </c>
      <c r="N14" s="5" t="n">
        <v>0.1</v>
      </c>
    </row>
    <row r="15">
      <c r="A15" s="10" t="inlineStr"/>
      <c r="B15" s="4" t="inlineStr"/>
      <c r="C15" s="4" t="inlineStr"/>
      <c r="D15" s="4" t="inlineStr"/>
      <c r="E15" s="4" t="inlineStr"/>
      <c r="F15" s="4" t="inlineStr">
        <is>
          <t>aH</t>
        </is>
      </c>
      <c r="G15" s="4" t="inlineStr">
        <is>
          <t>H</t>
        </is>
      </c>
      <c r="H15" s="4" t="inlineStr">
        <is>
          <t>aH</t>
        </is>
      </c>
      <c r="I15" s="4" t="inlineStr"/>
      <c r="J15" s="4" t="inlineStr"/>
      <c r="K15" s="4" t="inlineStr"/>
      <c r="L15" s="4" t="inlineStr">
        <is>
          <t>I</t>
        </is>
      </c>
      <c r="M15" s="4" t="n"/>
      <c r="N15" s="4" t="n"/>
    </row>
    <row r="16" customFormat="1" s="11">
      <c r="A16" s="14" t="inlineStr">
        <is>
          <t>Middle Income</t>
        </is>
      </c>
      <c r="B16" s="13" t="n">
        <v>546</v>
      </c>
      <c r="C16" s="13" t="n">
        <v>80</v>
      </c>
      <c r="D16" s="13" t="n">
        <v>99</v>
      </c>
      <c r="E16" s="13" t="n">
        <v>78</v>
      </c>
      <c r="F16" s="13" t="n">
        <v>289</v>
      </c>
      <c r="G16" s="13" t="n">
        <v>466</v>
      </c>
      <c r="H16" s="13" t="n">
        <v>367</v>
      </c>
      <c r="I16" s="13" t="n">
        <v>177</v>
      </c>
      <c r="J16" s="13" t="n">
        <v>179</v>
      </c>
      <c r="K16" s="13" t="n">
        <v>120</v>
      </c>
      <c r="L16" s="13" t="n">
        <v>426</v>
      </c>
      <c r="M16" s="13" t="n">
        <v>30</v>
      </c>
      <c r="N16" s="13" t="n">
        <v>387</v>
      </c>
    </row>
    <row r="17">
      <c r="A17" s="10" t="inlineStr"/>
      <c r="B17" s="5" t="n">
        <v>0.35</v>
      </c>
      <c r="C17" s="5" t="n">
        <v>0.3</v>
      </c>
      <c r="D17" s="5" t="n">
        <v>0.32</v>
      </c>
      <c r="E17" s="5" t="n">
        <v>0.36</v>
      </c>
      <c r="F17" s="5" t="n">
        <v>0.38</v>
      </c>
      <c r="G17" s="5" t="n">
        <v>0.36</v>
      </c>
      <c r="H17" s="5" t="n">
        <v>0.38</v>
      </c>
      <c r="I17" s="5" t="n">
        <v>0.33</v>
      </c>
      <c r="J17" s="5" t="n">
        <v>0.31</v>
      </c>
      <c r="K17" s="5" t="n">
        <v>0.3</v>
      </c>
      <c r="L17" s="5" t="n">
        <v>0.37</v>
      </c>
      <c r="M17" s="5" t="n">
        <v>0.25</v>
      </c>
      <c r="N17" s="5" t="n">
        <v>0.39</v>
      </c>
    </row>
    <row r="18">
      <c r="A18" s="10" t="inlineStr"/>
      <c r="B18" s="4" t="inlineStr"/>
      <c r="C18" s="4" t="inlineStr"/>
      <c r="D18" s="4" t="inlineStr"/>
      <c r="E18" s="4" t="inlineStr"/>
      <c r="F18" s="4" t="inlineStr">
        <is>
          <t>ABegH</t>
        </is>
      </c>
      <c r="G18" s="4" t="inlineStr">
        <is>
          <t>abgH</t>
        </is>
      </c>
      <c r="H18" s="4" t="inlineStr">
        <is>
          <t>AbegH</t>
        </is>
      </c>
      <c r="I18" s="4" t="inlineStr"/>
      <c r="J18" s="4" t="inlineStr"/>
      <c r="K18" s="4" t="inlineStr"/>
      <c r="L18" s="4" t="inlineStr">
        <is>
          <t>I</t>
        </is>
      </c>
      <c r="M18" s="4" t="inlineStr"/>
      <c r="N18" s="4" t="inlineStr">
        <is>
          <t>K</t>
        </is>
      </c>
    </row>
    <row r="19" customFormat="1" s="11">
      <c r="A19" s="14" t="inlineStr">
        <is>
          <t>High Income</t>
        </is>
      </c>
      <c r="B19" s="13" t="n">
        <v>877</v>
      </c>
      <c r="C19" s="13" t="n">
        <v>169</v>
      </c>
      <c r="D19" s="13" t="n">
        <v>193</v>
      </c>
      <c r="E19" s="13" t="n">
        <v>119</v>
      </c>
      <c r="F19" s="13" t="n">
        <v>396</v>
      </c>
      <c r="G19" s="13" t="n">
        <v>708</v>
      </c>
      <c r="H19" s="13" t="n">
        <v>515</v>
      </c>
      <c r="I19" s="13" t="n">
        <v>312</v>
      </c>
      <c r="J19" s="13" t="n">
        <v>362</v>
      </c>
      <c r="K19" s="13" t="n">
        <v>266</v>
      </c>
      <c r="L19" s="13" t="n">
        <v>611</v>
      </c>
      <c r="M19" s="13" t="n">
        <v>80</v>
      </c>
      <c r="N19" s="13" t="n">
        <v>510</v>
      </c>
    </row>
    <row r="20">
      <c r="A20" s="10" t="inlineStr"/>
      <c r="B20" s="5" t="n">
        <v>0.5600000000000001</v>
      </c>
      <c r="C20" s="5" t="n">
        <v>0.64</v>
      </c>
      <c r="D20" s="5" t="n">
        <v>0.62</v>
      </c>
      <c r="E20" s="5" t="n">
        <v>0.55</v>
      </c>
      <c r="F20" s="5" t="n">
        <v>0.52</v>
      </c>
      <c r="G20" s="5" t="n">
        <v>0.55</v>
      </c>
      <c r="H20" s="5" t="n">
        <v>0.53</v>
      </c>
      <c r="I20" s="5" t="n">
        <v>0.59</v>
      </c>
      <c r="J20" s="5" t="n">
        <v>0.63</v>
      </c>
      <c r="K20" s="5" t="n">
        <v>0.66</v>
      </c>
      <c r="L20" s="5" t="n">
        <v>0.53</v>
      </c>
      <c r="M20" s="5" t="n">
        <v>0.67</v>
      </c>
      <c r="N20" s="5" t="n">
        <v>0.51</v>
      </c>
    </row>
    <row r="21">
      <c r="A21" s="10" t="inlineStr"/>
      <c r="B21" s="4" t="inlineStr"/>
      <c r="C21" s="4" t="inlineStr">
        <is>
          <t>CDEF</t>
        </is>
      </c>
      <c r="D21" s="4" t="inlineStr">
        <is>
          <t>DEF</t>
        </is>
      </c>
      <c r="E21" s="4" t="inlineStr"/>
      <c r="F21" s="4" t="inlineStr"/>
      <c r="G21" s="4" t="inlineStr">
        <is>
          <t>DF</t>
        </is>
      </c>
      <c r="H21" s="4" t="inlineStr"/>
      <c r="I21" s="4" t="inlineStr">
        <is>
          <t>DEF</t>
        </is>
      </c>
      <c r="J21" s="4" t="inlineStr">
        <is>
          <t>CDEFG</t>
        </is>
      </c>
      <c r="K21" s="4" t="inlineStr">
        <is>
          <t>J</t>
        </is>
      </c>
      <c r="L21" s="4" t="inlineStr"/>
      <c r="M21" s="4" t="inlineStr">
        <is>
          <t>L</t>
        </is>
      </c>
      <c r="N21" s="4" t="n"/>
    </row>
    <row r="22">
      <c r="A22" s="10" t="inlineStr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</row>
    <row r="23" customFormat="1" s="11">
      <c r="A23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</row>
    <row r="24" customFormat="1" s="15">
      <c r="A24" s="16" t="inlineStr">
        <is>
          <t>Table 11</t>
        </is>
      </c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40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S7a_JP_Region - JP Region - Based to Total (JP)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12 -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2202</v>
      </c>
      <c r="C10" s="13" t="n">
        <v>565</v>
      </c>
      <c r="D10" s="13" t="n">
        <v>667</v>
      </c>
      <c r="E10" s="13" t="n">
        <v>970</v>
      </c>
      <c r="F10" s="13" t="inlineStr">
        <is>
          <t>-</t>
        </is>
      </c>
      <c r="G10" s="13" t="n">
        <v>1637</v>
      </c>
      <c r="H10" s="13" t="n">
        <v>970</v>
      </c>
      <c r="I10" s="13" t="n">
        <v>1637</v>
      </c>
      <c r="J10" s="13" t="n">
        <v>1232</v>
      </c>
      <c r="K10" s="13" t="n">
        <v>766</v>
      </c>
      <c r="L10" s="13" t="n">
        <v>1436</v>
      </c>
      <c r="M10" s="13" t="n">
        <v>55</v>
      </c>
      <c r="N10" s="13" t="n">
        <v>1370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Chubu</t>
        </is>
      </c>
      <c r="B13" s="13" t="n">
        <v>328</v>
      </c>
      <c r="C13" s="13" t="n">
        <v>88</v>
      </c>
      <c r="D13" s="13" t="n">
        <v>109</v>
      </c>
      <c r="E13" s="13" t="n">
        <v>131</v>
      </c>
      <c r="F13" s="13" t="inlineStr">
        <is>
          <t>-</t>
        </is>
      </c>
      <c r="G13" s="13" t="n">
        <v>240</v>
      </c>
      <c r="H13" s="13" t="n">
        <v>131</v>
      </c>
      <c r="I13" s="13" t="n">
        <v>240</v>
      </c>
      <c r="J13" s="13" t="n">
        <v>197</v>
      </c>
      <c r="K13" s="13" t="n">
        <v>115</v>
      </c>
      <c r="L13" s="13" t="n">
        <v>213</v>
      </c>
      <c r="M13" s="13" t="n">
        <v>9</v>
      </c>
      <c r="N13" s="13" t="n">
        <v>203</v>
      </c>
    </row>
    <row r="14">
      <c r="A14" s="10" t="inlineStr"/>
      <c r="B14" s="5" t="n">
        <v>0.15</v>
      </c>
      <c r="C14" s="5" t="n">
        <v>0.16</v>
      </c>
      <c r="D14" s="5" t="n">
        <v>0.16</v>
      </c>
      <c r="E14" s="5" t="n">
        <v>0.14</v>
      </c>
      <c r="F14" s="4" t="inlineStr">
        <is>
          <t>-</t>
        </is>
      </c>
      <c r="G14" s="5" t="n">
        <v>0.15</v>
      </c>
      <c r="H14" s="5" t="n">
        <v>0.14</v>
      </c>
      <c r="I14" s="5" t="n">
        <v>0.15</v>
      </c>
      <c r="J14" s="5" t="n">
        <v>0.16</v>
      </c>
      <c r="K14" s="5" t="n">
        <v>0.15</v>
      </c>
      <c r="L14" s="5" t="n">
        <v>0.15</v>
      </c>
      <c r="M14" s="5" t="n">
        <v>0.16</v>
      </c>
      <c r="N14" s="5" t="n">
        <v>0.15</v>
      </c>
    </row>
    <row r="15">
      <c r="A15" s="10" t="inlineStr"/>
      <c r="B15" s="4" t="inlineStr"/>
      <c r="C15" s="4" t="inlineStr"/>
      <c r="D15" s="4" t="inlineStr"/>
      <c r="E15" s="4" t="inlineStr"/>
      <c r="F15" s="4" t="inlineStr"/>
      <c r="G15" s="4" t="inlineStr"/>
      <c r="H15" s="4" t="inlineStr"/>
      <c r="I15" s="4" t="inlineStr"/>
      <c r="J15" s="4" t="inlineStr"/>
      <c r="K15" s="4" t="inlineStr"/>
      <c r="L15" s="4" t="inlineStr"/>
      <c r="M15" s="4" t="inlineStr">
        <is>
          <t>*</t>
        </is>
      </c>
      <c r="N15" s="4" t="n"/>
    </row>
    <row r="16" customFormat="1" s="11">
      <c r="A16" s="14" t="inlineStr">
        <is>
          <t>Chugoku</t>
        </is>
      </c>
      <c r="B16" s="13" t="n">
        <v>103</v>
      </c>
      <c r="C16" s="13" t="n">
        <v>23</v>
      </c>
      <c r="D16" s="13" t="n">
        <v>26</v>
      </c>
      <c r="E16" s="13" t="n">
        <v>54</v>
      </c>
      <c r="F16" s="13" t="inlineStr">
        <is>
          <t>-</t>
        </is>
      </c>
      <c r="G16" s="13" t="n">
        <v>80</v>
      </c>
      <c r="H16" s="13" t="n">
        <v>54</v>
      </c>
      <c r="I16" s="13" t="n">
        <v>80</v>
      </c>
      <c r="J16" s="13" t="n">
        <v>49</v>
      </c>
      <c r="K16" s="13" t="n">
        <v>40</v>
      </c>
      <c r="L16" s="13" t="n">
        <v>63</v>
      </c>
      <c r="M16" s="13" t="n">
        <v>2</v>
      </c>
      <c r="N16" s="13" t="n">
        <v>60</v>
      </c>
    </row>
    <row r="17">
      <c r="A17" s="10" t="inlineStr"/>
      <c r="B17" s="5" t="n">
        <v>0.05</v>
      </c>
      <c r="C17" s="5" t="n">
        <v>0.04</v>
      </c>
      <c r="D17" s="5" t="n">
        <v>0.04</v>
      </c>
      <c r="E17" s="5" t="n">
        <v>0.06</v>
      </c>
      <c r="F17" s="4" t="inlineStr">
        <is>
          <t>-</t>
        </is>
      </c>
      <c r="G17" s="5" t="n">
        <v>0.05</v>
      </c>
      <c r="H17" s="5" t="n">
        <v>0.06</v>
      </c>
      <c r="I17" s="5" t="n">
        <v>0.05</v>
      </c>
      <c r="J17" s="5" t="n">
        <v>0.04</v>
      </c>
      <c r="K17" s="5" t="n">
        <v>0.05</v>
      </c>
      <c r="L17" s="5" t="n">
        <v>0.04</v>
      </c>
      <c r="M17" s="5" t="n">
        <v>0.04</v>
      </c>
      <c r="N17" s="5" t="n">
        <v>0.04</v>
      </c>
    </row>
    <row r="18">
      <c r="A18" s="10" t="inlineStr"/>
      <c r="B18" s="4" t="inlineStr"/>
      <c r="C18" s="4" t="inlineStr"/>
      <c r="D18" s="4" t="inlineStr"/>
      <c r="E18" s="4" t="inlineStr">
        <is>
          <t>h</t>
        </is>
      </c>
      <c r="F18" s="4" t="inlineStr"/>
      <c r="G18" s="4" t="inlineStr"/>
      <c r="H18" s="4" t="inlineStr">
        <is>
          <t>h</t>
        </is>
      </c>
      <c r="I18" s="4" t="inlineStr"/>
      <c r="J18" s="4" t="inlineStr"/>
      <c r="K18" s="4" t="inlineStr"/>
      <c r="L18" s="4" t="inlineStr"/>
      <c r="M18" s="4" t="inlineStr">
        <is>
          <t>*</t>
        </is>
      </c>
      <c r="N18" s="4" t="n"/>
    </row>
    <row r="19" customFormat="1" s="11">
      <c r="A19" s="14" t="inlineStr">
        <is>
          <t>Hokkaido</t>
        </is>
      </c>
      <c r="B19" s="13" t="n">
        <v>152</v>
      </c>
      <c r="C19" s="13" t="n">
        <v>32</v>
      </c>
      <c r="D19" s="13" t="n">
        <v>57</v>
      </c>
      <c r="E19" s="13" t="n">
        <v>63</v>
      </c>
      <c r="F19" s="13" t="inlineStr">
        <is>
          <t>-</t>
        </is>
      </c>
      <c r="G19" s="13" t="n">
        <v>120</v>
      </c>
      <c r="H19" s="13" t="n">
        <v>63</v>
      </c>
      <c r="I19" s="13" t="n">
        <v>120</v>
      </c>
      <c r="J19" s="13" t="n">
        <v>89</v>
      </c>
      <c r="K19" s="13" t="n">
        <v>79</v>
      </c>
      <c r="L19" s="13" t="n">
        <v>73</v>
      </c>
      <c r="M19" s="13" t="n">
        <v>3</v>
      </c>
      <c r="N19" s="13" t="n">
        <v>68</v>
      </c>
    </row>
    <row r="20">
      <c r="A20" s="10" t="inlineStr"/>
      <c r="B20" s="5" t="n">
        <v>0.07000000000000001</v>
      </c>
      <c r="C20" s="5" t="n">
        <v>0.06</v>
      </c>
      <c r="D20" s="5" t="n">
        <v>0.09</v>
      </c>
      <c r="E20" s="5" t="n">
        <v>0.06</v>
      </c>
      <c r="F20" s="4" t="inlineStr">
        <is>
          <t>-</t>
        </is>
      </c>
      <c r="G20" s="5" t="n">
        <v>0.07000000000000001</v>
      </c>
      <c r="H20" s="5" t="n">
        <v>0.06</v>
      </c>
      <c r="I20" s="5" t="n">
        <v>0.07000000000000001</v>
      </c>
      <c r="J20" s="5" t="n">
        <v>0.07000000000000001</v>
      </c>
      <c r="K20" s="5" t="n">
        <v>0.1</v>
      </c>
      <c r="L20" s="5" t="n">
        <v>0.05</v>
      </c>
      <c r="M20" s="5" t="n">
        <v>0.05</v>
      </c>
      <c r="N20" s="5" t="n">
        <v>0.05</v>
      </c>
    </row>
    <row r="21">
      <c r="A21" s="10" t="inlineStr"/>
      <c r="B21" s="4" t="inlineStr"/>
      <c r="C21" s="4" t="inlineStr"/>
      <c r="D21" s="4" t="inlineStr">
        <is>
          <t>ah</t>
        </is>
      </c>
      <c r="E21" s="4" t="inlineStr"/>
      <c r="F21" s="4" t="inlineStr"/>
      <c r="G21" s="4" t="inlineStr"/>
      <c r="H21" s="4" t="inlineStr"/>
      <c r="I21" s="4" t="inlineStr"/>
      <c r="J21" s="4" t="inlineStr">
        <is>
          <t>A</t>
        </is>
      </c>
      <c r="K21" s="4" t="inlineStr">
        <is>
          <t>J</t>
        </is>
      </c>
      <c r="L21" s="4" t="inlineStr"/>
      <c r="M21" s="4" t="inlineStr">
        <is>
          <t>*</t>
        </is>
      </c>
      <c r="N21" s="4" t="n"/>
    </row>
    <row r="22" customFormat="1" s="11">
      <c r="A22" s="14" t="inlineStr">
        <is>
          <t>Kanto</t>
        </is>
      </c>
      <c r="B22" s="13" t="n">
        <v>870</v>
      </c>
      <c r="C22" s="13" t="n">
        <v>214</v>
      </c>
      <c r="D22" s="13" t="n">
        <v>261</v>
      </c>
      <c r="E22" s="13" t="n">
        <v>395</v>
      </c>
      <c r="F22" s="13" t="inlineStr">
        <is>
          <t>-</t>
        </is>
      </c>
      <c r="G22" s="13" t="n">
        <v>656</v>
      </c>
      <c r="H22" s="13" t="n">
        <v>395</v>
      </c>
      <c r="I22" s="13" t="n">
        <v>656</v>
      </c>
      <c r="J22" s="13" t="n">
        <v>475</v>
      </c>
      <c r="K22" s="13" t="n">
        <v>272</v>
      </c>
      <c r="L22" s="13" t="n">
        <v>598</v>
      </c>
      <c r="M22" s="13" t="n">
        <v>26</v>
      </c>
      <c r="N22" s="13" t="n">
        <v>567</v>
      </c>
    </row>
    <row r="23">
      <c r="A23" s="10" t="inlineStr"/>
      <c r="B23" s="5" t="n">
        <v>0.4</v>
      </c>
      <c r="C23" s="5" t="n">
        <v>0.38</v>
      </c>
      <c r="D23" s="5" t="n">
        <v>0.39</v>
      </c>
      <c r="E23" s="5" t="n">
        <v>0.41</v>
      </c>
      <c r="F23" s="4" t="inlineStr">
        <is>
          <t>-</t>
        </is>
      </c>
      <c r="G23" s="5" t="n">
        <v>0.4</v>
      </c>
      <c r="H23" s="5" t="n">
        <v>0.41</v>
      </c>
      <c r="I23" s="5" t="n">
        <v>0.4</v>
      </c>
      <c r="J23" s="5" t="n">
        <v>0.39</v>
      </c>
      <c r="K23" s="5" t="n">
        <v>0.36</v>
      </c>
      <c r="L23" s="5" t="n">
        <v>0.42</v>
      </c>
      <c r="M23" s="5" t="n">
        <v>0.47</v>
      </c>
      <c r="N23" s="5" t="n">
        <v>0.41</v>
      </c>
    </row>
    <row r="24">
      <c r="A24" s="10" t="inlineStr"/>
      <c r="B24" s="4" t="inlineStr"/>
      <c r="C24" s="4" t="inlineStr"/>
      <c r="D24" s="4" t="inlineStr"/>
      <c r="E24" s="4" t="inlineStr"/>
      <c r="F24" s="4" t="inlineStr"/>
      <c r="G24" s="4" t="inlineStr"/>
      <c r="H24" s="4" t="inlineStr"/>
      <c r="I24" s="4" t="inlineStr"/>
      <c r="J24" s="4" t="inlineStr"/>
      <c r="K24" s="4" t="inlineStr"/>
      <c r="L24" s="4" t="inlineStr">
        <is>
          <t>I</t>
        </is>
      </c>
      <c r="M24" s="4" t="inlineStr">
        <is>
          <t>*</t>
        </is>
      </c>
      <c r="N24" s="4" t="n"/>
    </row>
    <row r="25" customFormat="1" s="11">
      <c r="A25" s="14" t="inlineStr">
        <is>
          <t>Kinki</t>
        </is>
      </c>
      <c r="B25" s="13" t="n">
        <v>399</v>
      </c>
      <c r="C25" s="13" t="n">
        <v>111</v>
      </c>
      <c r="D25" s="13" t="n">
        <v>118</v>
      </c>
      <c r="E25" s="13" t="n">
        <v>170</v>
      </c>
      <c r="F25" s="13" t="inlineStr">
        <is>
          <t>-</t>
        </is>
      </c>
      <c r="G25" s="13" t="n">
        <v>288</v>
      </c>
      <c r="H25" s="13" t="n">
        <v>170</v>
      </c>
      <c r="I25" s="13" t="n">
        <v>288</v>
      </c>
      <c r="J25" s="13" t="n">
        <v>229</v>
      </c>
      <c r="K25" s="13" t="n">
        <v>154</v>
      </c>
      <c r="L25" s="13" t="n">
        <v>245</v>
      </c>
      <c r="M25" s="13" t="n">
        <v>5</v>
      </c>
      <c r="N25" s="13" t="n">
        <v>240</v>
      </c>
    </row>
    <row r="26">
      <c r="A26" s="10" t="inlineStr"/>
      <c r="B26" s="5" t="n">
        <v>0.18</v>
      </c>
      <c r="C26" s="5" t="n">
        <v>0.2</v>
      </c>
      <c r="D26" s="5" t="n">
        <v>0.18</v>
      </c>
      <c r="E26" s="5" t="n">
        <v>0.18</v>
      </c>
      <c r="F26" s="4" t="inlineStr">
        <is>
          <t>-</t>
        </is>
      </c>
      <c r="G26" s="5" t="n">
        <v>0.18</v>
      </c>
      <c r="H26" s="5" t="n">
        <v>0.18</v>
      </c>
      <c r="I26" s="5" t="n">
        <v>0.18</v>
      </c>
      <c r="J26" s="5" t="n">
        <v>0.19</v>
      </c>
      <c r="K26" s="5" t="n">
        <v>0.2</v>
      </c>
      <c r="L26" s="5" t="n">
        <v>0.17</v>
      </c>
      <c r="M26" s="5" t="n">
        <v>0.09</v>
      </c>
      <c r="N26" s="5" t="n">
        <v>0.18</v>
      </c>
    </row>
    <row r="27">
      <c r="A27" s="10" t="inlineStr"/>
      <c r="B27" s="4" t="inlineStr"/>
      <c r="C27" s="4" t="inlineStr"/>
      <c r="D27" s="4" t="inlineStr"/>
      <c r="E27" s="4" t="inlineStr"/>
      <c r="F27" s="4" t="inlineStr"/>
      <c r="G27" s="4" t="inlineStr"/>
      <c r="H27" s="4" t="inlineStr"/>
      <c r="I27" s="4" t="inlineStr"/>
      <c r="J27" s="4" t="inlineStr"/>
      <c r="K27" s="4" t="inlineStr">
        <is>
          <t>j</t>
        </is>
      </c>
      <c r="L27" s="4" t="inlineStr"/>
      <c r="M27" s="4" t="inlineStr">
        <is>
          <t>*</t>
        </is>
      </c>
      <c r="N27" s="4" t="n"/>
    </row>
    <row r="28" customFormat="1" s="11">
      <c r="A28" s="14" t="inlineStr">
        <is>
          <t>Kyusyu / Okinawa</t>
        </is>
      </c>
      <c r="B28" s="13" t="n">
        <v>164</v>
      </c>
      <c r="C28" s="13" t="n">
        <v>56</v>
      </c>
      <c r="D28" s="13" t="n">
        <v>41</v>
      </c>
      <c r="E28" s="13" t="n">
        <v>67</v>
      </c>
      <c r="F28" s="13" t="inlineStr">
        <is>
          <t>-</t>
        </is>
      </c>
      <c r="G28" s="13" t="n">
        <v>108</v>
      </c>
      <c r="H28" s="13" t="n">
        <v>67</v>
      </c>
      <c r="I28" s="13" t="n">
        <v>108</v>
      </c>
      <c r="J28" s="13" t="n">
        <v>97</v>
      </c>
      <c r="K28" s="13" t="n">
        <v>58</v>
      </c>
      <c r="L28" s="13" t="n">
        <v>106</v>
      </c>
      <c r="M28" s="13" t="n">
        <v>3</v>
      </c>
      <c r="N28" s="13" t="n">
        <v>103</v>
      </c>
    </row>
    <row r="29">
      <c r="A29" s="10" t="inlineStr"/>
      <c r="B29" s="5" t="n">
        <v>0.07000000000000001</v>
      </c>
      <c r="C29" s="5" t="n">
        <v>0.1</v>
      </c>
      <c r="D29" s="5" t="n">
        <v>0.06</v>
      </c>
      <c r="E29" s="5" t="n">
        <v>0.07000000000000001</v>
      </c>
      <c r="F29" s="4" t="inlineStr">
        <is>
          <t>-</t>
        </is>
      </c>
      <c r="G29" s="5" t="n">
        <v>0.07000000000000001</v>
      </c>
      <c r="H29" s="5" t="n">
        <v>0.07000000000000001</v>
      </c>
      <c r="I29" s="5" t="n">
        <v>0.07000000000000001</v>
      </c>
      <c r="J29" s="5" t="n">
        <v>0.08</v>
      </c>
      <c r="K29" s="5" t="n">
        <v>0.08</v>
      </c>
      <c r="L29" s="5" t="n">
        <v>0.07000000000000001</v>
      </c>
      <c r="M29" s="5" t="n">
        <v>0.05</v>
      </c>
      <c r="N29" s="5" t="n">
        <v>0.08</v>
      </c>
    </row>
    <row r="30">
      <c r="A30" s="10" t="inlineStr"/>
      <c r="B30" s="4" t="inlineStr"/>
      <c r="C30" s="4" t="inlineStr">
        <is>
          <t>BCEFGH</t>
        </is>
      </c>
      <c r="D30" s="4" t="inlineStr"/>
      <c r="E30" s="4" t="inlineStr"/>
      <c r="F30" s="4" t="inlineStr"/>
      <c r="G30" s="4" t="inlineStr"/>
      <c r="H30" s="4" t="inlineStr"/>
      <c r="I30" s="4" t="inlineStr"/>
      <c r="J30" s="4" t="inlineStr">
        <is>
          <t>Beg</t>
        </is>
      </c>
      <c r="K30" s="4" t="inlineStr"/>
      <c r="L30" s="4" t="inlineStr"/>
      <c r="M30" s="4" t="inlineStr">
        <is>
          <t>*</t>
        </is>
      </c>
      <c r="N30" s="4" t="n"/>
    </row>
    <row r="31" customFormat="1" s="11">
      <c r="A31" s="14" t="inlineStr">
        <is>
          <t>Shikoku</t>
        </is>
      </c>
      <c r="B31" s="13" t="n">
        <v>60</v>
      </c>
      <c r="C31" s="13" t="n">
        <v>13</v>
      </c>
      <c r="D31" s="13" t="n">
        <v>17</v>
      </c>
      <c r="E31" s="13" t="n">
        <v>30</v>
      </c>
      <c r="F31" s="13" t="inlineStr">
        <is>
          <t>-</t>
        </is>
      </c>
      <c r="G31" s="13" t="n">
        <v>47</v>
      </c>
      <c r="H31" s="13" t="n">
        <v>30</v>
      </c>
      <c r="I31" s="13" t="n">
        <v>47</v>
      </c>
      <c r="J31" s="13" t="n">
        <v>30</v>
      </c>
      <c r="K31" s="13" t="n">
        <v>15</v>
      </c>
      <c r="L31" s="13" t="n">
        <v>45</v>
      </c>
      <c r="M31" s="13" t="n">
        <v>3</v>
      </c>
      <c r="N31" s="13" t="n">
        <v>41</v>
      </c>
    </row>
    <row r="32">
      <c r="A32" s="10" t="inlineStr"/>
      <c r="B32" s="5" t="n">
        <v>0.03</v>
      </c>
      <c r="C32" s="5" t="n">
        <v>0.02</v>
      </c>
      <c r="D32" s="5" t="n">
        <v>0.03</v>
      </c>
      <c r="E32" s="5" t="n">
        <v>0.03</v>
      </c>
      <c r="F32" s="4" t="inlineStr">
        <is>
          <t>-</t>
        </is>
      </c>
      <c r="G32" s="5" t="n">
        <v>0.03</v>
      </c>
      <c r="H32" s="5" t="n">
        <v>0.03</v>
      </c>
      <c r="I32" s="5" t="n">
        <v>0.03</v>
      </c>
      <c r="J32" s="5" t="n">
        <v>0.02</v>
      </c>
      <c r="K32" s="5" t="n">
        <v>0.02</v>
      </c>
      <c r="L32" s="5" t="n">
        <v>0.03</v>
      </c>
      <c r="M32" s="5" t="n">
        <v>0.05</v>
      </c>
      <c r="N32" s="5" t="n">
        <v>0.03</v>
      </c>
    </row>
    <row r="33">
      <c r="A33" s="10" t="inlineStr"/>
      <c r="B33" s="4" t="inlineStr"/>
      <c r="C33" s="4" t="inlineStr"/>
      <c r="D33" s="4" t="inlineStr"/>
      <c r="E33" s="4" t="inlineStr"/>
      <c r="F33" s="4" t="inlineStr"/>
      <c r="G33" s="4" t="inlineStr"/>
      <c r="H33" s="4" t="inlineStr"/>
      <c r="I33" s="4" t="inlineStr"/>
      <c r="J33" s="4" t="inlineStr"/>
      <c r="K33" s="4" t="inlineStr"/>
      <c r="L33" s="4" t="inlineStr"/>
      <c r="M33" s="4" t="inlineStr">
        <is>
          <t>*</t>
        </is>
      </c>
      <c r="N33" s="4" t="n"/>
    </row>
    <row r="34" customFormat="1" s="11">
      <c r="A34" s="14" t="inlineStr">
        <is>
          <t>Tohoku</t>
        </is>
      </c>
      <c r="B34" s="13" t="n">
        <v>126</v>
      </c>
      <c r="C34" s="13" t="n">
        <v>28</v>
      </c>
      <c r="D34" s="13" t="n">
        <v>38</v>
      </c>
      <c r="E34" s="13" t="n">
        <v>60</v>
      </c>
      <c r="F34" s="13" t="inlineStr">
        <is>
          <t>-</t>
        </is>
      </c>
      <c r="G34" s="13" t="n">
        <v>98</v>
      </c>
      <c r="H34" s="13" t="n">
        <v>60</v>
      </c>
      <c r="I34" s="13" t="n">
        <v>98</v>
      </c>
      <c r="J34" s="13" t="n">
        <v>66</v>
      </c>
      <c r="K34" s="13" t="n">
        <v>33</v>
      </c>
      <c r="L34" s="13" t="n">
        <v>93</v>
      </c>
      <c r="M34" s="13" t="n">
        <v>4</v>
      </c>
      <c r="N34" s="13" t="n">
        <v>88</v>
      </c>
    </row>
    <row r="35">
      <c r="A35" s="10" t="inlineStr"/>
      <c r="B35" s="5" t="n">
        <v>0.06</v>
      </c>
      <c r="C35" s="5" t="n">
        <v>0.05</v>
      </c>
      <c r="D35" s="5" t="n">
        <v>0.06</v>
      </c>
      <c r="E35" s="5" t="n">
        <v>0.06</v>
      </c>
      <c r="F35" s="4" t="inlineStr">
        <is>
          <t>-</t>
        </is>
      </c>
      <c r="G35" s="5" t="n">
        <v>0.06</v>
      </c>
      <c r="H35" s="5" t="n">
        <v>0.06</v>
      </c>
      <c r="I35" s="5" t="n">
        <v>0.06</v>
      </c>
      <c r="J35" s="5" t="n">
        <v>0.05</v>
      </c>
      <c r="K35" s="5" t="n">
        <v>0.04</v>
      </c>
      <c r="L35" s="5" t="n">
        <v>0.06</v>
      </c>
      <c r="M35" s="5" t="n">
        <v>0.07000000000000001</v>
      </c>
      <c r="N35" s="5" t="n">
        <v>0.06</v>
      </c>
    </row>
    <row r="36">
      <c r="A36" s="10" t="inlineStr"/>
      <c r="B36" s="4" t="inlineStr"/>
      <c r="C36" s="4" t="inlineStr"/>
      <c r="D36" s="4" t="inlineStr"/>
      <c r="E36" s="4" t="inlineStr"/>
      <c r="F36" s="4" t="inlineStr"/>
      <c r="G36" s="4" t="inlineStr"/>
      <c r="H36" s="4" t="inlineStr"/>
      <c r="I36" s="4" t="inlineStr"/>
      <c r="J36" s="4" t="inlineStr"/>
      <c r="K36" s="4" t="inlineStr"/>
      <c r="L36" s="4" t="inlineStr">
        <is>
          <t>I</t>
        </is>
      </c>
      <c r="M36" s="4" t="inlineStr">
        <is>
          <t>*</t>
        </is>
      </c>
      <c r="N36" s="4" t="n"/>
    </row>
    <row r="37">
      <c r="A37" s="10" t="inlineStr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</row>
    <row r="38" customFormat="1" s="11">
      <c r="A38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38" s="13" t="n"/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  <c r="L38" s="13" t="n"/>
      <c r="M38" s="13" t="n"/>
      <c r="N38" s="13" t="n"/>
    </row>
    <row r="39" customFormat="1" s="15">
      <c r="A39" s="16" t="inlineStr">
        <is>
          <t>Table 12</t>
        </is>
      </c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</row>
    <row r="40">
      <c r="A40" s="10" t="inlineStr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5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DV_JP_Income - JP Income - Based to Total (JP)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13 -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2202</v>
      </c>
      <c r="C10" s="13" t="n">
        <v>565</v>
      </c>
      <c r="D10" s="13" t="n">
        <v>667</v>
      </c>
      <c r="E10" s="13" t="n">
        <v>970</v>
      </c>
      <c r="F10" s="13" t="inlineStr">
        <is>
          <t>-</t>
        </is>
      </c>
      <c r="G10" s="13" t="n">
        <v>1637</v>
      </c>
      <c r="H10" s="13" t="n">
        <v>970</v>
      </c>
      <c r="I10" s="13" t="n">
        <v>1637</v>
      </c>
      <c r="J10" s="13" t="n">
        <v>1232</v>
      </c>
      <c r="K10" s="13" t="n">
        <v>766</v>
      </c>
      <c r="L10" s="13" t="n">
        <v>1436</v>
      </c>
      <c r="M10" s="13" t="n">
        <v>55</v>
      </c>
      <c r="N10" s="13" t="n">
        <v>1370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Low Income</t>
        </is>
      </c>
      <c r="B13" s="13" t="n">
        <v>336</v>
      </c>
      <c r="C13" s="13" t="n">
        <v>72</v>
      </c>
      <c r="D13" s="13" t="n">
        <v>100</v>
      </c>
      <c r="E13" s="13" t="n">
        <v>164</v>
      </c>
      <c r="F13" s="13" t="inlineStr">
        <is>
          <t>-</t>
        </is>
      </c>
      <c r="G13" s="13" t="n">
        <v>264</v>
      </c>
      <c r="H13" s="13" t="n">
        <v>164</v>
      </c>
      <c r="I13" s="13" t="n">
        <v>264</v>
      </c>
      <c r="J13" s="13" t="n">
        <v>172</v>
      </c>
      <c r="K13" s="13" t="n">
        <v>92</v>
      </c>
      <c r="L13" s="13" t="n">
        <v>244</v>
      </c>
      <c r="M13" s="13" t="n">
        <v>3</v>
      </c>
      <c r="N13" s="13" t="n">
        <v>241</v>
      </c>
    </row>
    <row r="14">
      <c r="A14" s="10" t="inlineStr"/>
      <c r="B14" s="5" t="n">
        <v>0.15</v>
      </c>
      <c r="C14" s="5" t="n">
        <v>0.13</v>
      </c>
      <c r="D14" s="5" t="n">
        <v>0.15</v>
      </c>
      <c r="E14" s="5" t="n">
        <v>0.17</v>
      </c>
      <c r="F14" s="4" t="inlineStr">
        <is>
          <t>-</t>
        </is>
      </c>
      <c r="G14" s="5" t="n">
        <v>0.16</v>
      </c>
      <c r="H14" s="5" t="n">
        <v>0.17</v>
      </c>
      <c r="I14" s="5" t="n">
        <v>0.16</v>
      </c>
      <c r="J14" s="5" t="n">
        <v>0.14</v>
      </c>
      <c r="K14" s="5" t="n">
        <v>0.12</v>
      </c>
      <c r="L14" s="5" t="n">
        <v>0.17</v>
      </c>
      <c r="M14" s="5" t="n">
        <v>0.05</v>
      </c>
      <c r="N14" s="5" t="n">
        <v>0.18</v>
      </c>
    </row>
    <row r="15">
      <c r="A15" s="10" t="inlineStr"/>
      <c r="B15" s="4" t="inlineStr"/>
      <c r="C15" s="4" t="inlineStr"/>
      <c r="D15" s="4" t="inlineStr"/>
      <c r="E15" s="4" t="inlineStr">
        <is>
          <t>Ah</t>
        </is>
      </c>
      <c r="F15" s="4" t="inlineStr"/>
      <c r="G15" s="4" t="inlineStr">
        <is>
          <t>aH</t>
        </is>
      </c>
      <c r="H15" s="4" t="inlineStr">
        <is>
          <t>Ah</t>
        </is>
      </c>
      <c r="I15" s="4" t="inlineStr">
        <is>
          <t>aH</t>
        </is>
      </c>
      <c r="J15" s="4" t="inlineStr"/>
      <c r="K15" s="4" t="inlineStr"/>
      <c r="L15" s="4" t="inlineStr">
        <is>
          <t>I</t>
        </is>
      </c>
      <c r="M15" s="4" t="inlineStr">
        <is>
          <t>*</t>
        </is>
      </c>
      <c r="N15" s="4" t="inlineStr">
        <is>
          <t>K</t>
        </is>
      </c>
    </row>
    <row r="16" customFormat="1" s="11">
      <c r="A16" s="14" t="inlineStr">
        <is>
          <t>Middle Income</t>
        </is>
      </c>
      <c r="B16" s="13" t="n">
        <v>1192</v>
      </c>
      <c r="C16" s="13" t="n">
        <v>321</v>
      </c>
      <c r="D16" s="13" t="n">
        <v>364</v>
      </c>
      <c r="E16" s="13" t="n">
        <v>507</v>
      </c>
      <c r="F16" s="13" t="inlineStr">
        <is>
          <t>-</t>
        </is>
      </c>
      <c r="G16" s="13" t="n">
        <v>871</v>
      </c>
      <c r="H16" s="13" t="n">
        <v>507</v>
      </c>
      <c r="I16" s="13" t="n">
        <v>871</v>
      </c>
      <c r="J16" s="13" t="n">
        <v>685</v>
      </c>
      <c r="K16" s="13" t="n">
        <v>388</v>
      </c>
      <c r="L16" s="13" t="n">
        <v>804</v>
      </c>
      <c r="M16" s="13" t="n">
        <v>27</v>
      </c>
      <c r="N16" s="13" t="n">
        <v>769</v>
      </c>
    </row>
    <row r="17">
      <c r="A17" s="10" t="inlineStr"/>
      <c r="B17" s="5" t="n">
        <v>0.54</v>
      </c>
      <c r="C17" s="5" t="n">
        <v>0.5700000000000001</v>
      </c>
      <c r="D17" s="5" t="n">
        <v>0.55</v>
      </c>
      <c r="E17" s="5" t="n">
        <v>0.52</v>
      </c>
      <c r="F17" s="4" t="inlineStr">
        <is>
          <t>-</t>
        </is>
      </c>
      <c r="G17" s="5" t="n">
        <v>0.53</v>
      </c>
      <c r="H17" s="5" t="n">
        <v>0.52</v>
      </c>
      <c r="I17" s="5" t="n">
        <v>0.53</v>
      </c>
      <c r="J17" s="5" t="n">
        <v>0.5600000000000001</v>
      </c>
      <c r="K17" s="5" t="n">
        <v>0.51</v>
      </c>
      <c r="L17" s="5" t="n">
        <v>0.5600000000000001</v>
      </c>
      <c r="M17" s="5" t="n">
        <v>0.49</v>
      </c>
      <c r="N17" s="5" t="n">
        <v>0.5600000000000001</v>
      </c>
    </row>
    <row r="18">
      <c r="A18" s="10" t="inlineStr"/>
      <c r="B18" s="4" t="inlineStr"/>
      <c r="C18" s="4" t="inlineStr">
        <is>
          <t>cf</t>
        </is>
      </c>
      <c r="D18" s="4" t="inlineStr"/>
      <c r="E18" s="4" t="inlineStr"/>
      <c r="F18" s="4" t="inlineStr"/>
      <c r="G18" s="4" t="inlineStr"/>
      <c r="H18" s="4" t="inlineStr"/>
      <c r="I18" s="4" t="inlineStr"/>
      <c r="J18" s="4" t="inlineStr">
        <is>
          <t>eg</t>
        </is>
      </c>
      <c r="K18" s="4" t="inlineStr"/>
      <c r="L18" s="4" t="inlineStr">
        <is>
          <t>I</t>
        </is>
      </c>
      <c r="M18" s="4" t="inlineStr">
        <is>
          <t>*</t>
        </is>
      </c>
      <c r="N18" s="4" t="n"/>
    </row>
    <row r="19" customFormat="1" s="11">
      <c r="A19" s="14" t="inlineStr">
        <is>
          <t>High Income</t>
        </is>
      </c>
      <c r="B19" s="13" t="n">
        <v>674</v>
      </c>
      <c r="C19" s="13" t="n">
        <v>172</v>
      </c>
      <c r="D19" s="13" t="n">
        <v>203</v>
      </c>
      <c r="E19" s="13" t="n">
        <v>299</v>
      </c>
      <c r="F19" s="13" t="inlineStr">
        <is>
          <t>-</t>
        </is>
      </c>
      <c r="G19" s="13" t="n">
        <v>502</v>
      </c>
      <c r="H19" s="13" t="n">
        <v>299</v>
      </c>
      <c r="I19" s="13" t="n">
        <v>502</v>
      </c>
      <c r="J19" s="13" t="n">
        <v>375</v>
      </c>
      <c r="K19" s="13" t="n">
        <v>286</v>
      </c>
      <c r="L19" s="13" t="n">
        <v>388</v>
      </c>
      <c r="M19" s="13" t="n">
        <v>25</v>
      </c>
      <c r="N19" s="13" t="n">
        <v>360</v>
      </c>
    </row>
    <row r="20">
      <c r="A20" s="10" t="inlineStr"/>
      <c r="B20" s="5" t="n">
        <v>0.31</v>
      </c>
      <c r="C20" s="5" t="n">
        <v>0.3</v>
      </c>
      <c r="D20" s="5" t="n">
        <v>0.3</v>
      </c>
      <c r="E20" s="5" t="n">
        <v>0.31</v>
      </c>
      <c r="F20" s="4" t="inlineStr">
        <is>
          <t>-</t>
        </is>
      </c>
      <c r="G20" s="5" t="n">
        <v>0.31</v>
      </c>
      <c r="H20" s="5" t="n">
        <v>0.31</v>
      </c>
      <c r="I20" s="5" t="n">
        <v>0.31</v>
      </c>
      <c r="J20" s="5" t="n">
        <v>0.3</v>
      </c>
      <c r="K20" s="5" t="n">
        <v>0.37</v>
      </c>
      <c r="L20" s="5" t="n">
        <v>0.27</v>
      </c>
      <c r="M20" s="5" t="n">
        <v>0.45</v>
      </c>
      <c r="N20" s="5" t="n">
        <v>0.26</v>
      </c>
    </row>
    <row r="21">
      <c r="A21" s="10" t="inlineStr"/>
      <c r="B21" s="4" t="inlineStr"/>
      <c r="C21" s="4" t="inlineStr"/>
      <c r="D21" s="4" t="inlineStr"/>
      <c r="E21" s="4" t="inlineStr"/>
      <c r="F21" s="4" t="inlineStr"/>
      <c r="G21" s="4" t="inlineStr"/>
      <c r="H21" s="4" t="inlineStr"/>
      <c r="I21" s="4" t="inlineStr"/>
      <c r="J21" s="4" t="inlineStr"/>
      <c r="K21" s="4" t="inlineStr">
        <is>
          <t>J</t>
        </is>
      </c>
      <c r="L21" s="4" t="inlineStr"/>
      <c r="M21" s="4" t="inlineStr">
        <is>
          <t>L*</t>
        </is>
      </c>
      <c r="N21" s="4" t="n"/>
    </row>
    <row r="22">
      <c r="A22" s="10" t="inlineStr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</row>
    <row r="23" customFormat="1" s="11">
      <c r="A23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</row>
    <row r="24" customFormat="1" s="15">
      <c r="A24" s="16" t="inlineStr">
        <is>
          <t>Table 13</t>
        </is>
      </c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DV_KR_Region - KR Region - Based to Total (KR)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14 -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1066</v>
      </c>
      <c r="C10" s="13" t="n">
        <v>119</v>
      </c>
      <c r="D10" s="13" t="n">
        <v>122</v>
      </c>
      <c r="E10" s="13" t="n">
        <v>189</v>
      </c>
      <c r="F10" s="13" t="n">
        <v>636</v>
      </c>
      <c r="G10" s="13" t="n">
        <v>947</v>
      </c>
      <c r="H10" s="13" t="n">
        <v>825</v>
      </c>
      <c r="I10" s="13" t="n">
        <v>311</v>
      </c>
      <c r="J10" s="13" t="n">
        <v>241</v>
      </c>
      <c r="K10" s="13" t="n">
        <v>227</v>
      </c>
      <c r="L10" s="13" t="n">
        <v>839</v>
      </c>
      <c r="M10" s="13" t="n">
        <v>163</v>
      </c>
      <c r="N10" s="13" t="n">
        <v>506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Seoul</t>
        </is>
      </c>
      <c r="B13" s="13" t="n">
        <v>331</v>
      </c>
      <c r="C13" s="13" t="n">
        <v>41</v>
      </c>
      <c r="D13" s="13" t="n">
        <v>63</v>
      </c>
      <c r="E13" s="13" t="n">
        <v>48</v>
      </c>
      <c r="F13" s="13" t="n">
        <v>179</v>
      </c>
      <c r="G13" s="13" t="n">
        <v>290</v>
      </c>
      <c r="H13" s="13" t="n">
        <v>227</v>
      </c>
      <c r="I13" s="13" t="n">
        <v>111</v>
      </c>
      <c r="J13" s="13" t="n">
        <v>104</v>
      </c>
      <c r="K13" s="13" t="n">
        <v>97</v>
      </c>
      <c r="L13" s="13" t="n">
        <v>234</v>
      </c>
      <c r="M13" s="13" t="n">
        <v>39</v>
      </c>
      <c r="N13" s="13" t="n">
        <v>161</v>
      </c>
    </row>
    <row r="14">
      <c r="A14" s="10" t="inlineStr"/>
      <c r="B14" s="5" t="n">
        <v>0.31</v>
      </c>
      <c r="C14" s="5" t="n">
        <v>0.34</v>
      </c>
      <c r="D14" s="5" t="n">
        <v>0.52</v>
      </c>
      <c r="E14" s="5" t="n">
        <v>0.25</v>
      </c>
      <c r="F14" s="5" t="n">
        <v>0.28</v>
      </c>
      <c r="G14" s="5" t="n">
        <v>0.31</v>
      </c>
      <c r="H14" s="5" t="n">
        <v>0.28</v>
      </c>
      <c r="I14" s="5" t="n">
        <v>0.36</v>
      </c>
      <c r="J14" s="5" t="n">
        <v>0.43</v>
      </c>
      <c r="K14" s="5" t="n">
        <v>0.43</v>
      </c>
      <c r="L14" s="5" t="n">
        <v>0.28</v>
      </c>
      <c r="M14" s="5" t="n">
        <v>0.24</v>
      </c>
      <c r="N14" s="5" t="n">
        <v>0.32</v>
      </c>
    </row>
    <row r="15">
      <c r="A15" s="10" t="inlineStr"/>
      <c r="B15" s="4" t="inlineStr"/>
      <c r="C15" s="4" t="inlineStr">
        <is>
          <t>c</t>
        </is>
      </c>
      <c r="D15" s="4" t="inlineStr">
        <is>
          <t>ACDEFGH</t>
        </is>
      </c>
      <c r="E15" s="4" t="inlineStr"/>
      <c r="F15" s="4" t="inlineStr"/>
      <c r="G15" s="4" t="inlineStr">
        <is>
          <t>cDF</t>
        </is>
      </c>
      <c r="H15" s="4" t="inlineStr"/>
      <c r="I15" s="4" t="inlineStr">
        <is>
          <t>CDEF</t>
        </is>
      </c>
      <c r="J15" s="4" t="inlineStr">
        <is>
          <t>ACDEFG</t>
        </is>
      </c>
      <c r="K15" s="4" t="inlineStr">
        <is>
          <t>J</t>
        </is>
      </c>
      <c r="L15" s="4" t="inlineStr"/>
      <c r="M15" s="4" t="inlineStr"/>
      <c r="N15" s="4" t="inlineStr">
        <is>
          <t>k</t>
        </is>
      </c>
    </row>
    <row r="16" customFormat="1" s="11">
      <c r="A16" s="14" t="inlineStr">
        <is>
          <t>Metropolitan cities</t>
        </is>
      </c>
      <c r="B16" s="13" t="n">
        <v>278</v>
      </c>
      <c r="C16" s="13" t="n">
        <v>27</v>
      </c>
      <c r="D16" s="13" t="n">
        <v>30</v>
      </c>
      <c r="E16" s="13" t="n">
        <v>47</v>
      </c>
      <c r="F16" s="13" t="n">
        <v>174</v>
      </c>
      <c r="G16" s="13" t="n">
        <v>251</v>
      </c>
      <c r="H16" s="13" t="n">
        <v>221</v>
      </c>
      <c r="I16" s="13" t="n">
        <v>77</v>
      </c>
      <c r="J16" s="13" t="n">
        <v>57</v>
      </c>
      <c r="K16" s="13" t="n">
        <v>52</v>
      </c>
      <c r="L16" s="13" t="n">
        <v>226</v>
      </c>
      <c r="M16" s="13" t="n">
        <v>38</v>
      </c>
      <c r="N16" s="13" t="n">
        <v>141</v>
      </c>
    </row>
    <row r="17">
      <c r="A17" s="10" t="inlineStr"/>
      <c r="B17" s="5" t="n">
        <v>0.26</v>
      </c>
      <c r="C17" s="5" t="n">
        <v>0.23</v>
      </c>
      <c r="D17" s="5" t="n">
        <v>0.25</v>
      </c>
      <c r="E17" s="5" t="n">
        <v>0.25</v>
      </c>
      <c r="F17" s="5" t="n">
        <v>0.27</v>
      </c>
      <c r="G17" s="5" t="n">
        <v>0.27</v>
      </c>
      <c r="H17" s="5" t="n">
        <v>0.27</v>
      </c>
      <c r="I17" s="5" t="n">
        <v>0.25</v>
      </c>
      <c r="J17" s="5" t="n">
        <v>0.24</v>
      </c>
      <c r="K17" s="5" t="n">
        <v>0.23</v>
      </c>
      <c r="L17" s="5" t="n">
        <v>0.27</v>
      </c>
      <c r="M17" s="5" t="n">
        <v>0.23</v>
      </c>
      <c r="N17" s="5" t="n">
        <v>0.28</v>
      </c>
    </row>
    <row r="18">
      <c r="A18" s="10" t="inlineStr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</row>
    <row r="19" customFormat="1" s="11">
      <c r="A19" s="14" t="inlineStr">
        <is>
          <t>Provinces</t>
        </is>
      </c>
      <c r="B19" s="13" t="n">
        <v>384</v>
      </c>
      <c r="C19" s="13" t="n">
        <v>34</v>
      </c>
      <c r="D19" s="13" t="n">
        <v>17</v>
      </c>
      <c r="E19" s="13" t="n">
        <v>53</v>
      </c>
      <c r="F19" s="13" t="n">
        <v>280</v>
      </c>
      <c r="G19" s="13" t="n">
        <v>350</v>
      </c>
      <c r="H19" s="13" t="n">
        <v>333</v>
      </c>
      <c r="I19" s="13" t="n">
        <v>70</v>
      </c>
      <c r="J19" s="13" t="n">
        <v>51</v>
      </c>
      <c r="K19" s="13" t="n">
        <v>75</v>
      </c>
      <c r="L19" s="13" t="n">
        <v>309</v>
      </c>
      <c r="M19" s="13" t="n">
        <v>40</v>
      </c>
      <c r="N19" s="13" t="n">
        <v>184</v>
      </c>
    </row>
    <row r="20">
      <c r="A20" s="10" t="inlineStr"/>
      <c r="B20" s="5" t="n">
        <v>0.36</v>
      </c>
      <c r="C20" s="5" t="n">
        <v>0.29</v>
      </c>
      <c r="D20" s="5" t="n">
        <v>0.14</v>
      </c>
      <c r="E20" s="5" t="n">
        <v>0.28</v>
      </c>
      <c r="F20" s="5" t="n">
        <v>0.44</v>
      </c>
      <c r="G20" s="5" t="n">
        <v>0.37</v>
      </c>
      <c r="H20" s="5" t="n">
        <v>0.4</v>
      </c>
      <c r="I20" s="5" t="n">
        <v>0.23</v>
      </c>
      <c r="J20" s="5" t="n">
        <v>0.21</v>
      </c>
      <c r="K20" s="5" t="n">
        <v>0.33</v>
      </c>
      <c r="L20" s="5" t="n">
        <v>0.37</v>
      </c>
      <c r="M20" s="5" t="n">
        <v>0.25</v>
      </c>
      <c r="N20" s="5" t="n">
        <v>0.36</v>
      </c>
    </row>
    <row r="21">
      <c r="A21" s="10" t="inlineStr"/>
      <c r="B21" s="4" t="inlineStr"/>
      <c r="C21" s="4" t="inlineStr">
        <is>
          <t>BH</t>
        </is>
      </c>
      <c r="D21" s="4" t="inlineStr"/>
      <c r="E21" s="4" t="inlineStr">
        <is>
          <t>BGh</t>
        </is>
      </c>
      <c r="F21" s="4" t="inlineStr">
        <is>
          <t>ABCEFGH</t>
        </is>
      </c>
      <c r="G21" s="4" t="inlineStr">
        <is>
          <t>aBCGH</t>
        </is>
      </c>
      <c r="H21" s="4" t="inlineStr">
        <is>
          <t>ABCEGH</t>
        </is>
      </c>
      <c r="I21" s="4" t="inlineStr">
        <is>
          <t>B</t>
        </is>
      </c>
      <c r="J21" s="4" t="inlineStr">
        <is>
          <t>B</t>
        </is>
      </c>
      <c r="K21" s="4" t="inlineStr"/>
      <c r="L21" s="4" t="inlineStr"/>
      <c r="M21" s="4" t="inlineStr"/>
      <c r="N21" s="4" t="inlineStr">
        <is>
          <t>K</t>
        </is>
      </c>
    </row>
    <row r="22" customFormat="1" s="11">
      <c r="A22" s="14" t="inlineStr">
        <is>
          <t>Special Self-governing Province</t>
        </is>
      </c>
      <c r="B22" s="13" t="n">
        <v>9</v>
      </c>
      <c r="C22" s="13" t="inlineStr">
        <is>
          <t>-</t>
        </is>
      </c>
      <c r="D22" s="13" t="inlineStr">
        <is>
          <t>-</t>
        </is>
      </c>
      <c r="E22" s="13" t="n">
        <v>6</v>
      </c>
      <c r="F22" s="13" t="n">
        <v>3</v>
      </c>
      <c r="G22" s="13" t="n">
        <v>9</v>
      </c>
      <c r="H22" s="13" t="n">
        <v>9</v>
      </c>
      <c r="I22" s="13" t="n">
        <v>6</v>
      </c>
      <c r="J22" s="13" t="inlineStr">
        <is>
          <t>-</t>
        </is>
      </c>
      <c r="K22" s="13" t="inlineStr">
        <is>
          <t>-</t>
        </is>
      </c>
      <c r="L22" s="13" t="n">
        <v>9</v>
      </c>
      <c r="M22" s="13" t="n">
        <v>3</v>
      </c>
      <c r="N22" s="13" t="n">
        <v>3</v>
      </c>
    </row>
    <row r="23">
      <c r="A23" s="10" t="inlineStr"/>
      <c r="B23" s="5" t="n">
        <v>0.01</v>
      </c>
      <c r="C23" s="4" t="inlineStr">
        <is>
          <t>-</t>
        </is>
      </c>
      <c r="D23" s="4" t="inlineStr">
        <is>
          <t>-</t>
        </is>
      </c>
      <c r="E23" s="5" t="n">
        <v>0.03</v>
      </c>
      <c r="F23" s="4" t="inlineStr">
        <is>
          <t>*</t>
        </is>
      </c>
      <c r="G23" s="5" t="n">
        <v>0.01</v>
      </c>
      <c r="H23" s="5" t="n">
        <v>0.01</v>
      </c>
      <c r="I23" s="5" t="n">
        <v>0.02</v>
      </c>
      <c r="J23" s="4" t="inlineStr">
        <is>
          <t>-</t>
        </is>
      </c>
      <c r="K23" s="4" t="inlineStr">
        <is>
          <t>-</t>
        </is>
      </c>
      <c r="L23" s="5" t="n">
        <v>0.01</v>
      </c>
      <c r="M23" s="5" t="n">
        <v>0.02</v>
      </c>
      <c r="N23" s="5" t="n">
        <v>0.01</v>
      </c>
    </row>
    <row r="24">
      <c r="A24" s="10" t="inlineStr"/>
      <c r="B24" s="4" t="inlineStr"/>
      <c r="C24" s="4" t="inlineStr"/>
      <c r="D24" s="4" t="inlineStr"/>
      <c r="E24" s="4" t="inlineStr">
        <is>
          <t>aBDEFgH</t>
        </is>
      </c>
      <c r="F24" s="4" t="inlineStr"/>
      <c r="G24" s="4" t="inlineStr">
        <is>
          <t>Dh</t>
        </is>
      </c>
      <c r="H24" s="4" t="inlineStr">
        <is>
          <t>D</t>
        </is>
      </c>
      <c r="I24" s="4" t="inlineStr">
        <is>
          <t>BDeH</t>
        </is>
      </c>
      <c r="J24" s="4" t="n"/>
      <c r="K24" s="4" t="n"/>
      <c r="L24" s="4" t="n"/>
      <c r="M24" s="4" t="n"/>
      <c r="N24" s="4" t="n"/>
    </row>
    <row r="25" customFormat="1" s="11">
      <c r="A25" s="14" t="inlineStr">
        <is>
          <t>Other</t>
        </is>
      </c>
      <c r="B25" s="13" t="n">
        <v>64</v>
      </c>
      <c r="C25" s="13" t="n">
        <v>17</v>
      </c>
      <c r="D25" s="13" t="n">
        <v>12</v>
      </c>
      <c r="E25" s="13" t="n">
        <v>35</v>
      </c>
      <c r="F25" s="13" t="inlineStr">
        <is>
          <t>-</t>
        </is>
      </c>
      <c r="G25" s="13" t="n">
        <v>47</v>
      </c>
      <c r="H25" s="13" t="n">
        <v>35</v>
      </c>
      <c r="I25" s="13" t="n">
        <v>47</v>
      </c>
      <c r="J25" s="13" t="n">
        <v>29</v>
      </c>
      <c r="K25" s="13" t="n">
        <v>3</v>
      </c>
      <c r="L25" s="13" t="n">
        <v>61</v>
      </c>
      <c r="M25" s="13" t="n">
        <v>43</v>
      </c>
      <c r="N25" s="13" t="n">
        <v>17</v>
      </c>
    </row>
    <row r="26">
      <c r="A26" s="10" t="inlineStr"/>
      <c r="B26" s="5" t="n">
        <v>0.06</v>
      </c>
      <c r="C26" s="5" t="n">
        <v>0.14</v>
      </c>
      <c r="D26" s="5" t="n">
        <v>0.1</v>
      </c>
      <c r="E26" s="5" t="n">
        <v>0.19</v>
      </c>
      <c r="F26" s="4" t="inlineStr">
        <is>
          <t>-</t>
        </is>
      </c>
      <c r="G26" s="5" t="n">
        <v>0.05</v>
      </c>
      <c r="H26" s="5" t="n">
        <v>0.04</v>
      </c>
      <c r="I26" s="5" t="n">
        <v>0.15</v>
      </c>
      <c r="J26" s="5" t="n">
        <v>0.12</v>
      </c>
      <c r="K26" s="5" t="n">
        <v>0.01</v>
      </c>
      <c r="L26" s="5" t="n">
        <v>0.07000000000000001</v>
      </c>
      <c r="M26" s="5" t="n">
        <v>0.26</v>
      </c>
      <c r="N26" s="5" t="n">
        <v>0.03</v>
      </c>
    </row>
    <row r="27">
      <c r="A27" s="10" t="inlineStr"/>
      <c r="B27" s="4" t="inlineStr"/>
      <c r="C27" s="4" t="inlineStr">
        <is>
          <t>DEF</t>
        </is>
      </c>
      <c r="D27" s="4" t="inlineStr">
        <is>
          <t>DEF</t>
        </is>
      </c>
      <c r="E27" s="4" t="inlineStr">
        <is>
          <t>BDEFGh</t>
        </is>
      </c>
      <c r="F27" s="4" t="inlineStr"/>
      <c r="G27" s="4" t="inlineStr">
        <is>
          <t>DF</t>
        </is>
      </c>
      <c r="H27" s="4" t="inlineStr">
        <is>
          <t>D</t>
        </is>
      </c>
      <c r="I27" s="4" t="inlineStr">
        <is>
          <t>BDEF</t>
        </is>
      </c>
      <c r="J27" s="4" t="inlineStr">
        <is>
          <t>DEF</t>
        </is>
      </c>
      <c r="K27" s="4" t="inlineStr"/>
      <c r="L27" s="4" t="inlineStr">
        <is>
          <t>I</t>
        </is>
      </c>
      <c r="M27" s="4" t="inlineStr">
        <is>
          <t>L</t>
        </is>
      </c>
      <c r="N27" s="4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  <row r="29" customFormat="1" s="11">
      <c r="A29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</row>
    <row r="30" customFormat="1" s="15">
      <c r="A30" s="16" t="inlineStr">
        <is>
          <t>Table 14</t>
        </is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</row>
    <row r="31">
      <c r="A31" s="10" t="inlineStr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7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S8b_KR_Income - KR Income - Based to Total (KR)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15 -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1066</v>
      </c>
      <c r="C10" s="13" t="n">
        <v>119</v>
      </c>
      <c r="D10" s="13" t="n">
        <v>122</v>
      </c>
      <c r="E10" s="13" t="n">
        <v>189</v>
      </c>
      <c r="F10" s="13" t="n">
        <v>636</v>
      </c>
      <c r="G10" s="13" t="n">
        <v>947</v>
      </c>
      <c r="H10" s="13" t="n">
        <v>825</v>
      </c>
      <c r="I10" s="13" t="n">
        <v>311</v>
      </c>
      <c r="J10" s="13" t="n">
        <v>241</v>
      </c>
      <c r="K10" s="13" t="n">
        <v>227</v>
      </c>
      <c r="L10" s="13" t="n">
        <v>839</v>
      </c>
      <c r="M10" s="13" t="n">
        <v>163</v>
      </c>
      <c r="N10" s="13" t="n">
        <v>506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Less than 1 Million Won</t>
        </is>
      </c>
      <c r="B13" s="13" t="n">
        <v>36</v>
      </c>
      <c r="C13" s="13" t="n">
        <v>3</v>
      </c>
      <c r="D13" s="13" t="n">
        <v>1</v>
      </c>
      <c r="E13" s="13" t="n">
        <v>1</v>
      </c>
      <c r="F13" s="13" t="n">
        <v>31</v>
      </c>
      <c r="G13" s="13" t="n">
        <v>33</v>
      </c>
      <c r="H13" s="13" t="n">
        <v>32</v>
      </c>
      <c r="I13" s="13" t="n">
        <v>2</v>
      </c>
      <c r="J13" s="13" t="n">
        <v>4</v>
      </c>
      <c r="K13" s="13" t="n">
        <v>10</v>
      </c>
      <c r="L13" s="13" t="n">
        <v>26</v>
      </c>
      <c r="M13" s="13" t="inlineStr">
        <is>
          <t>-</t>
        </is>
      </c>
      <c r="N13" s="13" t="n">
        <v>21</v>
      </c>
    </row>
    <row r="14">
      <c r="A14" s="10" t="inlineStr"/>
      <c r="B14" s="5" t="n">
        <v>0.03</v>
      </c>
      <c r="C14" s="5" t="n">
        <v>0.03</v>
      </c>
      <c r="D14" s="5" t="n">
        <v>0.01</v>
      </c>
      <c r="E14" s="5" t="n">
        <v>0.01</v>
      </c>
      <c r="F14" s="5" t="n">
        <v>0.05</v>
      </c>
      <c r="G14" s="5" t="n">
        <v>0.03</v>
      </c>
      <c r="H14" s="5" t="n">
        <v>0.04</v>
      </c>
      <c r="I14" s="5" t="n">
        <v>0.01</v>
      </c>
      <c r="J14" s="5" t="n">
        <v>0.02</v>
      </c>
      <c r="K14" s="5" t="n">
        <v>0.04</v>
      </c>
      <c r="L14" s="5" t="n">
        <v>0.03</v>
      </c>
      <c r="M14" s="4" t="inlineStr">
        <is>
          <t>-</t>
        </is>
      </c>
      <c r="N14" s="5" t="n">
        <v>0.04</v>
      </c>
    </row>
    <row r="15">
      <c r="A15" s="10" t="inlineStr"/>
      <c r="B15" s="4" t="inlineStr"/>
      <c r="C15" s="4" t="inlineStr"/>
      <c r="D15" s="4" t="inlineStr"/>
      <c r="E15" s="4" t="inlineStr"/>
      <c r="F15" s="4" t="inlineStr">
        <is>
          <t>BCEFGH</t>
        </is>
      </c>
      <c r="G15" s="4" t="inlineStr">
        <is>
          <t>bCG</t>
        </is>
      </c>
      <c r="H15" s="4" t="inlineStr">
        <is>
          <t>bCeGh</t>
        </is>
      </c>
      <c r="I15" s="4" t="inlineStr"/>
      <c r="J15" s="4" t="inlineStr"/>
      <c r="K15" s="4" t="inlineStr"/>
      <c r="L15" s="4" t="inlineStr"/>
      <c r="M15" s="4" t="inlineStr"/>
      <c r="N15" s="4" t="inlineStr">
        <is>
          <t>K</t>
        </is>
      </c>
    </row>
    <row r="16" customFormat="1" s="11">
      <c r="A16" s="14" t="inlineStr">
        <is>
          <t>1m ~ less than 2m won</t>
        </is>
      </c>
      <c r="B16" s="13" t="n">
        <v>68</v>
      </c>
      <c r="C16" s="13" t="n">
        <v>6</v>
      </c>
      <c r="D16" s="13" t="n">
        <v>8</v>
      </c>
      <c r="E16" s="13" t="n">
        <v>10</v>
      </c>
      <c r="F16" s="13" t="n">
        <v>44</v>
      </c>
      <c r="G16" s="13" t="n">
        <v>62</v>
      </c>
      <c r="H16" s="13" t="n">
        <v>54</v>
      </c>
      <c r="I16" s="13" t="n">
        <v>18</v>
      </c>
      <c r="J16" s="13" t="n">
        <v>14</v>
      </c>
      <c r="K16" s="13" t="n">
        <v>16</v>
      </c>
      <c r="L16" s="13" t="n">
        <v>52</v>
      </c>
      <c r="M16" s="13" t="n">
        <v>2</v>
      </c>
      <c r="N16" s="13" t="n">
        <v>40</v>
      </c>
    </row>
    <row r="17">
      <c r="A17" s="10" t="inlineStr"/>
      <c r="B17" s="5" t="n">
        <v>0.06</v>
      </c>
      <c r="C17" s="5" t="n">
        <v>0.05</v>
      </c>
      <c r="D17" s="5" t="n">
        <v>0.07000000000000001</v>
      </c>
      <c r="E17" s="5" t="n">
        <v>0.05</v>
      </c>
      <c r="F17" s="5" t="n">
        <v>0.07000000000000001</v>
      </c>
      <c r="G17" s="5" t="n">
        <v>0.07000000000000001</v>
      </c>
      <c r="H17" s="5" t="n">
        <v>0.07000000000000001</v>
      </c>
      <c r="I17" s="5" t="n">
        <v>0.06</v>
      </c>
      <c r="J17" s="5" t="n">
        <v>0.06</v>
      </c>
      <c r="K17" s="5" t="n">
        <v>0.07000000000000001</v>
      </c>
      <c r="L17" s="5" t="n">
        <v>0.06</v>
      </c>
      <c r="M17" s="5" t="n">
        <v>0.01</v>
      </c>
      <c r="N17" s="5" t="n">
        <v>0.08</v>
      </c>
    </row>
    <row r="18">
      <c r="A18" s="10" t="inlineStr"/>
      <c r="B18" s="4" t="inlineStr"/>
      <c r="C18" s="4" t="inlineStr"/>
      <c r="D18" s="4" t="inlineStr"/>
      <c r="E18" s="4" t="inlineStr"/>
      <c r="F18" s="4" t="inlineStr"/>
      <c r="G18" s="4" t="inlineStr"/>
      <c r="H18" s="4" t="inlineStr"/>
      <c r="I18" s="4" t="inlineStr"/>
      <c r="J18" s="4" t="inlineStr"/>
      <c r="K18" s="4" t="inlineStr"/>
      <c r="L18" s="4" t="inlineStr"/>
      <c r="M18" s="4" t="inlineStr"/>
      <c r="N18" s="4" t="inlineStr">
        <is>
          <t>K</t>
        </is>
      </c>
    </row>
    <row r="19" customFormat="1" s="11">
      <c r="A19" s="14" t="inlineStr">
        <is>
          <t>2m ~ less than 3m won</t>
        </is>
      </c>
      <c r="B19" s="13" t="n">
        <v>113</v>
      </c>
      <c r="C19" s="13" t="n">
        <v>10</v>
      </c>
      <c r="D19" s="13" t="n">
        <v>9</v>
      </c>
      <c r="E19" s="13" t="n">
        <v>15</v>
      </c>
      <c r="F19" s="13" t="n">
        <v>79</v>
      </c>
      <c r="G19" s="13" t="n">
        <v>103</v>
      </c>
      <c r="H19" s="13" t="n">
        <v>94</v>
      </c>
      <c r="I19" s="13" t="n">
        <v>24</v>
      </c>
      <c r="J19" s="13" t="n">
        <v>19</v>
      </c>
      <c r="K19" s="13" t="n">
        <v>25</v>
      </c>
      <c r="L19" s="13" t="n">
        <v>88</v>
      </c>
      <c r="M19" s="13" t="n">
        <v>7</v>
      </c>
      <c r="N19" s="13" t="n">
        <v>64</v>
      </c>
    </row>
    <row r="20">
      <c r="A20" s="10" t="inlineStr"/>
      <c r="B20" s="5" t="n">
        <v>0.11</v>
      </c>
      <c r="C20" s="5" t="n">
        <v>0.08</v>
      </c>
      <c r="D20" s="5" t="n">
        <v>0.07000000000000001</v>
      </c>
      <c r="E20" s="5" t="n">
        <v>0.08</v>
      </c>
      <c r="F20" s="5" t="n">
        <v>0.12</v>
      </c>
      <c r="G20" s="5" t="n">
        <v>0.11</v>
      </c>
      <c r="H20" s="5" t="n">
        <v>0.11</v>
      </c>
      <c r="I20" s="5" t="n">
        <v>0.08</v>
      </c>
      <c r="J20" s="5" t="n">
        <v>0.08</v>
      </c>
      <c r="K20" s="5" t="n">
        <v>0.11</v>
      </c>
      <c r="L20" s="5" t="n">
        <v>0.1</v>
      </c>
      <c r="M20" s="5" t="n">
        <v>0.04</v>
      </c>
      <c r="N20" s="5" t="n">
        <v>0.13</v>
      </c>
    </row>
    <row r="21">
      <c r="A21" s="10" t="inlineStr"/>
      <c r="B21" s="4" t="inlineStr"/>
      <c r="C21" s="4" t="inlineStr"/>
      <c r="D21" s="4" t="inlineStr"/>
      <c r="E21" s="4" t="inlineStr"/>
      <c r="F21" s="4" t="inlineStr">
        <is>
          <t>cEfGh</t>
        </is>
      </c>
      <c r="G21" s="4" t="inlineStr">
        <is>
          <t>G</t>
        </is>
      </c>
      <c r="H21" s="4" t="inlineStr">
        <is>
          <t>cG</t>
        </is>
      </c>
      <c r="I21" s="4" t="inlineStr"/>
      <c r="J21" s="4" t="inlineStr"/>
      <c r="K21" s="4" t="inlineStr"/>
      <c r="L21" s="4" t="inlineStr"/>
      <c r="M21" s="4" t="inlineStr"/>
      <c r="N21" s="4" t="inlineStr">
        <is>
          <t>K</t>
        </is>
      </c>
    </row>
    <row r="22" customFormat="1" s="11">
      <c r="A22" s="14" t="inlineStr">
        <is>
          <t>3m ~ less than 4m won</t>
        </is>
      </c>
      <c r="B22" s="13" t="n">
        <v>189</v>
      </c>
      <c r="C22" s="13" t="n">
        <v>19</v>
      </c>
      <c r="D22" s="13" t="n">
        <v>14</v>
      </c>
      <c r="E22" s="13" t="n">
        <v>38</v>
      </c>
      <c r="F22" s="13" t="n">
        <v>118</v>
      </c>
      <c r="G22" s="13" t="n">
        <v>170</v>
      </c>
      <c r="H22" s="13" t="n">
        <v>156</v>
      </c>
      <c r="I22" s="13" t="n">
        <v>52</v>
      </c>
      <c r="J22" s="13" t="n">
        <v>33</v>
      </c>
      <c r="K22" s="13" t="n">
        <v>44</v>
      </c>
      <c r="L22" s="13" t="n">
        <v>145</v>
      </c>
      <c r="M22" s="13" t="n">
        <v>23</v>
      </c>
      <c r="N22" s="13" t="n">
        <v>92</v>
      </c>
    </row>
    <row r="23">
      <c r="A23" s="10" t="inlineStr"/>
      <c r="B23" s="5" t="n">
        <v>0.18</v>
      </c>
      <c r="C23" s="5" t="n">
        <v>0.16</v>
      </c>
      <c r="D23" s="5" t="n">
        <v>0.11</v>
      </c>
      <c r="E23" s="5" t="n">
        <v>0.2</v>
      </c>
      <c r="F23" s="5" t="n">
        <v>0.19</v>
      </c>
      <c r="G23" s="5" t="n">
        <v>0.18</v>
      </c>
      <c r="H23" s="5" t="n">
        <v>0.19</v>
      </c>
      <c r="I23" s="5" t="n">
        <v>0.17</v>
      </c>
      <c r="J23" s="5" t="n">
        <v>0.14</v>
      </c>
      <c r="K23" s="5" t="n">
        <v>0.19</v>
      </c>
      <c r="L23" s="5" t="n">
        <v>0.17</v>
      </c>
      <c r="M23" s="5" t="n">
        <v>0.14</v>
      </c>
      <c r="N23" s="5" t="n">
        <v>0.18</v>
      </c>
    </row>
    <row r="24">
      <c r="A24" s="10" t="inlineStr"/>
      <c r="B24" s="4" t="inlineStr"/>
      <c r="C24" s="4" t="inlineStr"/>
      <c r="D24" s="4" t="inlineStr"/>
      <c r="E24" s="4" t="inlineStr">
        <is>
          <t>Bgh</t>
        </is>
      </c>
      <c r="F24" s="4" t="inlineStr">
        <is>
          <t>bh</t>
        </is>
      </c>
      <c r="G24" s="4" t="inlineStr">
        <is>
          <t>Bh</t>
        </is>
      </c>
      <c r="H24" s="4" t="inlineStr">
        <is>
          <t>BEh</t>
        </is>
      </c>
      <c r="I24" s="4" t="inlineStr">
        <is>
          <t>B</t>
        </is>
      </c>
      <c r="J24" s="4" t="n"/>
      <c r="K24" s="4" t="n"/>
      <c r="L24" s="4" t="n"/>
      <c r="M24" s="4" t="n"/>
      <c r="N24" s="4" t="n"/>
    </row>
    <row r="25" customFormat="1" s="11">
      <c r="A25" s="14" t="inlineStr">
        <is>
          <t>4m ~ less than 5m won</t>
        </is>
      </c>
      <c r="B25" s="13" t="n">
        <v>221</v>
      </c>
      <c r="C25" s="13" t="n">
        <v>31</v>
      </c>
      <c r="D25" s="13" t="n">
        <v>24</v>
      </c>
      <c r="E25" s="13" t="n">
        <v>52</v>
      </c>
      <c r="F25" s="13" t="n">
        <v>114</v>
      </c>
      <c r="G25" s="13" t="n">
        <v>190</v>
      </c>
      <c r="H25" s="13" t="n">
        <v>166</v>
      </c>
      <c r="I25" s="13" t="n">
        <v>76</v>
      </c>
      <c r="J25" s="13" t="n">
        <v>55</v>
      </c>
      <c r="K25" s="13" t="n">
        <v>30</v>
      </c>
      <c r="L25" s="13" t="n">
        <v>191</v>
      </c>
      <c r="M25" s="13" t="n">
        <v>54</v>
      </c>
      <c r="N25" s="13" t="n">
        <v>103</v>
      </c>
    </row>
    <row r="26">
      <c r="A26" s="10" t="inlineStr"/>
      <c r="B26" s="5" t="n">
        <v>0.21</v>
      </c>
      <c r="C26" s="5" t="n">
        <v>0.26</v>
      </c>
      <c r="D26" s="5" t="n">
        <v>0.2</v>
      </c>
      <c r="E26" s="5" t="n">
        <v>0.28</v>
      </c>
      <c r="F26" s="5" t="n">
        <v>0.18</v>
      </c>
      <c r="G26" s="5" t="n">
        <v>0.2</v>
      </c>
      <c r="H26" s="5" t="n">
        <v>0.2</v>
      </c>
      <c r="I26" s="5" t="n">
        <v>0.24</v>
      </c>
      <c r="J26" s="5" t="n">
        <v>0.23</v>
      </c>
      <c r="K26" s="5" t="n">
        <v>0.13</v>
      </c>
      <c r="L26" s="5" t="n">
        <v>0.23</v>
      </c>
      <c r="M26" s="5" t="n">
        <v>0.33</v>
      </c>
      <c r="N26" s="5" t="n">
        <v>0.2</v>
      </c>
    </row>
    <row r="27">
      <c r="A27" s="10" t="inlineStr"/>
      <c r="B27" s="4" t="inlineStr"/>
      <c r="C27" s="4" t="inlineStr">
        <is>
          <t>D</t>
        </is>
      </c>
      <c r="D27" s="4" t="inlineStr"/>
      <c r="E27" s="4" t="inlineStr">
        <is>
          <t>DEF</t>
        </is>
      </c>
      <c r="F27" s="4" t="inlineStr"/>
      <c r="G27" s="4" t="inlineStr">
        <is>
          <t>D</t>
        </is>
      </c>
      <c r="H27" s="4" t="inlineStr">
        <is>
          <t>D</t>
        </is>
      </c>
      <c r="I27" s="4" t="inlineStr">
        <is>
          <t>DEf</t>
        </is>
      </c>
      <c r="J27" s="4" t="inlineStr"/>
      <c r="K27" s="4" t="inlineStr"/>
      <c r="L27" s="4" t="inlineStr">
        <is>
          <t>I</t>
        </is>
      </c>
      <c r="M27" s="4" t="inlineStr">
        <is>
          <t>L</t>
        </is>
      </c>
      <c r="N27" s="4" t="n"/>
    </row>
    <row r="28" customFormat="1" s="11">
      <c r="A28" s="14" t="inlineStr">
        <is>
          <t>5m ~ less than 6m won</t>
        </is>
      </c>
      <c r="B28" s="13" t="n">
        <v>201</v>
      </c>
      <c r="C28" s="13" t="n">
        <v>29</v>
      </c>
      <c r="D28" s="13" t="n">
        <v>33</v>
      </c>
      <c r="E28" s="13" t="n">
        <v>45</v>
      </c>
      <c r="F28" s="13" t="n">
        <v>94</v>
      </c>
      <c r="G28" s="13" t="n">
        <v>172</v>
      </c>
      <c r="H28" s="13" t="n">
        <v>139</v>
      </c>
      <c r="I28" s="13" t="n">
        <v>78</v>
      </c>
      <c r="J28" s="13" t="n">
        <v>62</v>
      </c>
      <c r="K28" s="13" t="n">
        <v>38</v>
      </c>
      <c r="L28" s="13" t="n">
        <v>163</v>
      </c>
      <c r="M28" s="13" t="n">
        <v>45</v>
      </c>
      <c r="N28" s="13" t="n">
        <v>82</v>
      </c>
    </row>
    <row r="29">
      <c r="A29" s="10" t="inlineStr"/>
      <c r="B29" s="5" t="n">
        <v>0.19</v>
      </c>
      <c r="C29" s="5" t="n">
        <v>0.24</v>
      </c>
      <c r="D29" s="5" t="n">
        <v>0.27</v>
      </c>
      <c r="E29" s="5" t="n">
        <v>0.24</v>
      </c>
      <c r="F29" s="5" t="n">
        <v>0.15</v>
      </c>
      <c r="G29" s="5" t="n">
        <v>0.18</v>
      </c>
      <c r="H29" s="5" t="n">
        <v>0.17</v>
      </c>
      <c r="I29" s="5" t="n">
        <v>0.25</v>
      </c>
      <c r="J29" s="5" t="n">
        <v>0.26</v>
      </c>
      <c r="K29" s="5" t="n">
        <v>0.17</v>
      </c>
      <c r="L29" s="5" t="n">
        <v>0.19</v>
      </c>
      <c r="M29" s="5" t="n">
        <v>0.28</v>
      </c>
      <c r="N29" s="5" t="n">
        <v>0.16</v>
      </c>
    </row>
    <row r="30">
      <c r="A30" s="10" t="inlineStr"/>
      <c r="B30" s="4" t="inlineStr"/>
      <c r="C30" s="4" t="inlineStr">
        <is>
          <t>DF</t>
        </is>
      </c>
      <c r="D30" s="4" t="inlineStr">
        <is>
          <t>DEF</t>
        </is>
      </c>
      <c r="E30" s="4" t="inlineStr">
        <is>
          <t>DEF</t>
        </is>
      </c>
      <c r="F30" s="4" t="inlineStr"/>
      <c r="G30" s="4" t="inlineStr">
        <is>
          <t>DF</t>
        </is>
      </c>
      <c r="H30" s="4" t="inlineStr">
        <is>
          <t>D</t>
        </is>
      </c>
      <c r="I30" s="4" t="inlineStr">
        <is>
          <t>DEF</t>
        </is>
      </c>
      <c r="J30" s="4" t="inlineStr">
        <is>
          <t>DEF</t>
        </is>
      </c>
      <c r="K30" s="4" t="inlineStr"/>
      <c r="L30" s="4" t="inlineStr"/>
      <c r="M30" s="4" t="inlineStr">
        <is>
          <t>L</t>
        </is>
      </c>
      <c r="N30" s="4" t="n"/>
    </row>
    <row r="31" customFormat="1" s="11">
      <c r="A31" s="14" t="inlineStr">
        <is>
          <t>6m won or more</t>
        </is>
      </c>
      <c r="B31" s="13" t="n">
        <v>238</v>
      </c>
      <c r="C31" s="13" t="n">
        <v>21</v>
      </c>
      <c r="D31" s="13" t="n">
        <v>33</v>
      </c>
      <c r="E31" s="13" t="n">
        <v>28</v>
      </c>
      <c r="F31" s="13" t="n">
        <v>156</v>
      </c>
      <c r="G31" s="13" t="n">
        <v>217</v>
      </c>
      <c r="H31" s="13" t="n">
        <v>184</v>
      </c>
      <c r="I31" s="13" t="n">
        <v>61</v>
      </c>
      <c r="J31" s="13" t="n">
        <v>54</v>
      </c>
      <c r="K31" s="13" t="n">
        <v>64</v>
      </c>
      <c r="L31" s="13" t="n">
        <v>174</v>
      </c>
      <c r="M31" s="13" t="n">
        <v>32</v>
      </c>
      <c r="N31" s="13" t="n">
        <v>104</v>
      </c>
    </row>
    <row r="32">
      <c r="A32" s="10" t="inlineStr"/>
      <c r="B32" s="5" t="n">
        <v>0.22</v>
      </c>
      <c r="C32" s="5" t="n">
        <v>0.18</v>
      </c>
      <c r="D32" s="5" t="n">
        <v>0.27</v>
      </c>
      <c r="E32" s="5" t="n">
        <v>0.15</v>
      </c>
      <c r="F32" s="5" t="n">
        <v>0.25</v>
      </c>
      <c r="G32" s="5" t="n">
        <v>0.23</v>
      </c>
      <c r="H32" s="5" t="n">
        <v>0.22</v>
      </c>
      <c r="I32" s="5" t="n">
        <v>0.2</v>
      </c>
      <c r="J32" s="5" t="n">
        <v>0.22</v>
      </c>
      <c r="K32" s="5" t="n">
        <v>0.28</v>
      </c>
      <c r="L32" s="5" t="n">
        <v>0.21</v>
      </c>
      <c r="M32" s="5" t="n">
        <v>0.2</v>
      </c>
      <c r="N32" s="5" t="n">
        <v>0.21</v>
      </c>
    </row>
    <row r="33">
      <c r="A33" s="10" t="inlineStr"/>
      <c r="B33" s="4" t="inlineStr"/>
      <c r="C33" s="4" t="inlineStr"/>
      <c r="D33" s="4" t="inlineStr">
        <is>
          <t>aCGh</t>
        </is>
      </c>
      <c r="E33" s="4" t="inlineStr"/>
      <c r="F33" s="4" t="inlineStr">
        <is>
          <t>CeFg</t>
        </is>
      </c>
      <c r="G33" s="4" t="inlineStr">
        <is>
          <t>Cg</t>
        </is>
      </c>
      <c r="H33" s="4" t="inlineStr">
        <is>
          <t>C</t>
        </is>
      </c>
      <c r="I33" s="4" t="inlineStr">
        <is>
          <t>C</t>
        </is>
      </c>
      <c r="J33" s="4" t="inlineStr">
        <is>
          <t>aC</t>
        </is>
      </c>
      <c r="K33" s="4" t="inlineStr">
        <is>
          <t>J</t>
        </is>
      </c>
      <c r="L33" s="4" t="n"/>
      <c r="M33" s="4" t="n"/>
      <c r="N33" s="4" t="n"/>
    </row>
    <row r="34">
      <c r="A34" s="10" t="inlineStr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</row>
    <row r="35" customFormat="1" s="11">
      <c r="A35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  <c r="N35" s="13" t="n"/>
    </row>
    <row r="36" customFormat="1" s="15">
      <c r="A36" s="16" t="inlineStr">
        <is>
          <t>Table 15</t>
        </is>
      </c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</row>
    <row r="37">
      <c r="A37" s="10" t="inlineStr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46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S15_HowManage - How Manage Diabetes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16 -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Diet</t>
        </is>
      </c>
      <c r="B13" s="13" t="n">
        <v>5652</v>
      </c>
      <c r="C13" s="13" t="n">
        <v>685</v>
      </c>
      <c r="D13" s="13" t="n">
        <v>955</v>
      </c>
      <c r="E13" s="13" t="n">
        <v>1304</v>
      </c>
      <c r="F13" s="13" t="n">
        <v>2708</v>
      </c>
      <c r="G13" s="13" t="n">
        <v>4967</v>
      </c>
      <c r="H13" s="13" t="n">
        <v>4012</v>
      </c>
      <c r="I13" s="13" t="n">
        <v>2259</v>
      </c>
      <c r="J13" s="13" t="n">
        <v>1640</v>
      </c>
      <c r="K13" s="13" t="n">
        <v>1509</v>
      </c>
      <c r="L13" s="13" t="n">
        <v>4143</v>
      </c>
      <c r="M13" s="13" t="n">
        <v>384</v>
      </c>
      <c r="N13" s="13" t="n">
        <v>3642</v>
      </c>
    </row>
    <row r="14">
      <c r="A14" s="10" t="inlineStr"/>
      <c r="B14" s="5" t="n">
        <v>0.63</v>
      </c>
      <c r="C14" s="5" t="n">
        <v>0.5</v>
      </c>
      <c r="D14" s="5" t="n">
        <v>0.63</v>
      </c>
      <c r="E14" s="5" t="n">
        <v>0.63</v>
      </c>
      <c r="F14" s="5" t="n">
        <v>0.68</v>
      </c>
      <c r="G14" s="5" t="n">
        <v>0.66</v>
      </c>
      <c r="H14" s="5" t="n">
        <v>0.66</v>
      </c>
      <c r="I14" s="5" t="n">
        <v>0.63</v>
      </c>
      <c r="J14" s="5" t="n">
        <v>0.5700000000000001</v>
      </c>
      <c r="K14" s="5" t="n">
        <v>0.62</v>
      </c>
      <c r="L14" s="5" t="n">
        <v>0.63</v>
      </c>
      <c r="M14" s="5" t="n">
        <v>0.76</v>
      </c>
      <c r="N14" s="5" t="n">
        <v>0.63</v>
      </c>
    </row>
    <row r="15">
      <c r="A15" s="10" t="inlineStr"/>
      <c r="B15" s="4" t="inlineStr"/>
      <c r="C15" s="4" t="inlineStr"/>
      <c r="D15" s="4" t="inlineStr">
        <is>
          <t>AH</t>
        </is>
      </c>
      <c r="E15" s="4" t="inlineStr">
        <is>
          <t>AH</t>
        </is>
      </c>
      <c r="F15" s="4" t="inlineStr">
        <is>
          <t>ABCEFGH</t>
        </is>
      </c>
      <c r="G15" s="4" t="inlineStr">
        <is>
          <t>AbCGH</t>
        </is>
      </c>
      <c r="H15" s="4" t="inlineStr">
        <is>
          <t>AbCeGH</t>
        </is>
      </c>
      <c r="I15" s="4" t="inlineStr">
        <is>
          <t>AH</t>
        </is>
      </c>
      <c r="J15" s="4" t="inlineStr">
        <is>
          <t>A</t>
        </is>
      </c>
      <c r="K15" s="4" t="inlineStr"/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Exercise</t>
        </is>
      </c>
      <c r="B16" s="13" t="n">
        <v>4573</v>
      </c>
      <c r="C16" s="13" t="n">
        <v>573</v>
      </c>
      <c r="D16" s="13" t="n">
        <v>731</v>
      </c>
      <c r="E16" s="13" t="n">
        <v>1034</v>
      </c>
      <c r="F16" s="13" t="n">
        <v>2235</v>
      </c>
      <c r="G16" s="13" t="n">
        <v>4000</v>
      </c>
      <c r="H16" s="13" t="n">
        <v>3269</v>
      </c>
      <c r="I16" s="13" t="n">
        <v>1765</v>
      </c>
      <c r="J16" s="13" t="n">
        <v>1304</v>
      </c>
      <c r="K16" s="13" t="n">
        <v>1296</v>
      </c>
      <c r="L16" s="13" t="n">
        <v>3277</v>
      </c>
      <c r="M16" s="13" t="n">
        <v>326</v>
      </c>
      <c r="N16" s="13" t="n">
        <v>2828</v>
      </c>
    </row>
    <row r="17">
      <c r="A17" s="10" t="inlineStr"/>
      <c r="B17" s="5" t="n">
        <v>0.51</v>
      </c>
      <c r="C17" s="5" t="n">
        <v>0.42</v>
      </c>
      <c r="D17" s="5" t="n">
        <v>0.49</v>
      </c>
      <c r="E17" s="5" t="n">
        <v>0.5</v>
      </c>
      <c r="F17" s="5" t="n">
        <v>0.5600000000000001</v>
      </c>
      <c r="G17" s="5" t="n">
        <v>0.53</v>
      </c>
      <c r="H17" s="5" t="n">
        <v>0.54</v>
      </c>
      <c r="I17" s="5" t="n">
        <v>0.5</v>
      </c>
      <c r="J17" s="5" t="n">
        <v>0.45</v>
      </c>
      <c r="K17" s="5" t="n">
        <v>0.54</v>
      </c>
      <c r="L17" s="5" t="n">
        <v>0.5</v>
      </c>
      <c r="M17" s="5" t="n">
        <v>0.65</v>
      </c>
      <c r="N17" s="5" t="n">
        <v>0.49</v>
      </c>
    </row>
    <row r="18">
      <c r="A18" s="10" t="inlineStr"/>
      <c r="B18" s="4" t="inlineStr"/>
      <c r="C18" s="4" t="inlineStr"/>
      <c r="D18" s="4" t="inlineStr">
        <is>
          <t>AH</t>
        </is>
      </c>
      <c r="E18" s="4" t="inlineStr">
        <is>
          <t>AH</t>
        </is>
      </c>
      <c r="F18" s="4" t="inlineStr">
        <is>
          <t>ABCEFGH</t>
        </is>
      </c>
      <c r="G18" s="4" t="inlineStr">
        <is>
          <t>ABCGH</t>
        </is>
      </c>
      <c r="H18" s="4" t="inlineStr">
        <is>
          <t>ABCEGH</t>
        </is>
      </c>
      <c r="I18" s="4" t="inlineStr">
        <is>
          <t>AH</t>
        </is>
      </c>
      <c r="J18" s="4" t="inlineStr">
        <is>
          <t>A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Alternative medicine (herbal / acupuncture / homeopathy / other non-prescription treatment)</t>
        </is>
      </c>
      <c r="B19" s="13" t="n">
        <v>271</v>
      </c>
      <c r="C19" s="13" t="n">
        <v>48</v>
      </c>
      <c r="D19" s="13" t="n">
        <v>70</v>
      </c>
      <c r="E19" s="13" t="n">
        <v>58</v>
      </c>
      <c r="F19" s="13" t="n">
        <v>95</v>
      </c>
      <c r="G19" s="13" t="n">
        <v>223</v>
      </c>
      <c r="H19" s="13" t="n">
        <v>153</v>
      </c>
      <c r="I19" s="13" t="n">
        <v>128</v>
      </c>
      <c r="J19" s="13" t="n">
        <v>118</v>
      </c>
      <c r="K19" s="13" t="n">
        <v>156</v>
      </c>
      <c r="L19" s="13" t="n">
        <v>115</v>
      </c>
      <c r="M19" s="13" t="n">
        <v>20</v>
      </c>
      <c r="N19" s="13" t="n">
        <v>93</v>
      </c>
    </row>
    <row r="20">
      <c r="A20" s="10" t="inlineStr"/>
      <c r="B20" s="5" t="n">
        <v>0.03</v>
      </c>
      <c r="C20" s="5" t="n">
        <v>0.03</v>
      </c>
      <c r="D20" s="5" t="n">
        <v>0.05</v>
      </c>
      <c r="E20" s="5" t="n">
        <v>0.03</v>
      </c>
      <c r="F20" s="5" t="n">
        <v>0.02</v>
      </c>
      <c r="G20" s="5" t="n">
        <v>0.03</v>
      </c>
      <c r="H20" s="5" t="n">
        <v>0.03</v>
      </c>
      <c r="I20" s="5" t="n">
        <v>0.04</v>
      </c>
      <c r="J20" s="5" t="n">
        <v>0.04</v>
      </c>
      <c r="K20" s="5" t="n">
        <v>0.06</v>
      </c>
      <c r="L20" s="5" t="n">
        <v>0.02</v>
      </c>
      <c r="M20" s="5" t="n">
        <v>0.04</v>
      </c>
      <c r="N20" s="5" t="n">
        <v>0.02</v>
      </c>
    </row>
    <row r="21">
      <c r="A21" s="10" t="inlineStr"/>
      <c r="B21" s="4" t="inlineStr"/>
      <c r="C21" s="4" t="inlineStr">
        <is>
          <t>DF</t>
        </is>
      </c>
      <c r="D21" s="4" t="inlineStr">
        <is>
          <t>CDEFG</t>
        </is>
      </c>
      <c r="E21" s="4" t="inlineStr"/>
      <c r="F21" s="4" t="inlineStr"/>
      <c r="G21" s="4" t="inlineStr">
        <is>
          <t>DF</t>
        </is>
      </c>
      <c r="H21" s="4" t="inlineStr"/>
      <c r="I21" s="4" t="inlineStr">
        <is>
          <t>CDEF</t>
        </is>
      </c>
      <c r="J21" s="4" t="inlineStr">
        <is>
          <t>CDEF</t>
        </is>
      </c>
      <c r="K21" s="4" t="inlineStr">
        <is>
          <t>J</t>
        </is>
      </c>
      <c r="L21" s="4" t="inlineStr"/>
      <c r="M21" s="4" t="inlineStr">
        <is>
          <t>L</t>
        </is>
      </c>
      <c r="N21" s="4" t="n"/>
    </row>
    <row r="22" customFormat="1" s="11">
      <c r="A22" s="14" t="inlineStr">
        <is>
          <t>Prescription pills or tablets</t>
        </is>
      </c>
      <c r="B22" s="13" t="n">
        <v>6756</v>
      </c>
      <c r="C22" s="13" t="n">
        <v>294</v>
      </c>
      <c r="D22" s="13" t="n">
        <v>930</v>
      </c>
      <c r="E22" s="13" t="n">
        <v>1609</v>
      </c>
      <c r="F22" s="13" t="n">
        <v>3923</v>
      </c>
      <c r="G22" s="13" t="n">
        <v>6462</v>
      </c>
      <c r="H22" s="13" t="n">
        <v>5532</v>
      </c>
      <c r="I22" s="13" t="n">
        <v>2539</v>
      </c>
      <c r="J22" s="13" t="n">
        <v>1224</v>
      </c>
      <c r="K22" s="13" t="n">
        <v>1387</v>
      </c>
      <c r="L22" s="13" t="n">
        <v>5369</v>
      </c>
      <c r="M22" s="13" t="n">
        <v>332</v>
      </c>
      <c r="N22" s="13" t="n">
        <v>4834</v>
      </c>
    </row>
    <row r="23">
      <c r="A23" s="10" t="inlineStr"/>
      <c r="B23" s="5" t="n">
        <v>0.75</v>
      </c>
      <c r="C23" s="5" t="n">
        <v>0.21</v>
      </c>
      <c r="D23" s="5" t="n">
        <v>0.62</v>
      </c>
      <c r="E23" s="5" t="n">
        <v>0.78</v>
      </c>
      <c r="F23" s="5" t="n">
        <v>0.98</v>
      </c>
      <c r="G23" s="5" t="n">
        <v>0.85</v>
      </c>
      <c r="H23" s="5" t="n">
        <v>0.91</v>
      </c>
      <c r="I23" s="5" t="n">
        <v>0.71</v>
      </c>
      <c r="J23" s="5" t="n">
        <v>0.42</v>
      </c>
      <c r="K23" s="5" t="n">
        <v>0.5700000000000001</v>
      </c>
      <c r="L23" s="5" t="n">
        <v>0.8200000000000001</v>
      </c>
      <c r="M23" s="5" t="n">
        <v>0.66</v>
      </c>
      <c r="N23" s="5" t="n">
        <v>0.8300000000000001</v>
      </c>
    </row>
    <row r="24">
      <c r="A24" s="10" t="inlineStr"/>
      <c r="B24" s="4" t="inlineStr"/>
      <c r="C24" s="4" t="inlineStr"/>
      <c r="D24" s="4" t="inlineStr">
        <is>
          <t>AH</t>
        </is>
      </c>
      <c r="E24" s="4" t="inlineStr">
        <is>
          <t>ABGH</t>
        </is>
      </c>
      <c r="F24" s="4" t="inlineStr">
        <is>
          <t>ABCEFGH</t>
        </is>
      </c>
      <c r="G24" s="4" t="inlineStr">
        <is>
          <t>ABCGH</t>
        </is>
      </c>
      <c r="H24" s="4" t="inlineStr">
        <is>
          <t>ABCEGH</t>
        </is>
      </c>
      <c r="I24" s="4" t="inlineStr">
        <is>
          <t>ABH</t>
        </is>
      </c>
      <c r="J24" s="4" t="inlineStr">
        <is>
          <t>A</t>
        </is>
      </c>
      <c r="K24" s="4" t="inlineStr"/>
      <c r="L24" s="4" t="inlineStr">
        <is>
          <t>I</t>
        </is>
      </c>
      <c r="M24" s="4" t="inlineStr"/>
      <c r="N24" s="4" t="inlineStr">
        <is>
          <t>K</t>
        </is>
      </c>
    </row>
    <row r="25" customFormat="1" s="11">
      <c r="A25" s="14" t="inlineStr">
        <is>
          <t>Non-insulin injectable, GLP-1 (i.e., Byetta, Victoza, or Trulicity)</t>
        </is>
      </c>
      <c r="B25" s="13" t="n">
        <v>900</v>
      </c>
      <c r="C25" s="13" t="n">
        <v>52</v>
      </c>
      <c r="D25" s="13" t="n">
        <v>160</v>
      </c>
      <c r="E25" s="13" t="n">
        <v>258</v>
      </c>
      <c r="F25" s="13" t="n">
        <v>430</v>
      </c>
      <c r="G25" s="13" t="n">
        <v>848</v>
      </c>
      <c r="H25" s="13" t="n">
        <v>688</v>
      </c>
      <c r="I25" s="13" t="n">
        <v>418</v>
      </c>
      <c r="J25" s="13" t="n">
        <v>212</v>
      </c>
      <c r="K25" s="13" t="n">
        <v>260</v>
      </c>
      <c r="L25" s="13" t="n">
        <v>640</v>
      </c>
      <c r="M25" s="13" t="n">
        <v>45</v>
      </c>
      <c r="N25" s="13" t="n">
        <v>583</v>
      </c>
    </row>
    <row r="26">
      <c r="A26" s="10" t="inlineStr"/>
      <c r="B26" s="5" t="n">
        <v>0.1</v>
      </c>
      <c r="C26" s="5" t="n">
        <v>0.04</v>
      </c>
      <c r="D26" s="5" t="n">
        <v>0.11</v>
      </c>
      <c r="E26" s="5" t="n">
        <v>0.13</v>
      </c>
      <c r="F26" s="5" t="n">
        <v>0.11</v>
      </c>
      <c r="G26" s="5" t="n">
        <v>0.11</v>
      </c>
      <c r="H26" s="5" t="n">
        <v>0.11</v>
      </c>
      <c r="I26" s="5" t="n">
        <v>0.12</v>
      </c>
      <c r="J26" s="5" t="n">
        <v>0.07000000000000001</v>
      </c>
      <c r="K26" s="5" t="n">
        <v>0.11</v>
      </c>
      <c r="L26" s="5" t="n">
        <v>0.1</v>
      </c>
      <c r="M26" s="5" t="n">
        <v>0.09</v>
      </c>
      <c r="N26" s="5" t="n">
        <v>0.1</v>
      </c>
    </row>
    <row r="27">
      <c r="A27" s="10" t="inlineStr"/>
      <c r="B27" s="4" t="inlineStr"/>
      <c r="C27" s="4" t="inlineStr"/>
      <c r="D27" s="4" t="inlineStr">
        <is>
          <t>AH</t>
        </is>
      </c>
      <c r="E27" s="4" t="inlineStr">
        <is>
          <t>AbDEFgH</t>
        </is>
      </c>
      <c r="F27" s="4" t="inlineStr">
        <is>
          <t>AH</t>
        </is>
      </c>
      <c r="G27" s="4" t="inlineStr">
        <is>
          <t>AH</t>
        </is>
      </c>
      <c r="H27" s="4" t="inlineStr">
        <is>
          <t>ADH</t>
        </is>
      </c>
      <c r="I27" s="4" t="inlineStr">
        <is>
          <t>AbH</t>
        </is>
      </c>
      <c r="J27" s="4" t="inlineStr">
        <is>
          <t>A</t>
        </is>
      </c>
      <c r="K27" s="4" t="n"/>
      <c r="L27" s="4" t="n"/>
      <c r="M27" s="4" t="n"/>
      <c r="N27" s="4" t="n"/>
    </row>
    <row r="28" customFormat="1" s="11">
      <c r="A28" s="14" t="inlineStr">
        <is>
          <t>NET: Insulin</t>
        </is>
      </c>
      <c r="B28" s="13" t="n">
        <v>4941</v>
      </c>
      <c r="C28" s="13" t="n">
        <v>1376</v>
      </c>
      <c r="D28" s="13" t="n">
        <v>1504</v>
      </c>
      <c r="E28" s="13" t="n">
        <v>2061</v>
      </c>
      <c r="F28" s="13" t="inlineStr">
        <is>
          <t>-</t>
        </is>
      </c>
      <c r="G28" s="13" t="n">
        <v>3565</v>
      </c>
      <c r="H28" s="13" t="n">
        <v>2061</v>
      </c>
      <c r="I28" s="13" t="n">
        <v>3565</v>
      </c>
      <c r="J28" s="13" t="n">
        <v>2880</v>
      </c>
      <c r="K28" s="13" t="n">
        <v>1955</v>
      </c>
      <c r="L28" s="13" t="n">
        <v>2986</v>
      </c>
      <c r="M28" s="13" t="n">
        <v>379</v>
      </c>
      <c r="N28" s="13" t="n">
        <v>2542</v>
      </c>
    </row>
    <row r="29">
      <c r="A29" s="10" t="inlineStr"/>
      <c r="B29" s="5" t="n">
        <v>0.55</v>
      </c>
      <c r="C29" s="5" t="n">
        <v>1</v>
      </c>
      <c r="D29" s="5" t="n">
        <v>1</v>
      </c>
      <c r="E29" s="5" t="n">
        <v>1</v>
      </c>
      <c r="F29" s="4" t="inlineStr">
        <is>
          <t>-</t>
        </is>
      </c>
      <c r="G29" s="5" t="n">
        <v>0.47</v>
      </c>
      <c r="H29" s="5" t="n">
        <v>0.34</v>
      </c>
      <c r="I29" s="5" t="n">
        <v>1</v>
      </c>
      <c r="J29" s="5" t="n">
        <v>1</v>
      </c>
      <c r="K29" s="5" t="n">
        <v>0.8100000000000001</v>
      </c>
      <c r="L29" s="5" t="n">
        <v>0.46</v>
      </c>
      <c r="M29" s="5" t="n">
        <v>0.75</v>
      </c>
      <c r="N29" s="5" t="n">
        <v>0.44</v>
      </c>
    </row>
    <row r="30">
      <c r="A30" s="10" t="inlineStr"/>
      <c r="B30" s="4" t="inlineStr"/>
      <c r="C30" s="4" t="inlineStr">
        <is>
          <t>DEF</t>
        </is>
      </c>
      <c r="D30" s="4" t="inlineStr">
        <is>
          <t>DEF</t>
        </is>
      </c>
      <c r="E30" s="4" t="inlineStr">
        <is>
          <t>DEF</t>
        </is>
      </c>
      <c r="F30" s="4" t="inlineStr"/>
      <c r="G30" s="4" t="inlineStr">
        <is>
          <t>DF</t>
        </is>
      </c>
      <c r="H30" s="4" t="inlineStr">
        <is>
          <t>D</t>
        </is>
      </c>
      <c r="I30" s="4" t="inlineStr">
        <is>
          <t>DEF</t>
        </is>
      </c>
      <c r="J30" s="4" t="inlineStr">
        <is>
          <t>DEF</t>
        </is>
      </c>
      <c r="K30" s="4" t="inlineStr">
        <is>
          <t>J</t>
        </is>
      </c>
      <c r="L30" s="4" t="inlineStr"/>
      <c r="M30" s="4" t="inlineStr">
        <is>
          <t>L</t>
        </is>
      </c>
      <c r="N30" s="4" t="n"/>
    </row>
    <row r="31" customFormat="1" s="11">
      <c r="A31" s="14" t="inlineStr">
        <is>
          <t>Insulin injection</t>
        </is>
      </c>
      <c r="B31" s="13" t="n">
        <v>4715</v>
      </c>
      <c r="C31" s="13" t="n">
        <v>1150</v>
      </c>
      <c r="D31" s="13" t="n">
        <v>1504</v>
      </c>
      <c r="E31" s="13" t="n">
        <v>2061</v>
      </c>
      <c r="F31" s="13" t="inlineStr">
        <is>
          <t>-</t>
        </is>
      </c>
      <c r="G31" s="13" t="n">
        <v>3565</v>
      </c>
      <c r="H31" s="13" t="n">
        <v>2061</v>
      </c>
      <c r="I31" s="13" t="n">
        <v>3565</v>
      </c>
      <c r="J31" s="13" t="n">
        <v>2654</v>
      </c>
      <c r="K31" s="13" t="n">
        <v>1772</v>
      </c>
      <c r="L31" s="13" t="n">
        <v>2943</v>
      </c>
      <c r="M31" s="13" t="n">
        <v>373</v>
      </c>
      <c r="N31" s="13" t="n">
        <v>2505</v>
      </c>
    </row>
    <row r="32">
      <c r="A32" s="10" t="inlineStr"/>
      <c r="B32" s="5" t="n">
        <v>0.53</v>
      </c>
      <c r="C32" s="5" t="n">
        <v>0.84</v>
      </c>
      <c r="D32" s="5" t="n">
        <v>1</v>
      </c>
      <c r="E32" s="5" t="n">
        <v>1</v>
      </c>
      <c r="F32" s="4" t="inlineStr">
        <is>
          <t>-</t>
        </is>
      </c>
      <c r="G32" s="5" t="n">
        <v>0.47</v>
      </c>
      <c r="H32" s="5" t="n">
        <v>0.34</v>
      </c>
      <c r="I32" s="5" t="n">
        <v>1</v>
      </c>
      <c r="J32" s="5" t="n">
        <v>0.92</v>
      </c>
      <c r="K32" s="5" t="n">
        <v>0.73</v>
      </c>
      <c r="L32" s="5" t="n">
        <v>0.45</v>
      </c>
      <c r="M32" s="5" t="n">
        <v>0.74</v>
      </c>
      <c r="N32" s="5" t="n">
        <v>0.43</v>
      </c>
    </row>
    <row r="33">
      <c r="A33" s="10" t="inlineStr"/>
      <c r="B33" s="4" t="inlineStr"/>
      <c r="C33" s="4" t="inlineStr">
        <is>
          <t>DEF</t>
        </is>
      </c>
      <c r="D33" s="4" t="inlineStr">
        <is>
          <t>ADEFH</t>
        </is>
      </c>
      <c r="E33" s="4" t="inlineStr">
        <is>
          <t>ADEFH</t>
        </is>
      </c>
      <c r="F33" s="4" t="inlineStr"/>
      <c r="G33" s="4" t="inlineStr">
        <is>
          <t>DF</t>
        </is>
      </c>
      <c r="H33" s="4" t="inlineStr">
        <is>
          <t>D</t>
        </is>
      </c>
      <c r="I33" s="4" t="inlineStr">
        <is>
          <t>ADEFH</t>
        </is>
      </c>
      <c r="J33" s="4" t="inlineStr">
        <is>
          <t>ADEF</t>
        </is>
      </c>
      <c r="K33" s="4" t="inlineStr">
        <is>
          <t>J</t>
        </is>
      </c>
      <c r="L33" s="4" t="inlineStr"/>
      <c r="M33" s="4" t="inlineStr">
        <is>
          <t>L</t>
        </is>
      </c>
      <c r="N33" s="4" t="n"/>
    </row>
    <row r="34" customFormat="1" s="11">
      <c r="A34" s="14" t="inlineStr">
        <is>
          <t>Insulin pump</t>
        </is>
      </c>
      <c r="B34" s="13" t="n">
        <v>438</v>
      </c>
      <c r="C34" s="13" t="n">
        <v>438</v>
      </c>
      <c r="D34" s="13" t="inlineStr">
        <is>
          <t>-</t>
        </is>
      </c>
      <c r="E34" s="13" t="inlineStr">
        <is>
          <t>-</t>
        </is>
      </c>
      <c r="F34" s="13" t="inlineStr">
        <is>
          <t>-</t>
        </is>
      </c>
      <c r="G34" s="13" t="inlineStr">
        <is>
          <t>-</t>
        </is>
      </c>
      <c r="H34" s="13" t="inlineStr">
        <is>
          <t>-</t>
        </is>
      </c>
      <c r="I34" s="13" t="inlineStr">
        <is>
          <t>-</t>
        </is>
      </c>
      <c r="J34" s="13" t="n">
        <v>438</v>
      </c>
      <c r="K34" s="13" t="n">
        <v>363</v>
      </c>
      <c r="L34" s="13" t="n">
        <v>75</v>
      </c>
      <c r="M34" s="13" t="n">
        <v>12</v>
      </c>
      <c r="N34" s="13" t="n">
        <v>63</v>
      </c>
    </row>
    <row r="35">
      <c r="A35" s="10" t="inlineStr"/>
      <c r="B35" s="5" t="n">
        <v>0.05</v>
      </c>
      <c r="C35" s="5" t="n">
        <v>0.32</v>
      </c>
      <c r="D35" s="4" t="inlineStr">
        <is>
          <t>-</t>
        </is>
      </c>
      <c r="E35" s="4" t="inlineStr">
        <is>
          <t>-</t>
        </is>
      </c>
      <c r="F35" s="4" t="inlineStr">
        <is>
          <t>-</t>
        </is>
      </c>
      <c r="G35" s="4" t="inlineStr">
        <is>
          <t>-</t>
        </is>
      </c>
      <c r="H35" s="4" t="inlineStr">
        <is>
          <t>-</t>
        </is>
      </c>
      <c r="I35" s="4" t="inlineStr">
        <is>
          <t>-</t>
        </is>
      </c>
      <c r="J35" s="5" t="n">
        <v>0.15</v>
      </c>
      <c r="K35" s="5" t="n">
        <v>0.15</v>
      </c>
      <c r="L35" s="5" t="n">
        <v>0.01</v>
      </c>
      <c r="M35" s="5" t="n">
        <v>0.02</v>
      </c>
      <c r="N35" s="5" t="n">
        <v>0.01</v>
      </c>
    </row>
    <row r="36">
      <c r="A36" s="10" t="inlineStr"/>
      <c r="B36" s="4" t="inlineStr"/>
      <c r="C36" s="4" t="inlineStr">
        <is>
          <t>BCDEFGH</t>
        </is>
      </c>
      <c r="D36" s="4" t="inlineStr"/>
      <c r="E36" s="4" t="inlineStr"/>
      <c r="F36" s="4" t="inlineStr"/>
      <c r="G36" s="4" t="inlineStr"/>
      <c r="H36" s="4" t="inlineStr"/>
      <c r="I36" s="4" t="inlineStr"/>
      <c r="J36" s="4" t="inlineStr">
        <is>
          <t>BCDEFG</t>
        </is>
      </c>
      <c r="K36" s="4" t="inlineStr">
        <is>
          <t>J</t>
        </is>
      </c>
      <c r="L36" s="4" t="inlineStr"/>
      <c r="M36" s="4" t="inlineStr">
        <is>
          <t>L</t>
        </is>
      </c>
      <c r="N36" s="4" t="n"/>
    </row>
    <row r="37" customFormat="1" s="11">
      <c r="A37" s="14" t="inlineStr">
        <is>
          <t>Other</t>
        </is>
      </c>
      <c r="B37" s="13" t="n">
        <v>31</v>
      </c>
      <c r="C37" s="13" t="n">
        <v>6</v>
      </c>
      <c r="D37" s="13" t="n">
        <v>5</v>
      </c>
      <c r="E37" s="13" t="n">
        <v>5</v>
      </c>
      <c r="F37" s="13" t="n">
        <v>15</v>
      </c>
      <c r="G37" s="13" t="n">
        <v>25</v>
      </c>
      <c r="H37" s="13" t="n">
        <v>20</v>
      </c>
      <c r="I37" s="13" t="n">
        <v>10</v>
      </c>
      <c r="J37" s="13" t="n">
        <v>11</v>
      </c>
      <c r="K37" s="13" t="n">
        <v>10</v>
      </c>
      <c r="L37" s="13" t="n">
        <v>21</v>
      </c>
      <c r="M37" s="13" t="n">
        <v>3</v>
      </c>
      <c r="N37" s="13" t="n">
        <v>18</v>
      </c>
    </row>
    <row r="38">
      <c r="A38" s="10" t="inlineStr"/>
      <c r="B38" s="4" t="inlineStr">
        <is>
          <t>*</t>
        </is>
      </c>
      <c r="C38" s="4" t="inlineStr">
        <is>
          <t>*</t>
        </is>
      </c>
      <c r="D38" s="4" t="inlineStr">
        <is>
          <t>*</t>
        </is>
      </c>
      <c r="E38" s="4" t="inlineStr">
        <is>
          <t>*</t>
        </is>
      </c>
      <c r="F38" s="4" t="inlineStr">
        <is>
          <t>*</t>
        </is>
      </c>
      <c r="G38" s="4" t="inlineStr">
        <is>
          <t>*</t>
        </is>
      </c>
      <c r="H38" s="4" t="inlineStr">
        <is>
          <t>*</t>
        </is>
      </c>
      <c r="I38" s="4" t="inlineStr">
        <is>
          <t>*</t>
        </is>
      </c>
      <c r="J38" s="4" t="inlineStr">
        <is>
          <t>*</t>
        </is>
      </c>
      <c r="K38" s="4" t="inlineStr">
        <is>
          <t>*</t>
        </is>
      </c>
      <c r="L38" s="4" t="inlineStr">
        <is>
          <t>*</t>
        </is>
      </c>
      <c r="M38" s="5" t="n">
        <v>0.01</v>
      </c>
      <c r="N38" s="4" t="inlineStr">
        <is>
          <t>*</t>
        </is>
      </c>
    </row>
    <row r="39">
      <c r="A39" s="10" t="inlineStr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</row>
    <row r="40" customFormat="1" s="11">
      <c r="A40" s="14" t="inlineStr">
        <is>
          <t>None of these</t>
        </is>
      </c>
      <c r="B40" s="13" t="inlineStr">
        <is>
          <t>-</t>
        </is>
      </c>
      <c r="C40" s="13" t="inlineStr">
        <is>
          <t>-</t>
        </is>
      </c>
      <c r="D40" s="13" t="inlineStr">
        <is>
          <t>-</t>
        </is>
      </c>
      <c r="E40" s="13" t="inlineStr">
        <is>
          <t>-</t>
        </is>
      </c>
      <c r="F40" s="13" t="inlineStr">
        <is>
          <t>-</t>
        </is>
      </c>
      <c r="G40" s="13" t="inlineStr">
        <is>
          <t>-</t>
        </is>
      </c>
      <c r="H40" s="13" t="inlineStr">
        <is>
          <t>-</t>
        </is>
      </c>
      <c r="I40" s="13" t="inlineStr">
        <is>
          <t>-</t>
        </is>
      </c>
      <c r="J40" s="13" t="inlineStr">
        <is>
          <t>-</t>
        </is>
      </c>
      <c r="K40" s="13" t="inlineStr">
        <is>
          <t>-</t>
        </is>
      </c>
      <c r="L40" s="13" t="inlineStr">
        <is>
          <t>-</t>
        </is>
      </c>
      <c r="M40" s="13" t="inlineStr">
        <is>
          <t>-</t>
        </is>
      </c>
      <c r="N40" s="13" t="inlineStr">
        <is>
          <t>-</t>
        </is>
      </c>
    </row>
    <row r="41">
      <c r="A41" s="10" t="inlineStr"/>
      <c r="B41" s="4" t="inlineStr">
        <is>
          <t>-</t>
        </is>
      </c>
      <c r="C41" s="4" t="inlineStr">
        <is>
          <t>-</t>
        </is>
      </c>
      <c r="D41" s="4" t="inlineStr">
        <is>
          <t>-</t>
        </is>
      </c>
      <c r="E41" s="4" t="inlineStr">
        <is>
          <t>-</t>
        </is>
      </c>
      <c r="F41" s="4" t="inlineStr">
        <is>
          <t>-</t>
        </is>
      </c>
      <c r="G41" s="4" t="inlineStr">
        <is>
          <t>-</t>
        </is>
      </c>
      <c r="H41" s="4" t="inlineStr">
        <is>
          <t>-</t>
        </is>
      </c>
      <c r="I41" s="4" t="inlineStr">
        <is>
          <t>-</t>
        </is>
      </c>
      <c r="J41" s="4" t="inlineStr">
        <is>
          <t>-</t>
        </is>
      </c>
      <c r="K41" s="4" t="inlineStr">
        <is>
          <t>-</t>
        </is>
      </c>
      <c r="L41" s="4" t="inlineStr">
        <is>
          <t>-</t>
        </is>
      </c>
      <c r="M41" s="4" t="inlineStr">
        <is>
          <t>-</t>
        </is>
      </c>
      <c r="N41" s="4" t="inlineStr">
        <is>
          <t>-</t>
        </is>
      </c>
    </row>
    <row r="42">
      <c r="A42" s="10" t="inlineStr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</row>
    <row r="43">
      <c r="A43" s="10" t="inlineStr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</row>
    <row r="44" customFormat="1" s="11">
      <c r="A44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44" s="13" t="n"/>
      <c r="C44" s="13" t="n"/>
      <c r="D44" s="13" t="n"/>
      <c r="E44" s="13" t="n"/>
      <c r="F44" s="13" t="n"/>
      <c r="G44" s="13" t="n"/>
      <c r="H44" s="13" t="n"/>
      <c r="I44" s="13" t="n"/>
      <c r="J44" s="13" t="n"/>
      <c r="K44" s="13" t="n"/>
      <c r="L44" s="13" t="n"/>
      <c r="M44" s="13" t="n"/>
      <c r="N44" s="13" t="n"/>
    </row>
    <row r="45" customFormat="1" s="15">
      <c r="A45" s="16" t="inlineStr">
        <is>
          <t>Table 16</t>
        </is>
      </c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</row>
    <row r="46">
      <c r="A46" s="10" t="inlineStr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N1676"/>
  <sheetViews>
    <sheetView view="pageBreakPreview" zoomScale="60" workbookViewId="0">
      <selection activeCell="A1" sqref="A1"/>
    </sheetView>
  </sheetViews>
  <sheetFormatPr baseColWidth="8" defaultRowHeight="15"/>
  <sheetData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DV_Wave - Wave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>
      <c r="A13" s="14" t="inlineStr">
        <is>
          <t>W1'21 (May 2021)</t>
        </is>
      </c>
      <c r="B13" s="13" t="n">
        <v>8951</v>
      </c>
      <c r="C13" s="13" t="n">
        <v>1376</v>
      </c>
      <c r="D13" s="13" t="n">
        <v>1504</v>
      </c>
      <c r="E13" s="13" t="n">
        <v>2061</v>
      </c>
      <c r="F13" s="13" t="n">
        <v>4010</v>
      </c>
      <c r="G13" s="13" t="n">
        <v>7575</v>
      </c>
      <c r="H13" s="13" t="n">
        <v>6071</v>
      </c>
      <c r="I13" s="13" t="n">
        <v>3565</v>
      </c>
      <c r="J13" s="13" t="n">
        <v>2880</v>
      </c>
      <c r="K13" s="13" t="n">
        <v>2419</v>
      </c>
      <c r="L13" s="13" t="n">
        <v>6532</v>
      </c>
      <c r="M13" s="13" t="n">
        <v>504</v>
      </c>
      <c r="N13" s="13" t="n">
        <v>5808</v>
      </c>
    </row>
    <row r="14">
      <c r="A14" s="10" t="inlineStr"/>
      <c r="B14" s="5" t="n">
        <v>1</v>
      </c>
      <c r="C14" s="5" t="n">
        <v>1</v>
      </c>
      <c r="D14" s="5" t="n">
        <v>1</v>
      </c>
      <c r="E14" s="5" t="n">
        <v>1</v>
      </c>
      <c r="F14" s="5" t="n">
        <v>1</v>
      </c>
      <c r="G14" s="5" t="n">
        <v>1</v>
      </c>
      <c r="H14" s="5" t="n">
        <v>1</v>
      </c>
      <c r="I14" s="5" t="n">
        <v>1</v>
      </c>
      <c r="J14" s="5" t="n">
        <v>1</v>
      </c>
      <c r="K14" s="5" t="n">
        <v>1</v>
      </c>
      <c r="L14" s="5" t="n">
        <v>1</v>
      </c>
      <c r="M14" s="5" t="n">
        <v>1</v>
      </c>
      <c r="N14" s="5" t="n">
        <v>1</v>
      </c>
    </row>
    <row r="15">
      <c r="A15" s="10" t="inlineStr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</row>
    <row r="16">
      <c r="A16" s="10" t="inlineStr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</row>
    <row r="18">
      <c r="A18" s="10" t="inlineStr">
        <is>
          <t>LRW: ADC FreeStyle Libre Tracking Wave 1 - Project #-201857 - Unweighted Tables</t>
        </is>
      </c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</row>
    <row r="19">
      <c r="A19" s="10" t="inlineStr">
        <is>
          <t>DV_Country - Country - Based to Total</t>
        </is>
      </c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</row>
    <row r="20">
      <c r="A20" s="10" t="inlineStr">
        <is>
          <t>DV_Country.ContainsAny({US,DE,CA,JP,KR,CN})</t>
        </is>
      </c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</row>
    <row r="21">
      <c r="A21" s="10" t="inlineStr">
        <is>
          <t>Table: 2 - Level: Top</t>
        </is>
      </c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</row>
    <row r="22">
      <c r="A22" s="10" t="inlineStr"/>
      <c r="B22" s="6" t="inlineStr">
        <is>
          <t>Banner 2</t>
        </is>
      </c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</row>
    <row r="23">
      <c r="A23" s="8" t="inlineStr"/>
      <c r="B23" s="7" t="inlineStr">
        <is>
          <t>Total</t>
        </is>
      </c>
      <c r="C23" s="7" t="inlineStr">
        <is>
          <t>Type 1</t>
        </is>
      </c>
      <c r="D23" s="7" t="inlineStr">
        <is>
          <t>Type 2 MDI</t>
        </is>
      </c>
      <c r="E23" s="7" t="inlineStr">
        <is>
          <t>Type 2 Basal/Pre-mix</t>
        </is>
      </c>
      <c r="F23" s="7" t="inlineStr">
        <is>
          <t>Type 2 Oral/GLPIs</t>
        </is>
      </c>
      <c r="G23" s="7" t="inlineStr">
        <is>
          <t>NET: Type 2</t>
        </is>
      </c>
      <c r="H23" s="7" t="inlineStr">
        <is>
          <t>NET: Type 2 O2B</t>
        </is>
      </c>
      <c r="I23" s="7" t="inlineStr">
        <is>
          <t>NET: Type 2 IUP</t>
        </is>
      </c>
      <c r="J23" s="7" t="inlineStr">
        <is>
          <t>NET: Type 1 &amp; 2 MDI</t>
        </is>
      </c>
      <c r="K23" s="7" t="inlineStr">
        <is>
          <t>CGM Trialist</t>
        </is>
      </c>
      <c r="L23" s="7" t="inlineStr">
        <is>
          <t>Non-CGM Trialist</t>
        </is>
      </c>
      <c r="M23" s="7" t="inlineStr">
        <is>
          <t>Non CGM Trialist - Considered a Product</t>
        </is>
      </c>
      <c r="N23" s="7" t="inlineStr">
        <is>
          <t>Non CGM Trialist - Never Considered Any Relevant Product</t>
        </is>
      </c>
    </row>
    <row r="24">
      <c r="A24" s="10" t="inlineStr"/>
      <c r="B24" s="4" t="inlineStr"/>
      <c r="C24" s="4" t="inlineStr">
        <is>
          <t>A</t>
        </is>
      </c>
      <c r="D24" s="4" t="inlineStr">
        <is>
          <t>B</t>
        </is>
      </c>
      <c r="E24" s="4" t="inlineStr">
        <is>
          <t>C</t>
        </is>
      </c>
      <c r="F24" s="4" t="inlineStr">
        <is>
          <t>D</t>
        </is>
      </c>
      <c r="G24" s="4" t="inlineStr">
        <is>
          <t>E</t>
        </is>
      </c>
      <c r="H24" s="4" t="inlineStr">
        <is>
          <t>F</t>
        </is>
      </c>
      <c r="I24" s="4" t="inlineStr">
        <is>
          <t>G</t>
        </is>
      </c>
      <c r="J24" s="4" t="inlineStr">
        <is>
          <t>H</t>
        </is>
      </c>
      <c r="K24" s="4" t="inlineStr">
        <is>
          <t>I</t>
        </is>
      </c>
      <c r="L24" s="4" t="inlineStr">
        <is>
          <t>J</t>
        </is>
      </c>
      <c r="M24" s="4" t="inlineStr">
        <is>
          <t>K</t>
        </is>
      </c>
      <c r="N24" s="4" t="inlineStr">
        <is>
          <t>L</t>
        </is>
      </c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  <row r="26">
      <c r="A26" s="14" t="inlineStr">
        <is>
          <t>Base</t>
        </is>
      </c>
      <c r="B26" s="13" t="n">
        <v>8951</v>
      </c>
      <c r="C26" s="13" t="n">
        <v>1376</v>
      </c>
      <c r="D26" s="13" t="n">
        <v>1504</v>
      </c>
      <c r="E26" s="13" t="n">
        <v>2061</v>
      </c>
      <c r="F26" s="13" t="n">
        <v>4010</v>
      </c>
      <c r="G26" s="13" t="n">
        <v>7575</v>
      </c>
      <c r="H26" s="13" t="n">
        <v>6071</v>
      </c>
      <c r="I26" s="13" t="n">
        <v>3565</v>
      </c>
      <c r="J26" s="13" t="n">
        <v>2880</v>
      </c>
      <c r="K26" s="13" t="n">
        <v>2419</v>
      </c>
      <c r="L26" s="13" t="n">
        <v>6532</v>
      </c>
      <c r="M26" s="13" t="n">
        <v>504</v>
      </c>
      <c r="N26" s="13" t="n">
        <v>5808</v>
      </c>
    </row>
    <row r="27">
      <c r="A27" s="10" t="inlineStr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  <row r="29">
      <c r="A29" s="14" t="inlineStr">
        <is>
          <t>United States</t>
        </is>
      </c>
      <c r="B29" s="13" t="n">
        <v>2186</v>
      </c>
      <c r="C29" s="13" t="n">
        <v>188</v>
      </c>
      <c r="D29" s="13" t="n">
        <v>213</v>
      </c>
      <c r="E29" s="13" t="n">
        <v>394</v>
      </c>
      <c r="F29" s="13" t="n">
        <v>1391</v>
      </c>
      <c r="G29" s="13" t="n">
        <v>1998</v>
      </c>
      <c r="H29" s="13" t="n">
        <v>1785</v>
      </c>
      <c r="I29" s="13" t="n">
        <v>607</v>
      </c>
      <c r="J29" s="13" t="n">
        <v>401</v>
      </c>
      <c r="K29" s="13" t="n">
        <v>552</v>
      </c>
      <c r="L29" s="13" t="n">
        <v>1634</v>
      </c>
      <c r="M29" s="13" t="n">
        <v>78</v>
      </c>
      <c r="N29" s="13" t="n">
        <v>1556</v>
      </c>
    </row>
    <row r="30">
      <c r="A30" s="10" t="inlineStr"/>
      <c r="B30" s="5" t="n">
        <v>0.24</v>
      </c>
      <c r="C30" s="5" t="n">
        <v>0.14</v>
      </c>
      <c r="D30" s="5" t="n">
        <v>0.14</v>
      </c>
      <c r="E30" s="5" t="n">
        <v>0.19</v>
      </c>
      <c r="F30" s="5" t="n">
        <v>0.35</v>
      </c>
      <c r="G30" s="5" t="n">
        <v>0.26</v>
      </c>
      <c r="H30" s="5" t="n">
        <v>0.29</v>
      </c>
      <c r="I30" s="5" t="n">
        <v>0.17</v>
      </c>
      <c r="J30" s="5" t="n">
        <v>0.14</v>
      </c>
      <c r="K30" s="5" t="n">
        <v>0.23</v>
      </c>
      <c r="L30" s="5" t="n">
        <v>0.25</v>
      </c>
      <c r="M30" s="5" t="n">
        <v>0.15</v>
      </c>
      <c r="N30" s="5" t="n">
        <v>0.27</v>
      </c>
    </row>
    <row r="31">
      <c r="A31" s="10" t="inlineStr"/>
      <c r="B31" s="4" t="inlineStr"/>
      <c r="C31" s="4" t="inlineStr"/>
      <c r="D31" s="4" t="inlineStr"/>
      <c r="E31" s="4" t="inlineStr">
        <is>
          <t>ABGH</t>
        </is>
      </c>
      <c r="F31" s="4" t="inlineStr">
        <is>
          <t>ABCEFGH</t>
        </is>
      </c>
      <c r="G31" s="4" t="inlineStr">
        <is>
          <t>ABCGH</t>
        </is>
      </c>
      <c r="H31" s="4" t="inlineStr">
        <is>
          <t>ABCEGH</t>
        </is>
      </c>
      <c r="I31" s="4" t="inlineStr">
        <is>
          <t>ABH</t>
        </is>
      </c>
      <c r="J31" s="4" t="inlineStr"/>
      <c r="K31" s="4" t="inlineStr"/>
      <c r="L31" s="4" t="inlineStr">
        <is>
          <t>I</t>
        </is>
      </c>
      <c r="M31" s="4" t="inlineStr"/>
      <c r="N31" s="4" t="inlineStr">
        <is>
          <t>K</t>
        </is>
      </c>
    </row>
    <row r="32">
      <c r="A32" s="14" t="inlineStr">
        <is>
          <t>Canada</t>
        </is>
      </c>
      <c r="B32" s="13" t="n">
        <v>1943</v>
      </c>
      <c r="C32" s="13" t="n">
        <v>239</v>
      </c>
      <c r="D32" s="13" t="n">
        <v>189</v>
      </c>
      <c r="E32" s="13" t="n">
        <v>290</v>
      </c>
      <c r="F32" s="13" t="n">
        <v>1225</v>
      </c>
      <c r="G32" s="13" t="n">
        <v>1704</v>
      </c>
      <c r="H32" s="13" t="n">
        <v>1515</v>
      </c>
      <c r="I32" s="13" t="n">
        <v>479</v>
      </c>
      <c r="J32" s="13" t="n">
        <v>428</v>
      </c>
      <c r="K32" s="13" t="n">
        <v>472</v>
      </c>
      <c r="L32" s="13" t="n">
        <v>1471</v>
      </c>
      <c r="M32" s="13" t="n">
        <v>89</v>
      </c>
      <c r="N32" s="13" t="n">
        <v>1380</v>
      </c>
    </row>
    <row r="33">
      <c r="A33" s="10" t="inlineStr"/>
      <c r="B33" s="5" t="n">
        <v>0.22</v>
      </c>
      <c r="C33" s="5" t="n">
        <v>0.17</v>
      </c>
      <c r="D33" s="5" t="n">
        <v>0.13</v>
      </c>
      <c r="E33" s="5" t="n">
        <v>0.14</v>
      </c>
      <c r="F33" s="5" t="n">
        <v>0.31</v>
      </c>
      <c r="G33" s="5" t="n">
        <v>0.22</v>
      </c>
      <c r="H33" s="5" t="n">
        <v>0.25</v>
      </c>
      <c r="I33" s="5" t="n">
        <v>0.13</v>
      </c>
      <c r="J33" s="5" t="n">
        <v>0.15</v>
      </c>
      <c r="K33" s="5" t="n">
        <v>0.2</v>
      </c>
      <c r="L33" s="5" t="n">
        <v>0.23</v>
      </c>
      <c r="M33" s="5" t="n">
        <v>0.18</v>
      </c>
      <c r="N33" s="5" t="n">
        <v>0.24</v>
      </c>
    </row>
    <row r="34">
      <c r="A34" s="10" t="inlineStr"/>
      <c r="B34" s="4" t="inlineStr"/>
      <c r="C34" s="4" t="inlineStr">
        <is>
          <t>BCGH</t>
        </is>
      </c>
      <c r="D34" s="4" t="inlineStr"/>
      <c r="E34" s="4" t="inlineStr"/>
      <c r="F34" s="4" t="inlineStr">
        <is>
          <t>ABCEFGH</t>
        </is>
      </c>
      <c r="G34" s="4" t="inlineStr">
        <is>
          <t>ABCGH</t>
        </is>
      </c>
      <c r="H34" s="4" t="inlineStr">
        <is>
          <t>ABCEGH</t>
        </is>
      </c>
      <c r="I34" s="4" t="inlineStr"/>
      <c r="J34" s="4" t="inlineStr">
        <is>
          <t>BG</t>
        </is>
      </c>
      <c r="K34" s="4" t="inlineStr"/>
      <c r="L34" s="4" t="inlineStr">
        <is>
          <t>I</t>
        </is>
      </c>
      <c r="M34" s="4" t="inlineStr"/>
      <c r="N34" s="4" t="inlineStr">
        <is>
          <t>K</t>
        </is>
      </c>
    </row>
    <row r="35">
      <c r="A35" s="14" t="inlineStr">
        <is>
          <t>Germany</t>
        </is>
      </c>
      <c r="B35" s="13" t="n">
        <v>1554</v>
      </c>
      <c r="C35" s="13" t="n">
        <v>265</v>
      </c>
      <c r="D35" s="13" t="n">
        <v>313</v>
      </c>
      <c r="E35" s="13" t="n">
        <v>218</v>
      </c>
      <c r="F35" s="13" t="n">
        <v>758</v>
      </c>
      <c r="G35" s="13" t="n">
        <v>1289</v>
      </c>
      <c r="H35" s="13" t="n">
        <v>976</v>
      </c>
      <c r="I35" s="13" t="n">
        <v>531</v>
      </c>
      <c r="J35" s="13" t="n">
        <v>578</v>
      </c>
      <c r="K35" s="13" t="n">
        <v>402</v>
      </c>
      <c r="L35" s="13" t="n">
        <v>1152</v>
      </c>
      <c r="M35" s="13" t="n">
        <v>119</v>
      </c>
      <c r="N35" s="13" t="n">
        <v>996</v>
      </c>
    </row>
    <row r="36">
      <c r="A36" s="10" t="inlineStr"/>
      <c r="B36" s="5" t="n">
        <v>0.17</v>
      </c>
      <c r="C36" s="5" t="n">
        <v>0.19</v>
      </c>
      <c r="D36" s="5" t="n">
        <v>0.21</v>
      </c>
      <c r="E36" s="5" t="n">
        <v>0.11</v>
      </c>
      <c r="F36" s="5" t="n">
        <v>0.19</v>
      </c>
      <c r="G36" s="5" t="n">
        <v>0.17</v>
      </c>
      <c r="H36" s="5" t="n">
        <v>0.16</v>
      </c>
      <c r="I36" s="5" t="n">
        <v>0.15</v>
      </c>
      <c r="J36" s="5" t="n">
        <v>0.2</v>
      </c>
      <c r="K36" s="5" t="n">
        <v>0.17</v>
      </c>
      <c r="L36" s="5" t="n">
        <v>0.18</v>
      </c>
      <c r="M36" s="5" t="n">
        <v>0.24</v>
      </c>
      <c r="N36" s="5" t="n">
        <v>0.17</v>
      </c>
    </row>
    <row r="37">
      <c r="A37" s="10" t="inlineStr"/>
      <c r="B37" s="4" t="inlineStr"/>
      <c r="C37" s="4" t="inlineStr">
        <is>
          <t>CEFG</t>
        </is>
      </c>
      <c r="D37" s="4" t="inlineStr">
        <is>
          <t>CEFG</t>
        </is>
      </c>
      <c r="E37" s="4" t="inlineStr"/>
      <c r="F37" s="4" t="inlineStr">
        <is>
          <t>CEFG</t>
        </is>
      </c>
      <c r="G37" s="4" t="inlineStr">
        <is>
          <t>CFG</t>
        </is>
      </c>
      <c r="H37" s="4" t="inlineStr">
        <is>
          <t>CG</t>
        </is>
      </c>
      <c r="I37" s="4" t="inlineStr">
        <is>
          <t>C</t>
        </is>
      </c>
      <c r="J37" s="4" t="inlineStr">
        <is>
          <t>CEFG</t>
        </is>
      </c>
      <c r="K37" s="4" t="inlineStr"/>
      <c r="L37" s="4" t="inlineStr"/>
      <c r="M37" s="4" t="inlineStr">
        <is>
          <t>L</t>
        </is>
      </c>
      <c r="N37" s="4" t="n"/>
    </row>
    <row r="38">
      <c r="A38" s="14" t="inlineStr">
        <is>
          <t>Japan</t>
        </is>
      </c>
      <c r="B38" s="13" t="n">
        <v>2202</v>
      </c>
      <c r="C38" s="13" t="n">
        <v>565</v>
      </c>
      <c r="D38" s="13" t="n">
        <v>667</v>
      </c>
      <c r="E38" s="13" t="n">
        <v>970</v>
      </c>
      <c r="F38" s="13" t="inlineStr">
        <is>
          <t>-</t>
        </is>
      </c>
      <c r="G38" s="13" t="n">
        <v>1637</v>
      </c>
      <c r="H38" s="13" t="n">
        <v>970</v>
      </c>
      <c r="I38" s="13" t="n">
        <v>1637</v>
      </c>
      <c r="J38" s="13" t="n">
        <v>1232</v>
      </c>
      <c r="K38" s="13" t="n">
        <v>766</v>
      </c>
      <c r="L38" s="13" t="n">
        <v>1436</v>
      </c>
      <c r="M38" s="13" t="n">
        <v>55</v>
      </c>
      <c r="N38" s="13" t="n">
        <v>1370</v>
      </c>
    </row>
    <row r="39">
      <c r="A39" s="10" t="inlineStr"/>
      <c r="B39" s="5" t="n">
        <v>0.25</v>
      </c>
      <c r="C39" s="5" t="n">
        <v>0.41</v>
      </c>
      <c r="D39" s="5" t="n">
        <v>0.44</v>
      </c>
      <c r="E39" s="5" t="n">
        <v>0.47</v>
      </c>
      <c r="F39" s="4" t="inlineStr">
        <is>
          <t>-</t>
        </is>
      </c>
      <c r="G39" s="5" t="n">
        <v>0.22</v>
      </c>
      <c r="H39" s="5" t="n">
        <v>0.16</v>
      </c>
      <c r="I39" s="5" t="n">
        <v>0.46</v>
      </c>
      <c r="J39" s="5" t="n">
        <v>0.43</v>
      </c>
      <c r="K39" s="5" t="n">
        <v>0.32</v>
      </c>
      <c r="L39" s="5" t="n">
        <v>0.22</v>
      </c>
      <c r="M39" s="5" t="n">
        <v>0.11</v>
      </c>
      <c r="N39" s="5" t="n">
        <v>0.24</v>
      </c>
    </row>
    <row r="40">
      <c r="A40" s="10" t="inlineStr"/>
      <c r="B40" s="4" t="inlineStr"/>
      <c r="C40" s="4" t="inlineStr">
        <is>
          <t>DEF</t>
        </is>
      </c>
      <c r="D40" s="4" t="inlineStr">
        <is>
          <t>aDEFh</t>
        </is>
      </c>
      <c r="E40" s="4" t="inlineStr">
        <is>
          <t>ADEFH</t>
        </is>
      </c>
      <c r="F40" s="4" t="inlineStr"/>
      <c r="G40" s="4" t="inlineStr">
        <is>
          <t>DF</t>
        </is>
      </c>
      <c r="H40" s="4" t="inlineStr">
        <is>
          <t>D</t>
        </is>
      </c>
      <c r="I40" s="4" t="inlineStr">
        <is>
          <t>ADEFH</t>
        </is>
      </c>
      <c r="J40" s="4" t="inlineStr">
        <is>
          <t>aDEF</t>
        </is>
      </c>
      <c r="K40" s="4" t="inlineStr">
        <is>
          <t>J</t>
        </is>
      </c>
      <c r="L40" s="4" t="inlineStr"/>
      <c r="M40" s="4" t="inlineStr"/>
      <c r="N40" s="4" t="inlineStr">
        <is>
          <t>K</t>
        </is>
      </c>
    </row>
    <row r="41">
      <c r="A41" s="14" t="inlineStr">
        <is>
          <t>South Korea</t>
        </is>
      </c>
      <c r="B41" s="13" t="n">
        <v>1066</v>
      </c>
      <c r="C41" s="13" t="n">
        <v>119</v>
      </c>
      <c r="D41" s="13" t="n">
        <v>122</v>
      </c>
      <c r="E41" s="13" t="n">
        <v>189</v>
      </c>
      <c r="F41" s="13" t="n">
        <v>636</v>
      </c>
      <c r="G41" s="13" t="n">
        <v>947</v>
      </c>
      <c r="H41" s="13" t="n">
        <v>825</v>
      </c>
      <c r="I41" s="13" t="n">
        <v>311</v>
      </c>
      <c r="J41" s="13" t="n">
        <v>241</v>
      </c>
      <c r="K41" s="13" t="n">
        <v>227</v>
      </c>
      <c r="L41" s="13" t="n">
        <v>839</v>
      </c>
      <c r="M41" s="13" t="n">
        <v>163</v>
      </c>
      <c r="N41" s="13" t="n">
        <v>506</v>
      </c>
    </row>
    <row r="42">
      <c r="A42" s="10" t="inlineStr"/>
      <c r="B42" s="5" t="n">
        <v>0.12</v>
      </c>
      <c r="C42" s="5" t="n">
        <v>0.09</v>
      </c>
      <c r="D42" s="5" t="n">
        <v>0.08</v>
      </c>
      <c r="E42" s="5" t="n">
        <v>0.09</v>
      </c>
      <c r="F42" s="5" t="n">
        <v>0.16</v>
      </c>
      <c r="G42" s="5" t="n">
        <v>0.13</v>
      </c>
      <c r="H42" s="5" t="n">
        <v>0.14</v>
      </c>
      <c r="I42" s="5" t="n">
        <v>0.09</v>
      </c>
      <c r="J42" s="5" t="n">
        <v>0.08</v>
      </c>
      <c r="K42" s="5" t="n">
        <v>0.09</v>
      </c>
      <c r="L42" s="5" t="n">
        <v>0.13</v>
      </c>
      <c r="M42" s="5" t="n">
        <v>0.32</v>
      </c>
      <c r="N42" s="5" t="n">
        <v>0.09</v>
      </c>
    </row>
    <row r="43">
      <c r="A43" s="10" t="inlineStr"/>
      <c r="B43" s="4" t="inlineStr"/>
      <c r="C43" s="4" t="inlineStr"/>
      <c r="D43" s="4" t="inlineStr"/>
      <c r="E43" s="4" t="inlineStr"/>
      <c r="F43" s="4" t="inlineStr">
        <is>
          <t>ABCEFGH</t>
        </is>
      </c>
      <c r="G43" s="4" t="inlineStr">
        <is>
          <t>ABCGH</t>
        </is>
      </c>
      <c r="H43" s="4" t="inlineStr">
        <is>
          <t>ABCEGH</t>
        </is>
      </c>
      <c r="I43" s="4" t="inlineStr"/>
      <c r="J43" s="4" t="inlineStr"/>
      <c r="K43" s="4" t="inlineStr"/>
      <c r="L43" s="4" t="inlineStr">
        <is>
          <t>I</t>
        </is>
      </c>
      <c r="M43" s="4" t="inlineStr">
        <is>
          <t>L</t>
        </is>
      </c>
      <c r="N43" s="4" t="n"/>
    </row>
    <row r="44">
      <c r="A44" s="10" t="inlineStr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</row>
    <row r="46">
      <c r="A46" s="10" t="inlineStr">
        <is>
          <t>LRW: ADC FreeStyle Libre Tracking Wave 1 - Project #-201857 - Unweighted Tables</t>
        </is>
      </c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</row>
    <row r="47">
      <c r="A47" s="10" t="inlineStr">
        <is>
          <t>S2_Gender - Gender - Based to Total</t>
        </is>
      </c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</row>
    <row r="48">
      <c r="A48" s="10" t="inlineStr">
        <is>
          <t>DV_Country.ContainsAny({US,DE,CA,JP,KR,CN})</t>
        </is>
      </c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</row>
    <row r="49">
      <c r="A49" s="10" t="inlineStr">
        <is>
          <t>Table: 3 - Level: Top</t>
        </is>
      </c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</row>
    <row r="50">
      <c r="A50" s="10" t="inlineStr"/>
      <c r="B50" s="6" t="inlineStr">
        <is>
          <t>Banner 2</t>
        </is>
      </c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</row>
    <row r="51">
      <c r="A51" s="8" t="inlineStr"/>
      <c r="B51" s="7" t="inlineStr">
        <is>
          <t>Total</t>
        </is>
      </c>
      <c r="C51" s="7" t="inlineStr">
        <is>
          <t>Type 1</t>
        </is>
      </c>
      <c r="D51" s="7" t="inlineStr">
        <is>
          <t>Type 2 MDI</t>
        </is>
      </c>
      <c r="E51" s="7" t="inlineStr">
        <is>
          <t>Type 2 Basal/Pre-mix</t>
        </is>
      </c>
      <c r="F51" s="7" t="inlineStr">
        <is>
          <t>Type 2 Oral/GLPIs</t>
        </is>
      </c>
      <c r="G51" s="7" t="inlineStr">
        <is>
          <t>NET: Type 2</t>
        </is>
      </c>
      <c r="H51" s="7" t="inlineStr">
        <is>
          <t>NET: Type 2 O2B</t>
        </is>
      </c>
      <c r="I51" s="7" t="inlineStr">
        <is>
          <t>NET: Type 2 IUP</t>
        </is>
      </c>
      <c r="J51" s="7" t="inlineStr">
        <is>
          <t>NET: Type 1 &amp; 2 MDI</t>
        </is>
      </c>
      <c r="K51" s="7" t="inlineStr">
        <is>
          <t>CGM Trialist</t>
        </is>
      </c>
      <c r="L51" s="7" t="inlineStr">
        <is>
          <t>Non-CGM Trialist</t>
        </is>
      </c>
      <c r="M51" s="7" t="inlineStr">
        <is>
          <t>Non CGM Trialist - Considered a Product</t>
        </is>
      </c>
      <c r="N51" s="7" t="inlineStr">
        <is>
          <t>Non CGM Trialist - Never Considered Any Relevant Product</t>
        </is>
      </c>
    </row>
    <row r="52">
      <c r="A52" s="10" t="inlineStr"/>
      <c r="B52" s="4" t="inlineStr"/>
      <c r="C52" s="4" t="inlineStr">
        <is>
          <t>A</t>
        </is>
      </c>
      <c r="D52" s="4" t="inlineStr">
        <is>
          <t>B</t>
        </is>
      </c>
      <c r="E52" s="4" t="inlineStr">
        <is>
          <t>C</t>
        </is>
      </c>
      <c r="F52" s="4" t="inlineStr">
        <is>
          <t>D</t>
        </is>
      </c>
      <c r="G52" s="4" t="inlineStr">
        <is>
          <t>E</t>
        </is>
      </c>
      <c r="H52" s="4" t="inlineStr">
        <is>
          <t>F</t>
        </is>
      </c>
      <c r="I52" s="4" t="inlineStr">
        <is>
          <t>G</t>
        </is>
      </c>
      <c r="J52" s="4" t="inlineStr">
        <is>
          <t>H</t>
        </is>
      </c>
      <c r="K52" s="4" t="inlineStr">
        <is>
          <t>I</t>
        </is>
      </c>
      <c r="L52" s="4" t="inlineStr">
        <is>
          <t>J</t>
        </is>
      </c>
      <c r="M52" s="4" t="inlineStr">
        <is>
          <t>K</t>
        </is>
      </c>
      <c r="N52" s="4" t="inlineStr">
        <is>
          <t>L</t>
        </is>
      </c>
    </row>
    <row r="53">
      <c r="A53" s="10" t="inlineStr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</row>
    <row r="54">
      <c r="A54" s="14" t="inlineStr">
        <is>
          <t>Base</t>
        </is>
      </c>
      <c r="B54" s="13" t="n">
        <v>8951</v>
      </c>
      <c r="C54" s="13" t="n">
        <v>1376</v>
      </c>
      <c r="D54" s="13" t="n">
        <v>1504</v>
      </c>
      <c r="E54" s="13" t="n">
        <v>2061</v>
      </c>
      <c r="F54" s="13" t="n">
        <v>4010</v>
      </c>
      <c r="G54" s="13" t="n">
        <v>7575</v>
      </c>
      <c r="H54" s="13" t="n">
        <v>6071</v>
      </c>
      <c r="I54" s="13" t="n">
        <v>3565</v>
      </c>
      <c r="J54" s="13" t="n">
        <v>2880</v>
      </c>
      <c r="K54" s="13" t="n">
        <v>2419</v>
      </c>
      <c r="L54" s="13" t="n">
        <v>6532</v>
      </c>
      <c r="M54" s="13" t="n">
        <v>504</v>
      </c>
      <c r="N54" s="13" t="n">
        <v>5808</v>
      </c>
    </row>
    <row r="55">
      <c r="A55" s="10" t="inlineStr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</row>
    <row r="56">
      <c r="A56" s="10" t="inlineStr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</row>
    <row r="57">
      <c r="A57" s="14" t="inlineStr">
        <is>
          <t>Male</t>
        </is>
      </c>
      <c r="B57" s="13" t="n">
        <v>5775</v>
      </c>
      <c r="C57" s="13" t="n">
        <v>767</v>
      </c>
      <c r="D57" s="13" t="n">
        <v>1051</v>
      </c>
      <c r="E57" s="13" t="n">
        <v>1462</v>
      </c>
      <c r="F57" s="13" t="n">
        <v>2495</v>
      </c>
      <c r="G57" s="13" t="n">
        <v>5008</v>
      </c>
      <c r="H57" s="13" t="n">
        <v>3957</v>
      </c>
      <c r="I57" s="13" t="n">
        <v>2513</v>
      </c>
      <c r="J57" s="13" t="n">
        <v>1818</v>
      </c>
      <c r="K57" s="13" t="n">
        <v>1500</v>
      </c>
      <c r="L57" s="13" t="n">
        <v>4275</v>
      </c>
      <c r="M57" s="13" t="n">
        <v>334</v>
      </c>
      <c r="N57" s="13" t="n">
        <v>3781</v>
      </c>
    </row>
    <row r="58">
      <c r="A58" s="10" t="inlineStr"/>
      <c r="B58" s="5" t="n">
        <v>0.65</v>
      </c>
      <c r="C58" s="5" t="n">
        <v>0.5600000000000001</v>
      </c>
      <c r="D58" s="5" t="n">
        <v>0.7000000000000001</v>
      </c>
      <c r="E58" s="5" t="n">
        <v>0.71</v>
      </c>
      <c r="F58" s="5" t="n">
        <v>0.62</v>
      </c>
      <c r="G58" s="5" t="n">
        <v>0.66</v>
      </c>
      <c r="H58" s="5" t="n">
        <v>0.65</v>
      </c>
      <c r="I58" s="5" t="n">
        <v>0.7000000000000001</v>
      </c>
      <c r="J58" s="5" t="n">
        <v>0.63</v>
      </c>
      <c r="K58" s="5" t="n">
        <v>0.62</v>
      </c>
      <c r="L58" s="5" t="n">
        <v>0.65</v>
      </c>
      <c r="M58" s="5" t="n">
        <v>0.66</v>
      </c>
      <c r="N58" s="5" t="n">
        <v>0.65</v>
      </c>
    </row>
    <row r="59">
      <c r="A59" s="10" t="inlineStr"/>
      <c r="B59" s="4" t="inlineStr"/>
      <c r="C59" s="4" t="inlineStr"/>
      <c r="D59" s="4" t="inlineStr">
        <is>
          <t>ADEFH</t>
        </is>
      </c>
      <c r="E59" s="4" t="inlineStr">
        <is>
          <t>ADEFH</t>
        </is>
      </c>
      <c r="F59" s="4" t="inlineStr">
        <is>
          <t>A</t>
        </is>
      </c>
      <c r="G59" s="4" t="inlineStr">
        <is>
          <t>ADFH</t>
        </is>
      </c>
      <c r="H59" s="4" t="inlineStr">
        <is>
          <t>ADh</t>
        </is>
      </c>
      <c r="I59" s="4" t="inlineStr">
        <is>
          <t>ADEFH</t>
        </is>
      </c>
      <c r="J59" s="4" t="inlineStr">
        <is>
          <t>A</t>
        </is>
      </c>
      <c r="K59" s="4" t="inlineStr"/>
      <c r="L59" s="4" t="inlineStr">
        <is>
          <t>I</t>
        </is>
      </c>
      <c r="M59" s="4" t="n"/>
      <c r="N59" s="4" t="n"/>
    </row>
    <row r="60">
      <c r="A60" s="14" t="inlineStr">
        <is>
          <t>Female</t>
        </is>
      </c>
      <c r="B60" s="13" t="n">
        <v>3165</v>
      </c>
      <c r="C60" s="13" t="n">
        <v>605</v>
      </c>
      <c r="D60" s="13" t="n">
        <v>452</v>
      </c>
      <c r="E60" s="13" t="n">
        <v>596</v>
      </c>
      <c r="F60" s="13" t="n">
        <v>1512</v>
      </c>
      <c r="G60" s="13" t="n">
        <v>2560</v>
      </c>
      <c r="H60" s="13" t="n">
        <v>2108</v>
      </c>
      <c r="I60" s="13" t="n">
        <v>1048</v>
      </c>
      <c r="J60" s="13" t="n">
        <v>1057</v>
      </c>
      <c r="K60" s="13" t="n">
        <v>918</v>
      </c>
      <c r="L60" s="13" t="n">
        <v>2247</v>
      </c>
      <c r="M60" s="13" t="n">
        <v>169</v>
      </c>
      <c r="N60" s="13" t="n">
        <v>2018</v>
      </c>
    </row>
    <row r="61">
      <c r="A61" s="10" t="inlineStr"/>
      <c r="B61" s="5" t="n">
        <v>0.35</v>
      </c>
      <c r="C61" s="5" t="n">
        <v>0.44</v>
      </c>
      <c r="D61" s="5" t="n">
        <v>0.3</v>
      </c>
      <c r="E61" s="5" t="n">
        <v>0.29</v>
      </c>
      <c r="F61" s="5" t="n">
        <v>0.38</v>
      </c>
      <c r="G61" s="5" t="n">
        <v>0.34</v>
      </c>
      <c r="H61" s="5" t="n">
        <v>0.35</v>
      </c>
      <c r="I61" s="5" t="n">
        <v>0.29</v>
      </c>
      <c r="J61" s="5" t="n">
        <v>0.37</v>
      </c>
      <c r="K61" s="5" t="n">
        <v>0.38</v>
      </c>
      <c r="L61" s="5" t="n">
        <v>0.34</v>
      </c>
      <c r="M61" s="5" t="n">
        <v>0.34</v>
      </c>
      <c r="N61" s="5" t="n">
        <v>0.35</v>
      </c>
    </row>
    <row r="62">
      <c r="A62" s="10" t="inlineStr"/>
      <c r="B62" s="4" t="inlineStr"/>
      <c r="C62" s="4" t="inlineStr">
        <is>
          <t>BCDEFGH</t>
        </is>
      </c>
      <c r="D62" s="4" t="inlineStr"/>
      <c r="E62" s="4" t="inlineStr"/>
      <c r="F62" s="4" t="inlineStr">
        <is>
          <t>BCEFG</t>
        </is>
      </c>
      <c r="G62" s="4" t="inlineStr">
        <is>
          <t>BCG</t>
        </is>
      </c>
      <c r="H62" s="4" t="inlineStr">
        <is>
          <t>BCEG</t>
        </is>
      </c>
      <c r="I62" s="4" t="inlineStr"/>
      <c r="J62" s="4" t="inlineStr">
        <is>
          <t>BCEfG</t>
        </is>
      </c>
      <c r="K62" s="4" t="inlineStr">
        <is>
          <t>J</t>
        </is>
      </c>
      <c r="L62" s="4" t="n"/>
      <c r="M62" s="4" t="n"/>
      <c r="N62" s="4" t="n"/>
    </row>
    <row r="63">
      <c r="A63" s="14" t="inlineStr">
        <is>
          <t>Non-binary / third gender</t>
        </is>
      </c>
      <c r="B63" s="13" t="n">
        <v>11</v>
      </c>
      <c r="C63" s="13" t="n">
        <v>4</v>
      </c>
      <c r="D63" s="13" t="n">
        <v>1</v>
      </c>
      <c r="E63" s="13" t="n">
        <v>3</v>
      </c>
      <c r="F63" s="13" t="n">
        <v>3</v>
      </c>
      <c r="G63" s="13" t="n">
        <v>7</v>
      </c>
      <c r="H63" s="13" t="n">
        <v>6</v>
      </c>
      <c r="I63" s="13" t="n">
        <v>4</v>
      </c>
      <c r="J63" s="13" t="n">
        <v>5</v>
      </c>
      <c r="K63" s="13" t="n">
        <v>1</v>
      </c>
      <c r="L63" s="13" t="n">
        <v>10</v>
      </c>
      <c r="M63" s="13" t="n">
        <v>1</v>
      </c>
      <c r="N63" s="13" t="n">
        <v>9</v>
      </c>
    </row>
    <row r="64">
      <c r="A64" s="10" t="inlineStr"/>
      <c r="B64" s="4" t="inlineStr">
        <is>
          <t>*</t>
        </is>
      </c>
      <c r="C64" s="4" t="inlineStr">
        <is>
          <t>*</t>
        </is>
      </c>
      <c r="D64" s="4" t="inlineStr">
        <is>
          <t>*</t>
        </is>
      </c>
      <c r="E64" s="4" t="inlineStr">
        <is>
          <t>*</t>
        </is>
      </c>
      <c r="F64" s="4" t="inlineStr">
        <is>
          <t>*</t>
        </is>
      </c>
      <c r="G64" s="4" t="inlineStr">
        <is>
          <t>*</t>
        </is>
      </c>
      <c r="H64" s="4" t="inlineStr">
        <is>
          <t>*</t>
        </is>
      </c>
      <c r="I64" s="4" t="inlineStr">
        <is>
          <t>*</t>
        </is>
      </c>
      <c r="J64" s="4" t="inlineStr">
        <is>
          <t>*</t>
        </is>
      </c>
      <c r="K64" s="4" t="inlineStr">
        <is>
          <t>*</t>
        </is>
      </c>
      <c r="L64" s="4" t="inlineStr">
        <is>
          <t>*</t>
        </is>
      </c>
      <c r="M64" s="4" t="inlineStr">
        <is>
          <t>*</t>
        </is>
      </c>
      <c r="N64" s="4" t="inlineStr">
        <is>
          <t>*</t>
        </is>
      </c>
    </row>
    <row r="65">
      <c r="A65" s="10" t="inlineStr"/>
      <c r="B65" s="4" t="inlineStr"/>
      <c r="C65" s="4" t="inlineStr">
        <is>
          <t>def</t>
        </is>
      </c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</row>
    <row r="66">
      <c r="A66" s="10" t="inlineStr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</row>
    <row r="68">
      <c r="A68" s="10" t="inlineStr">
        <is>
          <t>LRW: ADC FreeStyle Libre Tracking Wave 1 - Project #-201857 - Unweighted Tables</t>
        </is>
      </c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</row>
    <row r="69">
      <c r="A69" s="10" t="inlineStr">
        <is>
          <t>DV_QuotaAgeRange - Age - Based to Total</t>
        </is>
      </c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</row>
    <row r="70">
      <c r="A70" s="10" t="inlineStr">
        <is>
          <t>DV_Country.ContainsAny({US,DE,CA,JP,KR,CN})</t>
        </is>
      </c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</row>
    <row r="71">
      <c r="A71" s="10" t="inlineStr">
        <is>
          <t>Table: 4 - Level: Top</t>
        </is>
      </c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</row>
    <row r="72">
      <c r="A72" s="10" t="inlineStr"/>
      <c r="B72" s="6" t="inlineStr">
        <is>
          <t>Banner 2</t>
        </is>
      </c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</row>
    <row r="73">
      <c r="A73" s="8" t="inlineStr"/>
      <c r="B73" s="7" t="inlineStr">
        <is>
          <t>Total</t>
        </is>
      </c>
      <c r="C73" s="7" t="inlineStr">
        <is>
          <t>Type 1</t>
        </is>
      </c>
      <c r="D73" s="7" t="inlineStr">
        <is>
          <t>Type 2 MDI</t>
        </is>
      </c>
      <c r="E73" s="7" t="inlineStr">
        <is>
          <t>Type 2 Basal/Pre-mix</t>
        </is>
      </c>
      <c r="F73" s="7" t="inlineStr">
        <is>
          <t>Type 2 Oral/GLPIs</t>
        </is>
      </c>
      <c r="G73" s="7" t="inlineStr">
        <is>
          <t>NET: Type 2</t>
        </is>
      </c>
      <c r="H73" s="7" t="inlineStr">
        <is>
          <t>NET: Type 2 O2B</t>
        </is>
      </c>
      <c r="I73" s="7" t="inlineStr">
        <is>
          <t>NET: Type 2 IUP</t>
        </is>
      </c>
      <c r="J73" s="7" t="inlineStr">
        <is>
          <t>NET: Type 1 &amp; 2 MDI</t>
        </is>
      </c>
      <c r="K73" s="7" t="inlineStr">
        <is>
          <t>CGM Trialist</t>
        </is>
      </c>
      <c r="L73" s="7" t="inlineStr">
        <is>
          <t>Non-CGM Trialist</t>
        </is>
      </c>
      <c r="M73" s="7" t="inlineStr">
        <is>
          <t>Non CGM Trialist - Considered a Product</t>
        </is>
      </c>
      <c r="N73" s="7" t="inlineStr">
        <is>
          <t>Non CGM Trialist - Never Considered Any Relevant Product</t>
        </is>
      </c>
    </row>
    <row r="74">
      <c r="A74" s="10" t="inlineStr"/>
      <c r="B74" s="4" t="inlineStr"/>
      <c r="C74" s="4" t="inlineStr">
        <is>
          <t>A</t>
        </is>
      </c>
      <c r="D74" s="4" t="inlineStr">
        <is>
          <t>B</t>
        </is>
      </c>
      <c r="E74" s="4" t="inlineStr">
        <is>
          <t>C</t>
        </is>
      </c>
      <c r="F74" s="4" t="inlineStr">
        <is>
          <t>D</t>
        </is>
      </c>
      <c r="G74" s="4" t="inlineStr">
        <is>
          <t>E</t>
        </is>
      </c>
      <c r="H74" s="4" t="inlineStr">
        <is>
          <t>F</t>
        </is>
      </c>
      <c r="I74" s="4" t="inlineStr">
        <is>
          <t>G</t>
        </is>
      </c>
      <c r="J74" s="4" t="inlineStr">
        <is>
          <t>H</t>
        </is>
      </c>
      <c r="K74" s="4" t="inlineStr">
        <is>
          <t>I</t>
        </is>
      </c>
      <c r="L74" s="4" t="inlineStr">
        <is>
          <t>J</t>
        </is>
      </c>
      <c r="M74" s="4" t="inlineStr">
        <is>
          <t>K</t>
        </is>
      </c>
      <c r="N74" s="4" t="inlineStr">
        <is>
          <t>L</t>
        </is>
      </c>
    </row>
    <row r="75">
      <c r="A75" s="10" t="inlineStr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</row>
    <row r="76">
      <c r="A76" s="14" t="inlineStr">
        <is>
          <t>Base</t>
        </is>
      </c>
      <c r="B76" s="13" t="n">
        <v>8951</v>
      </c>
      <c r="C76" s="13" t="n">
        <v>1376</v>
      </c>
      <c r="D76" s="13" t="n">
        <v>1504</v>
      </c>
      <c r="E76" s="13" t="n">
        <v>2061</v>
      </c>
      <c r="F76" s="13" t="n">
        <v>4010</v>
      </c>
      <c r="G76" s="13" t="n">
        <v>7575</v>
      </c>
      <c r="H76" s="13" t="n">
        <v>6071</v>
      </c>
      <c r="I76" s="13" t="n">
        <v>3565</v>
      </c>
      <c r="J76" s="13" t="n">
        <v>2880</v>
      </c>
      <c r="K76" s="13" t="n">
        <v>2419</v>
      </c>
      <c r="L76" s="13" t="n">
        <v>6532</v>
      </c>
      <c r="M76" s="13" t="n">
        <v>504</v>
      </c>
      <c r="N76" s="13" t="n">
        <v>5808</v>
      </c>
    </row>
    <row r="77">
      <c r="A77" s="10" t="inlineStr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</row>
    <row r="78">
      <c r="A78" s="10" t="inlineStr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</row>
    <row r="79">
      <c r="A79" s="14" t="inlineStr">
        <is>
          <t>18-34</t>
        </is>
      </c>
      <c r="B79" s="13" t="n">
        <v>561</v>
      </c>
      <c r="C79" s="13" t="n">
        <v>276</v>
      </c>
      <c r="D79" s="13" t="n">
        <v>70</v>
      </c>
      <c r="E79" s="13" t="n">
        <v>102</v>
      </c>
      <c r="F79" s="13" t="n">
        <v>113</v>
      </c>
      <c r="G79" s="13" t="n">
        <v>285</v>
      </c>
      <c r="H79" s="13" t="n">
        <v>215</v>
      </c>
      <c r="I79" s="13" t="n">
        <v>172</v>
      </c>
      <c r="J79" s="13" t="n">
        <v>346</v>
      </c>
      <c r="K79" s="13" t="n">
        <v>292</v>
      </c>
      <c r="L79" s="13" t="n">
        <v>269</v>
      </c>
      <c r="M79" s="13" t="n">
        <v>60</v>
      </c>
      <c r="N79" s="13" t="n">
        <v>196</v>
      </c>
    </row>
    <row r="80">
      <c r="A80" s="10" t="inlineStr"/>
      <c r="B80" s="5" t="n">
        <v>0.06</v>
      </c>
      <c r="C80" s="5" t="n">
        <v>0.2</v>
      </c>
      <c r="D80" s="5" t="n">
        <v>0.05</v>
      </c>
      <c r="E80" s="5" t="n">
        <v>0.05</v>
      </c>
      <c r="F80" s="5" t="n">
        <v>0.03</v>
      </c>
      <c r="G80" s="5" t="n">
        <v>0.04</v>
      </c>
      <c r="H80" s="5" t="n">
        <v>0.04</v>
      </c>
      <c r="I80" s="5" t="n">
        <v>0.05</v>
      </c>
      <c r="J80" s="5" t="n">
        <v>0.12</v>
      </c>
      <c r="K80" s="5" t="n">
        <v>0.12</v>
      </c>
      <c r="L80" s="5" t="n">
        <v>0.04</v>
      </c>
      <c r="M80" s="5" t="n">
        <v>0.12</v>
      </c>
      <c r="N80" s="5" t="n">
        <v>0.03</v>
      </c>
    </row>
    <row r="81">
      <c r="A81" s="10" t="inlineStr"/>
      <c r="B81" s="4" t="inlineStr"/>
      <c r="C81" s="4" t="inlineStr">
        <is>
          <t>BCDEFGH</t>
        </is>
      </c>
      <c r="D81" s="4" t="inlineStr">
        <is>
          <t>DEF</t>
        </is>
      </c>
      <c r="E81" s="4" t="inlineStr">
        <is>
          <t>DEF</t>
        </is>
      </c>
      <c r="F81" s="4" t="inlineStr"/>
      <c r="G81" s="4" t="inlineStr">
        <is>
          <t>DF</t>
        </is>
      </c>
      <c r="H81" s="4" t="inlineStr">
        <is>
          <t>D</t>
        </is>
      </c>
      <c r="I81" s="4" t="inlineStr">
        <is>
          <t>DEF</t>
        </is>
      </c>
      <c r="J81" s="4" t="inlineStr">
        <is>
          <t>BCDEFG</t>
        </is>
      </c>
      <c r="K81" s="4" t="inlineStr">
        <is>
          <t>J</t>
        </is>
      </c>
      <c r="L81" s="4" t="inlineStr"/>
      <c r="M81" s="4" t="inlineStr">
        <is>
          <t>L</t>
        </is>
      </c>
      <c r="N81" s="4" t="n"/>
    </row>
    <row r="82">
      <c r="A82" s="14" t="inlineStr">
        <is>
          <t>35-54</t>
        </is>
      </c>
      <c r="B82" s="13" t="n">
        <v>2973</v>
      </c>
      <c r="C82" s="13" t="n">
        <v>750</v>
      </c>
      <c r="D82" s="13" t="n">
        <v>590</v>
      </c>
      <c r="E82" s="13" t="n">
        <v>712</v>
      </c>
      <c r="F82" s="13" t="n">
        <v>921</v>
      </c>
      <c r="G82" s="13" t="n">
        <v>2223</v>
      </c>
      <c r="H82" s="13" t="n">
        <v>1633</v>
      </c>
      <c r="I82" s="13" t="n">
        <v>1302</v>
      </c>
      <c r="J82" s="13" t="n">
        <v>1340</v>
      </c>
      <c r="K82" s="13" t="n">
        <v>1197</v>
      </c>
      <c r="L82" s="13" t="n">
        <v>1776</v>
      </c>
      <c r="M82" s="13" t="n">
        <v>255</v>
      </c>
      <c r="N82" s="13" t="n">
        <v>1404</v>
      </c>
    </row>
    <row r="83">
      <c r="A83" s="10" t="inlineStr"/>
      <c r="B83" s="5" t="n">
        <v>0.33</v>
      </c>
      <c r="C83" s="5" t="n">
        <v>0.55</v>
      </c>
      <c r="D83" s="5" t="n">
        <v>0.39</v>
      </c>
      <c r="E83" s="5" t="n">
        <v>0.35</v>
      </c>
      <c r="F83" s="5" t="n">
        <v>0.23</v>
      </c>
      <c r="G83" s="5" t="n">
        <v>0.29</v>
      </c>
      <c r="H83" s="5" t="n">
        <v>0.27</v>
      </c>
      <c r="I83" s="5" t="n">
        <v>0.37</v>
      </c>
      <c r="J83" s="5" t="n">
        <v>0.47</v>
      </c>
      <c r="K83" s="5" t="n">
        <v>0.49</v>
      </c>
      <c r="L83" s="5" t="n">
        <v>0.27</v>
      </c>
      <c r="M83" s="5" t="n">
        <v>0.51</v>
      </c>
      <c r="N83" s="5" t="n">
        <v>0.24</v>
      </c>
    </row>
    <row r="84">
      <c r="A84" s="10" t="inlineStr"/>
      <c r="B84" s="4" t="inlineStr"/>
      <c r="C84" s="4" t="inlineStr">
        <is>
          <t>BCDEFGH</t>
        </is>
      </c>
      <c r="D84" s="4" t="inlineStr">
        <is>
          <t>CDEFG</t>
        </is>
      </c>
      <c r="E84" s="4" t="inlineStr">
        <is>
          <t>DEF</t>
        </is>
      </c>
      <c r="F84" s="4" t="inlineStr"/>
      <c r="G84" s="4" t="inlineStr">
        <is>
          <t>DF</t>
        </is>
      </c>
      <c r="H84" s="4" t="inlineStr">
        <is>
          <t>D</t>
        </is>
      </c>
      <c r="I84" s="4" t="inlineStr">
        <is>
          <t>CDEF</t>
        </is>
      </c>
      <c r="J84" s="4" t="inlineStr">
        <is>
          <t>BCDEFG</t>
        </is>
      </c>
      <c r="K84" s="4" t="inlineStr">
        <is>
          <t>J</t>
        </is>
      </c>
      <c r="L84" s="4" t="inlineStr"/>
      <c r="M84" s="4" t="inlineStr">
        <is>
          <t>L</t>
        </is>
      </c>
      <c r="N84" s="4" t="n"/>
    </row>
    <row r="85">
      <c r="A85" s="14" t="inlineStr">
        <is>
          <t>55-64</t>
        </is>
      </c>
      <c r="B85" s="13" t="n">
        <v>2150</v>
      </c>
      <c r="C85" s="13" t="n">
        <v>222</v>
      </c>
      <c r="D85" s="13" t="n">
        <v>351</v>
      </c>
      <c r="E85" s="13" t="n">
        <v>531</v>
      </c>
      <c r="F85" s="13" t="n">
        <v>1046</v>
      </c>
      <c r="G85" s="13" t="n">
        <v>1928</v>
      </c>
      <c r="H85" s="13" t="n">
        <v>1577</v>
      </c>
      <c r="I85" s="13" t="n">
        <v>882</v>
      </c>
      <c r="J85" s="13" t="n">
        <v>573</v>
      </c>
      <c r="K85" s="13" t="n">
        <v>427</v>
      </c>
      <c r="L85" s="13" t="n">
        <v>1723</v>
      </c>
      <c r="M85" s="13" t="n">
        <v>103</v>
      </c>
      <c r="N85" s="13" t="n">
        <v>1557</v>
      </c>
    </row>
    <row r="86">
      <c r="A86" s="10" t="inlineStr"/>
      <c r="B86" s="5" t="n">
        <v>0.24</v>
      </c>
      <c r="C86" s="5" t="n">
        <v>0.16</v>
      </c>
      <c r="D86" s="5" t="n">
        <v>0.23</v>
      </c>
      <c r="E86" s="5" t="n">
        <v>0.26</v>
      </c>
      <c r="F86" s="5" t="n">
        <v>0.26</v>
      </c>
      <c r="G86" s="5" t="n">
        <v>0.25</v>
      </c>
      <c r="H86" s="5" t="n">
        <v>0.26</v>
      </c>
      <c r="I86" s="5" t="n">
        <v>0.25</v>
      </c>
      <c r="J86" s="5" t="n">
        <v>0.2</v>
      </c>
      <c r="K86" s="5" t="n">
        <v>0.18</v>
      </c>
      <c r="L86" s="5" t="n">
        <v>0.26</v>
      </c>
      <c r="M86" s="5" t="n">
        <v>0.2</v>
      </c>
      <c r="N86" s="5" t="n">
        <v>0.27</v>
      </c>
    </row>
    <row r="87">
      <c r="A87" s="10" t="inlineStr"/>
      <c r="B87" s="4" t="inlineStr"/>
      <c r="C87" s="4" t="inlineStr"/>
      <c r="D87" s="4" t="inlineStr">
        <is>
          <t>AH</t>
        </is>
      </c>
      <c r="E87" s="4" t="inlineStr">
        <is>
          <t>AbgH</t>
        </is>
      </c>
      <c r="F87" s="4" t="inlineStr">
        <is>
          <t>ABH</t>
        </is>
      </c>
      <c r="G87" s="4" t="inlineStr">
        <is>
          <t>ABH</t>
        </is>
      </c>
      <c r="H87" s="4" t="inlineStr">
        <is>
          <t>ABEgH</t>
        </is>
      </c>
      <c r="I87" s="4" t="inlineStr">
        <is>
          <t>AbH</t>
        </is>
      </c>
      <c r="J87" s="4" t="inlineStr">
        <is>
          <t>A</t>
        </is>
      </c>
      <c r="K87" s="4" t="inlineStr"/>
      <c r="L87" s="4" t="inlineStr">
        <is>
          <t>I</t>
        </is>
      </c>
      <c r="M87" s="4" t="inlineStr"/>
      <c r="N87" s="4" t="inlineStr">
        <is>
          <t>K</t>
        </is>
      </c>
    </row>
    <row r="88">
      <c r="A88" s="14" t="inlineStr">
        <is>
          <t>65+</t>
        </is>
      </c>
      <c r="B88" s="13" t="n">
        <v>3267</v>
      </c>
      <c r="C88" s="13" t="n">
        <v>128</v>
      </c>
      <c r="D88" s="13" t="n">
        <v>493</v>
      </c>
      <c r="E88" s="13" t="n">
        <v>716</v>
      </c>
      <c r="F88" s="13" t="n">
        <v>1930</v>
      </c>
      <c r="G88" s="13" t="n">
        <v>3139</v>
      </c>
      <c r="H88" s="13" t="n">
        <v>2646</v>
      </c>
      <c r="I88" s="13" t="n">
        <v>1209</v>
      </c>
      <c r="J88" s="13" t="n">
        <v>621</v>
      </c>
      <c r="K88" s="13" t="n">
        <v>503</v>
      </c>
      <c r="L88" s="13" t="n">
        <v>2764</v>
      </c>
      <c r="M88" s="13" t="n">
        <v>86</v>
      </c>
      <c r="N88" s="13" t="n">
        <v>2651</v>
      </c>
    </row>
    <row r="89">
      <c r="A89" s="10" t="inlineStr"/>
      <c r="B89" s="5" t="n">
        <v>0.36</v>
      </c>
      <c r="C89" s="5" t="n">
        <v>0.09</v>
      </c>
      <c r="D89" s="5" t="n">
        <v>0.33</v>
      </c>
      <c r="E89" s="5" t="n">
        <v>0.35</v>
      </c>
      <c r="F89" s="5" t="n">
        <v>0.48</v>
      </c>
      <c r="G89" s="5" t="n">
        <v>0.41</v>
      </c>
      <c r="H89" s="5" t="n">
        <v>0.44</v>
      </c>
      <c r="I89" s="5" t="n">
        <v>0.34</v>
      </c>
      <c r="J89" s="5" t="n">
        <v>0.22</v>
      </c>
      <c r="K89" s="5" t="n">
        <v>0.21</v>
      </c>
      <c r="L89" s="5" t="n">
        <v>0.42</v>
      </c>
      <c r="M89" s="5" t="n">
        <v>0.17</v>
      </c>
      <c r="N89" s="5" t="n">
        <v>0.46</v>
      </c>
    </row>
    <row r="90">
      <c r="A90" s="10" t="inlineStr"/>
      <c r="B90" s="4" t="inlineStr"/>
      <c r="C90" s="4" t="inlineStr"/>
      <c r="D90" s="4" t="inlineStr">
        <is>
          <t>AH</t>
        </is>
      </c>
      <c r="E90" s="4" t="inlineStr">
        <is>
          <t>AH</t>
        </is>
      </c>
      <c r="F90" s="4" t="inlineStr">
        <is>
          <t>ABCEFGH</t>
        </is>
      </c>
      <c r="G90" s="4" t="inlineStr">
        <is>
          <t>ABCGH</t>
        </is>
      </c>
      <c r="H90" s="4" t="inlineStr">
        <is>
          <t>ABCEGH</t>
        </is>
      </c>
      <c r="I90" s="4" t="inlineStr">
        <is>
          <t>AH</t>
        </is>
      </c>
      <c r="J90" s="4" t="inlineStr">
        <is>
          <t>A</t>
        </is>
      </c>
      <c r="K90" s="4" t="inlineStr"/>
      <c r="L90" s="4" t="inlineStr">
        <is>
          <t>I</t>
        </is>
      </c>
      <c r="M90" s="4" t="inlineStr"/>
      <c r="N90" s="4" t="inlineStr">
        <is>
          <t>K</t>
        </is>
      </c>
    </row>
    <row r="91">
      <c r="A91" s="10" t="inlineStr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</row>
    <row r="93">
      <c r="A93" s="10" t="inlineStr">
        <is>
          <t>LRW: ADC FreeStyle Libre Tracking Wave 1 - Project #-201857 - Unweighted Tables</t>
        </is>
      </c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</row>
    <row r="94">
      <c r="A94" s="10" t="inlineStr">
        <is>
          <t>DV_Region - US Region - Based to Total (US)</t>
        </is>
      </c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</row>
    <row r="95">
      <c r="A95" s="10" t="inlineStr">
        <is>
          <t>DV_Country.ContainsAny({US,DE,CA,JP,KR,CN})</t>
        </is>
      </c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</row>
    <row r="96">
      <c r="A96" s="10" t="inlineStr">
        <is>
          <t>Table: 5 - Level: Top</t>
        </is>
      </c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</row>
    <row r="97">
      <c r="A97" s="10" t="inlineStr"/>
      <c r="B97" s="6" t="inlineStr">
        <is>
          <t>Banner 2</t>
        </is>
      </c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</row>
    <row r="98">
      <c r="A98" s="8" t="inlineStr"/>
      <c r="B98" s="7" t="inlineStr">
        <is>
          <t>Total</t>
        </is>
      </c>
      <c r="C98" s="7" t="inlineStr">
        <is>
          <t>Type 1</t>
        </is>
      </c>
      <c r="D98" s="7" t="inlineStr">
        <is>
          <t>Type 2 MDI</t>
        </is>
      </c>
      <c r="E98" s="7" t="inlineStr">
        <is>
          <t>Type 2 Basal/Pre-mix</t>
        </is>
      </c>
      <c r="F98" s="7" t="inlineStr">
        <is>
          <t>Type 2 Oral/GLPIs</t>
        </is>
      </c>
      <c r="G98" s="7" t="inlineStr">
        <is>
          <t>NET: Type 2</t>
        </is>
      </c>
      <c r="H98" s="7" t="inlineStr">
        <is>
          <t>NET: Type 2 O2B</t>
        </is>
      </c>
      <c r="I98" s="7" t="inlineStr">
        <is>
          <t>NET: Type 2 IUP</t>
        </is>
      </c>
      <c r="J98" s="7" t="inlineStr">
        <is>
          <t>NET: Type 1 &amp; 2 MDI</t>
        </is>
      </c>
      <c r="K98" s="7" t="inlineStr">
        <is>
          <t>CGM Trialist</t>
        </is>
      </c>
      <c r="L98" s="7" t="inlineStr">
        <is>
          <t>Non-CGM Trialist</t>
        </is>
      </c>
      <c r="M98" s="7" t="inlineStr">
        <is>
          <t>Non CGM Trialist - Considered a Product</t>
        </is>
      </c>
      <c r="N98" s="7" t="inlineStr">
        <is>
          <t>Non CGM Trialist - Never Considered Any Relevant Product</t>
        </is>
      </c>
    </row>
    <row r="99">
      <c r="A99" s="10" t="inlineStr"/>
      <c r="B99" s="4" t="inlineStr"/>
      <c r="C99" s="4" t="inlineStr">
        <is>
          <t>A</t>
        </is>
      </c>
      <c r="D99" s="4" t="inlineStr">
        <is>
          <t>B</t>
        </is>
      </c>
      <c r="E99" s="4" t="inlineStr">
        <is>
          <t>C</t>
        </is>
      </c>
      <c r="F99" s="4" t="inlineStr">
        <is>
          <t>D</t>
        </is>
      </c>
      <c r="G99" s="4" t="inlineStr">
        <is>
          <t>E</t>
        </is>
      </c>
      <c r="H99" s="4" t="inlineStr">
        <is>
          <t>F</t>
        </is>
      </c>
      <c r="I99" s="4" t="inlineStr">
        <is>
          <t>G</t>
        </is>
      </c>
      <c r="J99" s="4" t="inlineStr">
        <is>
          <t>H</t>
        </is>
      </c>
      <c r="K99" s="4" t="inlineStr">
        <is>
          <t>I</t>
        </is>
      </c>
      <c r="L99" s="4" t="inlineStr">
        <is>
          <t>J</t>
        </is>
      </c>
      <c r="M99" s="4" t="inlineStr">
        <is>
          <t>K</t>
        </is>
      </c>
      <c r="N99" s="4" t="inlineStr">
        <is>
          <t>L</t>
        </is>
      </c>
    </row>
    <row r="100">
      <c r="A100" s="10" t="inlineStr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</row>
    <row r="101">
      <c r="A101" s="14" t="inlineStr">
        <is>
          <t>Base</t>
        </is>
      </c>
      <c r="B101" s="13" t="n">
        <v>2186</v>
      </c>
      <c r="C101" s="13" t="n">
        <v>188</v>
      </c>
      <c r="D101" s="13" t="n">
        <v>213</v>
      </c>
      <c r="E101" s="13" t="n">
        <v>394</v>
      </c>
      <c r="F101" s="13" t="n">
        <v>1391</v>
      </c>
      <c r="G101" s="13" t="n">
        <v>1998</v>
      </c>
      <c r="H101" s="13" t="n">
        <v>1785</v>
      </c>
      <c r="I101" s="13" t="n">
        <v>607</v>
      </c>
      <c r="J101" s="13" t="n">
        <v>401</v>
      </c>
      <c r="K101" s="13" t="n">
        <v>552</v>
      </c>
      <c r="L101" s="13" t="n">
        <v>1634</v>
      </c>
      <c r="M101" s="13" t="n">
        <v>78</v>
      </c>
      <c r="N101" s="13" t="n">
        <v>1556</v>
      </c>
    </row>
    <row r="102">
      <c r="A102" s="10" t="inlineStr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</row>
    <row r="103">
      <c r="A103" s="10" t="inlineStr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</row>
    <row r="104">
      <c r="A104" s="14" t="inlineStr">
        <is>
          <t>Midwest</t>
        </is>
      </c>
      <c r="B104" s="13" t="n">
        <v>464</v>
      </c>
      <c r="C104" s="13" t="n">
        <v>31</v>
      </c>
      <c r="D104" s="13" t="n">
        <v>60</v>
      </c>
      <c r="E104" s="13" t="n">
        <v>88</v>
      </c>
      <c r="F104" s="13" t="n">
        <v>285</v>
      </c>
      <c r="G104" s="13" t="n">
        <v>433</v>
      </c>
      <c r="H104" s="13" t="n">
        <v>373</v>
      </c>
      <c r="I104" s="13" t="n">
        <v>148</v>
      </c>
      <c r="J104" s="13" t="n">
        <v>91</v>
      </c>
      <c r="K104" s="13" t="n">
        <v>100</v>
      </c>
      <c r="L104" s="13" t="n">
        <v>364</v>
      </c>
      <c r="M104" s="13" t="n">
        <v>13</v>
      </c>
      <c r="N104" s="13" t="n">
        <v>351</v>
      </c>
    </row>
    <row r="105">
      <c r="A105" s="10" t="inlineStr"/>
      <c r="B105" s="5" t="n">
        <v>0.21</v>
      </c>
      <c r="C105" s="5" t="n">
        <v>0.16</v>
      </c>
      <c r="D105" s="5" t="n">
        <v>0.28</v>
      </c>
      <c r="E105" s="5" t="n">
        <v>0.22</v>
      </c>
      <c r="F105" s="5" t="n">
        <v>0.2</v>
      </c>
      <c r="G105" s="5" t="n">
        <v>0.22</v>
      </c>
      <c r="H105" s="5" t="n">
        <v>0.21</v>
      </c>
      <c r="I105" s="5" t="n">
        <v>0.24</v>
      </c>
      <c r="J105" s="5" t="n">
        <v>0.23</v>
      </c>
      <c r="K105" s="5" t="n">
        <v>0.18</v>
      </c>
      <c r="L105" s="5" t="n">
        <v>0.22</v>
      </c>
      <c r="M105" s="5" t="n">
        <v>0.17</v>
      </c>
      <c r="N105" s="5" t="n">
        <v>0.23</v>
      </c>
    </row>
    <row r="106">
      <c r="A106" s="10" t="inlineStr"/>
      <c r="B106" s="4" t="inlineStr"/>
      <c r="C106" s="4" t="inlineStr"/>
      <c r="D106" s="4" t="inlineStr">
        <is>
          <t>ADEFH</t>
        </is>
      </c>
      <c r="E106" s="4" t="inlineStr"/>
      <c r="F106" s="4" t="inlineStr"/>
      <c r="G106" s="4" t="inlineStr">
        <is>
          <t>adF</t>
        </is>
      </c>
      <c r="H106" s="4" t="inlineStr"/>
      <c r="I106" s="4" t="inlineStr">
        <is>
          <t>AdeF</t>
        </is>
      </c>
      <c r="J106" s="4" t="inlineStr">
        <is>
          <t>A</t>
        </is>
      </c>
      <c r="K106" s="4" t="inlineStr"/>
      <c r="L106" s="4" t="inlineStr">
        <is>
          <t>I</t>
        </is>
      </c>
      <c r="M106" s="4" t="inlineStr">
        <is>
          <t>*</t>
        </is>
      </c>
      <c r="N106" s="4" t="n"/>
    </row>
    <row r="107">
      <c r="A107" s="14" t="inlineStr">
        <is>
          <t>Northeast</t>
        </is>
      </c>
      <c r="B107" s="13" t="n">
        <v>439</v>
      </c>
      <c r="C107" s="13" t="n">
        <v>57</v>
      </c>
      <c r="D107" s="13" t="n">
        <v>49</v>
      </c>
      <c r="E107" s="13" t="n">
        <v>63</v>
      </c>
      <c r="F107" s="13" t="n">
        <v>270</v>
      </c>
      <c r="G107" s="13" t="n">
        <v>382</v>
      </c>
      <c r="H107" s="13" t="n">
        <v>333</v>
      </c>
      <c r="I107" s="13" t="n">
        <v>112</v>
      </c>
      <c r="J107" s="13" t="n">
        <v>106</v>
      </c>
      <c r="K107" s="13" t="n">
        <v>123</v>
      </c>
      <c r="L107" s="13" t="n">
        <v>316</v>
      </c>
      <c r="M107" s="13" t="n">
        <v>21</v>
      </c>
      <c r="N107" s="13" t="n">
        <v>295</v>
      </c>
    </row>
    <row r="108">
      <c r="A108" s="10" t="inlineStr"/>
      <c r="B108" s="5" t="n">
        <v>0.2</v>
      </c>
      <c r="C108" s="5" t="n">
        <v>0.3</v>
      </c>
      <c r="D108" s="5" t="n">
        <v>0.23</v>
      </c>
      <c r="E108" s="5" t="n">
        <v>0.16</v>
      </c>
      <c r="F108" s="5" t="n">
        <v>0.19</v>
      </c>
      <c r="G108" s="5" t="n">
        <v>0.19</v>
      </c>
      <c r="H108" s="5" t="n">
        <v>0.19</v>
      </c>
      <c r="I108" s="5" t="n">
        <v>0.18</v>
      </c>
      <c r="J108" s="5" t="n">
        <v>0.26</v>
      </c>
      <c r="K108" s="5" t="n">
        <v>0.22</v>
      </c>
      <c r="L108" s="5" t="n">
        <v>0.19</v>
      </c>
      <c r="M108" s="5" t="n">
        <v>0.27</v>
      </c>
      <c r="N108" s="5" t="n">
        <v>0.19</v>
      </c>
    </row>
    <row r="109">
      <c r="A109" s="10" t="inlineStr"/>
      <c r="B109" s="4" t="inlineStr"/>
      <c r="C109" s="4" t="inlineStr">
        <is>
          <t>bCDEFG</t>
        </is>
      </c>
      <c r="D109" s="4" t="inlineStr">
        <is>
          <t>CG</t>
        </is>
      </c>
      <c r="E109" s="4" t="inlineStr"/>
      <c r="F109" s="4" t="inlineStr"/>
      <c r="G109" s="4" t="inlineStr">
        <is>
          <t>c</t>
        </is>
      </c>
      <c r="H109" s="4" t="inlineStr"/>
      <c r="I109" s="4" t="inlineStr">
        <is>
          <t>C</t>
        </is>
      </c>
      <c r="J109" s="4" t="inlineStr">
        <is>
          <t>bCDEFG</t>
        </is>
      </c>
      <c r="K109" s="4" t="inlineStr"/>
      <c r="L109" s="4" t="inlineStr"/>
      <c r="M109" s="4" t="inlineStr">
        <is>
          <t>l*</t>
        </is>
      </c>
      <c r="N109" s="4" t="n"/>
    </row>
    <row r="110">
      <c r="A110" s="14" t="inlineStr">
        <is>
          <t>South</t>
        </is>
      </c>
      <c r="B110" s="13" t="n">
        <v>847</v>
      </c>
      <c r="C110" s="13" t="n">
        <v>69</v>
      </c>
      <c r="D110" s="13" t="n">
        <v>74</v>
      </c>
      <c r="E110" s="13" t="n">
        <v>167</v>
      </c>
      <c r="F110" s="13" t="n">
        <v>537</v>
      </c>
      <c r="G110" s="13" t="n">
        <v>778</v>
      </c>
      <c r="H110" s="13" t="n">
        <v>704</v>
      </c>
      <c r="I110" s="13" t="n">
        <v>241</v>
      </c>
      <c r="J110" s="13" t="n">
        <v>143</v>
      </c>
      <c r="K110" s="13" t="n">
        <v>233</v>
      </c>
      <c r="L110" s="13" t="n">
        <v>614</v>
      </c>
      <c r="M110" s="13" t="n">
        <v>31</v>
      </c>
      <c r="N110" s="13" t="n">
        <v>583</v>
      </c>
    </row>
    <row r="111">
      <c r="A111" s="10" t="inlineStr"/>
      <c r="B111" s="5" t="n">
        <v>0.39</v>
      </c>
      <c r="C111" s="5" t="n">
        <v>0.37</v>
      </c>
      <c r="D111" s="5" t="n">
        <v>0.35</v>
      </c>
      <c r="E111" s="5" t="n">
        <v>0.42</v>
      </c>
      <c r="F111" s="5" t="n">
        <v>0.39</v>
      </c>
      <c r="G111" s="5" t="n">
        <v>0.39</v>
      </c>
      <c r="H111" s="5" t="n">
        <v>0.39</v>
      </c>
      <c r="I111" s="5" t="n">
        <v>0.4</v>
      </c>
      <c r="J111" s="5" t="n">
        <v>0.36</v>
      </c>
      <c r="K111" s="5" t="n">
        <v>0.42</v>
      </c>
      <c r="L111" s="5" t="n">
        <v>0.38</v>
      </c>
      <c r="M111" s="5" t="n">
        <v>0.4</v>
      </c>
      <c r="N111" s="5" t="n">
        <v>0.37</v>
      </c>
    </row>
    <row r="112">
      <c r="A112" s="10" t="inlineStr"/>
      <c r="B112" s="4" t="inlineStr"/>
      <c r="C112" s="4" t="inlineStr"/>
      <c r="D112" s="4" t="inlineStr"/>
      <c r="E112" s="4" t="inlineStr">
        <is>
          <t>bgh</t>
        </is>
      </c>
      <c r="F112" s="4" t="inlineStr"/>
      <c r="G112" s="4" t="inlineStr"/>
      <c r="H112" s="4" t="inlineStr"/>
      <c r="I112" s="4" t="inlineStr">
        <is>
          <t>bh</t>
        </is>
      </c>
      <c r="J112" s="4" t="inlineStr"/>
      <c r="K112" s="4" t="inlineStr">
        <is>
          <t>j</t>
        </is>
      </c>
      <c r="L112" s="4" t="inlineStr"/>
      <c r="M112" s="4" t="inlineStr">
        <is>
          <t>*</t>
        </is>
      </c>
      <c r="N112" s="4" t="n"/>
    </row>
    <row r="113">
      <c r="A113" s="14" t="inlineStr">
        <is>
          <t>West</t>
        </is>
      </c>
      <c r="B113" s="13" t="n">
        <v>436</v>
      </c>
      <c r="C113" s="13" t="n">
        <v>31</v>
      </c>
      <c r="D113" s="13" t="n">
        <v>30</v>
      </c>
      <c r="E113" s="13" t="n">
        <v>76</v>
      </c>
      <c r="F113" s="13" t="n">
        <v>299</v>
      </c>
      <c r="G113" s="13" t="n">
        <v>405</v>
      </c>
      <c r="H113" s="13" t="n">
        <v>375</v>
      </c>
      <c r="I113" s="13" t="n">
        <v>106</v>
      </c>
      <c r="J113" s="13" t="n">
        <v>61</v>
      </c>
      <c r="K113" s="13" t="n">
        <v>96</v>
      </c>
      <c r="L113" s="13" t="n">
        <v>340</v>
      </c>
      <c r="M113" s="13" t="n">
        <v>13</v>
      </c>
      <c r="N113" s="13" t="n">
        <v>327</v>
      </c>
    </row>
    <row r="114">
      <c r="A114" s="10" t="inlineStr"/>
      <c r="B114" s="5" t="n">
        <v>0.2</v>
      </c>
      <c r="C114" s="5" t="n">
        <v>0.16</v>
      </c>
      <c r="D114" s="5" t="n">
        <v>0.14</v>
      </c>
      <c r="E114" s="5" t="n">
        <v>0.19</v>
      </c>
      <c r="F114" s="5" t="n">
        <v>0.21</v>
      </c>
      <c r="G114" s="5" t="n">
        <v>0.2</v>
      </c>
      <c r="H114" s="5" t="n">
        <v>0.21</v>
      </c>
      <c r="I114" s="5" t="n">
        <v>0.17</v>
      </c>
      <c r="J114" s="5" t="n">
        <v>0.15</v>
      </c>
      <c r="K114" s="5" t="n">
        <v>0.17</v>
      </c>
      <c r="L114" s="5" t="n">
        <v>0.21</v>
      </c>
      <c r="M114" s="5" t="n">
        <v>0.17</v>
      </c>
      <c r="N114" s="5" t="n">
        <v>0.21</v>
      </c>
    </row>
    <row r="115">
      <c r="A115" s="10" t="inlineStr"/>
      <c r="B115" s="4" t="inlineStr"/>
      <c r="C115" s="4" t="inlineStr"/>
      <c r="D115" s="4" t="inlineStr"/>
      <c r="E115" s="4" t="inlineStr"/>
      <c r="F115" s="4" t="inlineStr">
        <is>
          <t>BEGH</t>
        </is>
      </c>
      <c r="G115" s="4" t="inlineStr">
        <is>
          <t>BGH</t>
        </is>
      </c>
      <c r="H115" s="4" t="inlineStr">
        <is>
          <t>BEGH</t>
        </is>
      </c>
      <c r="I115" s="4" t="inlineStr"/>
      <c r="J115" s="4" t="inlineStr"/>
      <c r="K115" s="4" t="inlineStr"/>
      <c r="L115" s="4" t="inlineStr">
        <is>
          <t>i</t>
        </is>
      </c>
      <c r="M115" s="4" t="inlineStr">
        <is>
          <t>*</t>
        </is>
      </c>
      <c r="N115" s="4" t="n"/>
    </row>
    <row r="116">
      <c r="A116" s="10" t="inlineStr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</row>
    <row r="118">
      <c r="A118" s="10" t="inlineStr">
        <is>
          <t>LRW: ADC FreeStyle Libre Tracking Wave 1 - Project #-201857 - Unweighted Tables</t>
        </is>
      </c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</row>
    <row r="119">
      <c r="A119" s="10" t="inlineStr">
        <is>
          <t>DV_US_IncomeNets - US Income - Based to Total (US)</t>
        </is>
      </c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</row>
    <row r="120">
      <c r="A120" s="10" t="inlineStr">
        <is>
          <t>DV_Country.ContainsAny({US,DE,CA,JP,KR,CN})</t>
        </is>
      </c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</row>
    <row r="121">
      <c r="A121" s="10" t="inlineStr">
        <is>
          <t>Table: 6 - Level: Top</t>
        </is>
      </c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</row>
    <row r="122">
      <c r="A122" s="10" t="inlineStr"/>
      <c r="B122" s="6" t="inlineStr">
        <is>
          <t>Banner 2</t>
        </is>
      </c>
      <c r="C122" s="6" t="n"/>
      <c r="D122" s="6" t="n"/>
      <c r="E122" s="6" t="n"/>
      <c r="F122" s="6" t="n"/>
      <c r="G122" s="6" t="n"/>
      <c r="H122" s="6" t="n"/>
      <c r="I122" s="6" t="n"/>
      <c r="J122" s="6" t="n"/>
      <c r="K122" s="6" t="n"/>
      <c r="L122" s="6" t="n"/>
      <c r="M122" s="6" t="n"/>
      <c r="N122" s="6" t="n"/>
    </row>
    <row r="123">
      <c r="A123" s="8" t="inlineStr"/>
      <c r="B123" s="7" t="inlineStr">
        <is>
          <t>Total</t>
        </is>
      </c>
      <c r="C123" s="7" t="inlineStr">
        <is>
          <t>Type 1</t>
        </is>
      </c>
      <c r="D123" s="7" t="inlineStr">
        <is>
          <t>Type 2 MDI</t>
        </is>
      </c>
      <c r="E123" s="7" t="inlineStr">
        <is>
          <t>Type 2 Basal/Pre-mix</t>
        </is>
      </c>
      <c r="F123" s="7" t="inlineStr">
        <is>
          <t>Type 2 Oral/GLPIs</t>
        </is>
      </c>
      <c r="G123" s="7" t="inlineStr">
        <is>
          <t>NET: Type 2</t>
        </is>
      </c>
      <c r="H123" s="7" t="inlineStr">
        <is>
          <t>NET: Type 2 O2B</t>
        </is>
      </c>
      <c r="I123" s="7" t="inlineStr">
        <is>
          <t>NET: Type 2 IUP</t>
        </is>
      </c>
      <c r="J123" s="7" t="inlineStr">
        <is>
          <t>NET: Type 1 &amp; 2 MDI</t>
        </is>
      </c>
      <c r="K123" s="7" t="inlineStr">
        <is>
          <t>CGM Trialist</t>
        </is>
      </c>
      <c r="L123" s="7" t="inlineStr">
        <is>
          <t>Non-CGM Trialist</t>
        </is>
      </c>
      <c r="M123" s="7" t="inlineStr">
        <is>
          <t>Non CGM Trialist - Considered a Product</t>
        </is>
      </c>
      <c r="N123" s="7" t="inlineStr">
        <is>
          <t>Non CGM Trialist - Never Considered Any Relevant Product</t>
        </is>
      </c>
    </row>
    <row r="124">
      <c r="A124" s="10" t="inlineStr"/>
      <c r="B124" s="4" t="inlineStr"/>
      <c r="C124" s="4" t="inlineStr">
        <is>
          <t>A</t>
        </is>
      </c>
      <c r="D124" s="4" t="inlineStr">
        <is>
          <t>B</t>
        </is>
      </c>
      <c r="E124" s="4" t="inlineStr">
        <is>
          <t>C</t>
        </is>
      </c>
      <c r="F124" s="4" t="inlineStr">
        <is>
          <t>D</t>
        </is>
      </c>
      <c r="G124" s="4" t="inlineStr">
        <is>
          <t>E</t>
        </is>
      </c>
      <c r="H124" s="4" t="inlineStr">
        <is>
          <t>F</t>
        </is>
      </c>
      <c r="I124" s="4" t="inlineStr">
        <is>
          <t>G</t>
        </is>
      </c>
      <c r="J124" s="4" t="inlineStr">
        <is>
          <t>H</t>
        </is>
      </c>
      <c r="K124" s="4" t="inlineStr">
        <is>
          <t>I</t>
        </is>
      </c>
      <c r="L124" s="4" t="inlineStr">
        <is>
          <t>J</t>
        </is>
      </c>
      <c r="M124" s="4" t="inlineStr">
        <is>
          <t>K</t>
        </is>
      </c>
      <c r="N124" s="4" t="inlineStr">
        <is>
          <t>L</t>
        </is>
      </c>
    </row>
    <row r="125">
      <c r="A125" s="10" t="inlineStr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</row>
    <row r="126">
      <c r="A126" s="14" t="inlineStr">
        <is>
          <t>Base</t>
        </is>
      </c>
      <c r="B126" s="13" t="n">
        <v>2186</v>
      </c>
      <c r="C126" s="13" t="n">
        <v>188</v>
      </c>
      <c r="D126" s="13" t="n">
        <v>213</v>
      </c>
      <c r="E126" s="13" t="n">
        <v>394</v>
      </c>
      <c r="F126" s="13" t="n">
        <v>1391</v>
      </c>
      <c r="G126" s="13" t="n">
        <v>1998</v>
      </c>
      <c r="H126" s="13" t="n">
        <v>1785</v>
      </c>
      <c r="I126" s="13" t="n">
        <v>607</v>
      </c>
      <c r="J126" s="13" t="n">
        <v>401</v>
      </c>
      <c r="K126" s="13" t="n">
        <v>552</v>
      </c>
      <c r="L126" s="13" t="n">
        <v>1634</v>
      </c>
      <c r="M126" s="13" t="n">
        <v>78</v>
      </c>
      <c r="N126" s="13" t="n">
        <v>1556</v>
      </c>
    </row>
    <row r="127">
      <c r="A127" s="10" t="inlineStr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</row>
    <row r="128">
      <c r="A128" s="10" t="inlineStr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</row>
    <row r="129">
      <c r="A129" s="14" t="inlineStr">
        <is>
          <t>Under $35,000</t>
        </is>
      </c>
      <c r="B129" s="13" t="n">
        <v>493</v>
      </c>
      <c r="C129" s="13" t="n">
        <v>33</v>
      </c>
      <c r="D129" s="13" t="n">
        <v>59</v>
      </c>
      <c r="E129" s="13" t="n">
        <v>104</v>
      </c>
      <c r="F129" s="13" t="n">
        <v>297</v>
      </c>
      <c r="G129" s="13" t="n">
        <v>460</v>
      </c>
      <c r="H129" s="13" t="n">
        <v>401</v>
      </c>
      <c r="I129" s="13" t="n">
        <v>163</v>
      </c>
      <c r="J129" s="13" t="n">
        <v>92</v>
      </c>
      <c r="K129" s="13" t="n">
        <v>92</v>
      </c>
      <c r="L129" s="13" t="n">
        <v>401</v>
      </c>
      <c r="M129" s="13" t="n">
        <v>16</v>
      </c>
      <c r="N129" s="13" t="n">
        <v>385</v>
      </c>
    </row>
    <row r="130">
      <c r="A130" s="10" t="inlineStr"/>
      <c r="B130" s="5" t="n">
        <v>0.23</v>
      </c>
      <c r="C130" s="5" t="n">
        <v>0.18</v>
      </c>
      <c r="D130" s="5" t="n">
        <v>0.28</v>
      </c>
      <c r="E130" s="5" t="n">
        <v>0.26</v>
      </c>
      <c r="F130" s="5" t="n">
        <v>0.21</v>
      </c>
      <c r="G130" s="5" t="n">
        <v>0.23</v>
      </c>
      <c r="H130" s="5" t="n">
        <v>0.22</v>
      </c>
      <c r="I130" s="5" t="n">
        <v>0.27</v>
      </c>
      <c r="J130" s="5" t="n">
        <v>0.23</v>
      </c>
      <c r="K130" s="5" t="n">
        <v>0.17</v>
      </c>
      <c r="L130" s="5" t="n">
        <v>0.25</v>
      </c>
      <c r="M130" s="5" t="n">
        <v>0.21</v>
      </c>
      <c r="N130" s="5" t="n">
        <v>0.25</v>
      </c>
    </row>
    <row r="131">
      <c r="A131" s="10" t="inlineStr"/>
      <c r="B131" s="4" t="inlineStr"/>
      <c r="C131" s="4" t="inlineStr"/>
      <c r="D131" s="4" t="inlineStr">
        <is>
          <t>ADefH</t>
        </is>
      </c>
      <c r="E131" s="4" t="inlineStr">
        <is>
          <t>ADeF</t>
        </is>
      </c>
      <c r="F131" s="4" t="inlineStr"/>
      <c r="G131" s="4" t="inlineStr">
        <is>
          <t>aDf</t>
        </is>
      </c>
      <c r="H131" s="4" t="inlineStr">
        <is>
          <t>D</t>
        </is>
      </c>
      <c r="I131" s="4" t="inlineStr">
        <is>
          <t>ADEFh</t>
        </is>
      </c>
      <c r="J131" s="4" t="inlineStr">
        <is>
          <t>A</t>
        </is>
      </c>
      <c r="K131" s="4" t="inlineStr"/>
      <c r="L131" s="4" t="inlineStr">
        <is>
          <t>I</t>
        </is>
      </c>
      <c r="M131" s="4" t="inlineStr">
        <is>
          <t>*</t>
        </is>
      </c>
      <c r="N131" s="4" t="n"/>
    </row>
    <row r="132">
      <c r="A132" s="14" t="inlineStr">
        <is>
          <t>$35,000 to $49,999</t>
        </is>
      </c>
      <c r="B132" s="13" t="n">
        <v>269</v>
      </c>
      <c r="C132" s="13" t="n">
        <v>22</v>
      </c>
      <c r="D132" s="13" t="n">
        <v>26</v>
      </c>
      <c r="E132" s="13" t="n">
        <v>44</v>
      </c>
      <c r="F132" s="13" t="n">
        <v>177</v>
      </c>
      <c r="G132" s="13" t="n">
        <v>247</v>
      </c>
      <c r="H132" s="13" t="n">
        <v>221</v>
      </c>
      <c r="I132" s="13" t="n">
        <v>70</v>
      </c>
      <c r="J132" s="13" t="n">
        <v>48</v>
      </c>
      <c r="K132" s="13" t="n">
        <v>52</v>
      </c>
      <c r="L132" s="13" t="n">
        <v>217</v>
      </c>
      <c r="M132" s="13" t="n">
        <v>7</v>
      </c>
      <c r="N132" s="13" t="n">
        <v>210</v>
      </c>
    </row>
    <row r="133">
      <c r="A133" s="10" t="inlineStr"/>
      <c r="B133" s="5" t="n">
        <v>0.12</v>
      </c>
      <c r="C133" s="5" t="n">
        <v>0.12</v>
      </c>
      <c r="D133" s="5" t="n">
        <v>0.12</v>
      </c>
      <c r="E133" s="5" t="n">
        <v>0.11</v>
      </c>
      <c r="F133" s="5" t="n">
        <v>0.13</v>
      </c>
      <c r="G133" s="5" t="n">
        <v>0.12</v>
      </c>
      <c r="H133" s="5" t="n">
        <v>0.12</v>
      </c>
      <c r="I133" s="5" t="n">
        <v>0.12</v>
      </c>
      <c r="J133" s="5" t="n">
        <v>0.12</v>
      </c>
      <c r="K133" s="5" t="n">
        <v>0.09</v>
      </c>
      <c r="L133" s="5" t="n">
        <v>0.13</v>
      </c>
      <c r="M133" s="5" t="n">
        <v>0.09</v>
      </c>
      <c r="N133" s="5" t="n">
        <v>0.13</v>
      </c>
    </row>
    <row r="134">
      <c r="A134" s="10" t="inlineStr"/>
      <c r="B134" s="4" t="inlineStr"/>
      <c r="C134" s="4" t="inlineStr"/>
      <c r="D134" s="4" t="inlineStr"/>
      <c r="E134" s="4" t="inlineStr"/>
      <c r="F134" s="4" t="inlineStr"/>
      <c r="G134" s="4" t="inlineStr"/>
      <c r="H134" s="4" t="inlineStr"/>
      <c r="I134" s="4" t="inlineStr"/>
      <c r="J134" s="4" t="inlineStr"/>
      <c r="K134" s="4" t="inlineStr"/>
      <c r="L134" s="4" t="inlineStr">
        <is>
          <t>I</t>
        </is>
      </c>
      <c r="M134" s="4" t="inlineStr">
        <is>
          <t>*</t>
        </is>
      </c>
      <c r="N134" s="4" t="n"/>
    </row>
    <row r="135">
      <c r="A135" s="14" t="inlineStr">
        <is>
          <t>$50,000 to $74,999</t>
        </is>
      </c>
      <c r="B135" s="13" t="n">
        <v>385</v>
      </c>
      <c r="C135" s="13" t="n">
        <v>24</v>
      </c>
      <c r="D135" s="13" t="n">
        <v>35</v>
      </c>
      <c r="E135" s="13" t="n">
        <v>58</v>
      </c>
      <c r="F135" s="13" t="n">
        <v>268</v>
      </c>
      <c r="G135" s="13" t="n">
        <v>361</v>
      </c>
      <c r="H135" s="13" t="n">
        <v>326</v>
      </c>
      <c r="I135" s="13" t="n">
        <v>93</v>
      </c>
      <c r="J135" s="13" t="n">
        <v>59</v>
      </c>
      <c r="K135" s="13" t="n">
        <v>78</v>
      </c>
      <c r="L135" s="13" t="n">
        <v>307</v>
      </c>
      <c r="M135" s="13" t="n">
        <v>19</v>
      </c>
      <c r="N135" s="13" t="n">
        <v>288</v>
      </c>
    </row>
    <row r="136">
      <c r="A136" s="10" t="inlineStr"/>
      <c r="B136" s="5" t="n">
        <v>0.18</v>
      </c>
      <c r="C136" s="5" t="n">
        <v>0.13</v>
      </c>
      <c r="D136" s="5" t="n">
        <v>0.16</v>
      </c>
      <c r="E136" s="5" t="n">
        <v>0.15</v>
      </c>
      <c r="F136" s="5" t="n">
        <v>0.19</v>
      </c>
      <c r="G136" s="5" t="n">
        <v>0.18</v>
      </c>
      <c r="H136" s="5" t="n">
        <v>0.18</v>
      </c>
      <c r="I136" s="5" t="n">
        <v>0.15</v>
      </c>
      <c r="J136" s="5" t="n">
        <v>0.15</v>
      </c>
      <c r="K136" s="5" t="n">
        <v>0.14</v>
      </c>
      <c r="L136" s="5" t="n">
        <v>0.19</v>
      </c>
      <c r="M136" s="5" t="n">
        <v>0.24</v>
      </c>
      <c r="N136" s="5" t="n">
        <v>0.19</v>
      </c>
    </row>
    <row r="137">
      <c r="A137" s="10" t="inlineStr"/>
      <c r="B137" s="4" t="inlineStr"/>
      <c r="C137" s="4" t="inlineStr"/>
      <c r="D137" s="4" t="inlineStr"/>
      <c r="E137" s="4" t="inlineStr"/>
      <c r="F137" s="4" t="inlineStr">
        <is>
          <t>ACEFGH</t>
        </is>
      </c>
      <c r="G137" s="4" t="inlineStr">
        <is>
          <t>acGh</t>
        </is>
      </c>
      <c r="H137" s="4" t="inlineStr">
        <is>
          <t>aCGh</t>
        </is>
      </c>
      <c r="I137" s="4" t="inlineStr"/>
      <c r="J137" s="4" t="inlineStr"/>
      <c r="K137" s="4" t="inlineStr"/>
      <c r="L137" s="4" t="inlineStr">
        <is>
          <t>I</t>
        </is>
      </c>
      <c r="M137" s="4" t="inlineStr">
        <is>
          <t>*</t>
        </is>
      </c>
      <c r="N137" s="4" t="n"/>
    </row>
    <row r="138">
      <c r="A138" s="14" t="inlineStr">
        <is>
          <t>$75,000 or more</t>
        </is>
      </c>
      <c r="B138" s="13" t="n">
        <v>960</v>
      </c>
      <c r="C138" s="13" t="n">
        <v>102</v>
      </c>
      <c r="D138" s="13" t="n">
        <v>87</v>
      </c>
      <c r="E138" s="13" t="n">
        <v>175</v>
      </c>
      <c r="F138" s="13" t="n">
        <v>596</v>
      </c>
      <c r="G138" s="13" t="n">
        <v>858</v>
      </c>
      <c r="H138" s="13" t="n">
        <v>771</v>
      </c>
      <c r="I138" s="13" t="n">
        <v>262</v>
      </c>
      <c r="J138" s="13" t="n">
        <v>189</v>
      </c>
      <c r="K138" s="13" t="n">
        <v>321</v>
      </c>
      <c r="L138" s="13" t="n">
        <v>639</v>
      </c>
      <c r="M138" s="13" t="n">
        <v>36</v>
      </c>
      <c r="N138" s="13" t="n">
        <v>603</v>
      </c>
    </row>
    <row r="139">
      <c r="A139" s="10" t="inlineStr"/>
      <c r="B139" s="5" t="n">
        <v>0.44</v>
      </c>
      <c r="C139" s="5" t="n">
        <v>0.54</v>
      </c>
      <c r="D139" s="5" t="n">
        <v>0.41</v>
      </c>
      <c r="E139" s="5" t="n">
        <v>0.44</v>
      </c>
      <c r="F139" s="5" t="n">
        <v>0.43</v>
      </c>
      <c r="G139" s="5" t="n">
        <v>0.43</v>
      </c>
      <c r="H139" s="5" t="n">
        <v>0.43</v>
      </c>
      <c r="I139" s="5" t="n">
        <v>0.43</v>
      </c>
      <c r="J139" s="5" t="n">
        <v>0.47</v>
      </c>
      <c r="K139" s="5" t="n">
        <v>0.58</v>
      </c>
      <c r="L139" s="5" t="n">
        <v>0.39</v>
      </c>
      <c r="M139" s="5" t="n">
        <v>0.46</v>
      </c>
      <c r="N139" s="5" t="n">
        <v>0.39</v>
      </c>
    </row>
    <row r="140">
      <c r="A140" s="10" t="inlineStr"/>
      <c r="B140" s="4" t="inlineStr"/>
      <c r="C140" s="4" t="inlineStr">
        <is>
          <t>BCDEFGH</t>
        </is>
      </c>
      <c r="D140" s="4" t="inlineStr"/>
      <c r="E140" s="4" t="inlineStr"/>
      <c r="F140" s="4" t="inlineStr"/>
      <c r="G140" s="4" t="inlineStr"/>
      <c r="H140" s="4" t="inlineStr"/>
      <c r="I140" s="4" t="inlineStr"/>
      <c r="J140" s="4" t="inlineStr">
        <is>
          <t>Be</t>
        </is>
      </c>
      <c r="K140" s="4" t="inlineStr">
        <is>
          <t>J</t>
        </is>
      </c>
      <c r="L140" s="4" t="inlineStr"/>
      <c r="M140" s="4" t="inlineStr">
        <is>
          <t>*</t>
        </is>
      </c>
      <c r="N140" s="4" t="n"/>
    </row>
    <row r="141">
      <c r="A141" s="14" t="inlineStr">
        <is>
          <t>Refused</t>
        </is>
      </c>
      <c r="B141" s="13" t="n">
        <v>79</v>
      </c>
      <c r="C141" s="13" t="n">
        <v>7</v>
      </c>
      <c r="D141" s="13" t="n">
        <v>6</v>
      </c>
      <c r="E141" s="13" t="n">
        <v>13</v>
      </c>
      <c r="F141" s="13" t="n">
        <v>53</v>
      </c>
      <c r="G141" s="13" t="n">
        <v>72</v>
      </c>
      <c r="H141" s="13" t="n">
        <v>66</v>
      </c>
      <c r="I141" s="13" t="n">
        <v>19</v>
      </c>
      <c r="J141" s="13" t="n">
        <v>13</v>
      </c>
      <c r="K141" s="13" t="n">
        <v>9</v>
      </c>
      <c r="L141" s="13" t="n">
        <v>70</v>
      </c>
      <c r="M141" s="13" t="inlineStr">
        <is>
          <t>-</t>
        </is>
      </c>
      <c r="N141" s="13" t="n">
        <v>70</v>
      </c>
    </row>
    <row r="142">
      <c r="A142" s="10" t="inlineStr"/>
      <c r="B142" s="5" t="n">
        <v>0.04</v>
      </c>
      <c r="C142" s="5" t="n">
        <v>0.04</v>
      </c>
      <c r="D142" s="5" t="n">
        <v>0.03</v>
      </c>
      <c r="E142" s="5" t="n">
        <v>0.03</v>
      </c>
      <c r="F142" s="5" t="n">
        <v>0.04</v>
      </c>
      <c r="G142" s="5" t="n">
        <v>0.04</v>
      </c>
      <c r="H142" s="5" t="n">
        <v>0.04</v>
      </c>
      <c r="I142" s="5" t="n">
        <v>0.03</v>
      </c>
      <c r="J142" s="5" t="n">
        <v>0.03</v>
      </c>
      <c r="K142" s="5" t="n">
        <v>0.02</v>
      </c>
      <c r="L142" s="5" t="n">
        <v>0.04</v>
      </c>
      <c r="M142" s="4" t="inlineStr">
        <is>
          <t>-</t>
        </is>
      </c>
      <c r="N142" s="5" t="n">
        <v>0.04</v>
      </c>
    </row>
    <row r="143">
      <c r="A143" s="10" t="inlineStr"/>
      <c r="B143" s="4" t="inlineStr"/>
      <c r="C143" s="4" t="inlineStr"/>
      <c r="D143" s="4" t="inlineStr"/>
      <c r="E143" s="4" t="inlineStr"/>
      <c r="F143" s="4" t="inlineStr"/>
      <c r="G143" s="4" t="inlineStr"/>
      <c r="H143" s="4" t="inlineStr"/>
      <c r="I143" s="4" t="inlineStr"/>
      <c r="J143" s="4" t="inlineStr"/>
      <c r="K143" s="4" t="inlineStr"/>
      <c r="L143" s="4" t="inlineStr">
        <is>
          <t>I</t>
        </is>
      </c>
      <c r="M143" s="4" t="inlineStr">
        <is>
          <t>*</t>
        </is>
      </c>
      <c r="N143" s="4" t="inlineStr">
        <is>
          <t>k</t>
        </is>
      </c>
    </row>
    <row r="144">
      <c r="A144" s="10" t="inlineStr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</row>
    <row r="146">
      <c r="A146" s="10" t="inlineStr">
        <is>
          <t>LRW: ADC FreeStyle Libre Tracking Wave 1 - Project #-201857 - Unweighted Tables</t>
        </is>
      </c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</row>
    <row r="147">
      <c r="A147" s="10" t="inlineStr">
        <is>
          <t>DV_US_EthnicityNet - US Ethnicity - Based to Total (US)</t>
        </is>
      </c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</row>
    <row r="148">
      <c r="A148" s="10" t="inlineStr">
        <is>
          <t>DV_Country.ContainsAny({US,DE,CA,JP,KR,CN})</t>
        </is>
      </c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</row>
    <row r="149">
      <c r="A149" s="10" t="inlineStr">
        <is>
          <t>Table: 7 - Level: Top</t>
        </is>
      </c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</row>
    <row r="150">
      <c r="A150" s="10" t="inlineStr"/>
      <c r="B150" s="6" t="inlineStr">
        <is>
          <t>Banner 2</t>
        </is>
      </c>
      <c r="C150" s="6" t="n"/>
      <c r="D150" s="6" t="n"/>
      <c r="E150" s="6" t="n"/>
      <c r="F150" s="6" t="n"/>
      <c r="G150" s="6" t="n"/>
      <c r="H150" s="6" t="n"/>
      <c r="I150" s="6" t="n"/>
      <c r="J150" s="6" t="n"/>
      <c r="K150" s="6" t="n"/>
      <c r="L150" s="6" t="n"/>
      <c r="M150" s="6" t="n"/>
      <c r="N150" s="6" t="n"/>
    </row>
    <row r="151">
      <c r="A151" s="8" t="inlineStr"/>
      <c r="B151" s="7" t="inlineStr">
        <is>
          <t>Total</t>
        </is>
      </c>
      <c r="C151" s="7" t="inlineStr">
        <is>
          <t>Type 1</t>
        </is>
      </c>
      <c r="D151" s="7" t="inlineStr">
        <is>
          <t>Type 2 MDI</t>
        </is>
      </c>
      <c r="E151" s="7" t="inlineStr">
        <is>
          <t>Type 2 Basal/Pre-mix</t>
        </is>
      </c>
      <c r="F151" s="7" t="inlineStr">
        <is>
          <t>Type 2 Oral/GLPIs</t>
        </is>
      </c>
      <c r="G151" s="7" t="inlineStr">
        <is>
          <t>NET: Type 2</t>
        </is>
      </c>
      <c r="H151" s="7" t="inlineStr">
        <is>
          <t>NET: Type 2 O2B</t>
        </is>
      </c>
      <c r="I151" s="7" t="inlineStr">
        <is>
          <t>NET: Type 2 IUP</t>
        </is>
      </c>
      <c r="J151" s="7" t="inlineStr">
        <is>
          <t>NET: Type 1 &amp; 2 MDI</t>
        </is>
      </c>
      <c r="K151" s="7" t="inlineStr">
        <is>
          <t>CGM Trialist</t>
        </is>
      </c>
      <c r="L151" s="7" t="inlineStr">
        <is>
          <t>Non-CGM Trialist</t>
        </is>
      </c>
      <c r="M151" s="7" t="inlineStr">
        <is>
          <t>Non CGM Trialist - Considered a Product</t>
        </is>
      </c>
      <c r="N151" s="7" t="inlineStr">
        <is>
          <t>Non CGM Trialist - Never Considered Any Relevant Product</t>
        </is>
      </c>
    </row>
    <row r="152">
      <c r="A152" s="10" t="inlineStr"/>
      <c r="B152" s="4" t="inlineStr"/>
      <c r="C152" s="4" t="inlineStr">
        <is>
          <t>A</t>
        </is>
      </c>
      <c r="D152" s="4" t="inlineStr">
        <is>
          <t>B</t>
        </is>
      </c>
      <c r="E152" s="4" t="inlineStr">
        <is>
          <t>C</t>
        </is>
      </c>
      <c r="F152" s="4" t="inlineStr">
        <is>
          <t>D</t>
        </is>
      </c>
      <c r="G152" s="4" t="inlineStr">
        <is>
          <t>E</t>
        </is>
      </c>
      <c r="H152" s="4" t="inlineStr">
        <is>
          <t>F</t>
        </is>
      </c>
      <c r="I152" s="4" t="inlineStr">
        <is>
          <t>G</t>
        </is>
      </c>
      <c r="J152" s="4" t="inlineStr">
        <is>
          <t>H</t>
        </is>
      </c>
      <c r="K152" s="4" t="inlineStr">
        <is>
          <t>I</t>
        </is>
      </c>
      <c r="L152" s="4" t="inlineStr">
        <is>
          <t>J</t>
        </is>
      </c>
      <c r="M152" s="4" t="inlineStr">
        <is>
          <t>K</t>
        </is>
      </c>
      <c r="N152" s="4" t="inlineStr">
        <is>
          <t>L</t>
        </is>
      </c>
    </row>
    <row r="153">
      <c r="A153" s="10" t="inlineStr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</row>
    <row r="154">
      <c r="A154" s="14" t="inlineStr">
        <is>
          <t>Base</t>
        </is>
      </c>
      <c r="B154" s="13" t="n">
        <v>2186</v>
      </c>
      <c r="C154" s="13" t="n">
        <v>188</v>
      </c>
      <c r="D154" s="13" t="n">
        <v>213</v>
      </c>
      <c r="E154" s="13" t="n">
        <v>394</v>
      </c>
      <c r="F154" s="13" t="n">
        <v>1391</v>
      </c>
      <c r="G154" s="13" t="n">
        <v>1998</v>
      </c>
      <c r="H154" s="13" t="n">
        <v>1785</v>
      </c>
      <c r="I154" s="13" t="n">
        <v>607</v>
      </c>
      <c r="J154" s="13" t="n">
        <v>401</v>
      </c>
      <c r="K154" s="13" t="n">
        <v>552</v>
      </c>
      <c r="L154" s="13" t="n">
        <v>1634</v>
      </c>
      <c r="M154" s="13" t="n">
        <v>78</v>
      </c>
      <c r="N154" s="13" t="n">
        <v>1556</v>
      </c>
    </row>
    <row r="155">
      <c r="A155" s="10" t="inlineStr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</row>
    <row r="156">
      <c r="A156" s="10" t="inlineStr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</row>
    <row r="157">
      <c r="A157" s="14" t="inlineStr">
        <is>
          <t>Hispanic</t>
        </is>
      </c>
      <c r="B157" s="13" t="n">
        <v>140</v>
      </c>
      <c r="C157" s="13" t="n">
        <v>8</v>
      </c>
      <c r="D157" s="13" t="n">
        <v>29</v>
      </c>
      <c r="E157" s="13" t="n">
        <v>31</v>
      </c>
      <c r="F157" s="13" t="n">
        <v>72</v>
      </c>
      <c r="G157" s="13" t="n">
        <v>132</v>
      </c>
      <c r="H157" s="13" t="n">
        <v>103</v>
      </c>
      <c r="I157" s="13" t="n">
        <v>60</v>
      </c>
      <c r="J157" s="13" t="n">
        <v>37</v>
      </c>
      <c r="K157" s="13" t="n">
        <v>61</v>
      </c>
      <c r="L157" s="13" t="n">
        <v>79</v>
      </c>
      <c r="M157" s="13" t="n">
        <v>9</v>
      </c>
      <c r="N157" s="13" t="n">
        <v>70</v>
      </c>
    </row>
    <row r="158">
      <c r="A158" s="10" t="inlineStr"/>
      <c r="B158" s="5" t="n">
        <v>0.06</v>
      </c>
      <c r="C158" s="5" t="n">
        <v>0.04</v>
      </c>
      <c r="D158" s="5" t="n">
        <v>0.14</v>
      </c>
      <c r="E158" s="5" t="n">
        <v>0.08</v>
      </c>
      <c r="F158" s="5" t="n">
        <v>0.05</v>
      </c>
      <c r="G158" s="5" t="n">
        <v>0.07000000000000001</v>
      </c>
      <c r="H158" s="5" t="n">
        <v>0.06</v>
      </c>
      <c r="I158" s="5" t="n">
        <v>0.1</v>
      </c>
      <c r="J158" s="5" t="n">
        <v>0.09</v>
      </c>
      <c r="K158" s="5" t="n">
        <v>0.11</v>
      </c>
      <c r="L158" s="5" t="n">
        <v>0.05</v>
      </c>
      <c r="M158" s="5" t="n">
        <v>0.12</v>
      </c>
      <c r="N158" s="5" t="n">
        <v>0.04</v>
      </c>
    </row>
    <row r="159">
      <c r="A159" s="10" t="inlineStr"/>
      <c r="B159" s="4" t="inlineStr"/>
      <c r="C159" s="4" t="inlineStr"/>
      <c r="D159" s="4" t="inlineStr">
        <is>
          <t>ACDEFGH</t>
        </is>
      </c>
      <c r="E159" s="4" t="inlineStr">
        <is>
          <t>DF</t>
        </is>
      </c>
      <c r="F159" s="4" t="inlineStr"/>
      <c r="G159" s="4" t="inlineStr">
        <is>
          <t>DF</t>
        </is>
      </c>
      <c r="H159" s="4" t="inlineStr">
        <is>
          <t>D</t>
        </is>
      </c>
      <c r="I159" s="4" t="inlineStr">
        <is>
          <t>ACDEF</t>
        </is>
      </c>
      <c r="J159" s="4" t="inlineStr">
        <is>
          <t>ADEF</t>
        </is>
      </c>
      <c r="K159" s="4" t="inlineStr">
        <is>
          <t>J</t>
        </is>
      </c>
      <c r="L159" s="4" t="inlineStr"/>
      <c r="M159" s="4" t="inlineStr">
        <is>
          <t>L*</t>
        </is>
      </c>
      <c r="N159" s="4" t="n"/>
    </row>
    <row r="160">
      <c r="A160" s="14" t="inlineStr">
        <is>
          <t>Black or African-American</t>
        </is>
      </c>
      <c r="B160" s="13" t="n">
        <v>114</v>
      </c>
      <c r="C160" s="13" t="n">
        <v>7</v>
      </c>
      <c r="D160" s="13" t="n">
        <v>14</v>
      </c>
      <c r="E160" s="13" t="n">
        <v>25</v>
      </c>
      <c r="F160" s="13" t="n">
        <v>68</v>
      </c>
      <c r="G160" s="13" t="n">
        <v>107</v>
      </c>
      <c r="H160" s="13" t="n">
        <v>93</v>
      </c>
      <c r="I160" s="13" t="n">
        <v>39</v>
      </c>
      <c r="J160" s="13" t="n">
        <v>21</v>
      </c>
      <c r="K160" s="13" t="n">
        <v>37</v>
      </c>
      <c r="L160" s="13" t="n">
        <v>77</v>
      </c>
      <c r="M160" s="13" t="n">
        <v>3</v>
      </c>
      <c r="N160" s="13" t="n">
        <v>74</v>
      </c>
    </row>
    <row r="161">
      <c r="A161" s="10" t="inlineStr"/>
      <c r="B161" s="5" t="n">
        <v>0.05</v>
      </c>
      <c r="C161" s="5" t="n">
        <v>0.04</v>
      </c>
      <c r="D161" s="5" t="n">
        <v>0.07000000000000001</v>
      </c>
      <c r="E161" s="5" t="n">
        <v>0.06</v>
      </c>
      <c r="F161" s="5" t="n">
        <v>0.05</v>
      </c>
      <c r="G161" s="5" t="n">
        <v>0.05</v>
      </c>
      <c r="H161" s="5" t="n">
        <v>0.05</v>
      </c>
      <c r="I161" s="5" t="n">
        <v>0.06</v>
      </c>
      <c r="J161" s="5" t="n">
        <v>0.05</v>
      </c>
      <c r="K161" s="5" t="n">
        <v>0.07000000000000001</v>
      </c>
      <c r="L161" s="5" t="n">
        <v>0.05</v>
      </c>
      <c r="M161" s="5" t="n">
        <v>0.04</v>
      </c>
      <c r="N161" s="5" t="n">
        <v>0.05</v>
      </c>
    </row>
    <row r="162">
      <c r="A162" s="10" t="inlineStr"/>
      <c r="B162" s="4" t="inlineStr"/>
      <c r="C162" s="4" t="inlineStr"/>
      <c r="D162" s="4" t="inlineStr"/>
      <c r="E162" s="4" t="inlineStr"/>
      <c r="F162" s="4" t="inlineStr"/>
      <c r="G162" s="4" t="inlineStr"/>
      <c r="H162" s="4" t="inlineStr"/>
      <c r="I162" s="4" t="inlineStr"/>
      <c r="J162" s="4" t="inlineStr"/>
      <c r="K162" s="4" t="inlineStr">
        <is>
          <t>j</t>
        </is>
      </c>
      <c r="L162" s="4" t="inlineStr"/>
      <c r="M162" s="4" t="inlineStr">
        <is>
          <t>*</t>
        </is>
      </c>
      <c r="N162" s="4" t="n"/>
    </row>
    <row r="163">
      <c r="A163" s="14" t="inlineStr">
        <is>
          <t>Asian or Pacific Islander</t>
        </is>
      </c>
      <c r="B163" s="13" t="n">
        <v>84</v>
      </c>
      <c r="C163" s="13" t="n">
        <v>3</v>
      </c>
      <c r="D163" s="13" t="n">
        <v>7</v>
      </c>
      <c r="E163" s="13" t="n">
        <v>14</v>
      </c>
      <c r="F163" s="13" t="n">
        <v>60</v>
      </c>
      <c r="G163" s="13" t="n">
        <v>81</v>
      </c>
      <c r="H163" s="13" t="n">
        <v>74</v>
      </c>
      <c r="I163" s="13" t="n">
        <v>21</v>
      </c>
      <c r="J163" s="13" t="n">
        <v>10</v>
      </c>
      <c r="K163" s="13" t="n">
        <v>20</v>
      </c>
      <c r="L163" s="13" t="n">
        <v>64</v>
      </c>
      <c r="M163" s="13" t="n">
        <v>8</v>
      </c>
      <c r="N163" s="13" t="n">
        <v>56</v>
      </c>
    </row>
    <row r="164">
      <c r="A164" s="10" t="inlineStr"/>
      <c r="B164" s="5" t="n">
        <v>0.04</v>
      </c>
      <c r="C164" s="5" t="n">
        <v>0.02</v>
      </c>
      <c r="D164" s="5" t="n">
        <v>0.03</v>
      </c>
      <c r="E164" s="5" t="n">
        <v>0.04</v>
      </c>
      <c r="F164" s="5" t="n">
        <v>0.04</v>
      </c>
      <c r="G164" s="5" t="n">
        <v>0.04</v>
      </c>
      <c r="H164" s="5" t="n">
        <v>0.04</v>
      </c>
      <c r="I164" s="5" t="n">
        <v>0.03</v>
      </c>
      <c r="J164" s="5" t="n">
        <v>0.02</v>
      </c>
      <c r="K164" s="5" t="n">
        <v>0.04</v>
      </c>
      <c r="L164" s="5" t="n">
        <v>0.04</v>
      </c>
      <c r="M164" s="5" t="n">
        <v>0.1</v>
      </c>
      <c r="N164" s="5" t="n">
        <v>0.04</v>
      </c>
    </row>
    <row r="165">
      <c r="A165" s="10" t="inlineStr"/>
      <c r="B165" s="4" t="inlineStr"/>
      <c r="C165" s="4" t="inlineStr"/>
      <c r="D165" s="4" t="inlineStr"/>
      <c r="E165" s="4" t="inlineStr"/>
      <c r="F165" s="4" t="inlineStr">
        <is>
          <t>ah</t>
        </is>
      </c>
      <c r="G165" s="4" t="inlineStr">
        <is>
          <t>ah</t>
        </is>
      </c>
      <c r="H165" s="4" t="inlineStr">
        <is>
          <t>a</t>
        </is>
      </c>
      <c r="I165" s="4" t="inlineStr"/>
      <c r="J165" s="4" t="inlineStr"/>
      <c r="K165" s="4" t="inlineStr"/>
      <c r="L165" s="4" t="inlineStr"/>
      <c r="M165" s="4" t="inlineStr">
        <is>
          <t>L*</t>
        </is>
      </c>
      <c r="N165" s="4" t="n"/>
    </row>
    <row r="166">
      <c r="A166" s="14" t="inlineStr">
        <is>
          <t>Native American/Alaska Native</t>
        </is>
      </c>
      <c r="B166" s="13" t="n">
        <v>32</v>
      </c>
      <c r="C166" s="13" t="n">
        <v>2</v>
      </c>
      <c r="D166" s="13" t="n">
        <v>4</v>
      </c>
      <c r="E166" s="13" t="n">
        <v>2</v>
      </c>
      <c r="F166" s="13" t="n">
        <v>24</v>
      </c>
      <c r="G166" s="13" t="n">
        <v>30</v>
      </c>
      <c r="H166" s="13" t="n">
        <v>26</v>
      </c>
      <c r="I166" s="13" t="n">
        <v>6</v>
      </c>
      <c r="J166" s="13" t="n">
        <v>6</v>
      </c>
      <c r="K166" s="13" t="n">
        <v>6</v>
      </c>
      <c r="L166" s="13" t="n">
        <v>26</v>
      </c>
      <c r="M166" s="13" t="n">
        <v>1</v>
      </c>
      <c r="N166" s="13" t="n">
        <v>25</v>
      </c>
    </row>
    <row r="167">
      <c r="A167" s="10" t="inlineStr"/>
      <c r="B167" s="5" t="n">
        <v>0.01</v>
      </c>
      <c r="C167" s="5" t="n">
        <v>0.01</v>
      </c>
      <c r="D167" s="5" t="n">
        <v>0.02</v>
      </c>
      <c r="E167" s="5" t="n">
        <v>0.01</v>
      </c>
      <c r="F167" s="5" t="n">
        <v>0.02</v>
      </c>
      <c r="G167" s="5" t="n">
        <v>0.02</v>
      </c>
      <c r="H167" s="5" t="n">
        <v>0.01</v>
      </c>
      <c r="I167" s="5" t="n">
        <v>0.01</v>
      </c>
      <c r="J167" s="5" t="n">
        <v>0.01</v>
      </c>
      <c r="K167" s="5" t="n">
        <v>0.01</v>
      </c>
      <c r="L167" s="5" t="n">
        <v>0.02</v>
      </c>
      <c r="M167" s="5" t="n">
        <v>0.01</v>
      </c>
      <c r="N167" s="5" t="n">
        <v>0.02</v>
      </c>
    </row>
    <row r="168">
      <c r="A168" s="10" t="inlineStr"/>
      <c r="B168" s="4" t="inlineStr"/>
      <c r="C168" s="4" t="inlineStr"/>
      <c r="D168" s="4" t="inlineStr"/>
      <c r="E168" s="4" t="inlineStr"/>
      <c r="F168" s="4" t="inlineStr">
        <is>
          <t>cf</t>
        </is>
      </c>
      <c r="G168" s="4" t="inlineStr">
        <is>
          <t>c</t>
        </is>
      </c>
      <c r="H168" s="4" t="inlineStr">
        <is>
          <t>c</t>
        </is>
      </c>
      <c r="I168" s="4" t="inlineStr">
        <is>
          <t>c</t>
        </is>
      </c>
      <c r="J168" s="4" t="inlineStr"/>
      <c r="K168" s="4" t="inlineStr"/>
      <c r="L168" s="4" t="inlineStr"/>
      <c r="M168" s="4" t="inlineStr">
        <is>
          <t>*</t>
        </is>
      </c>
      <c r="N168" s="4" t="n"/>
    </row>
    <row r="169">
      <c r="A169" s="14" t="inlineStr">
        <is>
          <t>Caucasian or White</t>
        </is>
      </c>
      <c r="B169" s="13" t="n">
        <v>1816</v>
      </c>
      <c r="C169" s="13" t="n">
        <v>168</v>
      </c>
      <c r="D169" s="13" t="n">
        <v>159</v>
      </c>
      <c r="E169" s="13" t="n">
        <v>322</v>
      </c>
      <c r="F169" s="13" t="n">
        <v>1167</v>
      </c>
      <c r="G169" s="13" t="n">
        <v>1648</v>
      </c>
      <c r="H169" s="13" t="n">
        <v>1489</v>
      </c>
      <c r="I169" s="13" t="n">
        <v>481</v>
      </c>
      <c r="J169" s="13" t="n">
        <v>327</v>
      </c>
      <c r="K169" s="13" t="n">
        <v>428</v>
      </c>
      <c r="L169" s="13" t="n">
        <v>1388</v>
      </c>
      <c r="M169" s="13" t="n">
        <v>57</v>
      </c>
      <c r="N169" s="13" t="n">
        <v>1331</v>
      </c>
    </row>
    <row r="170">
      <c r="A170" s="10" t="inlineStr"/>
      <c r="B170" s="5" t="n">
        <v>0.8300000000000001</v>
      </c>
      <c r="C170" s="5" t="n">
        <v>0.89</v>
      </c>
      <c r="D170" s="5" t="n">
        <v>0.75</v>
      </c>
      <c r="E170" s="5" t="n">
        <v>0.8200000000000001</v>
      </c>
      <c r="F170" s="5" t="n">
        <v>0.84</v>
      </c>
      <c r="G170" s="5" t="n">
        <v>0.8200000000000001</v>
      </c>
      <c r="H170" s="5" t="n">
        <v>0.8300000000000001</v>
      </c>
      <c r="I170" s="5" t="n">
        <v>0.79</v>
      </c>
      <c r="J170" s="5" t="n">
        <v>0.8200000000000001</v>
      </c>
      <c r="K170" s="5" t="n">
        <v>0.78</v>
      </c>
      <c r="L170" s="5" t="n">
        <v>0.85</v>
      </c>
      <c r="M170" s="5" t="n">
        <v>0.73</v>
      </c>
      <c r="N170" s="5" t="n">
        <v>0.86</v>
      </c>
    </row>
    <row r="171">
      <c r="A171" s="10" t="inlineStr"/>
      <c r="B171" s="4" t="inlineStr"/>
      <c r="C171" s="4" t="inlineStr">
        <is>
          <t>BCdEFGH</t>
        </is>
      </c>
      <c r="D171" s="4" t="inlineStr"/>
      <c r="E171" s="4" t="inlineStr">
        <is>
          <t>BG</t>
        </is>
      </c>
      <c r="F171" s="4" t="inlineStr">
        <is>
          <t>BEG</t>
        </is>
      </c>
      <c r="G171" s="4" t="inlineStr">
        <is>
          <t>BG</t>
        </is>
      </c>
      <c r="H171" s="4" t="inlineStr">
        <is>
          <t>BEG</t>
        </is>
      </c>
      <c r="I171" s="4" t="inlineStr">
        <is>
          <t>B</t>
        </is>
      </c>
      <c r="J171" s="4" t="inlineStr">
        <is>
          <t>B</t>
        </is>
      </c>
      <c r="K171" s="4" t="inlineStr"/>
      <c r="L171" s="4" t="inlineStr">
        <is>
          <t>I</t>
        </is>
      </c>
      <c r="M171" s="4" t="inlineStr">
        <is>
          <t>*</t>
        </is>
      </c>
      <c r="N171" s="4" t="inlineStr">
        <is>
          <t>K</t>
        </is>
      </c>
    </row>
    <row r="172">
      <c r="A172" s="10" t="inlineStr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</row>
    <row r="174">
      <c r="A174" s="10" t="inlineStr">
        <is>
          <t>LRW: ADC FreeStyle Libre Tracking Wave 1 - Project #-201857 - Unweighted Tables</t>
        </is>
      </c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</row>
    <row r="175">
      <c r="A175" s="10" t="inlineStr">
        <is>
          <t>DV_CA_Region - CA Region - Based to Total (CA)</t>
        </is>
      </c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</row>
    <row r="176">
      <c r="A176" s="10" t="inlineStr">
        <is>
          <t>DV_Country.ContainsAny({US,DE,CA,JP,KR,CN})</t>
        </is>
      </c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</row>
    <row r="177">
      <c r="A177" s="10" t="inlineStr">
        <is>
          <t>Table: 8 - Level: Top</t>
        </is>
      </c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</row>
    <row r="178">
      <c r="A178" s="10" t="inlineStr"/>
      <c r="B178" s="6" t="inlineStr">
        <is>
          <t>Banner 2</t>
        </is>
      </c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</row>
    <row r="179">
      <c r="A179" s="8" t="inlineStr"/>
      <c r="B179" s="7" t="inlineStr">
        <is>
          <t>Total</t>
        </is>
      </c>
      <c r="C179" s="7" t="inlineStr">
        <is>
          <t>Type 1</t>
        </is>
      </c>
      <c r="D179" s="7" t="inlineStr">
        <is>
          <t>Type 2 MDI</t>
        </is>
      </c>
      <c r="E179" s="7" t="inlineStr">
        <is>
          <t>Type 2 Basal/Pre-mix</t>
        </is>
      </c>
      <c r="F179" s="7" t="inlineStr">
        <is>
          <t>Type 2 Oral/GLPIs</t>
        </is>
      </c>
      <c r="G179" s="7" t="inlineStr">
        <is>
          <t>NET: Type 2</t>
        </is>
      </c>
      <c r="H179" s="7" t="inlineStr">
        <is>
          <t>NET: Type 2 O2B</t>
        </is>
      </c>
      <c r="I179" s="7" t="inlineStr">
        <is>
          <t>NET: Type 2 IUP</t>
        </is>
      </c>
      <c r="J179" s="7" t="inlineStr">
        <is>
          <t>NET: Type 1 &amp; 2 MDI</t>
        </is>
      </c>
      <c r="K179" s="7" t="inlineStr">
        <is>
          <t>CGM Trialist</t>
        </is>
      </c>
      <c r="L179" s="7" t="inlineStr">
        <is>
          <t>Non-CGM Trialist</t>
        </is>
      </c>
      <c r="M179" s="7" t="inlineStr">
        <is>
          <t>Non CGM Trialist - Considered a Product</t>
        </is>
      </c>
      <c r="N179" s="7" t="inlineStr">
        <is>
          <t>Non CGM Trialist - Never Considered Any Relevant Product</t>
        </is>
      </c>
    </row>
    <row r="180">
      <c r="A180" s="10" t="inlineStr"/>
      <c r="B180" s="4" t="inlineStr"/>
      <c r="C180" s="4" t="inlineStr">
        <is>
          <t>A</t>
        </is>
      </c>
      <c r="D180" s="4" t="inlineStr">
        <is>
          <t>B</t>
        </is>
      </c>
      <c r="E180" s="4" t="inlineStr">
        <is>
          <t>C</t>
        </is>
      </c>
      <c r="F180" s="4" t="inlineStr">
        <is>
          <t>D</t>
        </is>
      </c>
      <c r="G180" s="4" t="inlineStr">
        <is>
          <t>E</t>
        </is>
      </c>
      <c r="H180" s="4" t="inlineStr">
        <is>
          <t>F</t>
        </is>
      </c>
      <c r="I180" s="4" t="inlineStr">
        <is>
          <t>G</t>
        </is>
      </c>
      <c r="J180" s="4" t="inlineStr">
        <is>
          <t>H</t>
        </is>
      </c>
      <c r="K180" s="4" t="inlineStr">
        <is>
          <t>I</t>
        </is>
      </c>
      <c r="L180" s="4" t="inlineStr">
        <is>
          <t>J</t>
        </is>
      </c>
      <c r="M180" s="4" t="inlineStr">
        <is>
          <t>K</t>
        </is>
      </c>
      <c r="N180" s="4" t="inlineStr">
        <is>
          <t>L</t>
        </is>
      </c>
    </row>
    <row r="181">
      <c r="A181" s="10" t="inlineStr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</row>
    <row r="182">
      <c r="A182" s="14" t="inlineStr">
        <is>
          <t>Base</t>
        </is>
      </c>
      <c r="B182" s="13" t="n">
        <v>1943</v>
      </c>
      <c r="C182" s="13" t="n">
        <v>239</v>
      </c>
      <c r="D182" s="13" t="n">
        <v>189</v>
      </c>
      <c r="E182" s="13" t="n">
        <v>290</v>
      </c>
      <c r="F182" s="13" t="n">
        <v>1225</v>
      </c>
      <c r="G182" s="13" t="n">
        <v>1704</v>
      </c>
      <c r="H182" s="13" t="n">
        <v>1515</v>
      </c>
      <c r="I182" s="13" t="n">
        <v>479</v>
      </c>
      <c r="J182" s="13" t="n">
        <v>428</v>
      </c>
      <c r="K182" s="13" t="n">
        <v>472</v>
      </c>
      <c r="L182" s="13" t="n">
        <v>1471</v>
      </c>
      <c r="M182" s="13" t="n">
        <v>89</v>
      </c>
      <c r="N182" s="13" t="n">
        <v>1380</v>
      </c>
    </row>
    <row r="183">
      <c r="A183" s="10" t="inlineStr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</row>
    <row r="184">
      <c r="A184" s="10" t="inlineStr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</row>
    <row r="185">
      <c r="A185" s="14" t="inlineStr">
        <is>
          <t>Atlantic</t>
        </is>
      </c>
      <c r="B185" s="13" t="n">
        <v>204</v>
      </c>
      <c r="C185" s="13" t="n">
        <v>17</v>
      </c>
      <c r="D185" s="13" t="n">
        <v>29</v>
      </c>
      <c r="E185" s="13" t="n">
        <v>43</v>
      </c>
      <c r="F185" s="13" t="n">
        <v>115</v>
      </c>
      <c r="G185" s="13" t="n">
        <v>187</v>
      </c>
      <c r="H185" s="13" t="n">
        <v>158</v>
      </c>
      <c r="I185" s="13" t="n">
        <v>72</v>
      </c>
      <c r="J185" s="13" t="n">
        <v>46</v>
      </c>
      <c r="K185" s="13" t="n">
        <v>31</v>
      </c>
      <c r="L185" s="13" t="n">
        <v>173</v>
      </c>
      <c r="M185" s="13" t="n">
        <v>10</v>
      </c>
      <c r="N185" s="13" t="n">
        <v>162</v>
      </c>
    </row>
    <row r="186">
      <c r="A186" s="10" t="inlineStr"/>
      <c r="B186" s="5" t="n">
        <v>0.1</v>
      </c>
      <c r="C186" s="5" t="n">
        <v>0.07000000000000001</v>
      </c>
      <c r="D186" s="5" t="n">
        <v>0.15</v>
      </c>
      <c r="E186" s="5" t="n">
        <v>0.15</v>
      </c>
      <c r="F186" s="5" t="n">
        <v>0.09</v>
      </c>
      <c r="G186" s="5" t="n">
        <v>0.11</v>
      </c>
      <c r="H186" s="5" t="n">
        <v>0.1</v>
      </c>
      <c r="I186" s="5" t="n">
        <v>0.15</v>
      </c>
      <c r="J186" s="5" t="n">
        <v>0.11</v>
      </c>
      <c r="K186" s="5" t="n">
        <v>0.07000000000000001</v>
      </c>
      <c r="L186" s="5" t="n">
        <v>0.12</v>
      </c>
      <c r="M186" s="5" t="n">
        <v>0.11</v>
      </c>
      <c r="N186" s="5" t="n">
        <v>0.12</v>
      </c>
    </row>
    <row r="187">
      <c r="A187" s="10" t="inlineStr"/>
      <c r="B187" s="4" t="inlineStr"/>
      <c r="C187" s="4" t="inlineStr"/>
      <c r="D187" s="4" t="inlineStr">
        <is>
          <t>ADEFH</t>
        </is>
      </c>
      <c r="E187" s="4" t="inlineStr">
        <is>
          <t>ADEF</t>
        </is>
      </c>
      <c r="F187" s="4" t="inlineStr"/>
      <c r="G187" s="4" t="inlineStr">
        <is>
          <t>aDF</t>
        </is>
      </c>
      <c r="H187" s="4" t="inlineStr">
        <is>
          <t>D</t>
        </is>
      </c>
      <c r="I187" s="4" t="inlineStr">
        <is>
          <t>ADEFH</t>
        </is>
      </c>
      <c r="J187" s="4" t="inlineStr">
        <is>
          <t>A</t>
        </is>
      </c>
      <c r="K187" s="4" t="inlineStr"/>
      <c r="L187" s="4" t="inlineStr">
        <is>
          <t>I</t>
        </is>
      </c>
      <c r="M187" s="4" t="inlineStr">
        <is>
          <t>*</t>
        </is>
      </c>
      <c r="N187" s="4" t="n"/>
    </row>
    <row r="188">
      <c r="A188" s="14" t="inlineStr">
        <is>
          <t>Central</t>
        </is>
      </c>
      <c r="B188" s="13" t="n">
        <v>1079</v>
      </c>
      <c r="C188" s="13" t="n">
        <v>117</v>
      </c>
      <c r="D188" s="13" t="n">
        <v>119</v>
      </c>
      <c r="E188" s="13" t="n">
        <v>150</v>
      </c>
      <c r="F188" s="13" t="n">
        <v>693</v>
      </c>
      <c r="G188" s="13" t="n">
        <v>962</v>
      </c>
      <c r="H188" s="13" t="n">
        <v>843</v>
      </c>
      <c r="I188" s="13" t="n">
        <v>269</v>
      </c>
      <c r="J188" s="13" t="n">
        <v>236</v>
      </c>
      <c r="K188" s="13" t="n">
        <v>302</v>
      </c>
      <c r="L188" s="13" t="n">
        <v>777</v>
      </c>
      <c r="M188" s="13" t="n">
        <v>54</v>
      </c>
      <c r="N188" s="13" t="n">
        <v>722</v>
      </c>
    </row>
    <row r="189">
      <c r="A189" s="10" t="inlineStr"/>
      <c r="B189" s="5" t="n">
        <v>0.5600000000000001</v>
      </c>
      <c r="C189" s="5" t="n">
        <v>0.49</v>
      </c>
      <c r="D189" s="5" t="n">
        <v>0.63</v>
      </c>
      <c r="E189" s="5" t="n">
        <v>0.52</v>
      </c>
      <c r="F189" s="5" t="n">
        <v>0.5700000000000001</v>
      </c>
      <c r="G189" s="5" t="n">
        <v>0.5600000000000001</v>
      </c>
      <c r="H189" s="5" t="n">
        <v>0.5600000000000001</v>
      </c>
      <c r="I189" s="5" t="n">
        <v>0.5600000000000001</v>
      </c>
      <c r="J189" s="5" t="n">
        <v>0.55</v>
      </c>
      <c r="K189" s="5" t="n">
        <v>0.64</v>
      </c>
      <c r="L189" s="5" t="n">
        <v>0.53</v>
      </c>
      <c r="M189" s="5" t="n">
        <v>0.61</v>
      </c>
      <c r="N189" s="5" t="n">
        <v>0.52</v>
      </c>
    </row>
    <row r="190">
      <c r="A190" s="10" t="inlineStr"/>
      <c r="B190" s="4" t="inlineStr"/>
      <c r="C190" s="4" t="inlineStr"/>
      <c r="D190" s="4" t="inlineStr">
        <is>
          <t>ACdefGH</t>
        </is>
      </c>
      <c r="E190" s="4" t="inlineStr"/>
      <c r="F190" s="4" t="inlineStr">
        <is>
          <t>A</t>
        </is>
      </c>
      <c r="G190" s="4" t="inlineStr">
        <is>
          <t>Acf</t>
        </is>
      </c>
      <c r="H190" s="4" t="inlineStr">
        <is>
          <t>a</t>
        </is>
      </c>
      <c r="I190" s="4" t="inlineStr">
        <is>
          <t>aC</t>
        </is>
      </c>
      <c r="J190" s="4" t="inlineStr">
        <is>
          <t>A</t>
        </is>
      </c>
      <c r="K190" s="4" t="inlineStr">
        <is>
          <t>J</t>
        </is>
      </c>
      <c r="L190" s="4" t="inlineStr"/>
      <c r="M190" s="4" t="inlineStr">
        <is>
          <t>*</t>
        </is>
      </c>
      <c r="N190" s="4" t="n"/>
    </row>
    <row r="191">
      <c r="A191" s="14" t="inlineStr">
        <is>
          <t>Prairie</t>
        </is>
      </c>
      <c r="B191" s="13" t="n">
        <v>381</v>
      </c>
      <c r="C191" s="13" t="n">
        <v>50</v>
      </c>
      <c r="D191" s="13" t="n">
        <v>25</v>
      </c>
      <c r="E191" s="13" t="n">
        <v>58</v>
      </c>
      <c r="F191" s="13" t="n">
        <v>248</v>
      </c>
      <c r="G191" s="13" t="n">
        <v>331</v>
      </c>
      <c r="H191" s="13" t="n">
        <v>306</v>
      </c>
      <c r="I191" s="13" t="n">
        <v>83</v>
      </c>
      <c r="J191" s="13" t="n">
        <v>75</v>
      </c>
      <c r="K191" s="13" t="n">
        <v>73</v>
      </c>
      <c r="L191" s="13" t="n">
        <v>308</v>
      </c>
      <c r="M191" s="13" t="n">
        <v>15</v>
      </c>
      <c r="N191" s="13" t="n">
        <v>293</v>
      </c>
    </row>
    <row r="192">
      <c r="A192" s="10" t="inlineStr"/>
      <c r="B192" s="5" t="n">
        <v>0.2</v>
      </c>
      <c r="C192" s="5" t="n">
        <v>0.21</v>
      </c>
      <c r="D192" s="5" t="n">
        <v>0.13</v>
      </c>
      <c r="E192" s="5" t="n">
        <v>0.2</v>
      </c>
      <c r="F192" s="5" t="n">
        <v>0.2</v>
      </c>
      <c r="G192" s="5" t="n">
        <v>0.19</v>
      </c>
      <c r="H192" s="5" t="n">
        <v>0.2</v>
      </c>
      <c r="I192" s="5" t="n">
        <v>0.17</v>
      </c>
      <c r="J192" s="5" t="n">
        <v>0.18</v>
      </c>
      <c r="K192" s="5" t="n">
        <v>0.15</v>
      </c>
      <c r="L192" s="5" t="n">
        <v>0.21</v>
      </c>
      <c r="M192" s="5" t="n">
        <v>0.17</v>
      </c>
      <c r="N192" s="5" t="n">
        <v>0.21</v>
      </c>
    </row>
    <row r="193">
      <c r="A193" s="10" t="inlineStr"/>
      <c r="B193" s="4" t="inlineStr"/>
      <c r="C193" s="4" t="inlineStr">
        <is>
          <t>BH</t>
        </is>
      </c>
      <c r="D193" s="4" t="inlineStr"/>
      <c r="E193" s="4" t="inlineStr">
        <is>
          <t>bg</t>
        </is>
      </c>
      <c r="F193" s="4" t="inlineStr">
        <is>
          <t>B</t>
        </is>
      </c>
      <c r="G193" s="4" t="inlineStr">
        <is>
          <t>B</t>
        </is>
      </c>
      <c r="H193" s="4" t="inlineStr">
        <is>
          <t>BE</t>
        </is>
      </c>
      <c r="I193" s="4" t="inlineStr">
        <is>
          <t>B</t>
        </is>
      </c>
      <c r="J193" s="4" t="inlineStr">
        <is>
          <t>B</t>
        </is>
      </c>
      <c r="K193" s="4" t="inlineStr"/>
      <c r="L193" s="4" t="inlineStr">
        <is>
          <t>I</t>
        </is>
      </c>
      <c r="M193" s="4" t="inlineStr">
        <is>
          <t>*</t>
        </is>
      </c>
      <c r="N193" s="4" t="n"/>
    </row>
    <row r="194">
      <c r="A194" s="14" t="inlineStr">
        <is>
          <t>West</t>
        </is>
      </c>
      <c r="B194" s="13" t="n">
        <v>279</v>
      </c>
      <c r="C194" s="13" t="n">
        <v>55</v>
      </c>
      <c r="D194" s="13" t="n">
        <v>16</v>
      </c>
      <c r="E194" s="13" t="n">
        <v>39</v>
      </c>
      <c r="F194" s="13" t="n">
        <v>169</v>
      </c>
      <c r="G194" s="13" t="n">
        <v>224</v>
      </c>
      <c r="H194" s="13" t="n">
        <v>208</v>
      </c>
      <c r="I194" s="13" t="n">
        <v>55</v>
      </c>
      <c r="J194" s="13" t="n">
        <v>71</v>
      </c>
      <c r="K194" s="13" t="n">
        <v>66</v>
      </c>
      <c r="L194" s="13" t="n">
        <v>213</v>
      </c>
      <c r="M194" s="13" t="n">
        <v>10</v>
      </c>
      <c r="N194" s="13" t="n">
        <v>203</v>
      </c>
    </row>
    <row r="195">
      <c r="A195" s="10" t="inlineStr"/>
      <c r="B195" s="5" t="n">
        <v>0.14</v>
      </c>
      <c r="C195" s="5" t="n">
        <v>0.23</v>
      </c>
      <c r="D195" s="5" t="n">
        <v>0.08</v>
      </c>
      <c r="E195" s="5" t="n">
        <v>0.13</v>
      </c>
      <c r="F195" s="5" t="n">
        <v>0.14</v>
      </c>
      <c r="G195" s="5" t="n">
        <v>0.13</v>
      </c>
      <c r="H195" s="5" t="n">
        <v>0.14</v>
      </c>
      <c r="I195" s="5" t="n">
        <v>0.11</v>
      </c>
      <c r="J195" s="5" t="n">
        <v>0.17</v>
      </c>
      <c r="K195" s="5" t="n">
        <v>0.14</v>
      </c>
      <c r="L195" s="5" t="n">
        <v>0.14</v>
      </c>
      <c r="M195" s="5" t="n">
        <v>0.11</v>
      </c>
      <c r="N195" s="5" t="n">
        <v>0.15</v>
      </c>
    </row>
    <row r="196">
      <c r="A196" s="10" t="inlineStr"/>
      <c r="B196" s="4" t="inlineStr"/>
      <c r="C196" s="4" t="inlineStr">
        <is>
          <t>BCDEFGH</t>
        </is>
      </c>
      <c r="D196" s="4" t="inlineStr"/>
      <c r="E196" s="4" t="inlineStr">
        <is>
          <t>b</t>
        </is>
      </c>
      <c r="F196" s="4" t="inlineStr">
        <is>
          <t>B</t>
        </is>
      </c>
      <c r="G196" s="4" t="inlineStr">
        <is>
          <t>B</t>
        </is>
      </c>
      <c r="H196" s="4" t="inlineStr">
        <is>
          <t>BE</t>
        </is>
      </c>
      <c r="I196" s="4" t="inlineStr">
        <is>
          <t>b</t>
        </is>
      </c>
      <c r="J196" s="4" t="inlineStr">
        <is>
          <t>BEG</t>
        </is>
      </c>
      <c r="K196" s="4" t="inlineStr"/>
      <c r="L196" s="4" t="inlineStr"/>
      <c r="M196" s="4" t="inlineStr">
        <is>
          <t>*</t>
        </is>
      </c>
      <c r="N196" s="4" t="n"/>
    </row>
    <row r="197">
      <c r="A197" s="14" t="inlineStr">
        <is>
          <t>North</t>
        </is>
      </c>
      <c r="B197" s="13" t="inlineStr">
        <is>
          <t>-</t>
        </is>
      </c>
      <c r="C197" s="13" t="inlineStr">
        <is>
          <t>-</t>
        </is>
      </c>
      <c r="D197" s="13" t="inlineStr">
        <is>
          <t>-</t>
        </is>
      </c>
      <c r="E197" s="13" t="inlineStr">
        <is>
          <t>-</t>
        </is>
      </c>
      <c r="F197" s="13" t="inlineStr">
        <is>
          <t>-</t>
        </is>
      </c>
      <c r="G197" s="13" t="inlineStr">
        <is>
          <t>-</t>
        </is>
      </c>
      <c r="H197" s="13" t="inlineStr">
        <is>
          <t>-</t>
        </is>
      </c>
      <c r="I197" s="13" t="inlineStr">
        <is>
          <t>-</t>
        </is>
      </c>
      <c r="J197" s="13" t="inlineStr">
        <is>
          <t>-</t>
        </is>
      </c>
      <c r="K197" s="13" t="inlineStr">
        <is>
          <t>-</t>
        </is>
      </c>
      <c r="L197" s="13" t="inlineStr">
        <is>
          <t>-</t>
        </is>
      </c>
      <c r="M197" s="13" t="inlineStr">
        <is>
          <t>-</t>
        </is>
      </c>
      <c r="N197" s="13" t="inlineStr">
        <is>
          <t>-</t>
        </is>
      </c>
    </row>
    <row r="198">
      <c r="A198" s="10" t="inlineStr"/>
      <c r="B198" s="4" t="inlineStr">
        <is>
          <t>-</t>
        </is>
      </c>
      <c r="C198" s="4" t="inlineStr">
        <is>
          <t>-</t>
        </is>
      </c>
      <c r="D198" s="4" t="inlineStr">
        <is>
          <t>-</t>
        </is>
      </c>
      <c r="E198" s="4" t="inlineStr">
        <is>
          <t>-</t>
        </is>
      </c>
      <c r="F198" s="4" t="inlineStr">
        <is>
          <t>-</t>
        </is>
      </c>
      <c r="G198" s="4" t="inlineStr">
        <is>
          <t>-</t>
        </is>
      </c>
      <c r="H198" s="4" t="inlineStr">
        <is>
          <t>-</t>
        </is>
      </c>
      <c r="I198" s="4" t="inlineStr">
        <is>
          <t>-</t>
        </is>
      </c>
      <c r="J198" s="4" t="inlineStr">
        <is>
          <t>-</t>
        </is>
      </c>
      <c r="K198" s="4" t="inlineStr">
        <is>
          <t>-</t>
        </is>
      </c>
      <c r="L198" s="4" t="inlineStr">
        <is>
          <t>-</t>
        </is>
      </c>
      <c r="M198" s="4" t="inlineStr">
        <is>
          <t>-</t>
        </is>
      </c>
      <c r="N198" s="4" t="inlineStr">
        <is>
          <t>-</t>
        </is>
      </c>
    </row>
    <row r="199">
      <c r="A199" s="10" t="inlineStr"/>
      <c r="B199" s="4" t="inlineStr"/>
      <c r="C199" s="4" t="inlineStr"/>
      <c r="D199" s="4" t="inlineStr"/>
      <c r="E199" s="4" t="inlineStr"/>
      <c r="F199" s="4" t="inlineStr"/>
      <c r="G199" s="4" t="inlineStr"/>
      <c r="H199" s="4" t="inlineStr"/>
      <c r="I199" s="4" t="inlineStr"/>
      <c r="J199" s="4" t="inlineStr"/>
      <c r="K199" s="4" t="inlineStr"/>
      <c r="L199" s="4" t="inlineStr"/>
      <c r="M199" s="4" t="inlineStr">
        <is>
          <t>*</t>
        </is>
      </c>
      <c r="N199" s="4" t="n"/>
    </row>
    <row r="200">
      <c r="A200" s="10" t="inlineStr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</row>
    <row r="202">
      <c r="A202" s="10" t="inlineStr">
        <is>
          <t>LRW: ADC FreeStyle Libre Tracking Wave 1 - Project #-201857 - Unweighted Tables</t>
        </is>
      </c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</row>
    <row r="203">
      <c r="A203" s="10" t="inlineStr">
        <is>
          <t>DV_CA_Income - CA Income - Based to Total (CA)</t>
        </is>
      </c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</row>
    <row r="204">
      <c r="A204" s="10" t="inlineStr">
        <is>
          <t>DV_Country.ContainsAny({US,DE,CA,JP,KR,CN})</t>
        </is>
      </c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</row>
    <row r="205">
      <c r="A205" s="10" t="inlineStr">
        <is>
          <t>Table: 9 - Level: Top</t>
        </is>
      </c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</row>
    <row r="206">
      <c r="A206" s="10" t="inlineStr"/>
      <c r="B206" s="6" t="inlineStr">
        <is>
          <t>Banner 2</t>
        </is>
      </c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</row>
    <row r="207">
      <c r="A207" s="8" t="inlineStr"/>
      <c r="B207" s="7" t="inlineStr">
        <is>
          <t>Total</t>
        </is>
      </c>
      <c r="C207" s="7" t="inlineStr">
        <is>
          <t>Type 1</t>
        </is>
      </c>
      <c r="D207" s="7" t="inlineStr">
        <is>
          <t>Type 2 MDI</t>
        </is>
      </c>
      <c r="E207" s="7" t="inlineStr">
        <is>
          <t>Type 2 Basal/Pre-mix</t>
        </is>
      </c>
      <c r="F207" s="7" t="inlineStr">
        <is>
          <t>Type 2 Oral/GLPIs</t>
        </is>
      </c>
      <c r="G207" s="7" t="inlineStr">
        <is>
          <t>NET: Type 2</t>
        </is>
      </c>
      <c r="H207" s="7" t="inlineStr">
        <is>
          <t>NET: Type 2 O2B</t>
        </is>
      </c>
      <c r="I207" s="7" t="inlineStr">
        <is>
          <t>NET: Type 2 IUP</t>
        </is>
      </c>
      <c r="J207" s="7" t="inlineStr">
        <is>
          <t>NET: Type 1 &amp; 2 MDI</t>
        </is>
      </c>
      <c r="K207" s="7" t="inlineStr">
        <is>
          <t>CGM Trialist</t>
        </is>
      </c>
      <c r="L207" s="7" t="inlineStr">
        <is>
          <t>Non-CGM Trialist</t>
        </is>
      </c>
      <c r="M207" s="7" t="inlineStr">
        <is>
          <t>Non CGM Trialist - Considered a Product</t>
        </is>
      </c>
      <c r="N207" s="7" t="inlineStr">
        <is>
          <t>Non CGM Trialist - Never Considered Any Relevant Product</t>
        </is>
      </c>
    </row>
    <row r="208">
      <c r="A208" s="10" t="inlineStr"/>
      <c r="B208" s="4" t="inlineStr"/>
      <c r="C208" s="4" t="inlineStr">
        <is>
          <t>A</t>
        </is>
      </c>
      <c r="D208" s="4" t="inlineStr">
        <is>
          <t>B</t>
        </is>
      </c>
      <c r="E208" s="4" t="inlineStr">
        <is>
          <t>C</t>
        </is>
      </c>
      <c r="F208" s="4" t="inlineStr">
        <is>
          <t>D</t>
        </is>
      </c>
      <c r="G208" s="4" t="inlineStr">
        <is>
          <t>E</t>
        </is>
      </c>
      <c r="H208" s="4" t="inlineStr">
        <is>
          <t>F</t>
        </is>
      </c>
      <c r="I208" s="4" t="inlineStr">
        <is>
          <t>G</t>
        </is>
      </c>
      <c r="J208" s="4" t="inlineStr">
        <is>
          <t>H</t>
        </is>
      </c>
      <c r="K208" s="4" t="inlineStr">
        <is>
          <t>I</t>
        </is>
      </c>
      <c r="L208" s="4" t="inlineStr">
        <is>
          <t>J</t>
        </is>
      </c>
      <c r="M208" s="4" t="inlineStr">
        <is>
          <t>K</t>
        </is>
      </c>
      <c r="N208" s="4" t="inlineStr">
        <is>
          <t>L</t>
        </is>
      </c>
    </row>
    <row r="209">
      <c r="A209" s="10" t="inlineStr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</row>
    <row r="210">
      <c r="A210" s="14" t="inlineStr">
        <is>
          <t>Base</t>
        </is>
      </c>
      <c r="B210" s="13" t="n">
        <v>1943</v>
      </c>
      <c r="C210" s="13" t="n">
        <v>239</v>
      </c>
      <c r="D210" s="13" t="n">
        <v>189</v>
      </c>
      <c r="E210" s="13" t="n">
        <v>290</v>
      </c>
      <c r="F210" s="13" t="n">
        <v>1225</v>
      </c>
      <c r="G210" s="13" t="n">
        <v>1704</v>
      </c>
      <c r="H210" s="13" t="n">
        <v>1515</v>
      </c>
      <c r="I210" s="13" t="n">
        <v>479</v>
      </c>
      <c r="J210" s="13" t="n">
        <v>428</v>
      </c>
      <c r="K210" s="13" t="n">
        <v>472</v>
      </c>
      <c r="L210" s="13" t="n">
        <v>1471</v>
      </c>
      <c r="M210" s="13" t="n">
        <v>89</v>
      </c>
      <c r="N210" s="13" t="n">
        <v>1380</v>
      </c>
    </row>
    <row r="211">
      <c r="A211" s="10" t="inlineStr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</row>
    <row r="212">
      <c r="A212" s="10" t="inlineStr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</row>
    <row r="213">
      <c r="A213" s="14" t="inlineStr">
        <is>
          <t>Low</t>
        </is>
      </c>
      <c r="B213" s="13" t="n">
        <v>422</v>
      </c>
      <c r="C213" s="13" t="n">
        <v>22</v>
      </c>
      <c r="D213" s="13" t="n">
        <v>45</v>
      </c>
      <c r="E213" s="13" t="n">
        <v>74</v>
      </c>
      <c r="F213" s="13" t="n">
        <v>281</v>
      </c>
      <c r="G213" s="13" t="n">
        <v>400</v>
      </c>
      <c r="H213" s="13" t="n">
        <v>355</v>
      </c>
      <c r="I213" s="13" t="n">
        <v>119</v>
      </c>
      <c r="J213" s="13" t="n">
        <v>67</v>
      </c>
      <c r="K213" s="13" t="n">
        <v>72</v>
      </c>
      <c r="L213" s="13" t="n">
        <v>350</v>
      </c>
      <c r="M213" s="13" t="n">
        <v>11</v>
      </c>
      <c r="N213" s="13" t="n">
        <v>339</v>
      </c>
    </row>
    <row r="214">
      <c r="A214" s="10" t="inlineStr"/>
      <c r="B214" s="5" t="n">
        <v>0.22</v>
      </c>
      <c r="C214" s="5" t="n">
        <v>0.09</v>
      </c>
      <c r="D214" s="5" t="n">
        <v>0.24</v>
      </c>
      <c r="E214" s="5" t="n">
        <v>0.26</v>
      </c>
      <c r="F214" s="5" t="n">
        <v>0.23</v>
      </c>
      <c r="G214" s="5" t="n">
        <v>0.23</v>
      </c>
      <c r="H214" s="5" t="n">
        <v>0.23</v>
      </c>
      <c r="I214" s="5" t="n">
        <v>0.25</v>
      </c>
      <c r="J214" s="5" t="n">
        <v>0.16</v>
      </c>
      <c r="K214" s="5" t="n">
        <v>0.15</v>
      </c>
      <c r="L214" s="5" t="n">
        <v>0.24</v>
      </c>
      <c r="M214" s="5" t="n">
        <v>0.12</v>
      </c>
      <c r="N214" s="5" t="n">
        <v>0.25</v>
      </c>
    </row>
    <row r="215">
      <c r="A215" s="10" t="inlineStr"/>
      <c r="B215" s="4" t="inlineStr"/>
      <c r="C215" s="4" t="inlineStr"/>
      <c r="D215" s="4" t="inlineStr">
        <is>
          <t>AH</t>
        </is>
      </c>
      <c r="E215" s="4" t="inlineStr">
        <is>
          <t>AH</t>
        </is>
      </c>
      <c r="F215" s="4" t="inlineStr">
        <is>
          <t>AH</t>
        </is>
      </c>
      <c r="G215" s="4" t="inlineStr">
        <is>
          <t>AH</t>
        </is>
      </c>
      <c r="H215" s="4" t="inlineStr">
        <is>
          <t>AH</t>
        </is>
      </c>
      <c r="I215" s="4" t="inlineStr">
        <is>
          <t>AH</t>
        </is>
      </c>
      <c r="J215" s="4" t="inlineStr">
        <is>
          <t>A</t>
        </is>
      </c>
      <c r="K215" s="4" t="inlineStr"/>
      <c r="L215" s="4" t="inlineStr">
        <is>
          <t>I</t>
        </is>
      </c>
      <c r="M215" s="4" t="inlineStr">
        <is>
          <t>*</t>
        </is>
      </c>
      <c r="N215" s="4" t="inlineStr">
        <is>
          <t>K</t>
        </is>
      </c>
    </row>
    <row r="216">
      <c r="A216" s="14" t="inlineStr">
        <is>
          <t>Middle</t>
        </is>
      </c>
      <c r="B216" s="13" t="n">
        <v>734</v>
      </c>
      <c r="C216" s="13" t="n">
        <v>79</v>
      </c>
      <c r="D216" s="13" t="n">
        <v>63</v>
      </c>
      <c r="E216" s="13" t="n">
        <v>98</v>
      </c>
      <c r="F216" s="13" t="n">
        <v>494</v>
      </c>
      <c r="G216" s="13" t="n">
        <v>655</v>
      </c>
      <c r="H216" s="13" t="n">
        <v>592</v>
      </c>
      <c r="I216" s="13" t="n">
        <v>161</v>
      </c>
      <c r="J216" s="13" t="n">
        <v>142</v>
      </c>
      <c r="K216" s="13" t="n">
        <v>147</v>
      </c>
      <c r="L216" s="13" t="n">
        <v>587</v>
      </c>
      <c r="M216" s="13" t="n">
        <v>35</v>
      </c>
      <c r="N216" s="13" t="n">
        <v>551</v>
      </c>
    </row>
    <row r="217">
      <c r="A217" s="10" t="inlineStr"/>
      <c r="B217" s="5" t="n">
        <v>0.38</v>
      </c>
      <c r="C217" s="5" t="n">
        <v>0.33</v>
      </c>
      <c r="D217" s="5" t="n">
        <v>0.33</v>
      </c>
      <c r="E217" s="5" t="n">
        <v>0.34</v>
      </c>
      <c r="F217" s="5" t="n">
        <v>0.4</v>
      </c>
      <c r="G217" s="5" t="n">
        <v>0.38</v>
      </c>
      <c r="H217" s="5" t="n">
        <v>0.39</v>
      </c>
      <c r="I217" s="5" t="n">
        <v>0.34</v>
      </c>
      <c r="J217" s="5" t="n">
        <v>0.33</v>
      </c>
      <c r="K217" s="5" t="n">
        <v>0.31</v>
      </c>
      <c r="L217" s="5" t="n">
        <v>0.4</v>
      </c>
      <c r="M217" s="5" t="n">
        <v>0.39</v>
      </c>
      <c r="N217" s="5" t="n">
        <v>0.4</v>
      </c>
    </row>
    <row r="218">
      <c r="A218" s="10" t="inlineStr"/>
      <c r="B218" s="4" t="inlineStr"/>
      <c r="C218" s="4" t="inlineStr"/>
      <c r="D218" s="4" t="inlineStr"/>
      <c r="E218" s="4" t="inlineStr"/>
      <c r="F218" s="4" t="inlineStr">
        <is>
          <t>AbCEFGH</t>
        </is>
      </c>
      <c r="G218" s="4" t="inlineStr">
        <is>
          <t>cGH</t>
        </is>
      </c>
      <c r="H218" s="4" t="inlineStr">
        <is>
          <t>aCGH</t>
        </is>
      </c>
      <c r="I218" s="4" t="inlineStr"/>
      <c r="J218" s="4" t="inlineStr"/>
      <c r="K218" s="4" t="inlineStr"/>
      <c r="L218" s="4" t="inlineStr">
        <is>
          <t>I</t>
        </is>
      </c>
      <c r="M218" s="4" t="inlineStr">
        <is>
          <t>*</t>
        </is>
      </c>
      <c r="N218" s="4" t="n"/>
    </row>
    <row r="219">
      <c r="A219" s="14" t="inlineStr">
        <is>
          <t>High</t>
        </is>
      </c>
      <c r="B219" s="13" t="n">
        <v>787</v>
      </c>
      <c r="C219" s="13" t="n">
        <v>138</v>
      </c>
      <c r="D219" s="13" t="n">
        <v>81</v>
      </c>
      <c r="E219" s="13" t="n">
        <v>118</v>
      </c>
      <c r="F219" s="13" t="n">
        <v>450</v>
      </c>
      <c r="G219" s="13" t="n">
        <v>649</v>
      </c>
      <c r="H219" s="13" t="n">
        <v>568</v>
      </c>
      <c r="I219" s="13" t="n">
        <v>199</v>
      </c>
      <c r="J219" s="13" t="n">
        <v>219</v>
      </c>
      <c r="K219" s="13" t="n">
        <v>253</v>
      </c>
      <c r="L219" s="13" t="n">
        <v>534</v>
      </c>
      <c r="M219" s="13" t="n">
        <v>43</v>
      </c>
      <c r="N219" s="13" t="n">
        <v>490</v>
      </c>
    </row>
    <row r="220">
      <c r="A220" s="10" t="inlineStr"/>
      <c r="B220" s="5" t="n">
        <v>0.41</v>
      </c>
      <c r="C220" s="5" t="n">
        <v>0.58</v>
      </c>
      <c r="D220" s="5" t="n">
        <v>0.43</v>
      </c>
      <c r="E220" s="5" t="n">
        <v>0.41</v>
      </c>
      <c r="F220" s="5" t="n">
        <v>0.37</v>
      </c>
      <c r="G220" s="5" t="n">
        <v>0.38</v>
      </c>
      <c r="H220" s="5" t="n">
        <v>0.37</v>
      </c>
      <c r="I220" s="5" t="n">
        <v>0.42</v>
      </c>
      <c r="J220" s="5" t="n">
        <v>0.51</v>
      </c>
      <c r="K220" s="5" t="n">
        <v>0.54</v>
      </c>
      <c r="L220" s="5" t="n">
        <v>0.36</v>
      </c>
      <c r="M220" s="5" t="n">
        <v>0.48</v>
      </c>
      <c r="N220" s="5" t="n">
        <v>0.36</v>
      </c>
    </row>
    <row r="221">
      <c r="A221" s="10" t="inlineStr"/>
      <c r="B221" s="4" t="inlineStr"/>
      <c r="C221" s="4" t="inlineStr">
        <is>
          <t>BCDEFGH</t>
        </is>
      </c>
      <c r="D221" s="4" t="inlineStr"/>
      <c r="E221" s="4" t="inlineStr"/>
      <c r="F221" s="4" t="inlineStr"/>
      <c r="G221" s="4" t="inlineStr">
        <is>
          <t>d</t>
        </is>
      </c>
      <c r="H221" s="4" t="inlineStr"/>
      <c r="I221" s="4" t="inlineStr">
        <is>
          <t>def</t>
        </is>
      </c>
      <c r="J221" s="4" t="inlineStr">
        <is>
          <t>BCDEFG</t>
        </is>
      </c>
      <c r="K221" s="4" t="inlineStr">
        <is>
          <t>J</t>
        </is>
      </c>
      <c r="L221" s="4" t="inlineStr"/>
      <c r="M221" s="4" t="inlineStr">
        <is>
          <t>L*</t>
        </is>
      </c>
      <c r="N221" s="4" t="n"/>
    </row>
    <row r="222">
      <c r="A222" s="10" t="inlineStr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</row>
    <row r="224">
      <c r="A224" s="10" t="inlineStr">
        <is>
          <t>LRW: ADC FreeStyle Libre Tracking Wave 1 - Project #-201857 - Unweighted Tables</t>
        </is>
      </c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</row>
    <row r="225">
      <c r="A225" s="10" t="inlineStr">
        <is>
          <t>DV_DE_Region - DE Region - Based to Total (DE)</t>
        </is>
      </c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</row>
    <row r="226">
      <c r="A226" s="10" t="inlineStr">
        <is>
          <t>DV_Country.ContainsAny({US,DE,CA,JP,KR,CN})</t>
        </is>
      </c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</row>
    <row r="227">
      <c r="A227" s="10" t="inlineStr">
        <is>
          <t>Table: 10 - Level: Top</t>
        </is>
      </c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</row>
    <row r="228">
      <c r="A228" s="10" t="inlineStr"/>
      <c r="B228" s="6" t="inlineStr">
        <is>
          <t>Banner 2</t>
        </is>
      </c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</row>
    <row r="229">
      <c r="A229" s="8" t="inlineStr"/>
      <c r="B229" s="7" t="inlineStr">
        <is>
          <t>Total</t>
        </is>
      </c>
      <c r="C229" s="7" t="inlineStr">
        <is>
          <t>Type 1</t>
        </is>
      </c>
      <c r="D229" s="7" t="inlineStr">
        <is>
          <t>Type 2 MDI</t>
        </is>
      </c>
      <c r="E229" s="7" t="inlineStr">
        <is>
          <t>Type 2 Basal/Pre-mix</t>
        </is>
      </c>
      <c r="F229" s="7" t="inlineStr">
        <is>
          <t>Type 2 Oral/GLPIs</t>
        </is>
      </c>
      <c r="G229" s="7" t="inlineStr">
        <is>
          <t>NET: Type 2</t>
        </is>
      </c>
      <c r="H229" s="7" t="inlineStr">
        <is>
          <t>NET: Type 2 O2B</t>
        </is>
      </c>
      <c r="I229" s="7" t="inlineStr">
        <is>
          <t>NET: Type 2 IUP</t>
        </is>
      </c>
      <c r="J229" s="7" t="inlineStr">
        <is>
          <t>NET: Type 1 &amp; 2 MDI</t>
        </is>
      </c>
      <c r="K229" s="7" t="inlineStr">
        <is>
          <t>CGM Trialist</t>
        </is>
      </c>
      <c r="L229" s="7" t="inlineStr">
        <is>
          <t>Non-CGM Trialist</t>
        </is>
      </c>
      <c r="M229" s="7" t="inlineStr">
        <is>
          <t>Non CGM Trialist - Considered a Product</t>
        </is>
      </c>
      <c r="N229" s="7" t="inlineStr">
        <is>
          <t>Non CGM Trialist - Never Considered Any Relevant Product</t>
        </is>
      </c>
    </row>
    <row r="230">
      <c r="A230" s="10" t="inlineStr"/>
      <c r="B230" s="4" t="inlineStr"/>
      <c r="C230" s="4" t="inlineStr">
        <is>
          <t>A</t>
        </is>
      </c>
      <c r="D230" s="4" t="inlineStr">
        <is>
          <t>B</t>
        </is>
      </c>
      <c r="E230" s="4" t="inlineStr">
        <is>
          <t>C</t>
        </is>
      </c>
      <c r="F230" s="4" t="inlineStr">
        <is>
          <t>D</t>
        </is>
      </c>
      <c r="G230" s="4" t="inlineStr">
        <is>
          <t>E</t>
        </is>
      </c>
      <c r="H230" s="4" t="inlineStr">
        <is>
          <t>F</t>
        </is>
      </c>
      <c r="I230" s="4" t="inlineStr">
        <is>
          <t>G</t>
        </is>
      </c>
      <c r="J230" s="4" t="inlineStr">
        <is>
          <t>H</t>
        </is>
      </c>
      <c r="K230" s="4" t="inlineStr">
        <is>
          <t>I</t>
        </is>
      </c>
      <c r="L230" s="4" t="inlineStr">
        <is>
          <t>J</t>
        </is>
      </c>
      <c r="M230" s="4" t="inlineStr">
        <is>
          <t>K</t>
        </is>
      </c>
      <c r="N230" s="4" t="inlineStr">
        <is>
          <t>L</t>
        </is>
      </c>
    </row>
    <row r="231">
      <c r="A231" s="10" t="inlineStr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</row>
    <row r="232">
      <c r="A232" s="14" t="inlineStr">
        <is>
          <t>Base</t>
        </is>
      </c>
      <c r="B232" s="13" t="n">
        <v>1554</v>
      </c>
      <c r="C232" s="13" t="n">
        <v>265</v>
      </c>
      <c r="D232" s="13" t="n">
        <v>313</v>
      </c>
      <c r="E232" s="13" t="n">
        <v>218</v>
      </c>
      <c r="F232" s="13" t="n">
        <v>758</v>
      </c>
      <c r="G232" s="13" t="n">
        <v>1289</v>
      </c>
      <c r="H232" s="13" t="n">
        <v>976</v>
      </c>
      <c r="I232" s="13" t="n">
        <v>531</v>
      </c>
      <c r="J232" s="13" t="n">
        <v>578</v>
      </c>
      <c r="K232" s="13" t="n">
        <v>402</v>
      </c>
      <c r="L232" s="13" t="n">
        <v>1152</v>
      </c>
      <c r="M232" s="13" t="n">
        <v>119</v>
      </c>
      <c r="N232" s="13" t="n">
        <v>996</v>
      </c>
    </row>
    <row r="233">
      <c r="A233" s="10" t="inlineStr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</row>
    <row r="234">
      <c r="A234" s="10" t="inlineStr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</row>
    <row r="235">
      <c r="A235" s="14" t="inlineStr">
        <is>
          <t>North</t>
        </is>
      </c>
      <c r="B235" s="13" t="n">
        <v>464</v>
      </c>
      <c r="C235" s="13" t="n">
        <v>76</v>
      </c>
      <c r="D235" s="13" t="n">
        <v>103</v>
      </c>
      <c r="E235" s="13" t="n">
        <v>72</v>
      </c>
      <c r="F235" s="13" t="n">
        <v>213</v>
      </c>
      <c r="G235" s="13" t="n">
        <v>388</v>
      </c>
      <c r="H235" s="13" t="n">
        <v>285</v>
      </c>
      <c r="I235" s="13" t="n">
        <v>175</v>
      </c>
      <c r="J235" s="13" t="n">
        <v>179</v>
      </c>
      <c r="K235" s="13" t="n">
        <v>123</v>
      </c>
      <c r="L235" s="13" t="n">
        <v>341</v>
      </c>
      <c r="M235" s="13" t="n">
        <v>38</v>
      </c>
      <c r="N235" s="13" t="n">
        <v>291</v>
      </c>
    </row>
    <row r="236">
      <c r="A236" s="10" t="inlineStr"/>
      <c r="B236" s="5" t="n">
        <v>0.3</v>
      </c>
      <c r="C236" s="5" t="n">
        <v>0.29</v>
      </c>
      <c r="D236" s="5" t="n">
        <v>0.33</v>
      </c>
      <c r="E236" s="5" t="n">
        <v>0.33</v>
      </c>
      <c r="F236" s="5" t="n">
        <v>0.28</v>
      </c>
      <c r="G236" s="5" t="n">
        <v>0.3</v>
      </c>
      <c r="H236" s="5" t="n">
        <v>0.29</v>
      </c>
      <c r="I236" s="5" t="n">
        <v>0.33</v>
      </c>
      <c r="J236" s="5" t="n">
        <v>0.31</v>
      </c>
      <c r="K236" s="5" t="n">
        <v>0.31</v>
      </c>
      <c r="L236" s="5" t="n">
        <v>0.3</v>
      </c>
      <c r="M236" s="5" t="n">
        <v>0.32</v>
      </c>
      <c r="N236" s="5" t="n">
        <v>0.29</v>
      </c>
    </row>
    <row r="237">
      <c r="A237" s="10" t="inlineStr"/>
      <c r="B237" s="4" t="inlineStr"/>
      <c r="C237" s="4" t="inlineStr"/>
      <c r="D237" s="4" t="inlineStr"/>
      <c r="E237" s="4" t="inlineStr"/>
      <c r="F237" s="4" t="inlineStr"/>
      <c r="G237" s="4" t="inlineStr">
        <is>
          <t>d</t>
        </is>
      </c>
      <c r="H237" s="4" t="inlineStr"/>
      <c r="I237" s="4" t="inlineStr">
        <is>
          <t>def</t>
        </is>
      </c>
      <c r="J237" s="4" t="n"/>
      <c r="K237" s="4" t="n"/>
      <c r="L237" s="4" t="n"/>
      <c r="M237" s="4" t="n"/>
      <c r="N237" s="4" t="n"/>
    </row>
    <row r="238">
      <c r="A238" s="14" t="inlineStr">
        <is>
          <t>Centre</t>
        </is>
      </c>
      <c r="B238" s="13" t="n">
        <v>721</v>
      </c>
      <c r="C238" s="13" t="n">
        <v>121</v>
      </c>
      <c r="D238" s="13" t="n">
        <v>152</v>
      </c>
      <c r="E238" s="13" t="n">
        <v>86</v>
      </c>
      <c r="F238" s="13" t="n">
        <v>362</v>
      </c>
      <c r="G238" s="13" t="n">
        <v>600</v>
      </c>
      <c r="H238" s="13" t="n">
        <v>448</v>
      </c>
      <c r="I238" s="13" t="n">
        <v>238</v>
      </c>
      <c r="J238" s="13" t="n">
        <v>273</v>
      </c>
      <c r="K238" s="13" t="n">
        <v>179</v>
      </c>
      <c r="L238" s="13" t="n">
        <v>542</v>
      </c>
      <c r="M238" s="13" t="n">
        <v>50</v>
      </c>
      <c r="N238" s="13" t="n">
        <v>478</v>
      </c>
    </row>
    <row r="239">
      <c r="A239" s="10" t="inlineStr"/>
      <c r="B239" s="5" t="n">
        <v>0.46</v>
      </c>
      <c r="C239" s="5" t="n">
        <v>0.46</v>
      </c>
      <c r="D239" s="5" t="n">
        <v>0.49</v>
      </c>
      <c r="E239" s="5" t="n">
        <v>0.39</v>
      </c>
      <c r="F239" s="5" t="n">
        <v>0.48</v>
      </c>
      <c r="G239" s="5" t="n">
        <v>0.47</v>
      </c>
      <c r="H239" s="5" t="n">
        <v>0.46</v>
      </c>
      <c r="I239" s="5" t="n">
        <v>0.45</v>
      </c>
      <c r="J239" s="5" t="n">
        <v>0.47</v>
      </c>
      <c r="K239" s="5" t="n">
        <v>0.45</v>
      </c>
      <c r="L239" s="5" t="n">
        <v>0.47</v>
      </c>
      <c r="M239" s="5" t="n">
        <v>0.42</v>
      </c>
      <c r="N239" s="5" t="n">
        <v>0.48</v>
      </c>
    </row>
    <row r="240">
      <c r="A240" s="10" t="inlineStr"/>
      <c r="B240" s="4" t="inlineStr"/>
      <c r="C240" s="4" t="inlineStr"/>
      <c r="D240" s="4" t="inlineStr">
        <is>
          <t>CG</t>
        </is>
      </c>
      <c r="E240" s="4" t="inlineStr"/>
      <c r="F240" s="4" t="inlineStr">
        <is>
          <t>CF</t>
        </is>
      </c>
      <c r="G240" s="4" t="inlineStr">
        <is>
          <t>C</t>
        </is>
      </c>
      <c r="H240" s="4" t="inlineStr">
        <is>
          <t>C</t>
        </is>
      </c>
      <c r="I240" s="4" t="inlineStr">
        <is>
          <t>C</t>
        </is>
      </c>
      <c r="J240" s="4" t="inlineStr">
        <is>
          <t>C</t>
        </is>
      </c>
      <c r="K240" s="4" t="n"/>
      <c r="L240" s="4" t="n"/>
      <c r="M240" s="4" t="n"/>
      <c r="N240" s="4" t="n"/>
    </row>
    <row r="241">
      <c r="A241" s="14" t="inlineStr">
        <is>
          <t>South</t>
        </is>
      </c>
      <c r="B241" s="13" t="n">
        <v>369</v>
      </c>
      <c r="C241" s="13" t="n">
        <v>68</v>
      </c>
      <c r="D241" s="13" t="n">
        <v>58</v>
      </c>
      <c r="E241" s="13" t="n">
        <v>60</v>
      </c>
      <c r="F241" s="13" t="n">
        <v>183</v>
      </c>
      <c r="G241" s="13" t="n">
        <v>301</v>
      </c>
      <c r="H241" s="13" t="n">
        <v>243</v>
      </c>
      <c r="I241" s="13" t="n">
        <v>118</v>
      </c>
      <c r="J241" s="13" t="n">
        <v>126</v>
      </c>
      <c r="K241" s="13" t="n">
        <v>100</v>
      </c>
      <c r="L241" s="13" t="n">
        <v>269</v>
      </c>
      <c r="M241" s="13" t="n">
        <v>31</v>
      </c>
      <c r="N241" s="13" t="n">
        <v>227</v>
      </c>
    </row>
    <row r="242">
      <c r="A242" s="10" t="inlineStr"/>
      <c r="B242" s="5" t="n">
        <v>0.24</v>
      </c>
      <c r="C242" s="5" t="n">
        <v>0.26</v>
      </c>
      <c r="D242" s="5" t="n">
        <v>0.19</v>
      </c>
      <c r="E242" s="5" t="n">
        <v>0.28</v>
      </c>
      <c r="F242" s="5" t="n">
        <v>0.24</v>
      </c>
      <c r="G242" s="5" t="n">
        <v>0.23</v>
      </c>
      <c r="H242" s="5" t="n">
        <v>0.25</v>
      </c>
      <c r="I242" s="5" t="n">
        <v>0.22</v>
      </c>
      <c r="J242" s="5" t="n">
        <v>0.22</v>
      </c>
      <c r="K242" s="5" t="n">
        <v>0.25</v>
      </c>
      <c r="L242" s="5" t="n">
        <v>0.23</v>
      </c>
      <c r="M242" s="5" t="n">
        <v>0.26</v>
      </c>
      <c r="N242" s="5" t="n">
        <v>0.23</v>
      </c>
    </row>
    <row r="243">
      <c r="A243" s="10" t="inlineStr"/>
      <c r="B243" s="4" t="inlineStr"/>
      <c r="C243" s="4" t="inlineStr">
        <is>
          <t>BH</t>
        </is>
      </c>
      <c r="D243" s="4" t="inlineStr"/>
      <c r="E243" s="4" t="inlineStr">
        <is>
          <t>BGh</t>
        </is>
      </c>
      <c r="F243" s="4" t="inlineStr">
        <is>
          <t>B</t>
        </is>
      </c>
      <c r="G243" s="4" t="inlineStr">
        <is>
          <t>B</t>
        </is>
      </c>
      <c r="H243" s="4" t="inlineStr">
        <is>
          <t>BE</t>
        </is>
      </c>
      <c r="I243" s="4" t="inlineStr">
        <is>
          <t>B</t>
        </is>
      </c>
      <c r="J243" s="4" t="inlineStr">
        <is>
          <t>B</t>
        </is>
      </c>
      <c r="K243" s="4" t="n"/>
      <c r="L243" s="4" t="n"/>
      <c r="M243" s="4" t="n"/>
      <c r="N243" s="4" t="n"/>
    </row>
    <row r="244">
      <c r="A244" s="10" t="inlineStr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</row>
    <row r="246">
      <c r="A246" s="10" t="inlineStr">
        <is>
          <t>LRW: ADC FreeStyle Libre Tracking Wave 1 - Project #-201857 - Unweighted Tables</t>
        </is>
      </c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</row>
    <row r="247">
      <c r="A247" s="10" t="inlineStr">
        <is>
          <t>DV_DE_Income - DE Income - Based to Total (DE)</t>
        </is>
      </c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</row>
    <row r="248">
      <c r="A248" s="10" t="inlineStr">
        <is>
          <t>DV_Country.ContainsAny({US,DE,CA,JP,KR,CN})</t>
        </is>
      </c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</row>
    <row r="249">
      <c r="A249" s="10" t="inlineStr">
        <is>
          <t>Table: 11 - Level: Top</t>
        </is>
      </c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</row>
    <row r="250">
      <c r="A250" s="10" t="inlineStr"/>
      <c r="B250" s="6" t="inlineStr">
        <is>
          <t>Banner 2</t>
        </is>
      </c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</row>
    <row r="251">
      <c r="A251" s="8" t="inlineStr"/>
      <c r="B251" s="7" t="inlineStr">
        <is>
          <t>Total</t>
        </is>
      </c>
      <c r="C251" s="7" t="inlineStr">
        <is>
          <t>Type 1</t>
        </is>
      </c>
      <c r="D251" s="7" t="inlineStr">
        <is>
          <t>Type 2 MDI</t>
        </is>
      </c>
      <c r="E251" s="7" t="inlineStr">
        <is>
          <t>Type 2 Basal/Pre-mix</t>
        </is>
      </c>
      <c r="F251" s="7" t="inlineStr">
        <is>
          <t>Type 2 Oral/GLPIs</t>
        </is>
      </c>
      <c r="G251" s="7" t="inlineStr">
        <is>
          <t>NET: Type 2</t>
        </is>
      </c>
      <c r="H251" s="7" t="inlineStr">
        <is>
          <t>NET: Type 2 O2B</t>
        </is>
      </c>
      <c r="I251" s="7" t="inlineStr">
        <is>
          <t>NET: Type 2 IUP</t>
        </is>
      </c>
      <c r="J251" s="7" t="inlineStr">
        <is>
          <t>NET: Type 1 &amp; 2 MDI</t>
        </is>
      </c>
      <c r="K251" s="7" t="inlineStr">
        <is>
          <t>CGM Trialist</t>
        </is>
      </c>
      <c r="L251" s="7" t="inlineStr">
        <is>
          <t>Non-CGM Trialist</t>
        </is>
      </c>
      <c r="M251" s="7" t="inlineStr">
        <is>
          <t>Non CGM Trialist - Considered a Product</t>
        </is>
      </c>
      <c r="N251" s="7" t="inlineStr">
        <is>
          <t>Non CGM Trialist - Never Considered Any Relevant Product</t>
        </is>
      </c>
    </row>
    <row r="252">
      <c r="A252" s="10" t="inlineStr"/>
      <c r="B252" s="4" t="inlineStr"/>
      <c r="C252" s="4" t="inlineStr">
        <is>
          <t>A</t>
        </is>
      </c>
      <c r="D252" s="4" t="inlineStr">
        <is>
          <t>B</t>
        </is>
      </c>
      <c r="E252" s="4" t="inlineStr">
        <is>
          <t>C</t>
        </is>
      </c>
      <c r="F252" s="4" t="inlineStr">
        <is>
          <t>D</t>
        </is>
      </c>
      <c r="G252" s="4" t="inlineStr">
        <is>
          <t>E</t>
        </is>
      </c>
      <c r="H252" s="4" t="inlineStr">
        <is>
          <t>F</t>
        </is>
      </c>
      <c r="I252" s="4" t="inlineStr">
        <is>
          <t>G</t>
        </is>
      </c>
      <c r="J252" s="4" t="inlineStr">
        <is>
          <t>H</t>
        </is>
      </c>
      <c r="K252" s="4" t="inlineStr">
        <is>
          <t>I</t>
        </is>
      </c>
      <c r="L252" s="4" t="inlineStr">
        <is>
          <t>J</t>
        </is>
      </c>
      <c r="M252" s="4" t="inlineStr">
        <is>
          <t>K</t>
        </is>
      </c>
      <c r="N252" s="4" t="inlineStr">
        <is>
          <t>L</t>
        </is>
      </c>
    </row>
    <row r="253">
      <c r="A253" s="10" t="inlineStr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</row>
    <row r="254">
      <c r="A254" s="14" t="inlineStr">
        <is>
          <t>Base</t>
        </is>
      </c>
      <c r="B254" s="13" t="n">
        <v>1554</v>
      </c>
      <c r="C254" s="13" t="n">
        <v>265</v>
      </c>
      <c r="D254" s="13" t="n">
        <v>313</v>
      </c>
      <c r="E254" s="13" t="n">
        <v>218</v>
      </c>
      <c r="F254" s="13" t="n">
        <v>758</v>
      </c>
      <c r="G254" s="13" t="n">
        <v>1289</v>
      </c>
      <c r="H254" s="13" t="n">
        <v>976</v>
      </c>
      <c r="I254" s="13" t="n">
        <v>531</v>
      </c>
      <c r="J254" s="13" t="n">
        <v>578</v>
      </c>
      <c r="K254" s="13" t="n">
        <v>402</v>
      </c>
      <c r="L254" s="13" t="n">
        <v>1152</v>
      </c>
      <c r="M254" s="13" t="n">
        <v>119</v>
      </c>
      <c r="N254" s="13" t="n">
        <v>996</v>
      </c>
    </row>
    <row r="255">
      <c r="A255" s="10" t="inlineStr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</row>
    <row r="256">
      <c r="A256" s="10" t="inlineStr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</row>
    <row r="257">
      <c r="A257" s="14" t="inlineStr">
        <is>
          <t>Low Income</t>
        </is>
      </c>
      <c r="B257" s="13" t="n">
        <v>131</v>
      </c>
      <c r="C257" s="13" t="n">
        <v>16</v>
      </c>
      <c r="D257" s="13" t="n">
        <v>21</v>
      </c>
      <c r="E257" s="13" t="n">
        <v>21</v>
      </c>
      <c r="F257" s="13" t="n">
        <v>73</v>
      </c>
      <c r="G257" s="13" t="n">
        <v>115</v>
      </c>
      <c r="H257" s="13" t="n">
        <v>94</v>
      </c>
      <c r="I257" s="13" t="n">
        <v>42</v>
      </c>
      <c r="J257" s="13" t="n">
        <v>37</v>
      </c>
      <c r="K257" s="13" t="n">
        <v>16</v>
      </c>
      <c r="L257" s="13" t="n">
        <v>115</v>
      </c>
      <c r="M257" s="13" t="n">
        <v>9</v>
      </c>
      <c r="N257" s="13" t="n">
        <v>99</v>
      </c>
    </row>
    <row r="258">
      <c r="A258" s="10" t="inlineStr"/>
      <c r="B258" s="5" t="n">
        <v>0.08</v>
      </c>
      <c r="C258" s="5" t="n">
        <v>0.06</v>
      </c>
      <c r="D258" s="5" t="n">
        <v>0.07000000000000001</v>
      </c>
      <c r="E258" s="5" t="n">
        <v>0.1</v>
      </c>
      <c r="F258" s="5" t="n">
        <v>0.1</v>
      </c>
      <c r="G258" s="5" t="n">
        <v>0.09</v>
      </c>
      <c r="H258" s="5" t="n">
        <v>0.1</v>
      </c>
      <c r="I258" s="5" t="n">
        <v>0.08</v>
      </c>
      <c r="J258" s="5" t="n">
        <v>0.06</v>
      </c>
      <c r="K258" s="5" t="n">
        <v>0.04</v>
      </c>
      <c r="L258" s="5" t="n">
        <v>0.1</v>
      </c>
      <c r="M258" s="5" t="n">
        <v>0.08</v>
      </c>
      <c r="N258" s="5" t="n">
        <v>0.1</v>
      </c>
    </row>
    <row r="259">
      <c r="A259" s="10" t="inlineStr"/>
      <c r="B259" s="4" t="inlineStr"/>
      <c r="C259" s="4" t="inlineStr"/>
      <c r="D259" s="4" t="inlineStr"/>
      <c r="E259" s="4" t="inlineStr"/>
      <c r="F259" s="4" t="inlineStr">
        <is>
          <t>aH</t>
        </is>
      </c>
      <c r="G259" s="4" t="inlineStr">
        <is>
          <t>H</t>
        </is>
      </c>
      <c r="H259" s="4" t="inlineStr">
        <is>
          <t>aH</t>
        </is>
      </c>
      <c r="I259" s="4" t="inlineStr"/>
      <c r="J259" s="4" t="inlineStr"/>
      <c r="K259" s="4" t="inlineStr"/>
      <c r="L259" s="4" t="inlineStr">
        <is>
          <t>I</t>
        </is>
      </c>
      <c r="M259" s="4" t="n"/>
      <c r="N259" s="4" t="n"/>
    </row>
    <row r="260">
      <c r="A260" s="14" t="inlineStr">
        <is>
          <t>Middle Income</t>
        </is>
      </c>
      <c r="B260" s="13" t="n">
        <v>546</v>
      </c>
      <c r="C260" s="13" t="n">
        <v>80</v>
      </c>
      <c r="D260" s="13" t="n">
        <v>99</v>
      </c>
      <c r="E260" s="13" t="n">
        <v>78</v>
      </c>
      <c r="F260" s="13" t="n">
        <v>289</v>
      </c>
      <c r="G260" s="13" t="n">
        <v>466</v>
      </c>
      <c r="H260" s="13" t="n">
        <v>367</v>
      </c>
      <c r="I260" s="13" t="n">
        <v>177</v>
      </c>
      <c r="J260" s="13" t="n">
        <v>179</v>
      </c>
      <c r="K260" s="13" t="n">
        <v>120</v>
      </c>
      <c r="L260" s="13" t="n">
        <v>426</v>
      </c>
      <c r="M260" s="13" t="n">
        <v>30</v>
      </c>
      <c r="N260" s="13" t="n">
        <v>387</v>
      </c>
    </row>
    <row r="261">
      <c r="A261" s="10" t="inlineStr"/>
      <c r="B261" s="5" t="n">
        <v>0.35</v>
      </c>
      <c r="C261" s="5" t="n">
        <v>0.3</v>
      </c>
      <c r="D261" s="5" t="n">
        <v>0.32</v>
      </c>
      <c r="E261" s="5" t="n">
        <v>0.36</v>
      </c>
      <c r="F261" s="5" t="n">
        <v>0.38</v>
      </c>
      <c r="G261" s="5" t="n">
        <v>0.36</v>
      </c>
      <c r="H261" s="5" t="n">
        <v>0.38</v>
      </c>
      <c r="I261" s="5" t="n">
        <v>0.33</v>
      </c>
      <c r="J261" s="5" t="n">
        <v>0.31</v>
      </c>
      <c r="K261" s="5" t="n">
        <v>0.3</v>
      </c>
      <c r="L261" s="5" t="n">
        <v>0.37</v>
      </c>
      <c r="M261" s="5" t="n">
        <v>0.25</v>
      </c>
      <c r="N261" s="5" t="n">
        <v>0.39</v>
      </c>
    </row>
    <row r="262">
      <c r="A262" s="10" t="inlineStr"/>
      <c r="B262" s="4" t="inlineStr"/>
      <c r="C262" s="4" t="inlineStr"/>
      <c r="D262" s="4" t="inlineStr"/>
      <c r="E262" s="4" t="inlineStr"/>
      <c r="F262" s="4" t="inlineStr">
        <is>
          <t>ABegH</t>
        </is>
      </c>
      <c r="G262" s="4" t="inlineStr">
        <is>
          <t>abgH</t>
        </is>
      </c>
      <c r="H262" s="4" t="inlineStr">
        <is>
          <t>AbegH</t>
        </is>
      </c>
      <c r="I262" s="4" t="inlineStr"/>
      <c r="J262" s="4" t="inlineStr"/>
      <c r="K262" s="4" t="inlineStr"/>
      <c r="L262" s="4" t="inlineStr">
        <is>
          <t>I</t>
        </is>
      </c>
      <c r="M262" s="4" t="inlineStr"/>
      <c r="N262" s="4" t="inlineStr">
        <is>
          <t>K</t>
        </is>
      </c>
    </row>
    <row r="263">
      <c r="A263" s="14" t="inlineStr">
        <is>
          <t>High Income</t>
        </is>
      </c>
      <c r="B263" s="13" t="n">
        <v>877</v>
      </c>
      <c r="C263" s="13" t="n">
        <v>169</v>
      </c>
      <c r="D263" s="13" t="n">
        <v>193</v>
      </c>
      <c r="E263" s="13" t="n">
        <v>119</v>
      </c>
      <c r="F263" s="13" t="n">
        <v>396</v>
      </c>
      <c r="G263" s="13" t="n">
        <v>708</v>
      </c>
      <c r="H263" s="13" t="n">
        <v>515</v>
      </c>
      <c r="I263" s="13" t="n">
        <v>312</v>
      </c>
      <c r="J263" s="13" t="n">
        <v>362</v>
      </c>
      <c r="K263" s="13" t="n">
        <v>266</v>
      </c>
      <c r="L263" s="13" t="n">
        <v>611</v>
      </c>
      <c r="M263" s="13" t="n">
        <v>80</v>
      </c>
      <c r="N263" s="13" t="n">
        <v>510</v>
      </c>
    </row>
    <row r="264">
      <c r="A264" s="10" t="inlineStr"/>
      <c r="B264" s="5" t="n">
        <v>0.5600000000000001</v>
      </c>
      <c r="C264" s="5" t="n">
        <v>0.64</v>
      </c>
      <c r="D264" s="5" t="n">
        <v>0.62</v>
      </c>
      <c r="E264" s="5" t="n">
        <v>0.55</v>
      </c>
      <c r="F264" s="5" t="n">
        <v>0.52</v>
      </c>
      <c r="G264" s="5" t="n">
        <v>0.55</v>
      </c>
      <c r="H264" s="5" t="n">
        <v>0.53</v>
      </c>
      <c r="I264" s="5" t="n">
        <v>0.59</v>
      </c>
      <c r="J264" s="5" t="n">
        <v>0.63</v>
      </c>
      <c r="K264" s="5" t="n">
        <v>0.66</v>
      </c>
      <c r="L264" s="5" t="n">
        <v>0.53</v>
      </c>
      <c r="M264" s="5" t="n">
        <v>0.67</v>
      </c>
      <c r="N264" s="5" t="n">
        <v>0.51</v>
      </c>
    </row>
    <row r="265">
      <c r="A265" s="10" t="inlineStr"/>
      <c r="B265" s="4" t="inlineStr"/>
      <c r="C265" s="4" t="inlineStr">
        <is>
          <t>CDEF</t>
        </is>
      </c>
      <c r="D265" s="4" t="inlineStr">
        <is>
          <t>DEF</t>
        </is>
      </c>
      <c r="E265" s="4" t="inlineStr"/>
      <c r="F265" s="4" t="inlineStr"/>
      <c r="G265" s="4" t="inlineStr">
        <is>
          <t>DF</t>
        </is>
      </c>
      <c r="H265" s="4" t="inlineStr"/>
      <c r="I265" s="4" t="inlineStr">
        <is>
          <t>DEF</t>
        </is>
      </c>
      <c r="J265" s="4" t="inlineStr">
        <is>
          <t>CDEFG</t>
        </is>
      </c>
      <c r="K265" s="4" t="inlineStr">
        <is>
          <t>J</t>
        </is>
      </c>
      <c r="L265" s="4" t="inlineStr"/>
      <c r="M265" s="4" t="inlineStr">
        <is>
          <t>L</t>
        </is>
      </c>
      <c r="N265" s="4" t="n"/>
    </row>
    <row r="266">
      <c r="A266" s="10" t="inlineStr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</row>
    <row r="268">
      <c r="A268" s="10" t="inlineStr">
        <is>
          <t>LRW: ADC FreeStyle Libre Tracking Wave 1 - Project #-201857 - Unweighted Tables</t>
        </is>
      </c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</row>
    <row r="269">
      <c r="A269" s="10" t="inlineStr">
        <is>
          <t>S7a_JP_Region - JP Region - Based to Total (JP)</t>
        </is>
      </c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</row>
    <row r="270">
      <c r="A270" s="10" t="inlineStr">
        <is>
          <t>DV_Country.ContainsAny({US,DE,CA,JP,KR,CN})</t>
        </is>
      </c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</row>
    <row r="271">
      <c r="A271" s="10" t="inlineStr">
        <is>
          <t>Table: 12 - Level: Top</t>
        </is>
      </c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</row>
    <row r="272">
      <c r="A272" s="10" t="inlineStr"/>
      <c r="B272" s="6" t="inlineStr">
        <is>
          <t>Banner 2</t>
        </is>
      </c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</row>
    <row r="273">
      <c r="A273" s="8" t="inlineStr"/>
      <c r="B273" s="7" t="inlineStr">
        <is>
          <t>Total</t>
        </is>
      </c>
      <c r="C273" s="7" t="inlineStr">
        <is>
          <t>Type 1</t>
        </is>
      </c>
      <c r="D273" s="7" t="inlineStr">
        <is>
          <t>Type 2 MDI</t>
        </is>
      </c>
      <c r="E273" s="7" t="inlineStr">
        <is>
          <t>Type 2 Basal/Pre-mix</t>
        </is>
      </c>
      <c r="F273" s="7" t="inlineStr">
        <is>
          <t>Type 2 Oral/GLPIs</t>
        </is>
      </c>
      <c r="G273" s="7" t="inlineStr">
        <is>
          <t>NET: Type 2</t>
        </is>
      </c>
      <c r="H273" s="7" t="inlineStr">
        <is>
          <t>NET: Type 2 O2B</t>
        </is>
      </c>
      <c r="I273" s="7" t="inlineStr">
        <is>
          <t>NET: Type 2 IUP</t>
        </is>
      </c>
      <c r="J273" s="7" t="inlineStr">
        <is>
          <t>NET: Type 1 &amp; 2 MDI</t>
        </is>
      </c>
      <c r="K273" s="7" t="inlineStr">
        <is>
          <t>CGM Trialist</t>
        </is>
      </c>
      <c r="L273" s="7" t="inlineStr">
        <is>
          <t>Non-CGM Trialist</t>
        </is>
      </c>
      <c r="M273" s="7" t="inlineStr">
        <is>
          <t>Non CGM Trialist - Considered a Product</t>
        </is>
      </c>
      <c r="N273" s="7" t="inlineStr">
        <is>
          <t>Non CGM Trialist - Never Considered Any Relevant Product</t>
        </is>
      </c>
    </row>
    <row r="274">
      <c r="A274" s="10" t="inlineStr"/>
      <c r="B274" s="4" t="inlineStr"/>
      <c r="C274" s="4" t="inlineStr">
        <is>
          <t>A</t>
        </is>
      </c>
      <c r="D274" s="4" t="inlineStr">
        <is>
          <t>B</t>
        </is>
      </c>
      <c r="E274" s="4" t="inlineStr">
        <is>
          <t>C</t>
        </is>
      </c>
      <c r="F274" s="4" t="inlineStr">
        <is>
          <t>D</t>
        </is>
      </c>
      <c r="G274" s="4" t="inlineStr">
        <is>
          <t>E</t>
        </is>
      </c>
      <c r="H274" s="4" t="inlineStr">
        <is>
          <t>F</t>
        </is>
      </c>
      <c r="I274" s="4" t="inlineStr">
        <is>
          <t>G</t>
        </is>
      </c>
      <c r="J274" s="4" t="inlineStr">
        <is>
          <t>H</t>
        </is>
      </c>
      <c r="K274" s="4" t="inlineStr">
        <is>
          <t>I</t>
        </is>
      </c>
      <c r="L274" s="4" t="inlineStr">
        <is>
          <t>J</t>
        </is>
      </c>
      <c r="M274" s="4" t="inlineStr">
        <is>
          <t>K</t>
        </is>
      </c>
      <c r="N274" s="4" t="inlineStr">
        <is>
          <t>L</t>
        </is>
      </c>
    </row>
    <row r="275">
      <c r="A275" s="10" t="inlineStr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</row>
    <row r="276">
      <c r="A276" s="14" t="inlineStr">
        <is>
          <t>Base</t>
        </is>
      </c>
      <c r="B276" s="13" t="n">
        <v>2202</v>
      </c>
      <c r="C276" s="13" t="n">
        <v>565</v>
      </c>
      <c r="D276" s="13" t="n">
        <v>667</v>
      </c>
      <c r="E276" s="13" t="n">
        <v>970</v>
      </c>
      <c r="F276" s="13" t="inlineStr">
        <is>
          <t>-</t>
        </is>
      </c>
      <c r="G276" s="13" t="n">
        <v>1637</v>
      </c>
      <c r="H276" s="13" t="n">
        <v>970</v>
      </c>
      <c r="I276" s="13" t="n">
        <v>1637</v>
      </c>
      <c r="J276" s="13" t="n">
        <v>1232</v>
      </c>
      <c r="K276" s="13" t="n">
        <v>766</v>
      </c>
      <c r="L276" s="13" t="n">
        <v>1436</v>
      </c>
      <c r="M276" s="13" t="n">
        <v>55</v>
      </c>
      <c r="N276" s="13" t="n">
        <v>1370</v>
      </c>
    </row>
    <row r="277">
      <c r="A277" s="10" t="inlineStr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</row>
    <row r="278">
      <c r="A278" s="10" t="inlineStr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</row>
    <row r="279">
      <c r="A279" s="14" t="inlineStr">
        <is>
          <t>Chubu</t>
        </is>
      </c>
      <c r="B279" s="13" t="n">
        <v>328</v>
      </c>
      <c r="C279" s="13" t="n">
        <v>88</v>
      </c>
      <c r="D279" s="13" t="n">
        <v>109</v>
      </c>
      <c r="E279" s="13" t="n">
        <v>131</v>
      </c>
      <c r="F279" s="13" t="inlineStr">
        <is>
          <t>-</t>
        </is>
      </c>
      <c r="G279" s="13" t="n">
        <v>240</v>
      </c>
      <c r="H279" s="13" t="n">
        <v>131</v>
      </c>
      <c r="I279" s="13" t="n">
        <v>240</v>
      </c>
      <c r="J279" s="13" t="n">
        <v>197</v>
      </c>
      <c r="K279" s="13" t="n">
        <v>115</v>
      </c>
      <c r="L279" s="13" t="n">
        <v>213</v>
      </c>
      <c r="M279" s="13" t="n">
        <v>9</v>
      </c>
      <c r="N279" s="13" t="n">
        <v>203</v>
      </c>
    </row>
    <row r="280">
      <c r="A280" s="10" t="inlineStr"/>
      <c r="B280" s="5" t="n">
        <v>0.15</v>
      </c>
      <c r="C280" s="5" t="n">
        <v>0.16</v>
      </c>
      <c r="D280" s="5" t="n">
        <v>0.16</v>
      </c>
      <c r="E280" s="5" t="n">
        <v>0.14</v>
      </c>
      <c r="F280" s="4" t="inlineStr">
        <is>
          <t>-</t>
        </is>
      </c>
      <c r="G280" s="5" t="n">
        <v>0.15</v>
      </c>
      <c r="H280" s="5" t="n">
        <v>0.14</v>
      </c>
      <c r="I280" s="5" t="n">
        <v>0.15</v>
      </c>
      <c r="J280" s="5" t="n">
        <v>0.16</v>
      </c>
      <c r="K280" s="5" t="n">
        <v>0.15</v>
      </c>
      <c r="L280" s="5" t="n">
        <v>0.15</v>
      </c>
      <c r="M280" s="5" t="n">
        <v>0.16</v>
      </c>
      <c r="N280" s="5" t="n">
        <v>0.15</v>
      </c>
    </row>
    <row r="281">
      <c r="A281" s="10" t="inlineStr"/>
      <c r="B281" s="4" t="inlineStr"/>
      <c r="C281" s="4" t="inlineStr"/>
      <c r="D281" s="4" t="inlineStr"/>
      <c r="E281" s="4" t="inlineStr"/>
      <c r="F281" s="4" t="inlineStr"/>
      <c r="G281" s="4" t="inlineStr"/>
      <c r="H281" s="4" t="inlineStr"/>
      <c r="I281" s="4" t="inlineStr"/>
      <c r="J281" s="4" t="inlineStr"/>
      <c r="K281" s="4" t="inlineStr"/>
      <c r="L281" s="4" t="inlineStr"/>
      <c r="M281" s="4" t="inlineStr">
        <is>
          <t>*</t>
        </is>
      </c>
      <c r="N281" s="4" t="n"/>
    </row>
    <row r="282">
      <c r="A282" s="14" t="inlineStr">
        <is>
          <t>Chugoku</t>
        </is>
      </c>
      <c r="B282" s="13" t="n">
        <v>103</v>
      </c>
      <c r="C282" s="13" t="n">
        <v>23</v>
      </c>
      <c r="D282" s="13" t="n">
        <v>26</v>
      </c>
      <c r="E282" s="13" t="n">
        <v>54</v>
      </c>
      <c r="F282" s="13" t="inlineStr">
        <is>
          <t>-</t>
        </is>
      </c>
      <c r="G282" s="13" t="n">
        <v>80</v>
      </c>
      <c r="H282" s="13" t="n">
        <v>54</v>
      </c>
      <c r="I282" s="13" t="n">
        <v>80</v>
      </c>
      <c r="J282" s="13" t="n">
        <v>49</v>
      </c>
      <c r="K282" s="13" t="n">
        <v>40</v>
      </c>
      <c r="L282" s="13" t="n">
        <v>63</v>
      </c>
      <c r="M282" s="13" t="n">
        <v>2</v>
      </c>
      <c r="N282" s="13" t="n">
        <v>60</v>
      </c>
    </row>
    <row r="283">
      <c r="A283" s="10" t="inlineStr"/>
      <c r="B283" s="5" t="n">
        <v>0.05</v>
      </c>
      <c r="C283" s="5" t="n">
        <v>0.04</v>
      </c>
      <c r="D283" s="5" t="n">
        <v>0.04</v>
      </c>
      <c r="E283" s="5" t="n">
        <v>0.06</v>
      </c>
      <c r="F283" s="4" t="inlineStr">
        <is>
          <t>-</t>
        </is>
      </c>
      <c r="G283" s="5" t="n">
        <v>0.05</v>
      </c>
      <c r="H283" s="5" t="n">
        <v>0.06</v>
      </c>
      <c r="I283" s="5" t="n">
        <v>0.05</v>
      </c>
      <c r="J283" s="5" t="n">
        <v>0.04</v>
      </c>
      <c r="K283" s="5" t="n">
        <v>0.05</v>
      </c>
      <c r="L283" s="5" t="n">
        <v>0.04</v>
      </c>
      <c r="M283" s="5" t="n">
        <v>0.04</v>
      </c>
      <c r="N283" s="5" t="n">
        <v>0.04</v>
      </c>
    </row>
    <row r="284">
      <c r="A284" s="10" t="inlineStr"/>
      <c r="B284" s="4" t="inlineStr"/>
      <c r="C284" s="4" t="inlineStr"/>
      <c r="D284" s="4" t="inlineStr"/>
      <c r="E284" s="4" t="inlineStr">
        <is>
          <t>h</t>
        </is>
      </c>
      <c r="F284" s="4" t="inlineStr"/>
      <c r="G284" s="4" t="inlineStr"/>
      <c r="H284" s="4" t="inlineStr">
        <is>
          <t>h</t>
        </is>
      </c>
      <c r="I284" s="4" t="inlineStr"/>
      <c r="J284" s="4" t="inlineStr"/>
      <c r="K284" s="4" t="inlineStr"/>
      <c r="L284" s="4" t="inlineStr"/>
      <c r="M284" s="4" t="inlineStr">
        <is>
          <t>*</t>
        </is>
      </c>
      <c r="N284" s="4" t="n"/>
    </row>
    <row r="285">
      <c r="A285" s="14" t="inlineStr">
        <is>
          <t>Hokkaido</t>
        </is>
      </c>
      <c r="B285" s="13" t="n">
        <v>152</v>
      </c>
      <c r="C285" s="13" t="n">
        <v>32</v>
      </c>
      <c r="D285" s="13" t="n">
        <v>57</v>
      </c>
      <c r="E285" s="13" t="n">
        <v>63</v>
      </c>
      <c r="F285" s="13" t="inlineStr">
        <is>
          <t>-</t>
        </is>
      </c>
      <c r="G285" s="13" t="n">
        <v>120</v>
      </c>
      <c r="H285" s="13" t="n">
        <v>63</v>
      </c>
      <c r="I285" s="13" t="n">
        <v>120</v>
      </c>
      <c r="J285" s="13" t="n">
        <v>89</v>
      </c>
      <c r="K285" s="13" t="n">
        <v>79</v>
      </c>
      <c r="L285" s="13" t="n">
        <v>73</v>
      </c>
      <c r="M285" s="13" t="n">
        <v>3</v>
      </c>
      <c r="N285" s="13" t="n">
        <v>68</v>
      </c>
    </row>
    <row r="286">
      <c r="A286" s="10" t="inlineStr"/>
      <c r="B286" s="5" t="n">
        <v>0.07000000000000001</v>
      </c>
      <c r="C286" s="5" t="n">
        <v>0.06</v>
      </c>
      <c r="D286" s="5" t="n">
        <v>0.09</v>
      </c>
      <c r="E286" s="5" t="n">
        <v>0.06</v>
      </c>
      <c r="F286" s="4" t="inlineStr">
        <is>
          <t>-</t>
        </is>
      </c>
      <c r="G286" s="5" t="n">
        <v>0.07000000000000001</v>
      </c>
      <c r="H286" s="5" t="n">
        <v>0.06</v>
      </c>
      <c r="I286" s="5" t="n">
        <v>0.07000000000000001</v>
      </c>
      <c r="J286" s="5" t="n">
        <v>0.07000000000000001</v>
      </c>
      <c r="K286" s="5" t="n">
        <v>0.1</v>
      </c>
      <c r="L286" s="5" t="n">
        <v>0.05</v>
      </c>
      <c r="M286" s="5" t="n">
        <v>0.05</v>
      </c>
      <c r="N286" s="5" t="n">
        <v>0.05</v>
      </c>
    </row>
    <row r="287">
      <c r="A287" s="10" t="inlineStr"/>
      <c r="B287" s="4" t="inlineStr"/>
      <c r="C287" s="4" t="inlineStr"/>
      <c r="D287" s="4" t="inlineStr">
        <is>
          <t>ah</t>
        </is>
      </c>
      <c r="E287" s="4" t="inlineStr"/>
      <c r="F287" s="4" t="inlineStr"/>
      <c r="G287" s="4" t="inlineStr"/>
      <c r="H287" s="4" t="inlineStr"/>
      <c r="I287" s="4" t="inlineStr"/>
      <c r="J287" s="4" t="inlineStr">
        <is>
          <t>A</t>
        </is>
      </c>
      <c r="K287" s="4" t="inlineStr">
        <is>
          <t>J</t>
        </is>
      </c>
      <c r="L287" s="4" t="inlineStr"/>
      <c r="M287" s="4" t="inlineStr">
        <is>
          <t>*</t>
        </is>
      </c>
      <c r="N287" s="4" t="n"/>
    </row>
    <row r="288">
      <c r="A288" s="14" t="inlineStr">
        <is>
          <t>Kanto</t>
        </is>
      </c>
      <c r="B288" s="13" t="n">
        <v>870</v>
      </c>
      <c r="C288" s="13" t="n">
        <v>214</v>
      </c>
      <c r="D288" s="13" t="n">
        <v>261</v>
      </c>
      <c r="E288" s="13" t="n">
        <v>395</v>
      </c>
      <c r="F288" s="13" t="inlineStr">
        <is>
          <t>-</t>
        </is>
      </c>
      <c r="G288" s="13" t="n">
        <v>656</v>
      </c>
      <c r="H288" s="13" t="n">
        <v>395</v>
      </c>
      <c r="I288" s="13" t="n">
        <v>656</v>
      </c>
      <c r="J288" s="13" t="n">
        <v>475</v>
      </c>
      <c r="K288" s="13" t="n">
        <v>272</v>
      </c>
      <c r="L288" s="13" t="n">
        <v>598</v>
      </c>
      <c r="M288" s="13" t="n">
        <v>26</v>
      </c>
      <c r="N288" s="13" t="n">
        <v>567</v>
      </c>
    </row>
    <row r="289">
      <c r="A289" s="10" t="inlineStr"/>
      <c r="B289" s="5" t="n">
        <v>0.4</v>
      </c>
      <c r="C289" s="5" t="n">
        <v>0.38</v>
      </c>
      <c r="D289" s="5" t="n">
        <v>0.39</v>
      </c>
      <c r="E289" s="5" t="n">
        <v>0.41</v>
      </c>
      <c r="F289" s="4" t="inlineStr">
        <is>
          <t>-</t>
        </is>
      </c>
      <c r="G289" s="5" t="n">
        <v>0.4</v>
      </c>
      <c r="H289" s="5" t="n">
        <v>0.41</v>
      </c>
      <c r="I289" s="5" t="n">
        <v>0.4</v>
      </c>
      <c r="J289" s="5" t="n">
        <v>0.39</v>
      </c>
      <c r="K289" s="5" t="n">
        <v>0.36</v>
      </c>
      <c r="L289" s="5" t="n">
        <v>0.42</v>
      </c>
      <c r="M289" s="5" t="n">
        <v>0.47</v>
      </c>
      <c r="N289" s="5" t="n">
        <v>0.41</v>
      </c>
    </row>
    <row r="290">
      <c r="A290" s="10" t="inlineStr"/>
      <c r="B290" s="4" t="inlineStr"/>
      <c r="C290" s="4" t="inlineStr"/>
      <c r="D290" s="4" t="inlineStr"/>
      <c r="E290" s="4" t="inlineStr"/>
      <c r="F290" s="4" t="inlineStr"/>
      <c r="G290" s="4" t="inlineStr"/>
      <c r="H290" s="4" t="inlineStr"/>
      <c r="I290" s="4" t="inlineStr"/>
      <c r="J290" s="4" t="inlineStr"/>
      <c r="K290" s="4" t="inlineStr"/>
      <c r="L290" s="4" t="inlineStr">
        <is>
          <t>I</t>
        </is>
      </c>
      <c r="M290" s="4" t="inlineStr">
        <is>
          <t>*</t>
        </is>
      </c>
      <c r="N290" s="4" t="n"/>
    </row>
    <row r="291">
      <c r="A291" s="14" t="inlineStr">
        <is>
          <t>Kinki</t>
        </is>
      </c>
      <c r="B291" s="13" t="n">
        <v>399</v>
      </c>
      <c r="C291" s="13" t="n">
        <v>111</v>
      </c>
      <c r="D291" s="13" t="n">
        <v>118</v>
      </c>
      <c r="E291" s="13" t="n">
        <v>170</v>
      </c>
      <c r="F291" s="13" t="inlineStr">
        <is>
          <t>-</t>
        </is>
      </c>
      <c r="G291" s="13" t="n">
        <v>288</v>
      </c>
      <c r="H291" s="13" t="n">
        <v>170</v>
      </c>
      <c r="I291" s="13" t="n">
        <v>288</v>
      </c>
      <c r="J291" s="13" t="n">
        <v>229</v>
      </c>
      <c r="K291" s="13" t="n">
        <v>154</v>
      </c>
      <c r="L291" s="13" t="n">
        <v>245</v>
      </c>
      <c r="M291" s="13" t="n">
        <v>5</v>
      </c>
      <c r="N291" s="13" t="n">
        <v>240</v>
      </c>
    </row>
    <row r="292">
      <c r="A292" s="10" t="inlineStr"/>
      <c r="B292" s="5" t="n">
        <v>0.18</v>
      </c>
      <c r="C292" s="5" t="n">
        <v>0.2</v>
      </c>
      <c r="D292" s="5" t="n">
        <v>0.18</v>
      </c>
      <c r="E292" s="5" t="n">
        <v>0.18</v>
      </c>
      <c r="F292" s="4" t="inlineStr">
        <is>
          <t>-</t>
        </is>
      </c>
      <c r="G292" s="5" t="n">
        <v>0.18</v>
      </c>
      <c r="H292" s="5" t="n">
        <v>0.18</v>
      </c>
      <c r="I292" s="5" t="n">
        <v>0.18</v>
      </c>
      <c r="J292" s="5" t="n">
        <v>0.19</v>
      </c>
      <c r="K292" s="5" t="n">
        <v>0.2</v>
      </c>
      <c r="L292" s="5" t="n">
        <v>0.17</v>
      </c>
      <c r="M292" s="5" t="n">
        <v>0.09</v>
      </c>
      <c r="N292" s="5" t="n">
        <v>0.18</v>
      </c>
    </row>
    <row r="293">
      <c r="A293" s="10" t="inlineStr"/>
      <c r="B293" s="4" t="inlineStr"/>
      <c r="C293" s="4" t="inlineStr"/>
      <c r="D293" s="4" t="inlineStr"/>
      <c r="E293" s="4" t="inlineStr"/>
      <c r="F293" s="4" t="inlineStr"/>
      <c r="G293" s="4" t="inlineStr"/>
      <c r="H293" s="4" t="inlineStr"/>
      <c r="I293" s="4" t="inlineStr"/>
      <c r="J293" s="4" t="inlineStr"/>
      <c r="K293" s="4" t="inlineStr">
        <is>
          <t>j</t>
        </is>
      </c>
      <c r="L293" s="4" t="inlineStr"/>
      <c r="M293" s="4" t="inlineStr">
        <is>
          <t>*</t>
        </is>
      </c>
      <c r="N293" s="4" t="n"/>
    </row>
    <row r="294">
      <c r="A294" s="14" t="inlineStr">
        <is>
          <t>Kyusyu / Okinawa</t>
        </is>
      </c>
      <c r="B294" s="13" t="n">
        <v>164</v>
      </c>
      <c r="C294" s="13" t="n">
        <v>56</v>
      </c>
      <c r="D294" s="13" t="n">
        <v>41</v>
      </c>
      <c r="E294" s="13" t="n">
        <v>67</v>
      </c>
      <c r="F294" s="13" t="inlineStr">
        <is>
          <t>-</t>
        </is>
      </c>
      <c r="G294" s="13" t="n">
        <v>108</v>
      </c>
      <c r="H294" s="13" t="n">
        <v>67</v>
      </c>
      <c r="I294" s="13" t="n">
        <v>108</v>
      </c>
      <c r="J294" s="13" t="n">
        <v>97</v>
      </c>
      <c r="K294" s="13" t="n">
        <v>58</v>
      </c>
      <c r="L294" s="13" t="n">
        <v>106</v>
      </c>
      <c r="M294" s="13" t="n">
        <v>3</v>
      </c>
      <c r="N294" s="13" t="n">
        <v>103</v>
      </c>
    </row>
    <row r="295">
      <c r="A295" s="10" t="inlineStr"/>
      <c r="B295" s="5" t="n">
        <v>0.07000000000000001</v>
      </c>
      <c r="C295" s="5" t="n">
        <v>0.1</v>
      </c>
      <c r="D295" s="5" t="n">
        <v>0.06</v>
      </c>
      <c r="E295" s="5" t="n">
        <v>0.07000000000000001</v>
      </c>
      <c r="F295" s="4" t="inlineStr">
        <is>
          <t>-</t>
        </is>
      </c>
      <c r="G295" s="5" t="n">
        <v>0.07000000000000001</v>
      </c>
      <c r="H295" s="5" t="n">
        <v>0.07000000000000001</v>
      </c>
      <c r="I295" s="5" t="n">
        <v>0.07000000000000001</v>
      </c>
      <c r="J295" s="5" t="n">
        <v>0.08</v>
      </c>
      <c r="K295" s="5" t="n">
        <v>0.08</v>
      </c>
      <c r="L295" s="5" t="n">
        <v>0.07000000000000001</v>
      </c>
      <c r="M295" s="5" t="n">
        <v>0.05</v>
      </c>
      <c r="N295" s="5" t="n">
        <v>0.08</v>
      </c>
    </row>
    <row r="296">
      <c r="A296" s="10" t="inlineStr"/>
      <c r="B296" s="4" t="inlineStr"/>
      <c r="C296" s="4" t="inlineStr">
        <is>
          <t>BCEFGH</t>
        </is>
      </c>
      <c r="D296" s="4" t="inlineStr"/>
      <c r="E296" s="4" t="inlineStr"/>
      <c r="F296" s="4" t="inlineStr"/>
      <c r="G296" s="4" t="inlineStr"/>
      <c r="H296" s="4" t="inlineStr"/>
      <c r="I296" s="4" t="inlineStr"/>
      <c r="J296" s="4" t="inlineStr">
        <is>
          <t>Beg</t>
        </is>
      </c>
      <c r="K296" s="4" t="inlineStr"/>
      <c r="L296" s="4" t="inlineStr"/>
      <c r="M296" s="4" t="inlineStr">
        <is>
          <t>*</t>
        </is>
      </c>
      <c r="N296" s="4" t="n"/>
    </row>
    <row r="297">
      <c r="A297" s="14" t="inlineStr">
        <is>
          <t>Shikoku</t>
        </is>
      </c>
      <c r="B297" s="13" t="n">
        <v>60</v>
      </c>
      <c r="C297" s="13" t="n">
        <v>13</v>
      </c>
      <c r="D297" s="13" t="n">
        <v>17</v>
      </c>
      <c r="E297" s="13" t="n">
        <v>30</v>
      </c>
      <c r="F297" s="13" t="inlineStr">
        <is>
          <t>-</t>
        </is>
      </c>
      <c r="G297" s="13" t="n">
        <v>47</v>
      </c>
      <c r="H297" s="13" t="n">
        <v>30</v>
      </c>
      <c r="I297" s="13" t="n">
        <v>47</v>
      </c>
      <c r="J297" s="13" t="n">
        <v>30</v>
      </c>
      <c r="K297" s="13" t="n">
        <v>15</v>
      </c>
      <c r="L297" s="13" t="n">
        <v>45</v>
      </c>
      <c r="M297" s="13" t="n">
        <v>3</v>
      </c>
      <c r="N297" s="13" t="n">
        <v>41</v>
      </c>
    </row>
    <row r="298">
      <c r="A298" s="10" t="inlineStr"/>
      <c r="B298" s="5" t="n">
        <v>0.03</v>
      </c>
      <c r="C298" s="5" t="n">
        <v>0.02</v>
      </c>
      <c r="D298" s="5" t="n">
        <v>0.03</v>
      </c>
      <c r="E298" s="5" t="n">
        <v>0.03</v>
      </c>
      <c r="F298" s="4" t="inlineStr">
        <is>
          <t>-</t>
        </is>
      </c>
      <c r="G298" s="5" t="n">
        <v>0.03</v>
      </c>
      <c r="H298" s="5" t="n">
        <v>0.03</v>
      </c>
      <c r="I298" s="5" t="n">
        <v>0.03</v>
      </c>
      <c r="J298" s="5" t="n">
        <v>0.02</v>
      </c>
      <c r="K298" s="5" t="n">
        <v>0.02</v>
      </c>
      <c r="L298" s="5" t="n">
        <v>0.03</v>
      </c>
      <c r="M298" s="5" t="n">
        <v>0.05</v>
      </c>
      <c r="N298" s="5" t="n">
        <v>0.03</v>
      </c>
    </row>
    <row r="299">
      <c r="A299" s="10" t="inlineStr"/>
      <c r="B299" s="4" t="inlineStr"/>
      <c r="C299" s="4" t="inlineStr"/>
      <c r="D299" s="4" t="inlineStr"/>
      <c r="E299" s="4" t="inlineStr"/>
      <c r="F299" s="4" t="inlineStr"/>
      <c r="G299" s="4" t="inlineStr"/>
      <c r="H299" s="4" t="inlineStr"/>
      <c r="I299" s="4" t="inlineStr"/>
      <c r="J299" s="4" t="inlineStr"/>
      <c r="K299" s="4" t="inlineStr"/>
      <c r="L299" s="4" t="inlineStr"/>
      <c r="M299" s="4" t="inlineStr">
        <is>
          <t>*</t>
        </is>
      </c>
      <c r="N299" s="4" t="n"/>
    </row>
    <row r="300">
      <c r="A300" s="14" t="inlineStr">
        <is>
          <t>Tohoku</t>
        </is>
      </c>
      <c r="B300" s="13" t="n">
        <v>126</v>
      </c>
      <c r="C300" s="13" t="n">
        <v>28</v>
      </c>
      <c r="D300" s="13" t="n">
        <v>38</v>
      </c>
      <c r="E300" s="13" t="n">
        <v>60</v>
      </c>
      <c r="F300" s="13" t="inlineStr">
        <is>
          <t>-</t>
        </is>
      </c>
      <c r="G300" s="13" t="n">
        <v>98</v>
      </c>
      <c r="H300" s="13" t="n">
        <v>60</v>
      </c>
      <c r="I300" s="13" t="n">
        <v>98</v>
      </c>
      <c r="J300" s="13" t="n">
        <v>66</v>
      </c>
      <c r="K300" s="13" t="n">
        <v>33</v>
      </c>
      <c r="L300" s="13" t="n">
        <v>93</v>
      </c>
      <c r="M300" s="13" t="n">
        <v>4</v>
      </c>
      <c r="N300" s="13" t="n">
        <v>88</v>
      </c>
    </row>
    <row r="301">
      <c r="A301" s="10" t="inlineStr"/>
      <c r="B301" s="5" t="n">
        <v>0.06</v>
      </c>
      <c r="C301" s="5" t="n">
        <v>0.05</v>
      </c>
      <c r="D301" s="5" t="n">
        <v>0.06</v>
      </c>
      <c r="E301" s="5" t="n">
        <v>0.06</v>
      </c>
      <c r="F301" s="4" t="inlineStr">
        <is>
          <t>-</t>
        </is>
      </c>
      <c r="G301" s="5" t="n">
        <v>0.06</v>
      </c>
      <c r="H301" s="5" t="n">
        <v>0.06</v>
      </c>
      <c r="I301" s="5" t="n">
        <v>0.06</v>
      </c>
      <c r="J301" s="5" t="n">
        <v>0.05</v>
      </c>
      <c r="K301" s="5" t="n">
        <v>0.04</v>
      </c>
      <c r="L301" s="5" t="n">
        <v>0.06</v>
      </c>
      <c r="M301" s="5" t="n">
        <v>0.07000000000000001</v>
      </c>
      <c r="N301" s="5" t="n">
        <v>0.06</v>
      </c>
    </row>
    <row r="302">
      <c r="A302" s="10" t="inlineStr"/>
      <c r="B302" s="4" t="inlineStr"/>
      <c r="C302" s="4" t="inlineStr"/>
      <c r="D302" s="4" t="inlineStr"/>
      <c r="E302" s="4" t="inlineStr"/>
      <c r="F302" s="4" t="inlineStr"/>
      <c r="G302" s="4" t="inlineStr"/>
      <c r="H302" s="4" t="inlineStr"/>
      <c r="I302" s="4" t="inlineStr"/>
      <c r="J302" s="4" t="inlineStr"/>
      <c r="K302" s="4" t="inlineStr"/>
      <c r="L302" s="4" t="inlineStr">
        <is>
          <t>I</t>
        </is>
      </c>
      <c r="M302" s="4" t="inlineStr">
        <is>
          <t>*</t>
        </is>
      </c>
      <c r="N302" s="4" t="n"/>
    </row>
    <row r="303">
      <c r="A303" s="10" t="inlineStr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</row>
    <row r="305">
      <c r="A305" s="10" t="inlineStr">
        <is>
          <t>LRW: ADC FreeStyle Libre Tracking Wave 1 - Project #-201857 - Unweighted Tables</t>
        </is>
      </c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</row>
    <row r="306">
      <c r="A306" s="10" t="inlineStr">
        <is>
          <t>DV_JP_Income - JP Income - Based to Total (JP)</t>
        </is>
      </c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</row>
    <row r="307">
      <c r="A307" s="10" t="inlineStr">
        <is>
          <t>DV_Country.ContainsAny({US,DE,CA,JP,KR,CN})</t>
        </is>
      </c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</row>
    <row r="308">
      <c r="A308" s="10" t="inlineStr">
        <is>
          <t>Table: 13 - Level: Top</t>
        </is>
      </c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</row>
    <row r="309">
      <c r="A309" s="10" t="inlineStr"/>
      <c r="B309" s="6" t="inlineStr">
        <is>
          <t>Banner 2</t>
        </is>
      </c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</row>
    <row r="310">
      <c r="A310" s="8" t="inlineStr"/>
      <c r="B310" s="7" t="inlineStr">
        <is>
          <t>Total</t>
        </is>
      </c>
      <c r="C310" s="7" t="inlineStr">
        <is>
          <t>Type 1</t>
        </is>
      </c>
      <c r="D310" s="7" t="inlineStr">
        <is>
          <t>Type 2 MDI</t>
        </is>
      </c>
      <c r="E310" s="7" t="inlineStr">
        <is>
          <t>Type 2 Basal/Pre-mix</t>
        </is>
      </c>
      <c r="F310" s="7" t="inlineStr">
        <is>
          <t>Type 2 Oral/GLPIs</t>
        </is>
      </c>
      <c r="G310" s="7" t="inlineStr">
        <is>
          <t>NET: Type 2</t>
        </is>
      </c>
      <c r="H310" s="7" t="inlineStr">
        <is>
          <t>NET: Type 2 O2B</t>
        </is>
      </c>
      <c r="I310" s="7" t="inlineStr">
        <is>
          <t>NET: Type 2 IUP</t>
        </is>
      </c>
      <c r="J310" s="7" t="inlineStr">
        <is>
          <t>NET: Type 1 &amp; 2 MDI</t>
        </is>
      </c>
      <c r="K310" s="7" t="inlineStr">
        <is>
          <t>CGM Trialist</t>
        </is>
      </c>
      <c r="L310" s="7" t="inlineStr">
        <is>
          <t>Non-CGM Trialist</t>
        </is>
      </c>
      <c r="M310" s="7" t="inlineStr">
        <is>
          <t>Non CGM Trialist - Considered a Product</t>
        </is>
      </c>
      <c r="N310" s="7" t="inlineStr">
        <is>
          <t>Non CGM Trialist - Never Considered Any Relevant Product</t>
        </is>
      </c>
    </row>
    <row r="311">
      <c r="A311" s="10" t="inlineStr"/>
      <c r="B311" s="4" t="inlineStr"/>
      <c r="C311" s="4" t="inlineStr">
        <is>
          <t>A</t>
        </is>
      </c>
      <c r="D311" s="4" t="inlineStr">
        <is>
          <t>B</t>
        </is>
      </c>
      <c r="E311" s="4" t="inlineStr">
        <is>
          <t>C</t>
        </is>
      </c>
      <c r="F311" s="4" t="inlineStr">
        <is>
          <t>D</t>
        </is>
      </c>
      <c r="G311" s="4" t="inlineStr">
        <is>
          <t>E</t>
        </is>
      </c>
      <c r="H311" s="4" t="inlineStr">
        <is>
          <t>F</t>
        </is>
      </c>
      <c r="I311" s="4" t="inlineStr">
        <is>
          <t>G</t>
        </is>
      </c>
      <c r="J311" s="4" t="inlineStr">
        <is>
          <t>H</t>
        </is>
      </c>
      <c r="K311" s="4" t="inlineStr">
        <is>
          <t>I</t>
        </is>
      </c>
      <c r="L311" s="4" t="inlineStr">
        <is>
          <t>J</t>
        </is>
      </c>
      <c r="M311" s="4" t="inlineStr">
        <is>
          <t>K</t>
        </is>
      </c>
      <c r="N311" s="4" t="inlineStr">
        <is>
          <t>L</t>
        </is>
      </c>
    </row>
    <row r="312">
      <c r="A312" s="10" t="inlineStr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</row>
    <row r="313">
      <c r="A313" s="14" t="inlineStr">
        <is>
          <t>Base</t>
        </is>
      </c>
      <c r="B313" s="13" t="n">
        <v>2202</v>
      </c>
      <c r="C313" s="13" t="n">
        <v>565</v>
      </c>
      <c r="D313" s="13" t="n">
        <v>667</v>
      </c>
      <c r="E313" s="13" t="n">
        <v>970</v>
      </c>
      <c r="F313" s="13" t="inlineStr">
        <is>
          <t>-</t>
        </is>
      </c>
      <c r="G313" s="13" t="n">
        <v>1637</v>
      </c>
      <c r="H313" s="13" t="n">
        <v>970</v>
      </c>
      <c r="I313" s="13" t="n">
        <v>1637</v>
      </c>
      <c r="J313" s="13" t="n">
        <v>1232</v>
      </c>
      <c r="K313" s="13" t="n">
        <v>766</v>
      </c>
      <c r="L313" s="13" t="n">
        <v>1436</v>
      </c>
      <c r="M313" s="13" t="n">
        <v>55</v>
      </c>
      <c r="N313" s="13" t="n">
        <v>1370</v>
      </c>
    </row>
    <row r="314">
      <c r="A314" s="10" t="inlineStr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</row>
    <row r="315">
      <c r="A315" s="10" t="inlineStr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</row>
    <row r="316">
      <c r="A316" s="14" t="inlineStr">
        <is>
          <t>Low Income</t>
        </is>
      </c>
      <c r="B316" s="13" t="n">
        <v>336</v>
      </c>
      <c r="C316" s="13" t="n">
        <v>72</v>
      </c>
      <c r="D316" s="13" t="n">
        <v>100</v>
      </c>
      <c r="E316" s="13" t="n">
        <v>164</v>
      </c>
      <c r="F316" s="13" t="inlineStr">
        <is>
          <t>-</t>
        </is>
      </c>
      <c r="G316" s="13" t="n">
        <v>264</v>
      </c>
      <c r="H316" s="13" t="n">
        <v>164</v>
      </c>
      <c r="I316" s="13" t="n">
        <v>264</v>
      </c>
      <c r="J316" s="13" t="n">
        <v>172</v>
      </c>
      <c r="K316" s="13" t="n">
        <v>92</v>
      </c>
      <c r="L316" s="13" t="n">
        <v>244</v>
      </c>
      <c r="M316" s="13" t="n">
        <v>3</v>
      </c>
      <c r="N316" s="13" t="n">
        <v>241</v>
      </c>
    </row>
    <row r="317">
      <c r="A317" s="10" t="inlineStr"/>
      <c r="B317" s="5" t="n">
        <v>0.15</v>
      </c>
      <c r="C317" s="5" t="n">
        <v>0.13</v>
      </c>
      <c r="D317" s="5" t="n">
        <v>0.15</v>
      </c>
      <c r="E317" s="5" t="n">
        <v>0.17</v>
      </c>
      <c r="F317" s="4" t="inlineStr">
        <is>
          <t>-</t>
        </is>
      </c>
      <c r="G317" s="5" t="n">
        <v>0.16</v>
      </c>
      <c r="H317" s="5" t="n">
        <v>0.17</v>
      </c>
      <c r="I317" s="5" t="n">
        <v>0.16</v>
      </c>
      <c r="J317" s="5" t="n">
        <v>0.14</v>
      </c>
      <c r="K317" s="5" t="n">
        <v>0.12</v>
      </c>
      <c r="L317" s="5" t="n">
        <v>0.17</v>
      </c>
      <c r="M317" s="5" t="n">
        <v>0.05</v>
      </c>
      <c r="N317" s="5" t="n">
        <v>0.18</v>
      </c>
    </row>
    <row r="318">
      <c r="A318" s="10" t="inlineStr"/>
      <c r="B318" s="4" t="inlineStr"/>
      <c r="C318" s="4" t="inlineStr"/>
      <c r="D318" s="4" t="inlineStr"/>
      <c r="E318" s="4" t="inlineStr">
        <is>
          <t>Ah</t>
        </is>
      </c>
      <c r="F318" s="4" t="inlineStr"/>
      <c r="G318" s="4" t="inlineStr">
        <is>
          <t>aH</t>
        </is>
      </c>
      <c r="H318" s="4" t="inlineStr">
        <is>
          <t>Ah</t>
        </is>
      </c>
      <c r="I318" s="4" t="inlineStr">
        <is>
          <t>aH</t>
        </is>
      </c>
      <c r="J318" s="4" t="inlineStr"/>
      <c r="K318" s="4" t="inlineStr"/>
      <c r="L318" s="4" t="inlineStr">
        <is>
          <t>I</t>
        </is>
      </c>
      <c r="M318" s="4" t="inlineStr">
        <is>
          <t>*</t>
        </is>
      </c>
      <c r="N318" s="4" t="inlineStr">
        <is>
          <t>K</t>
        </is>
      </c>
    </row>
    <row r="319">
      <c r="A319" s="14" t="inlineStr">
        <is>
          <t>Middle Income</t>
        </is>
      </c>
      <c r="B319" s="13" t="n">
        <v>1192</v>
      </c>
      <c r="C319" s="13" t="n">
        <v>321</v>
      </c>
      <c r="D319" s="13" t="n">
        <v>364</v>
      </c>
      <c r="E319" s="13" t="n">
        <v>507</v>
      </c>
      <c r="F319" s="13" t="inlineStr">
        <is>
          <t>-</t>
        </is>
      </c>
      <c r="G319" s="13" t="n">
        <v>871</v>
      </c>
      <c r="H319" s="13" t="n">
        <v>507</v>
      </c>
      <c r="I319" s="13" t="n">
        <v>871</v>
      </c>
      <c r="J319" s="13" t="n">
        <v>685</v>
      </c>
      <c r="K319" s="13" t="n">
        <v>388</v>
      </c>
      <c r="L319" s="13" t="n">
        <v>804</v>
      </c>
      <c r="M319" s="13" t="n">
        <v>27</v>
      </c>
      <c r="N319" s="13" t="n">
        <v>769</v>
      </c>
    </row>
    <row r="320">
      <c r="A320" s="10" t="inlineStr"/>
      <c r="B320" s="5" t="n">
        <v>0.54</v>
      </c>
      <c r="C320" s="5" t="n">
        <v>0.5700000000000001</v>
      </c>
      <c r="D320" s="5" t="n">
        <v>0.55</v>
      </c>
      <c r="E320" s="5" t="n">
        <v>0.52</v>
      </c>
      <c r="F320" s="4" t="inlineStr">
        <is>
          <t>-</t>
        </is>
      </c>
      <c r="G320" s="5" t="n">
        <v>0.53</v>
      </c>
      <c r="H320" s="5" t="n">
        <v>0.52</v>
      </c>
      <c r="I320" s="5" t="n">
        <v>0.53</v>
      </c>
      <c r="J320" s="5" t="n">
        <v>0.5600000000000001</v>
      </c>
      <c r="K320" s="5" t="n">
        <v>0.51</v>
      </c>
      <c r="L320" s="5" t="n">
        <v>0.5600000000000001</v>
      </c>
      <c r="M320" s="5" t="n">
        <v>0.49</v>
      </c>
      <c r="N320" s="5" t="n">
        <v>0.5600000000000001</v>
      </c>
    </row>
    <row r="321">
      <c r="A321" s="10" t="inlineStr"/>
      <c r="B321" s="4" t="inlineStr"/>
      <c r="C321" s="4" t="inlineStr">
        <is>
          <t>cf</t>
        </is>
      </c>
      <c r="D321" s="4" t="inlineStr"/>
      <c r="E321" s="4" t="inlineStr"/>
      <c r="F321" s="4" t="inlineStr"/>
      <c r="G321" s="4" t="inlineStr"/>
      <c r="H321" s="4" t="inlineStr"/>
      <c r="I321" s="4" t="inlineStr"/>
      <c r="J321" s="4" t="inlineStr">
        <is>
          <t>eg</t>
        </is>
      </c>
      <c r="K321" s="4" t="inlineStr"/>
      <c r="L321" s="4" t="inlineStr">
        <is>
          <t>I</t>
        </is>
      </c>
      <c r="M321" s="4" t="inlineStr">
        <is>
          <t>*</t>
        </is>
      </c>
      <c r="N321" s="4" t="n"/>
    </row>
    <row r="322">
      <c r="A322" s="14" t="inlineStr">
        <is>
          <t>High Income</t>
        </is>
      </c>
      <c r="B322" s="13" t="n">
        <v>674</v>
      </c>
      <c r="C322" s="13" t="n">
        <v>172</v>
      </c>
      <c r="D322" s="13" t="n">
        <v>203</v>
      </c>
      <c r="E322" s="13" t="n">
        <v>299</v>
      </c>
      <c r="F322" s="13" t="inlineStr">
        <is>
          <t>-</t>
        </is>
      </c>
      <c r="G322" s="13" t="n">
        <v>502</v>
      </c>
      <c r="H322" s="13" t="n">
        <v>299</v>
      </c>
      <c r="I322" s="13" t="n">
        <v>502</v>
      </c>
      <c r="J322" s="13" t="n">
        <v>375</v>
      </c>
      <c r="K322" s="13" t="n">
        <v>286</v>
      </c>
      <c r="L322" s="13" t="n">
        <v>388</v>
      </c>
      <c r="M322" s="13" t="n">
        <v>25</v>
      </c>
      <c r="N322" s="13" t="n">
        <v>360</v>
      </c>
    </row>
    <row r="323">
      <c r="A323" s="10" t="inlineStr"/>
      <c r="B323" s="5" t="n">
        <v>0.31</v>
      </c>
      <c r="C323" s="5" t="n">
        <v>0.3</v>
      </c>
      <c r="D323" s="5" t="n">
        <v>0.3</v>
      </c>
      <c r="E323" s="5" t="n">
        <v>0.31</v>
      </c>
      <c r="F323" s="4" t="inlineStr">
        <is>
          <t>-</t>
        </is>
      </c>
      <c r="G323" s="5" t="n">
        <v>0.31</v>
      </c>
      <c r="H323" s="5" t="n">
        <v>0.31</v>
      </c>
      <c r="I323" s="5" t="n">
        <v>0.31</v>
      </c>
      <c r="J323" s="5" t="n">
        <v>0.3</v>
      </c>
      <c r="K323" s="5" t="n">
        <v>0.37</v>
      </c>
      <c r="L323" s="5" t="n">
        <v>0.27</v>
      </c>
      <c r="M323" s="5" t="n">
        <v>0.45</v>
      </c>
      <c r="N323" s="5" t="n">
        <v>0.26</v>
      </c>
    </row>
    <row r="324">
      <c r="A324" s="10" t="inlineStr"/>
      <c r="B324" s="4" t="inlineStr"/>
      <c r="C324" s="4" t="inlineStr"/>
      <c r="D324" s="4" t="inlineStr"/>
      <c r="E324" s="4" t="inlineStr"/>
      <c r="F324" s="4" t="inlineStr"/>
      <c r="G324" s="4" t="inlineStr"/>
      <c r="H324" s="4" t="inlineStr"/>
      <c r="I324" s="4" t="inlineStr"/>
      <c r="J324" s="4" t="inlineStr"/>
      <c r="K324" s="4" t="inlineStr">
        <is>
          <t>J</t>
        </is>
      </c>
      <c r="L324" s="4" t="inlineStr"/>
      <c r="M324" s="4" t="inlineStr">
        <is>
          <t>L*</t>
        </is>
      </c>
      <c r="N324" s="4" t="n"/>
    </row>
    <row r="325">
      <c r="A325" s="10" t="inlineStr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</row>
    <row r="327">
      <c r="A327" s="10" t="inlineStr">
        <is>
          <t>LRW: ADC FreeStyle Libre Tracking Wave 1 - Project #-201857 - Unweighted Tables</t>
        </is>
      </c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</row>
    <row r="328">
      <c r="A328" s="10" t="inlineStr">
        <is>
          <t>DV_KR_Region - KR Region - Based to Total (KR)</t>
        </is>
      </c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</row>
    <row r="329">
      <c r="A329" s="10" t="inlineStr">
        <is>
          <t>DV_Country.ContainsAny({US,DE,CA,JP,KR,CN})</t>
        </is>
      </c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</row>
    <row r="330">
      <c r="A330" s="10" t="inlineStr">
        <is>
          <t>Table: 14 - Level: Top</t>
        </is>
      </c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</row>
    <row r="331">
      <c r="A331" s="10" t="inlineStr"/>
      <c r="B331" s="6" t="inlineStr">
        <is>
          <t>Banner 2</t>
        </is>
      </c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</row>
    <row r="332">
      <c r="A332" s="8" t="inlineStr"/>
      <c r="B332" s="7" t="inlineStr">
        <is>
          <t>Total</t>
        </is>
      </c>
      <c r="C332" s="7" t="inlineStr">
        <is>
          <t>Type 1</t>
        </is>
      </c>
      <c r="D332" s="7" t="inlineStr">
        <is>
          <t>Type 2 MDI</t>
        </is>
      </c>
      <c r="E332" s="7" t="inlineStr">
        <is>
          <t>Type 2 Basal/Pre-mix</t>
        </is>
      </c>
      <c r="F332" s="7" t="inlineStr">
        <is>
          <t>Type 2 Oral/GLPIs</t>
        </is>
      </c>
      <c r="G332" s="7" t="inlineStr">
        <is>
          <t>NET: Type 2</t>
        </is>
      </c>
      <c r="H332" s="7" t="inlineStr">
        <is>
          <t>NET: Type 2 O2B</t>
        </is>
      </c>
      <c r="I332" s="7" t="inlineStr">
        <is>
          <t>NET: Type 2 IUP</t>
        </is>
      </c>
      <c r="J332" s="7" t="inlineStr">
        <is>
          <t>NET: Type 1 &amp; 2 MDI</t>
        </is>
      </c>
      <c r="K332" s="7" t="inlineStr">
        <is>
          <t>CGM Trialist</t>
        </is>
      </c>
      <c r="L332" s="7" t="inlineStr">
        <is>
          <t>Non-CGM Trialist</t>
        </is>
      </c>
      <c r="M332" s="7" t="inlineStr">
        <is>
          <t>Non CGM Trialist - Considered a Product</t>
        </is>
      </c>
      <c r="N332" s="7" t="inlineStr">
        <is>
          <t>Non CGM Trialist - Never Considered Any Relevant Product</t>
        </is>
      </c>
    </row>
    <row r="333">
      <c r="A333" s="10" t="inlineStr"/>
      <c r="B333" s="4" t="inlineStr"/>
      <c r="C333" s="4" t="inlineStr">
        <is>
          <t>A</t>
        </is>
      </c>
      <c r="D333" s="4" t="inlineStr">
        <is>
          <t>B</t>
        </is>
      </c>
      <c r="E333" s="4" t="inlineStr">
        <is>
          <t>C</t>
        </is>
      </c>
      <c r="F333" s="4" t="inlineStr">
        <is>
          <t>D</t>
        </is>
      </c>
      <c r="G333" s="4" t="inlineStr">
        <is>
          <t>E</t>
        </is>
      </c>
      <c r="H333" s="4" t="inlineStr">
        <is>
          <t>F</t>
        </is>
      </c>
      <c r="I333" s="4" t="inlineStr">
        <is>
          <t>G</t>
        </is>
      </c>
      <c r="J333" s="4" t="inlineStr">
        <is>
          <t>H</t>
        </is>
      </c>
      <c r="K333" s="4" t="inlineStr">
        <is>
          <t>I</t>
        </is>
      </c>
      <c r="L333" s="4" t="inlineStr">
        <is>
          <t>J</t>
        </is>
      </c>
      <c r="M333" s="4" t="inlineStr">
        <is>
          <t>K</t>
        </is>
      </c>
      <c r="N333" s="4" t="inlineStr">
        <is>
          <t>L</t>
        </is>
      </c>
    </row>
    <row r="334">
      <c r="A334" s="10" t="inlineStr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</row>
    <row r="335">
      <c r="A335" s="14" t="inlineStr">
        <is>
          <t>Base</t>
        </is>
      </c>
      <c r="B335" s="13" t="n">
        <v>1066</v>
      </c>
      <c r="C335" s="13" t="n">
        <v>119</v>
      </c>
      <c r="D335" s="13" t="n">
        <v>122</v>
      </c>
      <c r="E335" s="13" t="n">
        <v>189</v>
      </c>
      <c r="F335" s="13" t="n">
        <v>636</v>
      </c>
      <c r="G335" s="13" t="n">
        <v>947</v>
      </c>
      <c r="H335" s="13" t="n">
        <v>825</v>
      </c>
      <c r="I335" s="13" t="n">
        <v>311</v>
      </c>
      <c r="J335" s="13" t="n">
        <v>241</v>
      </c>
      <c r="K335" s="13" t="n">
        <v>227</v>
      </c>
      <c r="L335" s="13" t="n">
        <v>839</v>
      </c>
      <c r="M335" s="13" t="n">
        <v>163</v>
      </c>
      <c r="N335" s="13" t="n">
        <v>506</v>
      </c>
    </row>
    <row r="336">
      <c r="A336" s="10" t="inlineStr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</row>
    <row r="337">
      <c r="A337" s="10" t="inlineStr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</row>
    <row r="338">
      <c r="A338" s="14" t="inlineStr">
        <is>
          <t>Seoul</t>
        </is>
      </c>
      <c r="B338" s="13" t="n">
        <v>331</v>
      </c>
      <c r="C338" s="13" t="n">
        <v>41</v>
      </c>
      <c r="D338" s="13" t="n">
        <v>63</v>
      </c>
      <c r="E338" s="13" t="n">
        <v>48</v>
      </c>
      <c r="F338" s="13" t="n">
        <v>179</v>
      </c>
      <c r="G338" s="13" t="n">
        <v>290</v>
      </c>
      <c r="H338" s="13" t="n">
        <v>227</v>
      </c>
      <c r="I338" s="13" t="n">
        <v>111</v>
      </c>
      <c r="J338" s="13" t="n">
        <v>104</v>
      </c>
      <c r="K338" s="13" t="n">
        <v>97</v>
      </c>
      <c r="L338" s="13" t="n">
        <v>234</v>
      </c>
      <c r="M338" s="13" t="n">
        <v>39</v>
      </c>
      <c r="N338" s="13" t="n">
        <v>161</v>
      </c>
    </row>
    <row r="339">
      <c r="A339" s="10" t="inlineStr"/>
      <c r="B339" s="5" t="n">
        <v>0.31</v>
      </c>
      <c r="C339" s="5" t="n">
        <v>0.34</v>
      </c>
      <c r="D339" s="5" t="n">
        <v>0.52</v>
      </c>
      <c r="E339" s="5" t="n">
        <v>0.25</v>
      </c>
      <c r="F339" s="5" t="n">
        <v>0.28</v>
      </c>
      <c r="G339" s="5" t="n">
        <v>0.31</v>
      </c>
      <c r="H339" s="5" t="n">
        <v>0.28</v>
      </c>
      <c r="I339" s="5" t="n">
        <v>0.36</v>
      </c>
      <c r="J339" s="5" t="n">
        <v>0.43</v>
      </c>
      <c r="K339" s="5" t="n">
        <v>0.43</v>
      </c>
      <c r="L339" s="5" t="n">
        <v>0.28</v>
      </c>
      <c r="M339" s="5" t="n">
        <v>0.24</v>
      </c>
      <c r="N339" s="5" t="n">
        <v>0.32</v>
      </c>
    </row>
    <row r="340">
      <c r="A340" s="10" t="inlineStr"/>
      <c r="B340" s="4" t="inlineStr"/>
      <c r="C340" s="4" t="inlineStr">
        <is>
          <t>c</t>
        </is>
      </c>
      <c r="D340" s="4" t="inlineStr">
        <is>
          <t>ACDEFGH</t>
        </is>
      </c>
      <c r="E340" s="4" t="inlineStr"/>
      <c r="F340" s="4" t="inlineStr"/>
      <c r="G340" s="4" t="inlineStr">
        <is>
          <t>cDF</t>
        </is>
      </c>
      <c r="H340" s="4" t="inlineStr"/>
      <c r="I340" s="4" t="inlineStr">
        <is>
          <t>CDEF</t>
        </is>
      </c>
      <c r="J340" s="4" t="inlineStr">
        <is>
          <t>ACDEFG</t>
        </is>
      </c>
      <c r="K340" s="4" t="inlineStr">
        <is>
          <t>J</t>
        </is>
      </c>
      <c r="L340" s="4" t="inlineStr"/>
      <c r="M340" s="4" t="inlineStr"/>
      <c r="N340" s="4" t="inlineStr">
        <is>
          <t>k</t>
        </is>
      </c>
    </row>
    <row r="341">
      <c r="A341" s="14" t="inlineStr">
        <is>
          <t>Metropolitan cities</t>
        </is>
      </c>
      <c r="B341" s="13" t="n">
        <v>278</v>
      </c>
      <c r="C341" s="13" t="n">
        <v>27</v>
      </c>
      <c r="D341" s="13" t="n">
        <v>30</v>
      </c>
      <c r="E341" s="13" t="n">
        <v>47</v>
      </c>
      <c r="F341" s="13" t="n">
        <v>174</v>
      </c>
      <c r="G341" s="13" t="n">
        <v>251</v>
      </c>
      <c r="H341" s="13" t="n">
        <v>221</v>
      </c>
      <c r="I341" s="13" t="n">
        <v>77</v>
      </c>
      <c r="J341" s="13" t="n">
        <v>57</v>
      </c>
      <c r="K341" s="13" t="n">
        <v>52</v>
      </c>
      <c r="L341" s="13" t="n">
        <v>226</v>
      </c>
      <c r="M341" s="13" t="n">
        <v>38</v>
      </c>
      <c r="N341" s="13" t="n">
        <v>141</v>
      </c>
    </row>
    <row r="342">
      <c r="A342" s="10" t="inlineStr"/>
      <c r="B342" s="5" t="n">
        <v>0.26</v>
      </c>
      <c r="C342" s="5" t="n">
        <v>0.23</v>
      </c>
      <c r="D342" s="5" t="n">
        <v>0.25</v>
      </c>
      <c r="E342" s="5" t="n">
        <v>0.25</v>
      </c>
      <c r="F342" s="5" t="n">
        <v>0.27</v>
      </c>
      <c r="G342" s="5" t="n">
        <v>0.27</v>
      </c>
      <c r="H342" s="5" t="n">
        <v>0.27</v>
      </c>
      <c r="I342" s="5" t="n">
        <v>0.25</v>
      </c>
      <c r="J342" s="5" t="n">
        <v>0.24</v>
      </c>
      <c r="K342" s="5" t="n">
        <v>0.23</v>
      </c>
      <c r="L342" s="5" t="n">
        <v>0.27</v>
      </c>
      <c r="M342" s="5" t="n">
        <v>0.23</v>
      </c>
      <c r="N342" s="5" t="n">
        <v>0.28</v>
      </c>
    </row>
    <row r="343">
      <c r="A343" s="10" t="inlineStr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</row>
    <row r="344">
      <c r="A344" s="14" t="inlineStr">
        <is>
          <t>Provinces</t>
        </is>
      </c>
      <c r="B344" s="13" t="n">
        <v>384</v>
      </c>
      <c r="C344" s="13" t="n">
        <v>34</v>
      </c>
      <c r="D344" s="13" t="n">
        <v>17</v>
      </c>
      <c r="E344" s="13" t="n">
        <v>53</v>
      </c>
      <c r="F344" s="13" t="n">
        <v>280</v>
      </c>
      <c r="G344" s="13" t="n">
        <v>350</v>
      </c>
      <c r="H344" s="13" t="n">
        <v>333</v>
      </c>
      <c r="I344" s="13" t="n">
        <v>70</v>
      </c>
      <c r="J344" s="13" t="n">
        <v>51</v>
      </c>
      <c r="K344" s="13" t="n">
        <v>75</v>
      </c>
      <c r="L344" s="13" t="n">
        <v>309</v>
      </c>
      <c r="M344" s="13" t="n">
        <v>40</v>
      </c>
      <c r="N344" s="13" t="n">
        <v>184</v>
      </c>
    </row>
    <row r="345">
      <c r="A345" s="10" t="inlineStr"/>
      <c r="B345" s="5" t="n">
        <v>0.36</v>
      </c>
      <c r="C345" s="5" t="n">
        <v>0.29</v>
      </c>
      <c r="D345" s="5" t="n">
        <v>0.14</v>
      </c>
      <c r="E345" s="5" t="n">
        <v>0.28</v>
      </c>
      <c r="F345" s="5" t="n">
        <v>0.44</v>
      </c>
      <c r="G345" s="5" t="n">
        <v>0.37</v>
      </c>
      <c r="H345" s="5" t="n">
        <v>0.4</v>
      </c>
      <c r="I345" s="5" t="n">
        <v>0.23</v>
      </c>
      <c r="J345" s="5" t="n">
        <v>0.21</v>
      </c>
      <c r="K345" s="5" t="n">
        <v>0.33</v>
      </c>
      <c r="L345" s="5" t="n">
        <v>0.37</v>
      </c>
      <c r="M345" s="5" t="n">
        <v>0.25</v>
      </c>
      <c r="N345" s="5" t="n">
        <v>0.36</v>
      </c>
    </row>
    <row r="346">
      <c r="A346" s="10" t="inlineStr"/>
      <c r="B346" s="4" t="inlineStr"/>
      <c r="C346" s="4" t="inlineStr">
        <is>
          <t>BH</t>
        </is>
      </c>
      <c r="D346" s="4" t="inlineStr"/>
      <c r="E346" s="4" t="inlineStr">
        <is>
          <t>BGh</t>
        </is>
      </c>
      <c r="F346" s="4" t="inlineStr">
        <is>
          <t>ABCEFGH</t>
        </is>
      </c>
      <c r="G346" s="4" t="inlineStr">
        <is>
          <t>aBCGH</t>
        </is>
      </c>
      <c r="H346" s="4" t="inlineStr">
        <is>
          <t>ABCEGH</t>
        </is>
      </c>
      <c r="I346" s="4" t="inlineStr">
        <is>
          <t>B</t>
        </is>
      </c>
      <c r="J346" s="4" t="inlineStr">
        <is>
          <t>B</t>
        </is>
      </c>
      <c r="K346" s="4" t="inlineStr"/>
      <c r="L346" s="4" t="inlineStr"/>
      <c r="M346" s="4" t="inlineStr"/>
      <c r="N346" s="4" t="inlineStr">
        <is>
          <t>K</t>
        </is>
      </c>
    </row>
    <row r="347">
      <c r="A347" s="14" t="inlineStr">
        <is>
          <t>Special Self-governing Province</t>
        </is>
      </c>
      <c r="B347" s="13" t="n">
        <v>9</v>
      </c>
      <c r="C347" s="13" t="inlineStr">
        <is>
          <t>-</t>
        </is>
      </c>
      <c r="D347" s="13" t="inlineStr">
        <is>
          <t>-</t>
        </is>
      </c>
      <c r="E347" s="13" t="n">
        <v>6</v>
      </c>
      <c r="F347" s="13" t="n">
        <v>3</v>
      </c>
      <c r="G347" s="13" t="n">
        <v>9</v>
      </c>
      <c r="H347" s="13" t="n">
        <v>9</v>
      </c>
      <c r="I347" s="13" t="n">
        <v>6</v>
      </c>
      <c r="J347" s="13" t="inlineStr">
        <is>
          <t>-</t>
        </is>
      </c>
      <c r="K347" s="13" t="inlineStr">
        <is>
          <t>-</t>
        </is>
      </c>
      <c r="L347" s="13" t="n">
        <v>9</v>
      </c>
      <c r="M347" s="13" t="n">
        <v>3</v>
      </c>
      <c r="N347" s="13" t="n">
        <v>3</v>
      </c>
    </row>
    <row r="348">
      <c r="A348" s="10" t="inlineStr"/>
      <c r="B348" s="5" t="n">
        <v>0.01</v>
      </c>
      <c r="C348" s="4" t="inlineStr">
        <is>
          <t>-</t>
        </is>
      </c>
      <c r="D348" s="4" t="inlineStr">
        <is>
          <t>-</t>
        </is>
      </c>
      <c r="E348" s="5" t="n">
        <v>0.03</v>
      </c>
      <c r="F348" s="4" t="inlineStr">
        <is>
          <t>*</t>
        </is>
      </c>
      <c r="G348" s="5" t="n">
        <v>0.01</v>
      </c>
      <c r="H348" s="5" t="n">
        <v>0.01</v>
      </c>
      <c r="I348" s="5" t="n">
        <v>0.02</v>
      </c>
      <c r="J348" s="4" t="inlineStr">
        <is>
          <t>-</t>
        </is>
      </c>
      <c r="K348" s="4" t="inlineStr">
        <is>
          <t>-</t>
        </is>
      </c>
      <c r="L348" s="5" t="n">
        <v>0.01</v>
      </c>
      <c r="M348" s="5" t="n">
        <v>0.02</v>
      </c>
      <c r="N348" s="5" t="n">
        <v>0.01</v>
      </c>
    </row>
    <row r="349">
      <c r="A349" s="10" t="inlineStr"/>
      <c r="B349" s="4" t="inlineStr"/>
      <c r="C349" s="4" t="inlineStr"/>
      <c r="D349" s="4" t="inlineStr"/>
      <c r="E349" s="4" t="inlineStr">
        <is>
          <t>aBDEFgH</t>
        </is>
      </c>
      <c r="F349" s="4" t="inlineStr"/>
      <c r="G349" s="4" t="inlineStr">
        <is>
          <t>Dh</t>
        </is>
      </c>
      <c r="H349" s="4" t="inlineStr">
        <is>
          <t>D</t>
        </is>
      </c>
      <c r="I349" s="4" t="inlineStr">
        <is>
          <t>BDeH</t>
        </is>
      </c>
      <c r="J349" s="4" t="n"/>
      <c r="K349" s="4" t="n"/>
      <c r="L349" s="4" t="n"/>
      <c r="M349" s="4" t="n"/>
      <c r="N349" s="4" t="n"/>
    </row>
    <row r="350">
      <c r="A350" s="14" t="inlineStr">
        <is>
          <t>Other</t>
        </is>
      </c>
      <c r="B350" s="13" t="n">
        <v>64</v>
      </c>
      <c r="C350" s="13" t="n">
        <v>17</v>
      </c>
      <c r="D350" s="13" t="n">
        <v>12</v>
      </c>
      <c r="E350" s="13" t="n">
        <v>35</v>
      </c>
      <c r="F350" s="13" t="inlineStr">
        <is>
          <t>-</t>
        </is>
      </c>
      <c r="G350" s="13" t="n">
        <v>47</v>
      </c>
      <c r="H350" s="13" t="n">
        <v>35</v>
      </c>
      <c r="I350" s="13" t="n">
        <v>47</v>
      </c>
      <c r="J350" s="13" t="n">
        <v>29</v>
      </c>
      <c r="K350" s="13" t="n">
        <v>3</v>
      </c>
      <c r="L350" s="13" t="n">
        <v>61</v>
      </c>
      <c r="M350" s="13" t="n">
        <v>43</v>
      </c>
      <c r="N350" s="13" t="n">
        <v>17</v>
      </c>
    </row>
    <row r="351">
      <c r="A351" s="10" t="inlineStr"/>
      <c r="B351" s="5" t="n">
        <v>0.06</v>
      </c>
      <c r="C351" s="5" t="n">
        <v>0.14</v>
      </c>
      <c r="D351" s="5" t="n">
        <v>0.1</v>
      </c>
      <c r="E351" s="5" t="n">
        <v>0.19</v>
      </c>
      <c r="F351" s="4" t="inlineStr">
        <is>
          <t>-</t>
        </is>
      </c>
      <c r="G351" s="5" t="n">
        <v>0.05</v>
      </c>
      <c r="H351" s="5" t="n">
        <v>0.04</v>
      </c>
      <c r="I351" s="5" t="n">
        <v>0.15</v>
      </c>
      <c r="J351" s="5" t="n">
        <v>0.12</v>
      </c>
      <c r="K351" s="5" t="n">
        <v>0.01</v>
      </c>
      <c r="L351" s="5" t="n">
        <v>0.07000000000000001</v>
      </c>
      <c r="M351" s="5" t="n">
        <v>0.26</v>
      </c>
      <c r="N351" s="5" t="n">
        <v>0.03</v>
      </c>
    </row>
    <row r="352">
      <c r="A352" s="10" t="inlineStr"/>
      <c r="B352" s="4" t="inlineStr"/>
      <c r="C352" s="4" t="inlineStr">
        <is>
          <t>DEF</t>
        </is>
      </c>
      <c r="D352" s="4" t="inlineStr">
        <is>
          <t>DEF</t>
        </is>
      </c>
      <c r="E352" s="4" t="inlineStr">
        <is>
          <t>BDEFGh</t>
        </is>
      </c>
      <c r="F352" s="4" t="inlineStr"/>
      <c r="G352" s="4" t="inlineStr">
        <is>
          <t>DF</t>
        </is>
      </c>
      <c r="H352" s="4" t="inlineStr">
        <is>
          <t>D</t>
        </is>
      </c>
      <c r="I352" s="4" t="inlineStr">
        <is>
          <t>BDEF</t>
        </is>
      </c>
      <c r="J352" s="4" t="inlineStr">
        <is>
          <t>DEF</t>
        </is>
      </c>
      <c r="K352" s="4" t="inlineStr"/>
      <c r="L352" s="4" t="inlineStr">
        <is>
          <t>I</t>
        </is>
      </c>
      <c r="M352" s="4" t="inlineStr">
        <is>
          <t>L</t>
        </is>
      </c>
      <c r="N352" s="4" t="n"/>
    </row>
    <row r="353">
      <c r="A353" s="10" t="inlineStr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</row>
    <row r="355">
      <c r="A355" s="10" t="inlineStr">
        <is>
          <t>LRW: ADC FreeStyle Libre Tracking Wave 1 - Project #-201857 - Unweighted Tables</t>
        </is>
      </c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</row>
    <row r="356">
      <c r="A356" s="10" t="inlineStr">
        <is>
          <t>S8b_KR_Income - KR Income - Based to Total (KR)</t>
        </is>
      </c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</row>
    <row r="357">
      <c r="A357" s="10" t="inlineStr">
        <is>
          <t>DV_Country.ContainsAny({US,DE,CA,JP,KR,CN})</t>
        </is>
      </c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</row>
    <row r="358">
      <c r="A358" s="10" t="inlineStr">
        <is>
          <t>Table: 15 - Level: Top</t>
        </is>
      </c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</row>
    <row r="359">
      <c r="A359" s="10" t="inlineStr"/>
      <c r="B359" s="6" t="inlineStr">
        <is>
          <t>Banner 2</t>
        </is>
      </c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</row>
    <row r="360">
      <c r="A360" s="8" t="inlineStr"/>
      <c r="B360" s="7" t="inlineStr">
        <is>
          <t>Total</t>
        </is>
      </c>
      <c r="C360" s="7" t="inlineStr">
        <is>
          <t>Type 1</t>
        </is>
      </c>
      <c r="D360" s="7" t="inlineStr">
        <is>
          <t>Type 2 MDI</t>
        </is>
      </c>
      <c r="E360" s="7" t="inlineStr">
        <is>
          <t>Type 2 Basal/Pre-mix</t>
        </is>
      </c>
      <c r="F360" s="7" t="inlineStr">
        <is>
          <t>Type 2 Oral/GLPIs</t>
        </is>
      </c>
      <c r="G360" s="7" t="inlineStr">
        <is>
          <t>NET: Type 2</t>
        </is>
      </c>
      <c r="H360" s="7" t="inlineStr">
        <is>
          <t>NET: Type 2 O2B</t>
        </is>
      </c>
      <c r="I360" s="7" t="inlineStr">
        <is>
          <t>NET: Type 2 IUP</t>
        </is>
      </c>
      <c r="J360" s="7" t="inlineStr">
        <is>
          <t>NET: Type 1 &amp; 2 MDI</t>
        </is>
      </c>
      <c r="K360" s="7" t="inlineStr">
        <is>
          <t>CGM Trialist</t>
        </is>
      </c>
      <c r="L360" s="7" t="inlineStr">
        <is>
          <t>Non-CGM Trialist</t>
        </is>
      </c>
      <c r="M360" s="7" t="inlineStr">
        <is>
          <t>Non CGM Trialist - Considered a Product</t>
        </is>
      </c>
      <c r="N360" s="7" t="inlineStr">
        <is>
          <t>Non CGM Trialist - Never Considered Any Relevant Product</t>
        </is>
      </c>
    </row>
    <row r="361">
      <c r="A361" s="10" t="inlineStr"/>
      <c r="B361" s="4" t="inlineStr"/>
      <c r="C361" s="4" t="inlineStr">
        <is>
          <t>A</t>
        </is>
      </c>
      <c r="D361" s="4" t="inlineStr">
        <is>
          <t>B</t>
        </is>
      </c>
      <c r="E361" s="4" t="inlineStr">
        <is>
          <t>C</t>
        </is>
      </c>
      <c r="F361" s="4" t="inlineStr">
        <is>
          <t>D</t>
        </is>
      </c>
      <c r="G361" s="4" t="inlineStr">
        <is>
          <t>E</t>
        </is>
      </c>
      <c r="H361" s="4" t="inlineStr">
        <is>
          <t>F</t>
        </is>
      </c>
      <c r="I361" s="4" t="inlineStr">
        <is>
          <t>G</t>
        </is>
      </c>
      <c r="J361" s="4" t="inlineStr">
        <is>
          <t>H</t>
        </is>
      </c>
      <c r="K361" s="4" t="inlineStr">
        <is>
          <t>I</t>
        </is>
      </c>
      <c r="L361" s="4" t="inlineStr">
        <is>
          <t>J</t>
        </is>
      </c>
      <c r="M361" s="4" t="inlineStr">
        <is>
          <t>K</t>
        </is>
      </c>
      <c r="N361" s="4" t="inlineStr">
        <is>
          <t>L</t>
        </is>
      </c>
    </row>
    <row r="362">
      <c r="A362" s="10" t="inlineStr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</row>
    <row r="363">
      <c r="A363" s="14" t="inlineStr">
        <is>
          <t>Base</t>
        </is>
      </c>
      <c r="B363" s="13" t="n">
        <v>1066</v>
      </c>
      <c r="C363" s="13" t="n">
        <v>119</v>
      </c>
      <c r="D363" s="13" t="n">
        <v>122</v>
      </c>
      <c r="E363" s="13" t="n">
        <v>189</v>
      </c>
      <c r="F363" s="13" t="n">
        <v>636</v>
      </c>
      <c r="G363" s="13" t="n">
        <v>947</v>
      </c>
      <c r="H363" s="13" t="n">
        <v>825</v>
      </c>
      <c r="I363" s="13" t="n">
        <v>311</v>
      </c>
      <c r="J363" s="13" t="n">
        <v>241</v>
      </c>
      <c r="K363" s="13" t="n">
        <v>227</v>
      </c>
      <c r="L363" s="13" t="n">
        <v>839</v>
      </c>
      <c r="M363" s="13" t="n">
        <v>163</v>
      </c>
      <c r="N363" s="13" t="n">
        <v>506</v>
      </c>
    </row>
    <row r="364">
      <c r="A364" s="10" t="inlineStr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</row>
    <row r="365">
      <c r="A365" s="10" t="inlineStr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</row>
    <row r="366">
      <c r="A366" s="14" t="inlineStr">
        <is>
          <t>Less than 1 Million Won</t>
        </is>
      </c>
      <c r="B366" s="13" t="n">
        <v>36</v>
      </c>
      <c r="C366" s="13" t="n">
        <v>3</v>
      </c>
      <c r="D366" s="13" t="n">
        <v>1</v>
      </c>
      <c r="E366" s="13" t="n">
        <v>1</v>
      </c>
      <c r="F366" s="13" t="n">
        <v>31</v>
      </c>
      <c r="G366" s="13" t="n">
        <v>33</v>
      </c>
      <c r="H366" s="13" t="n">
        <v>32</v>
      </c>
      <c r="I366" s="13" t="n">
        <v>2</v>
      </c>
      <c r="J366" s="13" t="n">
        <v>4</v>
      </c>
      <c r="K366" s="13" t="n">
        <v>10</v>
      </c>
      <c r="L366" s="13" t="n">
        <v>26</v>
      </c>
      <c r="M366" s="13" t="inlineStr">
        <is>
          <t>-</t>
        </is>
      </c>
      <c r="N366" s="13" t="n">
        <v>21</v>
      </c>
    </row>
    <row r="367">
      <c r="A367" s="10" t="inlineStr"/>
      <c r="B367" s="5" t="n">
        <v>0.03</v>
      </c>
      <c r="C367" s="5" t="n">
        <v>0.03</v>
      </c>
      <c r="D367" s="5" t="n">
        <v>0.01</v>
      </c>
      <c r="E367" s="5" t="n">
        <v>0.01</v>
      </c>
      <c r="F367" s="5" t="n">
        <v>0.05</v>
      </c>
      <c r="G367" s="5" t="n">
        <v>0.03</v>
      </c>
      <c r="H367" s="5" t="n">
        <v>0.04</v>
      </c>
      <c r="I367" s="5" t="n">
        <v>0.01</v>
      </c>
      <c r="J367" s="5" t="n">
        <v>0.02</v>
      </c>
      <c r="K367" s="5" t="n">
        <v>0.04</v>
      </c>
      <c r="L367" s="5" t="n">
        <v>0.03</v>
      </c>
      <c r="M367" s="4" t="inlineStr">
        <is>
          <t>-</t>
        </is>
      </c>
      <c r="N367" s="5" t="n">
        <v>0.04</v>
      </c>
    </row>
    <row r="368">
      <c r="A368" s="10" t="inlineStr"/>
      <c r="B368" s="4" t="inlineStr"/>
      <c r="C368" s="4" t="inlineStr"/>
      <c r="D368" s="4" t="inlineStr"/>
      <c r="E368" s="4" t="inlineStr"/>
      <c r="F368" s="4" t="inlineStr">
        <is>
          <t>BCEFGH</t>
        </is>
      </c>
      <c r="G368" s="4" t="inlineStr">
        <is>
          <t>bCG</t>
        </is>
      </c>
      <c r="H368" s="4" t="inlineStr">
        <is>
          <t>bCeGh</t>
        </is>
      </c>
      <c r="I368" s="4" t="inlineStr"/>
      <c r="J368" s="4" t="inlineStr"/>
      <c r="K368" s="4" t="inlineStr"/>
      <c r="L368" s="4" t="inlineStr"/>
      <c r="M368" s="4" t="inlineStr"/>
      <c r="N368" s="4" t="inlineStr">
        <is>
          <t>K</t>
        </is>
      </c>
    </row>
    <row r="369">
      <c r="A369" s="14" t="inlineStr">
        <is>
          <t>1m ~ less than 2m won</t>
        </is>
      </c>
      <c r="B369" s="13" t="n">
        <v>68</v>
      </c>
      <c r="C369" s="13" t="n">
        <v>6</v>
      </c>
      <c r="D369" s="13" t="n">
        <v>8</v>
      </c>
      <c r="E369" s="13" t="n">
        <v>10</v>
      </c>
      <c r="F369" s="13" t="n">
        <v>44</v>
      </c>
      <c r="G369" s="13" t="n">
        <v>62</v>
      </c>
      <c r="H369" s="13" t="n">
        <v>54</v>
      </c>
      <c r="I369" s="13" t="n">
        <v>18</v>
      </c>
      <c r="J369" s="13" t="n">
        <v>14</v>
      </c>
      <c r="K369" s="13" t="n">
        <v>16</v>
      </c>
      <c r="L369" s="13" t="n">
        <v>52</v>
      </c>
      <c r="M369" s="13" t="n">
        <v>2</v>
      </c>
      <c r="N369" s="13" t="n">
        <v>40</v>
      </c>
    </row>
    <row r="370">
      <c r="A370" s="10" t="inlineStr"/>
      <c r="B370" s="5" t="n">
        <v>0.06</v>
      </c>
      <c r="C370" s="5" t="n">
        <v>0.05</v>
      </c>
      <c r="D370" s="5" t="n">
        <v>0.07000000000000001</v>
      </c>
      <c r="E370" s="5" t="n">
        <v>0.05</v>
      </c>
      <c r="F370" s="5" t="n">
        <v>0.07000000000000001</v>
      </c>
      <c r="G370" s="5" t="n">
        <v>0.07000000000000001</v>
      </c>
      <c r="H370" s="5" t="n">
        <v>0.07000000000000001</v>
      </c>
      <c r="I370" s="5" t="n">
        <v>0.06</v>
      </c>
      <c r="J370" s="5" t="n">
        <v>0.06</v>
      </c>
      <c r="K370" s="5" t="n">
        <v>0.07000000000000001</v>
      </c>
      <c r="L370" s="5" t="n">
        <v>0.06</v>
      </c>
      <c r="M370" s="5" t="n">
        <v>0.01</v>
      </c>
      <c r="N370" s="5" t="n">
        <v>0.08</v>
      </c>
    </row>
    <row r="371">
      <c r="A371" s="10" t="inlineStr"/>
      <c r="B371" s="4" t="inlineStr"/>
      <c r="C371" s="4" t="inlineStr"/>
      <c r="D371" s="4" t="inlineStr"/>
      <c r="E371" s="4" t="inlineStr"/>
      <c r="F371" s="4" t="inlineStr"/>
      <c r="G371" s="4" t="inlineStr"/>
      <c r="H371" s="4" t="inlineStr"/>
      <c r="I371" s="4" t="inlineStr"/>
      <c r="J371" s="4" t="inlineStr"/>
      <c r="K371" s="4" t="inlineStr"/>
      <c r="L371" s="4" t="inlineStr"/>
      <c r="M371" s="4" t="inlineStr"/>
      <c r="N371" s="4" t="inlineStr">
        <is>
          <t>K</t>
        </is>
      </c>
    </row>
    <row r="372">
      <c r="A372" s="14" t="inlineStr">
        <is>
          <t>2m ~ less than 3m won</t>
        </is>
      </c>
      <c r="B372" s="13" t="n">
        <v>113</v>
      </c>
      <c r="C372" s="13" t="n">
        <v>10</v>
      </c>
      <c r="D372" s="13" t="n">
        <v>9</v>
      </c>
      <c r="E372" s="13" t="n">
        <v>15</v>
      </c>
      <c r="F372" s="13" t="n">
        <v>79</v>
      </c>
      <c r="G372" s="13" t="n">
        <v>103</v>
      </c>
      <c r="H372" s="13" t="n">
        <v>94</v>
      </c>
      <c r="I372" s="13" t="n">
        <v>24</v>
      </c>
      <c r="J372" s="13" t="n">
        <v>19</v>
      </c>
      <c r="K372" s="13" t="n">
        <v>25</v>
      </c>
      <c r="L372" s="13" t="n">
        <v>88</v>
      </c>
      <c r="M372" s="13" t="n">
        <v>7</v>
      </c>
      <c r="N372" s="13" t="n">
        <v>64</v>
      </c>
    </row>
    <row r="373">
      <c r="A373" s="10" t="inlineStr"/>
      <c r="B373" s="5" t="n">
        <v>0.11</v>
      </c>
      <c r="C373" s="5" t="n">
        <v>0.08</v>
      </c>
      <c r="D373" s="5" t="n">
        <v>0.07000000000000001</v>
      </c>
      <c r="E373" s="5" t="n">
        <v>0.08</v>
      </c>
      <c r="F373" s="5" t="n">
        <v>0.12</v>
      </c>
      <c r="G373" s="5" t="n">
        <v>0.11</v>
      </c>
      <c r="H373" s="5" t="n">
        <v>0.11</v>
      </c>
      <c r="I373" s="5" t="n">
        <v>0.08</v>
      </c>
      <c r="J373" s="5" t="n">
        <v>0.08</v>
      </c>
      <c r="K373" s="5" t="n">
        <v>0.11</v>
      </c>
      <c r="L373" s="5" t="n">
        <v>0.1</v>
      </c>
      <c r="M373" s="5" t="n">
        <v>0.04</v>
      </c>
      <c r="N373" s="5" t="n">
        <v>0.13</v>
      </c>
    </row>
    <row r="374">
      <c r="A374" s="10" t="inlineStr"/>
      <c r="B374" s="4" t="inlineStr"/>
      <c r="C374" s="4" t="inlineStr"/>
      <c r="D374" s="4" t="inlineStr"/>
      <c r="E374" s="4" t="inlineStr"/>
      <c r="F374" s="4" t="inlineStr">
        <is>
          <t>cEfGh</t>
        </is>
      </c>
      <c r="G374" s="4" t="inlineStr">
        <is>
          <t>G</t>
        </is>
      </c>
      <c r="H374" s="4" t="inlineStr">
        <is>
          <t>cG</t>
        </is>
      </c>
      <c r="I374" s="4" t="inlineStr"/>
      <c r="J374" s="4" t="inlineStr"/>
      <c r="K374" s="4" t="inlineStr"/>
      <c r="L374" s="4" t="inlineStr"/>
      <c r="M374" s="4" t="inlineStr"/>
      <c r="N374" s="4" t="inlineStr">
        <is>
          <t>K</t>
        </is>
      </c>
    </row>
    <row r="375">
      <c r="A375" s="14" t="inlineStr">
        <is>
          <t>3m ~ less than 4m won</t>
        </is>
      </c>
      <c r="B375" s="13" t="n">
        <v>189</v>
      </c>
      <c r="C375" s="13" t="n">
        <v>19</v>
      </c>
      <c r="D375" s="13" t="n">
        <v>14</v>
      </c>
      <c r="E375" s="13" t="n">
        <v>38</v>
      </c>
      <c r="F375" s="13" t="n">
        <v>118</v>
      </c>
      <c r="G375" s="13" t="n">
        <v>170</v>
      </c>
      <c r="H375" s="13" t="n">
        <v>156</v>
      </c>
      <c r="I375" s="13" t="n">
        <v>52</v>
      </c>
      <c r="J375" s="13" t="n">
        <v>33</v>
      </c>
      <c r="K375" s="13" t="n">
        <v>44</v>
      </c>
      <c r="L375" s="13" t="n">
        <v>145</v>
      </c>
      <c r="M375" s="13" t="n">
        <v>23</v>
      </c>
      <c r="N375" s="13" t="n">
        <v>92</v>
      </c>
    </row>
    <row r="376">
      <c r="A376" s="10" t="inlineStr"/>
      <c r="B376" s="5" t="n">
        <v>0.18</v>
      </c>
      <c r="C376" s="5" t="n">
        <v>0.16</v>
      </c>
      <c r="D376" s="5" t="n">
        <v>0.11</v>
      </c>
      <c r="E376" s="5" t="n">
        <v>0.2</v>
      </c>
      <c r="F376" s="5" t="n">
        <v>0.19</v>
      </c>
      <c r="G376" s="5" t="n">
        <v>0.18</v>
      </c>
      <c r="H376" s="5" t="n">
        <v>0.19</v>
      </c>
      <c r="I376" s="5" t="n">
        <v>0.17</v>
      </c>
      <c r="J376" s="5" t="n">
        <v>0.14</v>
      </c>
      <c r="K376" s="5" t="n">
        <v>0.19</v>
      </c>
      <c r="L376" s="5" t="n">
        <v>0.17</v>
      </c>
      <c r="M376" s="5" t="n">
        <v>0.14</v>
      </c>
      <c r="N376" s="5" t="n">
        <v>0.18</v>
      </c>
    </row>
    <row r="377">
      <c r="A377" s="10" t="inlineStr"/>
      <c r="B377" s="4" t="inlineStr"/>
      <c r="C377" s="4" t="inlineStr"/>
      <c r="D377" s="4" t="inlineStr"/>
      <c r="E377" s="4" t="inlineStr">
        <is>
          <t>Bgh</t>
        </is>
      </c>
      <c r="F377" s="4" t="inlineStr">
        <is>
          <t>bh</t>
        </is>
      </c>
      <c r="G377" s="4" t="inlineStr">
        <is>
          <t>Bh</t>
        </is>
      </c>
      <c r="H377" s="4" t="inlineStr">
        <is>
          <t>BEh</t>
        </is>
      </c>
      <c r="I377" s="4" t="inlineStr">
        <is>
          <t>B</t>
        </is>
      </c>
      <c r="J377" s="4" t="n"/>
      <c r="K377" s="4" t="n"/>
      <c r="L377" s="4" t="n"/>
      <c r="M377" s="4" t="n"/>
      <c r="N377" s="4" t="n"/>
    </row>
    <row r="378">
      <c r="A378" s="14" t="inlineStr">
        <is>
          <t>4m ~ less than 5m won</t>
        </is>
      </c>
      <c r="B378" s="13" t="n">
        <v>221</v>
      </c>
      <c r="C378" s="13" t="n">
        <v>31</v>
      </c>
      <c r="D378" s="13" t="n">
        <v>24</v>
      </c>
      <c r="E378" s="13" t="n">
        <v>52</v>
      </c>
      <c r="F378" s="13" t="n">
        <v>114</v>
      </c>
      <c r="G378" s="13" t="n">
        <v>190</v>
      </c>
      <c r="H378" s="13" t="n">
        <v>166</v>
      </c>
      <c r="I378" s="13" t="n">
        <v>76</v>
      </c>
      <c r="J378" s="13" t="n">
        <v>55</v>
      </c>
      <c r="K378" s="13" t="n">
        <v>30</v>
      </c>
      <c r="L378" s="13" t="n">
        <v>191</v>
      </c>
      <c r="M378" s="13" t="n">
        <v>54</v>
      </c>
      <c r="N378" s="13" t="n">
        <v>103</v>
      </c>
    </row>
    <row r="379">
      <c r="A379" s="10" t="inlineStr"/>
      <c r="B379" s="5" t="n">
        <v>0.21</v>
      </c>
      <c r="C379" s="5" t="n">
        <v>0.26</v>
      </c>
      <c r="D379" s="5" t="n">
        <v>0.2</v>
      </c>
      <c r="E379" s="5" t="n">
        <v>0.28</v>
      </c>
      <c r="F379" s="5" t="n">
        <v>0.18</v>
      </c>
      <c r="G379" s="5" t="n">
        <v>0.2</v>
      </c>
      <c r="H379" s="5" t="n">
        <v>0.2</v>
      </c>
      <c r="I379" s="5" t="n">
        <v>0.24</v>
      </c>
      <c r="J379" s="5" t="n">
        <v>0.23</v>
      </c>
      <c r="K379" s="5" t="n">
        <v>0.13</v>
      </c>
      <c r="L379" s="5" t="n">
        <v>0.23</v>
      </c>
      <c r="M379" s="5" t="n">
        <v>0.33</v>
      </c>
      <c r="N379" s="5" t="n">
        <v>0.2</v>
      </c>
    </row>
    <row r="380">
      <c r="A380" s="10" t="inlineStr"/>
      <c r="B380" s="4" t="inlineStr"/>
      <c r="C380" s="4" t="inlineStr">
        <is>
          <t>D</t>
        </is>
      </c>
      <c r="D380" s="4" t="inlineStr"/>
      <c r="E380" s="4" t="inlineStr">
        <is>
          <t>DEF</t>
        </is>
      </c>
      <c r="F380" s="4" t="inlineStr"/>
      <c r="G380" s="4" t="inlineStr">
        <is>
          <t>D</t>
        </is>
      </c>
      <c r="H380" s="4" t="inlineStr">
        <is>
          <t>D</t>
        </is>
      </c>
      <c r="I380" s="4" t="inlineStr">
        <is>
          <t>DEf</t>
        </is>
      </c>
      <c r="J380" s="4" t="inlineStr"/>
      <c r="K380" s="4" t="inlineStr"/>
      <c r="L380" s="4" t="inlineStr">
        <is>
          <t>I</t>
        </is>
      </c>
      <c r="M380" s="4" t="inlineStr">
        <is>
          <t>L</t>
        </is>
      </c>
      <c r="N380" s="4" t="n"/>
    </row>
    <row r="381">
      <c r="A381" s="14" t="inlineStr">
        <is>
          <t>5m ~ less than 6m won</t>
        </is>
      </c>
      <c r="B381" s="13" t="n">
        <v>201</v>
      </c>
      <c r="C381" s="13" t="n">
        <v>29</v>
      </c>
      <c r="D381" s="13" t="n">
        <v>33</v>
      </c>
      <c r="E381" s="13" t="n">
        <v>45</v>
      </c>
      <c r="F381" s="13" t="n">
        <v>94</v>
      </c>
      <c r="G381" s="13" t="n">
        <v>172</v>
      </c>
      <c r="H381" s="13" t="n">
        <v>139</v>
      </c>
      <c r="I381" s="13" t="n">
        <v>78</v>
      </c>
      <c r="J381" s="13" t="n">
        <v>62</v>
      </c>
      <c r="K381" s="13" t="n">
        <v>38</v>
      </c>
      <c r="L381" s="13" t="n">
        <v>163</v>
      </c>
      <c r="M381" s="13" t="n">
        <v>45</v>
      </c>
      <c r="N381" s="13" t="n">
        <v>82</v>
      </c>
    </row>
    <row r="382">
      <c r="A382" s="10" t="inlineStr"/>
      <c r="B382" s="5" t="n">
        <v>0.19</v>
      </c>
      <c r="C382" s="5" t="n">
        <v>0.24</v>
      </c>
      <c r="D382" s="5" t="n">
        <v>0.27</v>
      </c>
      <c r="E382" s="5" t="n">
        <v>0.24</v>
      </c>
      <c r="F382" s="5" t="n">
        <v>0.15</v>
      </c>
      <c r="G382" s="5" t="n">
        <v>0.18</v>
      </c>
      <c r="H382" s="5" t="n">
        <v>0.17</v>
      </c>
      <c r="I382" s="5" t="n">
        <v>0.25</v>
      </c>
      <c r="J382" s="5" t="n">
        <v>0.26</v>
      </c>
      <c r="K382" s="5" t="n">
        <v>0.17</v>
      </c>
      <c r="L382" s="5" t="n">
        <v>0.19</v>
      </c>
      <c r="M382" s="5" t="n">
        <v>0.28</v>
      </c>
      <c r="N382" s="5" t="n">
        <v>0.16</v>
      </c>
    </row>
    <row r="383">
      <c r="A383" s="10" t="inlineStr"/>
      <c r="B383" s="4" t="inlineStr"/>
      <c r="C383" s="4" t="inlineStr">
        <is>
          <t>DF</t>
        </is>
      </c>
      <c r="D383" s="4" t="inlineStr">
        <is>
          <t>DEF</t>
        </is>
      </c>
      <c r="E383" s="4" t="inlineStr">
        <is>
          <t>DEF</t>
        </is>
      </c>
      <c r="F383" s="4" t="inlineStr"/>
      <c r="G383" s="4" t="inlineStr">
        <is>
          <t>DF</t>
        </is>
      </c>
      <c r="H383" s="4" t="inlineStr">
        <is>
          <t>D</t>
        </is>
      </c>
      <c r="I383" s="4" t="inlineStr">
        <is>
          <t>DEF</t>
        </is>
      </c>
      <c r="J383" s="4" t="inlineStr">
        <is>
          <t>DEF</t>
        </is>
      </c>
      <c r="K383" s="4" t="inlineStr"/>
      <c r="L383" s="4" t="inlineStr"/>
      <c r="M383" s="4" t="inlineStr">
        <is>
          <t>L</t>
        </is>
      </c>
      <c r="N383" s="4" t="n"/>
    </row>
    <row r="384">
      <c r="A384" s="14" t="inlineStr">
        <is>
          <t>6m won or more</t>
        </is>
      </c>
      <c r="B384" s="13" t="n">
        <v>238</v>
      </c>
      <c r="C384" s="13" t="n">
        <v>21</v>
      </c>
      <c r="D384" s="13" t="n">
        <v>33</v>
      </c>
      <c r="E384" s="13" t="n">
        <v>28</v>
      </c>
      <c r="F384" s="13" t="n">
        <v>156</v>
      </c>
      <c r="G384" s="13" t="n">
        <v>217</v>
      </c>
      <c r="H384" s="13" t="n">
        <v>184</v>
      </c>
      <c r="I384" s="13" t="n">
        <v>61</v>
      </c>
      <c r="J384" s="13" t="n">
        <v>54</v>
      </c>
      <c r="K384" s="13" t="n">
        <v>64</v>
      </c>
      <c r="L384" s="13" t="n">
        <v>174</v>
      </c>
      <c r="M384" s="13" t="n">
        <v>32</v>
      </c>
      <c r="N384" s="13" t="n">
        <v>104</v>
      </c>
    </row>
    <row r="385">
      <c r="A385" s="10" t="inlineStr"/>
      <c r="B385" s="5" t="n">
        <v>0.22</v>
      </c>
      <c r="C385" s="5" t="n">
        <v>0.18</v>
      </c>
      <c r="D385" s="5" t="n">
        <v>0.27</v>
      </c>
      <c r="E385" s="5" t="n">
        <v>0.15</v>
      </c>
      <c r="F385" s="5" t="n">
        <v>0.25</v>
      </c>
      <c r="G385" s="5" t="n">
        <v>0.23</v>
      </c>
      <c r="H385" s="5" t="n">
        <v>0.22</v>
      </c>
      <c r="I385" s="5" t="n">
        <v>0.2</v>
      </c>
      <c r="J385" s="5" t="n">
        <v>0.22</v>
      </c>
      <c r="K385" s="5" t="n">
        <v>0.28</v>
      </c>
      <c r="L385" s="5" t="n">
        <v>0.21</v>
      </c>
      <c r="M385" s="5" t="n">
        <v>0.2</v>
      </c>
      <c r="N385" s="5" t="n">
        <v>0.21</v>
      </c>
    </row>
    <row r="386">
      <c r="A386" s="10" t="inlineStr"/>
      <c r="B386" s="4" t="inlineStr"/>
      <c r="C386" s="4" t="inlineStr"/>
      <c r="D386" s="4" t="inlineStr">
        <is>
          <t>aCGh</t>
        </is>
      </c>
      <c r="E386" s="4" t="inlineStr"/>
      <c r="F386" s="4" t="inlineStr">
        <is>
          <t>CeFg</t>
        </is>
      </c>
      <c r="G386" s="4" t="inlineStr">
        <is>
          <t>Cg</t>
        </is>
      </c>
      <c r="H386" s="4" t="inlineStr">
        <is>
          <t>C</t>
        </is>
      </c>
      <c r="I386" s="4" t="inlineStr">
        <is>
          <t>C</t>
        </is>
      </c>
      <c r="J386" s="4" t="inlineStr">
        <is>
          <t>aC</t>
        </is>
      </c>
      <c r="K386" s="4" t="inlineStr">
        <is>
          <t>J</t>
        </is>
      </c>
      <c r="L386" s="4" t="n"/>
      <c r="M386" s="4" t="n"/>
      <c r="N386" s="4" t="n"/>
    </row>
    <row r="387">
      <c r="A387" s="10" t="inlineStr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</row>
    <row r="389">
      <c r="A389" s="10" t="inlineStr">
        <is>
          <t>LRW: ADC FreeStyle Libre Tracking Wave 1 - Project #-201857 - Unweighted Tables</t>
        </is>
      </c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</row>
    <row r="390">
      <c r="A390" s="10" t="inlineStr">
        <is>
          <t>S15_HowManage - How Manage Diabetes - Based to Total</t>
        </is>
      </c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</row>
    <row r="391">
      <c r="A391" s="10" t="inlineStr">
        <is>
          <t>DV_Country.ContainsAny({US,DE,CA,JP,KR,CN})</t>
        </is>
      </c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</row>
    <row r="392">
      <c r="A392" s="10" t="inlineStr">
        <is>
          <t>Table: 16 - Level: Top</t>
        </is>
      </c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</row>
    <row r="393">
      <c r="A393" s="10" t="inlineStr"/>
      <c r="B393" s="6" t="inlineStr">
        <is>
          <t>Banner 2</t>
        </is>
      </c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</row>
    <row r="394">
      <c r="A394" s="8" t="inlineStr"/>
      <c r="B394" s="7" t="inlineStr">
        <is>
          <t>Total</t>
        </is>
      </c>
      <c r="C394" s="7" t="inlineStr">
        <is>
          <t>Type 1</t>
        </is>
      </c>
      <c r="D394" s="7" t="inlineStr">
        <is>
          <t>Type 2 MDI</t>
        </is>
      </c>
      <c r="E394" s="7" t="inlineStr">
        <is>
          <t>Type 2 Basal/Pre-mix</t>
        </is>
      </c>
      <c r="F394" s="7" t="inlineStr">
        <is>
          <t>Type 2 Oral/GLPIs</t>
        </is>
      </c>
      <c r="G394" s="7" t="inlineStr">
        <is>
          <t>NET: Type 2</t>
        </is>
      </c>
      <c r="H394" s="7" t="inlineStr">
        <is>
          <t>NET: Type 2 O2B</t>
        </is>
      </c>
      <c r="I394" s="7" t="inlineStr">
        <is>
          <t>NET: Type 2 IUP</t>
        </is>
      </c>
      <c r="J394" s="7" t="inlineStr">
        <is>
          <t>NET: Type 1 &amp; 2 MDI</t>
        </is>
      </c>
      <c r="K394" s="7" t="inlineStr">
        <is>
          <t>CGM Trialist</t>
        </is>
      </c>
      <c r="L394" s="7" t="inlineStr">
        <is>
          <t>Non-CGM Trialist</t>
        </is>
      </c>
      <c r="M394" s="7" t="inlineStr">
        <is>
          <t>Non CGM Trialist - Considered a Product</t>
        </is>
      </c>
      <c r="N394" s="7" t="inlineStr">
        <is>
          <t>Non CGM Trialist - Never Considered Any Relevant Product</t>
        </is>
      </c>
    </row>
    <row r="395">
      <c r="A395" s="10" t="inlineStr"/>
      <c r="B395" s="4" t="inlineStr"/>
      <c r="C395" s="4" t="inlineStr">
        <is>
          <t>A</t>
        </is>
      </c>
      <c r="D395" s="4" t="inlineStr">
        <is>
          <t>B</t>
        </is>
      </c>
      <c r="E395" s="4" t="inlineStr">
        <is>
          <t>C</t>
        </is>
      </c>
      <c r="F395" s="4" t="inlineStr">
        <is>
          <t>D</t>
        </is>
      </c>
      <c r="G395" s="4" t="inlineStr">
        <is>
          <t>E</t>
        </is>
      </c>
      <c r="H395" s="4" t="inlineStr">
        <is>
          <t>F</t>
        </is>
      </c>
      <c r="I395" s="4" t="inlineStr">
        <is>
          <t>G</t>
        </is>
      </c>
      <c r="J395" s="4" t="inlineStr">
        <is>
          <t>H</t>
        </is>
      </c>
      <c r="K395" s="4" t="inlineStr">
        <is>
          <t>I</t>
        </is>
      </c>
      <c r="L395" s="4" t="inlineStr">
        <is>
          <t>J</t>
        </is>
      </c>
      <c r="M395" s="4" t="inlineStr">
        <is>
          <t>K</t>
        </is>
      </c>
      <c r="N395" s="4" t="inlineStr">
        <is>
          <t>L</t>
        </is>
      </c>
    </row>
    <row r="396">
      <c r="A396" s="10" t="inlineStr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</row>
    <row r="397">
      <c r="A397" s="14" t="inlineStr">
        <is>
          <t>Base</t>
        </is>
      </c>
      <c r="B397" s="13" t="n">
        <v>8951</v>
      </c>
      <c r="C397" s="13" t="n">
        <v>1376</v>
      </c>
      <c r="D397" s="13" t="n">
        <v>1504</v>
      </c>
      <c r="E397" s="13" t="n">
        <v>2061</v>
      </c>
      <c r="F397" s="13" t="n">
        <v>4010</v>
      </c>
      <c r="G397" s="13" t="n">
        <v>7575</v>
      </c>
      <c r="H397" s="13" t="n">
        <v>6071</v>
      </c>
      <c r="I397" s="13" t="n">
        <v>3565</v>
      </c>
      <c r="J397" s="13" t="n">
        <v>2880</v>
      </c>
      <c r="K397" s="13" t="n">
        <v>2419</v>
      </c>
      <c r="L397" s="13" t="n">
        <v>6532</v>
      </c>
      <c r="M397" s="13" t="n">
        <v>504</v>
      </c>
      <c r="N397" s="13" t="n">
        <v>5808</v>
      </c>
    </row>
    <row r="398">
      <c r="A398" s="10" t="inlineStr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</row>
    <row r="399">
      <c r="A399" s="10" t="inlineStr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</row>
    <row r="400">
      <c r="A400" s="14" t="inlineStr">
        <is>
          <t>Diet</t>
        </is>
      </c>
      <c r="B400" s="13" t="n">
        <v>5652</v>
      </c>
      <c r="C400" s="13" t="n">
        <v>685</v>
      </c>
      <c r="D400" s="13" t="n">
        <v>955</v>
      </c>
      <c r="E400" s="13" t="n">
        <v>1304</v>
      </c>
      <c r="F400" s="13" t="n">
        <v>2708</v>
      </c>
      <c r="G400" s="13" t="n">
        <v>4967</v>
      </c>
      <c r="H400" s="13" t="n">
        <v>4012</v>
      </c>
      <c r="I400" s="13" t="n">
        <v>2259</v>
      </c>
      <c r="J400" s="13" t="n">
        <v>1640</v>
      </c>
      <c r="K400" s="13" t="n">
        <v>1509</v>
      </c>
      <c r="L400" s="13" t="n">
        <v>4143</v>
      </c>
      <c r="M400" s="13" t="n">
        <v>384</v>
      </c>
      <c r="N400" s="13" t="n">
        <v>3642</v>
      </c>
    </row>
    <row r="401">
      <c r="A401" s="10" t="inlineStr"/>
      <c r="B401" s="5" t="n">
        <v>0.63</v>
      </c>
      <c r="C401" s="5" t="n">
        <v>0.5</v>
      </c>
      <c r="D401" s="5" t="n">
        <v>0.63</v>
      </c>
      <c r="E401" s="5" t="n">
        <v>0.63</v>
      </c>
      <c r="F401" s="5" t="n">
        <v>0.68</v>
      </c>
      <c r="G401" s="5" t="n">
        <v>0.66</v>
      </c>
      <c r="H401" s="5" t="n">
        <v>0.66</v>
      </c>
      <c r="I401" s="5" t="n">
        <v>0.63</v>
      </c>
      <c r="J401" s="5" t="n">
        <v>0.5700000000000001</v>
      </c>
      <c r="K401" s="5" t="n">
        <v>0.62</v>
      </c>
      <c r="L401" s="5" t="n">
        <v>0.63</v>
      </c>
      <c r="M401" s="5" t="n">
        <v>0.76</v>
      </c>
      <c r="N401" s="5" t="n">
        <v>0.63</v>
      </c>
    </row>
    <row r="402">
      <c r="A402" s="10" t="inlineStr"/>
      <c r="B402" s="4" t="inlineStr"/>
      <c r="C402" s="4" t="inlineStr"/>
      <c r="D402" s="4" t="inlineStr">
        <is>
          <t>AH</t>
        </is>
      </c>
      <c r="E402" s="4" t="inlineStr">
        <is>
          <t>AH</t>
        </is>
      </c>
      <c r="F402" s="4" t="inlineStr">
        <is>
          <t>ABCEFGH</t>
        </is>
      </c>
      <c r="G402" s="4" t="inlineStr">
        <is>
          <t>AbCGH</t>
        </is>
      </c>
      <c r="H402" s="4" t="inlineStr">
        <is>
          <t>AbCeGH</t>
        </is>
      </c>
      <c r="I402" s="4" t="inlineStr">
        <is>
          <t>AH</t>
        </is>
      </c>
      <c r="J402" s="4" t="inlineStr">
        <is>
          <t>A</t>
        </is>
      </c>
      <c r="K402" s="4" t="inlineStr"/>
      <c r="L402" s="4" t="inlineStr"/>
      <c r="M402" s="4" t="inlineStr">
        <is>
          <t>L</t>
        </is>
      </c>
      <c r="N402" s="4" t="n"/>
    </row>
    <row r="403">
      <c r="A403" s="14" t="inlineStr">
        <is>
          <t>Exercise</t>
        </is>
      </c>
      <c r="B403" s="13" t="n">
        <v>4573</v>
      </c>
      <c r="C403" s="13" t="n">
        <v>573</v>
      </c>
      <c r="D403" s="13" t="n">
        <v>731</v>
      </c>
      <c r="E403" s="13" t="n">
        <v>1034</v>
      </c>
      <c r="F403" s="13" t="n">
        <v>2235</v>
      </c>
      <c r="G403" s="13" t="n">
        <v>4000</v>
      </c>
      <c r="H403" s="13" t="n">
        <v>3269</v>
      </c>
      <c r="I403" s="13" t="n">
        <v>1765</v>
      </c>
      <c r="J403" s="13" t="n">
        <v>1304</v>
      </c>
      <c r="K403" s="13" t="n">
        <v>1296</v>
      </c>
      <c r="L403" s="13" t="n">
        <v>3277</v>
      </c>
      <c r="M403" s="13" t="n">
        <v>326</v>
      </c>
      <c r="N403" s="13" t="n">
        <v>2828</v>
      </c>
    </row>
    <row r="404">
      <c r="A404" s="10" t="inlineStr"/>
      <c r="B404" s="5" t="n">
        <v>0.51</v>
      </c>
      <c r="C404" s="5" t="n">
        <v>0.42</v>
      </c>
      <c r="D404" s="5" t="n">
        <v>0.49</v>
      </c>
      <c r="E404" s="5" t="n">
        <v>0.5</v>
      </c>
      <c r="F404" s="5" t="n">
        <v>0.5600000000000001</v>
      </c>
      <c r="G404" s="5" t="n">
        <v>0.53</v>
      </c>
      <c r="H404" s="5" t="n">
        <v>0.54</v>
      </c>
      <c r="I404" s="5" t="n">
        <v>0.5</v>
      </c>
      <c r="J404" s="5" t="n">
        <v>0.45</v>
      </c>
      <c r="K404" s="5" t="n">
        <v>0.54</v>
      </c>
      <c r="L404" s="5" t="n">
        <v>0.5</v>
      </c>
      <c r="M404" s="5" t="n">
        <v>0.65</v>
      </c>
      <c r="N404" s="5" t="n">
        <v>0.49</v>
      </c>
    </row>
    <row r="405">
      <c r="A405" s="10" t="inlineStr"/>
      <c r="B405" s="4" t="inlineStr"/>
      <c r="C405" s="4" t="inlineStr"/>
      <c r="D405" s="4" t="inlineStr">
        <is>
          <t>AH</t>
        </is>
      </c>
      <c r="E405" s="4" t="inlineStr">
        <is>
          <t>AH</t>
        </is>
      </c>
      <c r="F405" s="4" t="inlineStr">
        <is>
          <t>ABCEFGH</t>
        </is>
      </c>
      <c r="G405" s="4" t="inlineStr">
        <is>
          <t>ABCGH</t>
        </is>
      </c>
      <c r="H405" s="4" t="inlineStr">
        <is>
          <t>ABCEGH</t>
        </is>
      </c>
      <c r="I405" s="4" t="inlineStr">
        <is>
          <t>AH</t>
        </is>
      </c>
      <c r="J405" s="4" t="inlineStr">
        <is>
          <t>A</t>
        </is>
      </c>
      <c r="K405" s="4" t="inlineStr">
        <is>
          <t>J</t>
        </is>
      </c>
      <c r="L405" s="4" t="inlineStr"/>
      <c r="M405" s="4" t="inlineStr">
        <is>
          <t>L</t>
        </is>
      </c>
      <c r="N405" s="4" t="n"/>
    </row>
    <row r="406">
      <c r="A406" s="14" t="inlineStr">
        <is>
          <t>Alternative medicine (herbal / acupuncture / homeopathy / other non-prescription treatment)</t>
        </is>
      </c>
      <c r="B406" s="13" t="n">
        <v>271</v>
      </c>
      <c r="C406" s="13" t="n">
        <v>48</v>
      </c>
      <c r="D406" s="13" t="n">
        <v>70</v>
      </c>
      <c r="E406" s="13" t="n">
        <v>58</v>
      </c>
      <c r="F406" s="13" t="n">
        <v>95</v>
      </c>
      <c r="G406" s="13" t="n">
        <v>223</v>
      </c>
      <c r="H406" s="13" t="n">
        <v>153</v>
      </c>
      <c r="I406" s="13" t="n">
        <v>128</v>
      </c>
      <c r="J406" s="13" t="n">
        <v>118</v>
      </c>
      <c r="K406" s="13" t="n">
        <v>156</v>
      </c>
      <c r="L406" s="13" t="n">
        <v>115</v>
      </c>
      <c r="M406" s="13" t="n">
        <v>20</v>
      </c>
      <c r="N406" s="13" t="n">
        <v>93</v>
      </c>
    </row>
    <row r="407">
      <c r="A407" s="10" t="inlineStr"/>
      <c r="B407" s="5" t="n">
        <v>0.03</v>
      </c>
      <c r="C407" s="5" t="n">
        <v>0.03</v>
      </c>
      <c r="D407" s="5" t="n">
        <v>0.05</v>
      </c>
      <c r="E407" s="5" t="n">
        <v>0.03</v>
      </c>
      <c r="F407" s="5" t="n">
        <v>0.02</v>
      </c>
      <c r="G407" s="5" t="n">
        <v>0.03</v>
      </c>
      <c r="H407" s="5" t="n">
        <v>0.03</v>
      </c>
      <c r="I407" s="5" t="n">
        <v>0.04</v>
      </c>
      <c r="J407" s="5" t="n">
        <v>0.04</v>
      </c>
      <c r="K407" s="5" t="n">
        <v>0.06</v>
      </c>
      <c r="L407" s="5" t="n">
        <v>0.02</v>
      </c>
      <c r="M407" s="5" t="n">
        <v>0.04</v>
      </c>
      <c r="N407" s="5" t="n">
        <v>0.02</v>
      </c>
    </row>
    <row r="408">
      <c r="A408" s="10" t="inlineStr"/>
      <c r="B408" s="4" t="inlineStr"/>
      <c r="C408" s="4" t="inlineStr">
        <is>
          <t>DF</t>
        </is>
      </c>
      <c r="D408" s="4" t="inlineStr">
        <is>
          <t>CDEFG</t>
        </is>
      </c>
      <c r="E408" s="4" t="inlineStr"/>
      <c r="F408" s="4" t="inlineStr"/>
      <c r="G408" s="4" t="inlineStr">
        <is>
          <t>DF</t>
        </is>
      </c>
      <c r="H408" s="4" t="inlineStr"/>
      <c r="I408" s="4" t="inlineStr">
        <is>
          <t>CDEF</t>
        </is>
      </c>
      <c r="J408" s="4" t="inlineStr">
        <is>
          <t>CDEF</t>
        </is>
      </c>
      <c r="K408" s="4" t="inlineStr">
        <is>
          <t>J</t>
        </is>
      </c>
      <c r="L408" s="4" t="inlineStr"/>
      <c r="M408" s="4" t="inlineStr">
        <is>
          <t>L</t>
        </is>
      </c>
      <c r="N408" s="4" t="n"/>
    </row>
    <row r="409">
      <c r="A409" s="14" t="inlineStr">
        <is>
          <t>Prescription pills or tablets</t>
        </is>
      </c>
      <c r="B409" s="13" t="n">
        <v>6756</v>
      </c>
      <c r="C409" s="13" t="n">
        <v>294</v>
      </c>
      <c r="D409" s="13" t="n">
        <v>930</v>
      </c>
      <c r="E409" s="13" t="n">
        <v>1609</v>
      </c>
      <c r="F409" s="13" t="n">
        <v>3923</v>
      </c>
      <c r="G409" s="13" t="n">
        <v>6462</v>
      </c>
      <c r="H409" s="13" t="n">
        <v>5532</v>
      </c>
      <c r="I409" s="13" t="n">
        <v>2539</v>
      </c>
      <c r="J409" s="13" t="n">
        <v>1224</v>
      </c>
      <c r="K409" s="13" t="n">
        <v>1387</v>
      </c>
      <c r="L409" s="13" t="n">
        <v>5369</v>
      </c>
      <c r="M409" s="13" t="n">
        <v>332</v>
      </c>
      <c r="N409" s="13" t="n">
        <v>4834</v>
      </c>
    </row>
    <row r="410">
      <c r="A410" s="10" t="inlineStr"/>
      <c r="B410" s="5" t="n">
        <v>0.75</v>
      </c>
      <c r="C410" s="5" t="n">
        <v>0.21</v>
      </c>
      <c r="D410" s="5" t="n">
        <v>0.62</v>
      </c>
      <c r="E410" s="5" t="n">
        <v>0.78</v>
      </c>
      <c r="F410" s="5" t="n">
        <v>0.98</v>
      </c>
      <c r="G410" s="5" t="n">
        <v>0.85</v>
      </c>
      <c r="H410" s="5" t="n">
        <v>0.91</v>
      </c>
      <c r="I410" s="5" t="n">
        <v>0.71</v>
      </c>
      <c r="J410" s="5" t="n">
        <v>0.42</v>
      </c>
      <c r="K410" s="5" t="n">
        <v>0.5700000000000001</v>
      </c>
      <c r="L410" s="5" t="n">
        <v>0.8200000000000001</v>
      </c>
      <c r="M410" s="5" t="n">
        <v>0.66</v>
      </c>
      <c r="N410" s="5" t="n">
        <v>0.8300000000000001</v>
      </c>
    </row>
    <row r="411">
      <c r="A411" s="10" t="inlineStr"/>
      <c r="B411" s="4" t="inlineStr"/>
      <c r="C411" s="4" t="inlineStr"/>
      <c r="D411" s="4" t="inlineStr">
        <is>
          <t>AH</t>
        </is>
      </c>
      <c r="E411" s="4" t="inlineStr">
        <is>
          <t>ABGH</t>
        </is>
      </c>
      <c r="F411" s="4" t="inlineStr">
        <is>
          <t>ABCEFGH</t>
        </is>
      </c>
      <c r="G411" s="4" t="inlineStr">
        <is>
          <t>ABCGH</t>
        </is>
      </c>
      <c r="H411" s="4" t="inlineStr">
        <is>
          <t>ABCEGH</t>
        </is>
      </c>
      <c r="I411" s="4" t="inlineStr">
        <is>
          <t>ABH</t>
        </is>
      </c>
      <c r="J411" s="4" t="inlineStr">
        <is>
          <t>A</t>
        </is>
      </c>
      <c r="K411" s="4" t="inlineStr"/>
      <c r="L411" s="4" t="inlineStr">
        <is>
          <t>I</t>
        </is>
      </c>
      <c r="M411" s="4" t="inlineStr"/>
      <c r="N411" s="4" t="inlineStr">
        <is>
          <t>K</t>
        </is>
      </c>
    </row>
    <row r="412">
      <c r="A412" s="14" t="inlineStr">
        <is>
          <t>Non-insulin injectable, GLP-1 (i.e., Byetta, Victoza, or Trulicity)</t>
        </is>
      </c>
      <c r="B412" s="13" t="n">
        <v>900</v>
      </c>
      <c r="C412" s="13" t="n">
        <v>52</v>
      </c>
      <c r="D412" s="13" t="n">
        <v>160</v>
      </c>
      <c r="E412" s="13" t="n">
        <v>258</v>
      </c>
      <c r="F412" s="13" t="n">
        <v>430</v>
      </c>
      <c r="G412" s="13" t="n">
        <v>848</v>
      </c>
      <c r="H412" s="13" t="n">
        <v>688</v>
      </c>
      <c r="I412" s="13" t="n">
        <v>418</v>
      </c>
      <c r="J412" s="13" t="n">
        <v>212</v>
      </c>
      <c r="K412" s="13" t="n">
        <v>260</v>
      </c>
      <c r="L412" s="13" t="n">
        <v>640</v>
      </c>
      <c r="M412" s="13" t="n">
        <v>45</v>
      </c>
      <c r="N412" s="13" t="n">
        <v>583</v>
      </c>
    </row>
    <row r="413">
      <c r="A413" s="10" t="inlineStr"/>
      <c r="B413" s="5" t="n">
        <v>0.1</v>
      </c>
      <c r="C413" s="5" t="n">
        <v>0.04</v>
      </c>
      <c r="D413" s="5" t="n">
        <v>0.11</v>
      </c>
      <c r="E413" s="5" t="n">
        <v>0.13</v>
      </c>
      <c r="F413" s="5" t="n">
        <v>0.11</v>
      </c>
      <c r="G413" s="5" t="n">
        <v>0.11</v>
      </c>
      <c r="H413" s="5" t="n">
        <v>0.11</v>
      </c>
      <c r="I413" s="5" t="n">
        <v>0.12</v>
      </c>
      <c r="J413" s="5" t="n">
        <v>0.07000000000000001</v>
      </c>
      <c r="K413" s="5" t="n">
        <v>0.11</v>
      </c>
      <c r="L413" s="5" t="n">
        <v>0.1</v>
      </c>
      <c r="M413" s="5" t="n">
        <v>0.09</v>
      </c>
      <c r="N413" s="5" t="n">
        <v>0.1</v>
      </c>
    </row>
    <row r="414">
      <c r="A414" s="10" t="inlineStr"/>
      <c r="B414" s="4" t="inlineStr"/>
      <c r="C414" s="4" t="inlineStr"/>
      <c r="D414" s="4" t="inlineStr">
        <is>
          <t>AH</t>
        </is>
      </c>
      <c r="E414" s="4" t="inlineStr">
        <is>
          <t>AbDEFgH</t>
        </is>
      </c>
      <c r="F414" s="4" t="inlineStr">
        <is>
          <t>AH</t>
        </is>
      </c>
      <c r="G414" s="4" t="inlineStr">
        <is>
          <t>AH</t>
        </is>
      </c>
      <c r="H414" s="4" t="inlineStr">
        <is>
          <t>ADH</t>
        </is>
      </c>
      <c r="I414" s="4" t="inlineStr">
        <is>
          <t>AbH</t>
        </is>
      </c>
      <c r="J414" s="4" t="inlineStr">
        <is>
          <t>A</t>
        </is>
      </c>
      <c r="K414" s="4" t="n"/>
      <c r="L414" s="4" t="n"/>
      <c r="M414" s="4" t="n"/>
      <c r="N414" s="4" t="n"/>
    </row>
    <row r="415">
      <c r="A415" s="14" t="inlineStr">
        <is>
          <t>NET: Insulin</t>
        </is>
      </c>
      <c r="B415" s="13" t="n">
        <v>4941</v>
      </c>
      <c r="C415" s="13" t="n">
        <v>1376</v>
      </c>
      <c r="D415" s="13" t="n">
        <v>1504</v>
      </c>
      <c r="E415" s="13" t="n">
        <v>2061</v>
      </c>
      <c r="F415" s="13" t="inlineStr">
        <is>
          <t>-</t>
        </is>
      </c>
      <c r="G415" s="13" t="n">
        <v>3565</v>
      </c>
      <c r="H415" s="13" t="n">
        <v>2061</v>
      </c>
      <c r="I415" s="13" t="n">
        <v>3565</v>
      </c>
      <c r="J415" s="13" t="n">
        <v>2880</v>
      </c>
      <c r="K415" s="13" t="n">
        <v>1955</v>
      </c>
      <c r="L415" s="13" t="n">
        <v>2986</v>
      </c>
      <c r="M415" s="13" t="n">
        <v>379</v>
      </c>
      <c r="N415" s="13" t="n">
        <v>2542</v>
      </c>
    </row>
    <row r="416">
      <c r="A416" s="10" t="inlineStr"/>
      <c r="B416" s="5" t="n">
        <v>0.55</v>
      </c>
      <c r="C416" s="5" t="n">
        <v>1</v>
      </c>
      <c r="D416" s="5" t="n">
        <v>1</v>
      </c>
      <c r="E416" s="5" t="n">
        <v>1</v>
      </c>
      <c r="F416" s="4" t="inlineStr">
        <is>
          <t>-</t>
        </is>
      </c>
      <c r="G416" s="5" t="n">
        <v>0.47</v>
      </c>
      <c r="H416" s="5" t="n">
        <v>0.34</v>
      </c>
      <c r="I416" s="5" t="n">
        <v>1</v>
      </c>
      <c r="J416" s="5" t="n">
        <v>1</v>
      </c>
      <c r="K416" s="5" t="n">
        <v>0.8100000000000001</v>
      </c>
      <c r="L416" s="5" t="n">
        <v>0.46</v>
      </c>
      <c r="M416" s="5" t="n">
        <v>0.75</v>
      </c>
      <c r="N416" s="5" t="n">
        <v>0.44</v>
      </c>
    </row>
    <row r="417">
      <c r="A417" s="10" t="inlineStr"/>
      <c r="B417" s="4" t="inlineStr"/>
      <c r="C417" s="4" t="inlineStr">
        <is>
          <t>DEF</t>
        </is>
      </c>
      <c r="D417" s="4" t="inlineStr">
        <is>
          <t>DEF</t>
        </is>
      </c>
      <c r="E417" s="4" t="inlineStr">
        <is>
          <t>DEF</t>
        </is>
      </c>
      <c r="F417" s="4" t="inlineStr"/>
      <c r="G417" s="4" t="inlineStr">
        <is>
          <t>DF</t>
        </is>
      </c>
      <c r="H417" s="4" t="inlineStr">
        <is>
          <t>D</t>
        </is>
      </c>
      <c r="I417" s="4" t="inlineStr">
        <is>
          <t>DEF</t>
        </is>
      </c>
      <c r="J417" s="4" t="inlineStr">
        <is>
          <t>DEF</t>
        </is>
      </c>
      <c r="K417" s="4" t="inlineStr">
        <is>
          <t>J</t>
        </is>
      </c>
      <c r="L417" s="4" t="inlineStr"/>
      <c r="M417" s="4" t="inlineStr">
        <is>
          <t>L</t>
        </is>
      </c>
      <c r="N417" s="4" t="n"/>
    </row>
    <row r="418">
      <c r="A418" s="14" t="inlineStr">
        <is>
          <t>Insulin injection</t>
        </is>
      </c>
      <c r="B418" s="13" t="n">
        <v>4715</v>
      </c>
      <c r="C418" s="13" t="n">
        <v>1150</v>
      </c>
      <c r="D418" s="13" t="n">
        <v>1504</v>
      </c>
      <c r="E418" s="13" t="n">
        <v>2061</v>
      </c>
      <c r="F418" s="13" t="inlineStr">
        <is>
          <t>-</t>
        </is>
      </c>
      <c r="G418" s="13" t="n">
        <v>3565</v>
      </c>
      <c r="H418" s="13" t="n">
        <v>2061</v>
      </c>
      <c r="I418" s="13" t="n">
        <v>3565</v>
      </c>
      <c r="J418" s="13" t="n">
        <v>2654</v>
      </c>
      <c r="K418" s="13" t="n">
        <v>1772</v>
      </c>
      <c r="L418" s="13" t="n">
        <v>2943</v>
      </c>
      <c r="M418" s="13" t="n">
        <v>373</v>
      </c>
      <c r="N418" s="13" t="n">
        <v>2505</v>
      </c>
    </row>
    <row r="419">
      <c r="A419" s="10" t="inlineStr"/>
      <c r="B419" s="5" t="n">
        <v>0.53</v>
      </c>
      <c r="C419" s="5" t="n">
        <v>0.84</v>
      </c>
      <c r="D419" s="5" t="n">
        <v>1</v>
      </c>
      <c r="E419" s="5" t="n">
        <v>1</v>
      </c>
      <c r="F419" s="4" t="inlineStr">
        <is>
          <t>-</t>
        </is>
      </c>
      <c r="G419" s="5" t="n">
        <v>0.47</v>
      </c>
      <c r="H419" s="5" t="n">
        <v>0.34</v>
      </c>
      <c r="I419" s="5" t="n">
        <v>1</v>
      </c>
      <c r="J419" s="5" t="n">
        <v>0.92</v>
      </c>
      <c r="K419" s="5" t="n">
        <v>0.73</v>
      </c>
      <c r="L419" s="5" t="n">
        <v>0.45</v>
      </c>
      <c r="M419" s="5" t="n">
        <v>0.74</v>
      </c>
      <c r="N419" s="5" t="n">
        <v>0.43</v>
      </c>
    </row>
    <row r="420">
      <c r="A420" s="10" t="inlineStr"/>
      <c r="B420" s="4" t="inlineStr"/>
      <c r="C420" s="4" t="inlineStr">
        <is>
          <t>DEF</t>
        </is>
      </c>
      <c r="D420" s="4" t="inlineStr">
        <is>
          <t>ADEFH</t>
        </is>
      </c>
      <c r="E420" s="4" t="inlineStr">
        <is>
          <t>ADEFH</t>
        </is>
      </c>
      <c r="F420" s="4" t="inlineStr"/>
      <c r="G420" s="4" t="inlineStr">
        <is>
          <t>DF</t>
        </is>
      </c>
      <c r="H420" s="4" t="inlineStr">
        <is>
          <t>D</t>
        </is>
      </c>
      <c r="I420" s="4" t="inlineStr">
        <is>
          <t>ADEFH</t>
        </is>
      </c>
      <c r="J420" s="4" t="inlineStr">
        <is>
          <t>ADEF</t>
        </is>
      </c>
      <c r="K420" s="4" t="inlineStr">
        <is>
          <t>J</t>
        </is>
      </c>
      <c r="L420" s="4" t="inlineStr"/>
      <c r="M420" s="4" t="inlineStr">
        <is>
          <t>L</t>
        </is>
      </c>
      <c r="N420" s="4" t="n"/>
    </row>
    <row r="421">
      <c r="A421" s="14" t="inlineStr">
        <is>
          <t>Insulin pump</t>
        </is>
      </c>
      <c r="B421" s="13" t="n">
        <v>438</v>
      </c>
      <c r="C421" s="13" t="n">
        <v>438</v>
      </c>
      <c r="D421" s="13" t="inlineStr">
        <is>
          <t>-</t>
        </is>
      </c>
      <c r="E421" s="13" t="inlineStr">
        <is>
          <t>-</t>
        </is>
      </c>
      <c r="F421" s="13" t="inlineStr">
        <is>
          <t>-</t>
        </is>
      </c>
      <c r="G421" s="13" t="inlineStr">
        <is>
          <t>-</t>
        </is>
      </c>
      <c r="H421" s="13" t="inlineStr">
        <is>
          <t>-</t>
        </is>
      </c>
      <c r="I421" s="13" t="inlineStr">
        <is>
          <t>-</t>
        </is>
      </c>
      <c r="J421" s="13" t="n">
        <v>438</v>
      </c>
      <c r="K421" s="13" t="n">
        <v>363</v>
      </c>
      <c r="L421" s="13" t="n">
        <v>75</v>
      </c>
      <c r="M421" s="13" t="n">
        <v>12</v>
      </c>
      <c r="N421" s="13" t="n">
        <v>63</v>
      </c>
    </row>
    <row r="422">
      <c r="A422" s="10" t="inlineStr"/>
      <c r="B422" s="5" t="n">
        <v>0.05</v>
      </c>
      <c r="C422" s="5" t="n">
        <v>0.32</v>
      </c>
      <c r="D422" s="4" t="inlineStr">
        <is>
          <t>-</t>
        </is>
      </c>
      <c r="E422" s="4" t="inlineStr">
        <is>
          <t>-</t>
        </is>
      </c>
      <c r="F422" s="4" t="inlineStr">
        <is>
          <t>-</t>
        </is>
      </c>
      <c r="G422" s="4" t="inlineStr">
        <is>
          <t>-</t>
        </is>
      </c>
      <c r="H422" s="4" t="inlineStr">
        <is>
          <t>-</t>
        </is>
      </c>
      <c r="I422" s="4" t="inlineStr">
        <is>
          <t>-</t>
        </is>
      </c>
      <c r="J422" s="5" t="n">
        <v>0.15</v>
      </c>
      <c r="K422" s="5" t="n">
        <v>0.15</v>
      </c>
      <c r="L422" s="5" t="n">
        <v>0.01</v>
      </c>
      <c r="M422" s="5" t="n">
        <v>0.02</v>
      </c>
      <c r="N422" s="5" t="n">
        <v>0.01</v>
      </c>
    </row>
    <row r="423">
      <c r="A423" s="10" t="inlineStr"/>
      <c r="B423" s="4" t="inlineStr"/>
      <c r="C423" s="4" t="inlineStr">
        <is>
          <t>BCDEFGH</t>
        </is>
      </c>
      <c r="D423" s="4" t="inlineStr"/>
      <c r="E423" s="4" t="inlineStr"/>
      <c r="F423" s="4" t="inlineStr"/>
      <c r="G423" s="4" t="inlineStr"/>
      <c r="H423" s="4" t="inlineStr"/>
      <c r="I423" s="4" t="inlineStr"/>
      <c r="J423" s="4" t="inlineStr">
        <is>
          <t>BCDEFG</t>
        </is>
      </c>
      <c r="K423" s="4" t="inlineStr">
        <is>
          <t>J</t>
        </is>
      </c>
      <c r="L423" s="4" t="inlineStr"/>
      <c r="M423" s="4" t="inlineStr">
        <is>
          <t>L</t>
        </is>
      </c>
      <c r="N423" s="4" t="n"/>
    </row>
    <row r="424">
      <c r="A424" s="14" t="inlineStr">
        <is>
          <t>Other</t>
        </is>
      </c>
      <c r="B424" s="13" t="n">
        <v>31</v>
      </c>
      <c r="C424" s="13" t="n">
        <v>6</v>
      </c>
      <c r="D424" s="13" t="n">
        <v>5</v>
      </c>
      <c r="E424" s="13" t="n">
        <v>5</v>
      </c>
      <c r="F424" s="13" t="n">
        <v>15</v>
      </c>
      <c r="G424" s="13" t="n">
        <v>25</v>
      </c>
      <c r="H424" s="13" t="n">
        <v>20</v>
      </c>
      <c r="I424" s="13" t="n">
        <v>10</v>
      </c>
      <c r="J424" s="13" t="n">
        <v>11</v>
      </c>
      <c r="K424" s="13" t="n">
        <v>10</v>
      </c>
      <c r="L424" s="13" t="n">
        <v>21</v>
      </c>
      <c r="M424" s="13" t="n">
        <v>3</v>
      </c>
      <c r="N424" s="13" t="n">
        <v>18</v>
      </c>
    </row>
    <row r="425">
      <c r="A425" s="10" t="inlineStr"/>
      <c r="B425" s="4" t="inlineStr">
        <is>
          <t>*</t>
        </is>
      </c>
      <c r="C425" s="4" t="inlineStr">
        <is>
          <t>*</t>
        </is>
      </c>
      <c r="D425" s="4" t="inlineStr">
        <is>
          <t>*</t>
        </is>
      </c>
      <c r="E425" s="4" t="inlineStr">
        <is>
          <t>*</t>
        </is>
      </c>
      <c r="F425" s="4" t="inlineStr">
        <is>
          <t>*</t>
        </is>
      </c>
      <c r="G425" s="4" t="inlineStr">
        <is>
          <t>*</t>
        </is>
      </c>
      <c r="H425" s="4" t="inlineStr">
        <is>
          <t>*</t>
        </is>
      </c>
      <c r="I425" s="4" t="inlineStr">
        <is>
          <t>*</t>
        </is>
      </c>
      <c r="J425" s="4" t="inlineStr">
        <is>
          <t>*</t>
        </is>
      </c>
      <c r="K425" s="4" t="inlineStr">
        <is>
          <t>*</t>
        </is>
      </c>
      <c r="L425" s="4" t="inlineStr">
        <is>
          <t>*</t>
        </is>
      </c>
      <c r="M425" s="5" t="n">
        <v>0.01</v>
      </c>
      <c r="N425" s="4" t="inlineStr">
        <is>
          <t>*</t>
        </is>
      </c>
    </row>
    <row r="426">
      <c r="A426" s="10" t="inlineStr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</row>
    <row r="427">
      <c r="A427" s="14" t="inlineStr">
        <is>
          <t>None of these</t>
        </is>
      </c>
      <c r="B427" s="13" t="inlineStr">
        <is>
          <t>-</t>
        </is>
      </c>
      <c r="C427" s="13" t="inlineStr">
        <is>
          <t>-</t>
        </is>
      </c>
      <c r="D427" s="13" t="inlineStr">
        <is>
          <t>-</t>
        </is>
      </c>
      <c r="E427" s="13" t="inlineStr">
        <is>
          <t>-</t>
        </is>
      </c>
      <c r="F427" s="13" t="inlineStr">
        <is>
          <t>-</t>
        </is>
      </c>
      <c r="G427" s="13" t="inlineStr">
        <is>
          <t>-</t>
        </is>
      </c>
      <c r="H427" s="13" t="inlineStr">
        <is>
          <t>-</t>
        </is>
      </c>
      <c r="I427" s="13" t="inlineStr">
        <is>
          <t>-</t>
        </is>
      </c>
      <c r="J427" s="13" t="inlineStr">
        <is>
          <t>-</t>
        </is>
      </c>
      <c r="K427" s="13" t="inlineStr">
        <is>
          <t>-</t>
        </is>
      </c>
      <c r="L427" s="13" t="inlineStr">
        <is>
          <t>-</t>
        </is>
      </c>
      <c r="M427" s="13" t="inlineStr">
        <is>
          <t>-</t>
        </is>
      </c>
      <c r="N427" s="13" t="inlineStr">
        <is>
          <t>-</t>
        </is>
      </c>
    </row>
    <row r="428">
      <c r="A428" s="10" t="inlineStr"/>
      <c r="B428" s="4" t="inlineStr">
        <is>
          <t>-</t>
        </is>
      </c>
      <c r="C428" s="4" t="inlineStr">
        <is>
          <t>-</t>
        </is>
      </c>
      <c r="D428" s="4" t="inlineStr">
        <is>
          <t>-</t>
        </is>
      </c>
      <c r="E428" s="4" t="inlineStr">
        <is>
          <t>-</t>
        </is>
      </c>
      <c r="F428" s="4" t="inlineStr">
        <is>
          <t>-</t>
        </is>
      </c>
      <c r="G428" s="4" t="inlineStr">
        <is>
          <t>-</t>
        </is>
      </c>
      <c r="H428" s="4" t="inlineStr">
        <is>
          <t>-</t>
        </is>
      </c>
      <c r="I428" s="4" t="inlineStr">
        <is>
          <t>-</t>
        </is>
      </c>
      <c r="J428" s="4" t="inlineStr">
        <is>
          <t>-</t>
        </is>
      </c>
      <c r="K428" s="4" t="inlineStr">
        <is>
          <t>-</t>
        </is>
      </c>
      <c r="L428" s="4" t="inlineStr">
        <is>
          <t>-</t>
        </is>
      </c>
      <c r="M428" s="4" t="inlineStr">
        <is>
          <t>-</t>
        </is>
      </c>
      <c r="N428" s="4" t="inlineStr">
        <is>
          <t>-</t>
        </is>
      </c>
    </row>
    <row r="429">
      <c r="A429" s="10" t="inlineStr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</row>
    <row r="430">
      <c r="A430" s="10" t="inlineStr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</row>
    <row r="432">
      <c r="A432" s="10" t="inlineStr">
        <is>
          <t>LRW: ADC FreeStyle Libre Tracking Wave 1 - Project #-201857 - Unweighted Tables</t>
        </is>
      </c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</row>
    <row r="433">
      <c r="A433" s="10" t="inlineStr">
        <is>
          <t>DV_TxGroup - Tx Groups - Based to Total</t>
        </is>
      </c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</row>
    <row r="434">
      <c r="A434" s="10" t="inlineStr">
        <is>
          <t>DV_Country.ContainsAny({US,DE,CA,JP,KR,CN})</t>
        </is>
      </c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</row>
    <row r="435">
      <c r="A435" s="10" t="inlineStr">
        <is>
          <t>Table: 17 - Level: Top</t>
        </is>
      </c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</row>
    <row r="436">
      <c r="A436" s="10" t="inlineStr"/>
      <c r="B436" s="6" t="inlineStr">
        <is>
          <t>Banner 2</t>
        </is>
      </c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</row>
    <row r="437">
      <c r="A437" s="8" t="inlineStr"/>
      <c r="B437" s="7" t="inlineStr">
        <is>
          <t>Total</t>
        </is>
      </c>
      <c r="C437" s="7" t="inlineStr">
        <is>
          <t>Type 1</t>
        </is>
      </c>
      <c r="D437" s="7" t="inlineStr">
        <is>
          <t>Type 2 MDI</t>
        </is>
      </c>
      <c r="E437" s="7" t="inlineStr">
        <is>
          <t>Type 2 Basal/Pre-mix</t>
        </is>
      </c>
      <c r="F437" s="7" t="inlineStr">
        <is>
          <t>Type 2 Oral/GLPIs</t>
        </is>
      </c>
      <c r="G437" s="7" t="inlineStr">
        <is>
          <t>NET: Type 2</t>
        </is>
      </c>
      <c r="H437" s="7" t="inlineStr">
        <is>
          <t>NET: Type 2 O2B</t>
        </is>
      </c>
      <c r="I437" s="7" t="inlineStr">
        <is>
          <t>NET: Type 2 IUP</t>
        </is>
      </c>
      <c r="J437" s="7" t="inlineStr">
        <is>
          <t>NET: Type 1 &amp; 2 MDI</t>
        </is>
      </c>
      <c r="K437" s="7" t="inlineStr">
        <is>
          <t>CGM Trialist</t>
        </is>
      </c>
      <c r="L437" s="7" t="inlineStr">
        <is>
          <t>Non-CGM Trialist</t>
        </is>
      </c>
      <c r="M437" s="7" t="inlineStr">
        <is>
          <t>Non CGM Trialist - Considered a Product</t>
        </is>
      </c>
      <c r="N437" s="7" t="inlineStr">
        <is>
          <t>Non CGM Trialist - Never Considered Any Relevant Product</t>
        </is>
      </c>
    </row>
    <row r="438">
      <c r="A438" s="10" t="inlineStr"/>
      <c r="B438" s="4" t="inlineStr"/>
      <c r="C438" s="4" t="inlineStr">
        <is>
          <t>A</t>
        </is>
      </c>
      <c r="D438" s="4" t="inlineStr">
        <is>
          <t>B</t>
        </is>
      </c>
      <c r="E438" s="4" t="inlineStr">
        <is>
          <t>C</t>
        </is>
      </c>
      <c r="F438" s="4" t="inlineStr">
        <is>
          <t>D</t>
        </is>
      </c>
      <c r="G438" s="4" t="inlineStr">
        <is>
          <t>E</t>
        </is>
      </c>
      <c r="H438" s="4" t="inlineStr">
        <is>
          <t>F</t>
        </is>
      </c>
      <c r="I438" s="4" t="inlineStr">
        <is>
          <t>G</t>
        </is>
      </c>
      <c r="J438" s="4" t="inlineStr">
        <is>
          <t>H</t>
        </is>
      </c>
      <c r="K438" s="4" t="inlineStr">
        <is>
          <t>I</t>
        </is>
      </c>
      <c r="L438" s="4" t="inlineStr">
        <is>
          <t>J</t>
        </is>
      </c>
      <c r="M438" s="4" t="inlineStr">
        <is>
          <t>K</t>
        </is>
      </c>
      <c r="N438" s="4" t="inlineStr">
        <is>
          <t>L</t>
        </is>
      </c>
    </row>
    <row r="439">
      <c r="A439" s="10" t="inlineStr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</row>
    <row r="440">
      <c r="A440" s="14" t="inlineStr">
        <is>
          <t>Base</t>
        </is>
      </c>
      <c r="B440" s="13" t="n">
        <v>8951</v>
      </c>
      <c r="C440" s="13" t="n">
        <v>1376</v>
      </c>
      <c r="D440" s="13" t="n">
        <v>1504</v>
      </c>
      <c r="E440" s="13" t="n">
        <v>2061</v>
      </c>
      <c r="F440" s="13" t="n">
        <v>4010</v>
      </c>
      <c r="G440" s="13" t="n">
        <v>7575</v>
      </c>
      <c r="H440" s="13" t="n">
        <v>6071</v>
      </c>
      <c r="I440" s="13" t="n">
        <v>3565</v>
      </c>
      <c r="J440" s="13" t="n">
        <v>2880</v>
      </c>
      <c r="K440" s="13" t="n">
        <v>2419</v>
      </c>
      <c r="L440" s="13" t="n">
        <v>6532</v>
      </c>
      <c r="M440" s="13" t="n">
        <v>504</v>
      </c>
      <c r="N440" s="13" t="n">
        <v>5808</v>
      </c>
    </row>
    <row r="441">
      <c r="A441" s="10" t="inlineStr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</row>
    <row r="442">
      <c r="A442" s="10" t="inlineStr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</row>
    <row r="443">
      <c r="A443" s="14" t="inlineStr">
        <is>
          <t>T1</t>
        </is>
      </c>
      <c r="B443" s="13" t="n">
        <v>1376</v>
      </c>
      <c r="C443" s="13" t="n">
        <v>1376</v>
      </c>
      <c r="D443" s="13" t="inlineStr">
        <is>
          <t>-</t>
        </is>
      </c>
      <c r="E443" s="13" t="inlineStr">
        <is>
          <t>-</t>
        </is>
      </c>
      <c r="F443" s="13" t="inlineStr">
        <is>
          <t>-</t>
        </is>
      </c>
      <c r="G443" s="13" t="inlineStr">
        <is>
          <t>-</t>
        </is>
      </c>
      <c r="H443" s="13" t="inlineStr">
        <is>
          <t>-</t>
        </is>
      </c>
      <c r="I443" s="13" t="inlineStr">
        <is>
          <t>-</t>
        </is>
      </c>
      <c r="J443" s="13" t="n">
        <v>1376</v>
      </c>
      <c r="K443" s="13" t="n">
        <v>818</v>
      </c>
      <c r="L443" s="13" t="n">
        <v>558</v>
      </c>
      <c r="M443" s="13" t="n">
        <v>88</v>
      </c>
      <c r="N443" s="13" t="n">
        <v>461</v>
      </c>
    </row>
    <row r="444">
      <c r="A444" s="10" t="inlineStr"/>
      <c r="B444" s="5" t="n">
        <v>0.15</v>
      </c>
      <c r="C444" s="5" t="n">
        <v>1</v>
      </c>
      <c r="D444" s="4" t="inlineStr">
        <is>
          <t>-</t>
        </is>
      </c>
      <c r="E444" s="4" t="inlineStr">
        <is>
          <t>-</t>
        </is>
      </c>
      <c r="F444" s="4" t="inlineStr">
        <is>
          <t>-</t>
        </is>
      </c>
      <c r="G444" s="4" t="inlineStr">
        <is>
          <t>-</t>
        </is>
      </c>
      <c r="H444" s="4" t="inlineStr">
        <is>
          <t>-</t>
        </is>
      </c>
      <c r="I444" s="4" t="inlineStr">
        <is>
          <t>-</t>
        </is>
      </c>
      <c r="J444" s="5" t="n">
        <v>0.48</v>
      </c>
      <c r="K444" s="5" t="n">
        <v>0.34</v>
      </c>
      <c r="L444" s="5" t="n">
        <v>0.09</v>
      </c>
      <c r="M444" s="5" t="n">
        <v>0.17</v>
      </c>
      <c r="N444" s="5" t="n">
        <v>0.08</v>
      </c>
    </row>
    <row r="445">
      <c r="A445" s="10" t="inlineStr"/>
      <c r="B445" s="4" t="inlineStr"/>
      <c r="C445" s="4" t="inlineStr">
        <is>
          <t>BCDEFGH</t>
        </is>
      </c>
      <c r="D445" s="4" t="inlineStr"/>
      <c r="E445" s="4" t="inlineStr"/>
      <c r="F445" s="4" t="inlineStr"/>
      <c r="G445" s="4" t="inlineStr"/>
      <c r="H445" s="4" t="inlineStr"/>
      <c r="I445" s="4" t="inlineStr"/>
      <c r="J445" s="4" t="inlineStr">
        <is>
          <t>BCDEFG</t>
        </is>
      </c>
      <c r="K445" s="4" t="inlineStr">
        <is>
          <t>J</t>
        </is>
      </c>
      <c r="L445" s="4" t="inlineStr"/>
      <c r="M445" s="4" t="inlineStr">
        <is>
          <t>L</t>
        </is>
      </c>
      <c r="N445" s="4" t="n"/>
    </row>
    <row r="446">
      <c r="A446" s="14" t="inlineStr">
        <is>
          <t>COMBINE: Type 2</t>
        </is>
      </c>
      <c r="B446" s="13" t="n">
        <v>7575</v>
      </c>
      <c r="C446" s="13" t="inlineStr">
        <is>
          <t>-</t>
        </is>
      </c>
      <c r="D446" s="13" t="n">
        <v>1504</v>
      </c>
      <c r="E446" s="13" t="n">
        <v>2061</v>
      </c>
      <c r="F446" s="13" t="n">
        <v>4010</v>
      </c>
      <c r="G446" s="13" t="n">
        <v>7575</v>
      </c>
      <c r="H446" s="13" t="n">
        <v>6071</v>
      </c>
      <c r="I446" s="13" t="n">
        <v>3565</v>
      </c>
      <c r="J446" s="13" t="n">
        <v>1504</v>
      </c>
      <c r="K446" s="13" t="n">
        <v>1601</v>
      </c>
      <c r="L446" s="13" t="n">
        <v>5974</v>
      </c>
      <c r="M446" s="13" t="n">
        <v>416</v>
      </c>
      <c r="N446" s="13" t="n">
        <v>5347</v>
      </c>
    </row>
    <row r="447">
      <c r="A447" s="10" t="inlineStr"/>
      <c r="B447" s="5" t="n">
        <v>0.85</v>
      </c>
      <c r="C447" s="4" t="inlineStr">
        <is>
          <t>-</t>
        </is>
      </c>
      <c r="D447" s="5" t="n">
        <v>1</v>
      </c>
      <c r="E447" s="5" t="n">
        <v>1</v>
      </c>
      <c r="F447" s="5" t="n">
        <v>1</v>
      </c>
      <c r="G447" s="5" t="n">
        <v>1</v>
      </c>
      <c r="H447" s="5" t="n">
        <v>1</v>
      </c>
      <c r="I447" s="5" t="n">
        <v>1</v>
      </c>
      <c r="J447" s="5" t="n">
        <v>0.52</v>
      </c>
      <c r="K447" s="5" t="n">
        <v>0.66</v>
      </c>
      <c r="L447" s="5" t="n">
        <v>0.91</v>
      </c>
      <c r="M447" s="5" t="n">
        <v>0.8300000000000001</v>
      </c>
      <c r="N447" s="5" t="n">
        <v>0.92</v>
      </c>
    </row>
    <row r="448">
      <c r="A448" s="10" t="inlineStr"/>
      <c r="B448" s="4" t="inlineStr"/>
      <c r="C448" s="4" t="inlineStr"/>
      <c r="D448" s="4" t="inlineStr">
        <is>
          <t>AH</t>
        </is>
      </c>
      <c r="E448" s="4" t="inlineStr">
        <is>
          <t>AH</t>
        </is>
      </c>
      <c r="F448" s="4" t="inlineStr">
        <is>
          <t>AH</t>
        </is>
      </c>
      <c r="G448" s="4" t="inlineStr">
        <is>
          <t>AH</t>
        </is>
      </c>
      <c r="H448" s="4" t="inlineStr">
        <is>
          <t>AH</t>
        </is>
      </c>
      <c r="I448" s="4" t="inlineStr">
        <is>
          <t>AH</t>
        </is>
      </c>
      <c r="J448" s="4" t="inlineStr">
        <is>
          <t>A</t>
        </is>
      </c>
      <c r="K448" s="4" t="inlineStr"/>
      <c r="L448" s="4" t="inlineStr">
        <is>
          <t>I</t>
        </is>
      </c>
      <c r="M448" s="4" t="inlineStr"/>
      <c r="N448" s="4" t="inlineStr">
        <is>
          <t>K</t>
        </is>
      </c>
    </row>
    <row r="449">
      <c r="A449" s="14" t="inlineStr">
        <is>
          <t>T2 MDI</t>
        </is>
      </c>
      <c r="B449" s="13" t="n">
        <v>1504</v>
      </c>
      <c r="C449" s="13" t="inlineStr">
        <is>
          <t>-</t>
        </is>
      </c>
      <c r="D449" s="13" t="n">
        <v>1504</v>
      </c>
      <c r="E449" s="13" t="inlineStr">
        <is>
          <t>-</t>
        </is>
      </c>
      <c r="F449" s="13" t="inlineStr">
        <is>
          <t>-</t>
        </is>
      </c>
      <c r="G449" s="13" t="n">
        <v>1504</v>
      </c>
      <c r="H449" s="13" t="inlineStr">
        <is>
          <t>-</t>
        </is>
      </c>
      <c r="I449" s="13" t="n">
        <v>1504</v>
      </c>
      <c r="J449" s="13" t="n">
        <v>1504</v>
      </c>
      <c r="K449" s="13" t="n">
        <v>590</v>
      </c>
      <c r="L449" s="13" t="n">
        <v>914</v>
      </c>
      <c r="M449" s="13" t="n">
        <v>128</v>
      </c>
      <c r="N449" s="13" t="n">
        <v>770</v>
      </c>
    </row>
    <row r="450">
      <c r="A450" s="10" t="inlineStr"/>
      <c r="B450" s="5" t="n">
        <v>0.17</v>
      </c>
      <c r="C450" s="4" t="inlineStr">
        <is>
          <t>-</t>
        </is>
      </c>
      <c r="D450" s="5" t="n">
        <v>1</v>
      </c>
      <c r="E450" s="4" t="inlineStr">
        <is>
          <t>-</t>
        </is>
      </c>
      <c r="F450" s="4" t="inlineStr">
        <is>
          <t>-</t>
        </is>
      </c>
      <c r="G450" s="5" t="n">
        <v>0.2</v>
      </c>
      <c r="H450" s="4" t="inlineStr">
        <is>
          <t>-</t>
        </is>
      </c>
      <c r="I450" s="5" t="n">
        <v>0.42</v>
      </c>
      <c r="J450" s="5" t="n">
        <v>0.52</v>
      </c>
      <c r="K450" s="5" t="n">
        <v>0.24</v>
      </c>
      <c r="L450" s="5" t="n">
        <v>0.14</v>
      </c>
      <c r="M450" s="5" t="n">
        <v>0.25</v>
      </c>
      <c r="N450" s="5" t="n">
        <v>0.13</v>
      </c>
    </row>
    <row r="451">
      <c r="A451" s="10" t="inlineStr"/>
      <c r="B451" s="4" t="inlineStr"/>
      <c r="C451" s="4" t="inlineStr"/>
      <c r="D451" s="4" t="inlineStr">
        <is>
          <t>ACDEFGH</t>
        </is>
      </c>
      <c r="E451" s="4" t="inlineStr"/>
      <c r="F451" s="4" t="inlineStr"/>
      <c r="G451" s="4" t="inlineStr">
        <is>
          <t>ACDF</t>
        </is>
      </c>
      <c r="H451" s="4" t="inlineStr"/>
      <c r="I451" s="4" t="inlineStr">
        <is>
          <t>ACDEF</t>
        </is>
      </c>
      <c r="J451" s="4" t="inlineStr">
        <is>
          <t>ACDEFG</t>
        </is>
      </c>
      <c r="K451" s="4" t="inlineStr">
        <is>
          <t>J</t>
        </is>
      </c>
      <c r="L451" s="4" t="inlineStr"/>
      <c r="M451" s="4" t="inlineStr">
        <is>
          <t>L</t>
        </is>
      </c>
      <c r="N451" s="4" t="n"/>
    </row>
    <row r="452">
      <c r="A452" s="14" t="inlineStr">
        <is>
          <t>T2 Basal/Pre-mix</t>
        </is>
      </c>
      <c r="B452" s="13" t="n">
        <v>2061</v>
      </c>
      <c r="C452" s="13" t="inlineStr">
        <is>
          <t>-</t>
        </is>
      </c>
      <c r="D452" s="13" t="inlineStr">
        <is>
          <t>-</t>
        </is>
      </c>
      <c r="E452" s="13" t="n">
        <v>2061</v>
      </c>
      <c r="F452" s="13" t="inlineStr">
        <is>
          <t>-</t>
        </is>
      </c>
      <c r="G452" s="13" t="n">
        <v>2061</v>
      </c>
      <c r="H452" s="13" t="n">
        <v>2061</v>
      </c>
      <c r="I452" s="13" t="n">
        <v>2061</v>
      </c>
      <c r="J452" s="13" t="inlineStr">
        <is>
          <t>-</t>
        </is>
      </c>
      <c r="K452" s="13" t="n">
        <v>547</v>
      </c>
      <c r="L452" s="13" t="n">
        <v>1514</v>
      </c>
      <c r="M452" s="13" t="n">
        <v>163</v>
      </c>
      <c r="N452" s="13" t="n">
        <v>1311</v>
      </c>
    </row>
    <row r="453">
      <c r="A453" s="10" t="inlineStr"/>
      <c r="B453" s="5" t="n">
        <v>0.23</v>
      </c>
      <c r="C453" s="4" t="inlineStr">
        <is>
          <t>-</t>
        </is>
      </c>
      <c r="D453" s="4" t="inlineStr">
        <is>
          <t>-</t>
        </is>
      </c>
      <c r="E453" s="5" t="n">
        <v>1</v>
      </c>
      <c r="F453" s="4" t="inlineStr">
        <is>
          <t>-</t>
        </is>
      </c>
      <c r="G453" s="5" t="n">
        <v>0.27</v>
      </c>
      <c r="H453" s="5" t="n">
        <v>0.34</v>
      </c>
      <c r="I453" s="5" t="n">
        <v>0.58</v>
      </c>
      <c r="J453" s="4" t="inlineStr">
        <is>
          <t>-</t>
        </is>
      </c>
      <c r="K453" s="5" t="n">
        <v>0.23</v>
      </c>
      <c r="L453" s="5" t="n">
        <v>0.23</v>
      </c>
      <c r="M453" s="5" t="n">
        <v>0.32</v>
      </c>
      <c r="N453" s="5" t="n">
        <v>0.23</v>
      </c>
    </row>
    <row r="454">
      <c r="A454" s="10" t="inlineStr"/>
      <c r="B454" s="4" t="inlineStr"/>
      <c r="C454" s="4" t="inlineStr"/>
      <c r="D454" s="4" t="inlineStr"/>
      <c r="E454" s="4" t="inlineStr">
        <is>
          <t>ABDEFGH</t>
        </is>
      </c>
      <c r="F454" s="4" t="inlineStr"/>
      <c r="G454" s="4" t="inlineStr">
        <is>
          <t>ABDH</t>
        </is>
      </c>
      <c r="H454" s="4" t="inlineStr">
        <is>
          <t>ABDEH</t>
        </is>
      </c>
      <c r="I454" s="4" t="inlineStr">
        <is>
          <t>ABDEFH</t>
        </is>
      </c>
      <c r="J454" s="4" t="inlineStr"/>
      <c r="K454" s="4" t="inlineStr"/>
      <c r="L454" s="4" t="inlineStr"/>
      <c r="M454" s="4" t="inlineStr">
        <is>
          <t>L</t>
        </is>
      </c>
      <c r="N454" s="4" t="n"/>
    </row>
    <row r="455">
      <c r="A455" s="14" t="inlineStr">
        <is>
          <t>T2 Oral / GLPIs (non-insulin)</t>
        </is>
      </c>
      <c r="B455" s="13" t="n">
        <v>4010</v>
      </c>
      <c r="C455" s="13" t="inlineStr">
        <is>
          <t>-</t>
        </is>
      </c>
      <c r="D455" s="13" t="inlineStr">
        <is>
          <t>-</t>
        </is>
      </c>
      <c r="E455" s="13" t="inlineStr">
        <is>
          <t>-</t>
        </is>
      </c>
      <c r="F455" s="13" t="n">
        <v>4010</v>
      </c>
      <c r="G455" s="13" t="n">
        <v>4010</v>
      </c>
      <c r="H455" s="13" t="n">
        <v>4010</v>
      </c>
      <c r="I455" s="13" t="inlineStr">
        <is>
          <t>-</t>
        </is>
      </c>
      <c r="J455" s="13" t="inlineStr">
        <is>
          <t>-</t>
        </is>
      </c>
      <c r="K455" s="13" t="n">
        <v>464</v>
      </c>
      <c r="L455" s="13" t="n">
        <v>3546</v>
      </c>
      <c r="M455" s="13" t="n">
        <v>125</v>
      </c>
      <c r="N455" s="13" t="n">
        <v>3266</v>
      </c>
    </row>
    <row r="456">
      <c r="A456" s="10" t="inlineStr"/>
      <c r="B456" s="5" t="n">
        <v>0.45</v>
      </c>
      <c r="C456" s="4" t="inlineStr">
        <is>
          <t>-</t>
        </is>
      </c>
      <c r="D456" s="4" t="inlineStr">
        <is>
          <t>-</t>
        </is>
      </c>
      <c r="E456" s="4" t="inlineStr">
        <is>
          <t>-</t>
        </is>
      </c>
      <c r="F456" s="5" t="n">
        <v>1</v>
      </c>
      <c r="G456" s="5" t="n">
        <v>0.53</v>
      </c>
      <c r="H456" s="5" t="n">
        <v>0.66</v>
      </c>
      <c r="I456" s="4" t="inlineStr">
        <is>
          <t>-</t>
        </is>
      </c>
      <c r="J456" s="4" t="inlineStr">
        <is>
          <t>-</t>
        </is>
      </c>
      <c r="K456" s="5" t="n">
        <v>0.19</v>
      </c>
      <c r="L456" s="5" t="n">
        <v>0.54</v>
      </c>
      <c r="M456" s="5" t="n">
        <v>0.25</v>
      </c>
      <c r="N456" s="5" t="n">
        <v>0.5600000000000001</v>
      </c>
    </row>
    <row r="457">
      <c r="A457" s="10" t="inlineStr"/>
      <c r="B457" s="4" t="inlineStr"/>
      <c r="C457" s="4" t="inlineStr"/>
      <c r="D457" s="4" t="inlineStr"/>
      <c r="E457" s="4" t="inlineStr"/>
      <c r="F457" s="4" t="inlineStr">
        <is>
          <t>ABCEFGH</t>
        </is>
      </c>
      <c r="G457" s="4" t="inlineStr">
        <is>
          <t>ABCGH</t>
        </is>
      </c>
      <c r="H457" s="4" t="inlineStr">
        <is>
          <t>ABCEGH</t>
        </is>
      </c>
      <c r="I457" s="4" t="inlineStr"/>
      <c r="J457" s="4" t="inlineStr"/>
      <c r="K457" s="4" t="inlineStr"/>
      <c r="L457" s="4" t="inlineStr">
        <is>
          <t>I</t>
        </is>
      </c>
      <c r="M457" s="4" t="inlineStr"/>
      <c r="N457" s="4" t="inlineStr">
        <is>
          <t>K</t>
        </is>
      </c>
    </row>
    <row r="458">
      <c r="A458" s="10" t="inlineStr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</row>
    <row r="460">
      <c r="A460" s="10" t="inlineStr">
        <is>
          <t>LRW: ADC FreeStyle Libre Tracking Wave 1 - Project #-201857 - Unweighted Tables</t>
        </is>
      </c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</row>
    <row r="461">
      <c r="A461" s="10" t="inlineStr">
        <is>
          <t>DV_OverallCGMExp - Ever Used CGM - Based to Total</t>
        </is>
      </c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</row>
    <row r="462">
      <c r="A462" s="10" t="inlineStr">
        <is>
          <t>DV_Country.ContainsAny({US,DE,CA,JP,KR,CN})</t>
        </is>
      </c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</row>
    <row r="463">
      <c r="A463" s="10" t="inlineStr">
        <is>
          <t>Table: 18 - Level: Top</t>
        </is>
      </c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</row>
    <row r="464">
      <c r="A464" s="10" t="inlineStr"/>
      <c r="B464" s="6" t="inlineStr">
        <is>
          <t>Banner 2</t>
        </is>
      </c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</row>
    <row r="465">
      <c r="A465" s="8" t="inlineStr"/>
      <c r="B465" s="7" t="inlineStr">
        <is>
          <t>Total</t>
        </is>
      </c>
      <c r="C465" s="7" t="inlineStr">
        <is>
          <t>Type 1</t>
        </is>
      </c>
      <c r="D465" s="7" t="inlineStr">
        <is>
          <t>Type 2 MDI</t>
        </is>
      </c>
      <c r="E465" s="7" t="inlineStr">
        <is>
          <t>Type 2 Basal/Pre-mix</t>
        </is>
      </c>
      <c r="F465" s="7" t="inlineStr">
        <is>
          <t>Type 2 Oral/GLPIs</t>
        </is>
      </c>
      <c r="G465" s="7" t="inlineStr">
        <is>
          <t>NET: Type 2</t>
        </is>
      </c>
      <c r="H465" s="7" t="inlineStr">
        <is>
          <t>NET: Type 2 O2B</t>
        </is>
      </c>
      <c r="I465" s="7" t="inlineStr">
        <is>
          <t>NET: Type 2 IUP</t>
        </is>
      </c>
      <c r="J465" s="7" t="inlineStr">
        <is>
          <t>NET: Type 1 &amp; 2 MDI</t>
        </is>
      </c>
      <c r="K465" s="7" t="inlineStr">
        <is>
          <t>CGM Trialist</t>
        </is>
      </c>
      <c r="L465" s="7" t="inlineStr">
        <is>
          <t>Non-CGM Trialist</t>
        </is>
      </c>
      <c r="M465" s="7" t="inlineStr">
        <is>
          <t>Non CGM Trialist - Considered a Product</t>
        </is>
      </c>
      <c r="N465" s="7" t="inlineStr">
        <is>
          <t>Non CGM Trialist - Never Considered Any Relevant Product</t>
        </is>
      </c>
    </row>
    <row r="466">
      <c r="A466" s="10" t="inlineStr"/>
      <c r="B466" s="4" t="inlineStr"/>
      <c r="C466" s="4" t="inlineStr">
        <is>
          <t>A</t>
        </is>
      </c>
      <c r="D466" s="4" t="inlineStr">
        <is>
          <t>B</t>
        </is>
      </c>
      <c r="E466" s="4" t="inlineStr">
        <is>
          <t>C</t>
        </is>
      </c>
      <c r="F466" s="4" t="inlineStr">
        <is>
          <t>D</t>
        </is>
      </c>
      <c r="G466" s="4" t="inlineStr">
        <is>
          <t>E</t>
        </is>
      </c>
      <c r="H466" s="4" t="inlineStr">
        <is>
          <t>F</t>
        </is>
      </c>
      <c r="I466" s="4" t="inlineStr">
        <is>
          <t>G</t>
        </is>
      </c>
      <c r="J466" s="4" t="inlineStr">
        <is>
          <t>H</t>
        </is>
      </c>
      <c r="K466" s="4" t="inlineStr">
        <is>
          <t>I</t>
        </is>
      </c>
      <c r="L466" s="4" t="inlineStr">
        <is>
          <t>J</t>
        </is>
      </c>
      <c r="M466" s="4" t="inlineStr">
        <is>
          <t>K</t>
        </is>
      </c>
      <c r="N466" s="4" t="inlineStr">
        <is>
          <t>L</t>
        </is>
      </c>
    </row>
    <row r="467">
      <c r="A467" s="10" t="inlineStr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</row>
    <row r="468">
      <c r="A468" s="14" t="inlineStr">
        <is>
          <t>Base</t>
        </is>
      </c>
      <c r="B468" s="13" t="n">
        <v>8951</v>
      </c>
      <c r="C468" s="13" t="n">
        <v>1376</v>
      </c>
      <c r="D468" s="13" t="n">
        <v>1504</v>
      </c>
      <c r="E468" s="13" t="n">
        <v>2061</v>
      </c>
      <c r="F468" s="13" t="n">
        <v>4010</v>
      </c>
      <c r="G468" s="13" t="n">
        <v>7575</v>
      </c>
      <c r="H468" s="13" t="n">
        <v>6071</v>
      </c>
      <c r="I468" s="13" t="n">
        <v>3565</v>
      </c>
      <c r="J468" s="13" t="n">
        <v>2880</v>
      </c>
      <c r="K468" s="13" t="n">
        <v>2419</v>
      </c>
      <c r="L468" s="13" t="n">
        <v>6532</v>
      </c>
      <c r="M468" s="13" t="n">
        <v>504</v>
      </c>
      <c r="N468" s="13" t="n">
        <v>5808</v>
      </c>
    </row>
    <row r="469">
      <c r="A469" s="10" t="inlineStr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</row>
    <row r="470">
      <c r="A470" s="10" t="inlineStr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</row>
    <row r="471">
      <c r="A471" s="14" t="inlineStr">
        <is>
          <t>Used CGM</t>
        </is>
      </c>
      <c r="B471" s="13" t="n">
        <v>2419</v>
      </c>
      <c r="C471" s="13" t="n">
        <v>818</v>
      </c>
      <c r="D471" s="13" t="n">
        <v>590</v>
      </c>
      <c r="E471" s="13" t="n">
        <v>547</v>
      </c>
      <c r="F471" s="13" t="n">
        <v>464</v>
      </c>
      <c r="G471" s="13" t="n">
        <v>1601</v>
      </c>
      <c r="H471" s="13" t="n">
        <v>1011</v>
      </c>
      <c r="I471" s="13" t="n">
        <v>1137</v>
      </c>
      <c r="J471" s="13" t="n">
        <v>1408</v>
      </c>
      <c r="K471" s="13" t="n">
        <v>2419</v>
      </c>
      <c r="L471" s="13" t="inlineStr">
        <is>
          <t>-</t>
        </is>
      </c>
      <c r="M471" s="13" t="inlineStr">
        <is>
          <t>-</t>
        </is>
      </c>
      <c r="N471" s="13" t="inlineStr">
        <is>
          <t>-</t>
        </is>
      </c>
    </row>
    <row r="472">
      <c r="A472" s="10" t="inlineStr"/>
      <c r="B472" s="5" t="n">
        <v>0.27</v>
      </c>
      <c r="C472" s="5" t="n">
        <v>0.59</v>
      </c>
      <c r="D472" s="5" t="n">
        <v>0.39</v>
      </c>
      <c r="E472" s="5" t="n">
        <v>0.27</v>
      </c>
      <c r="F472" s="5" t="n">
        <v>0.12</v>
      </c>
      <c r="G472" s="5" t="n">
        <v>0.21</v>
      </c>
      <c r="H472" s="5" t="n">
        <v>0.17</v>
      </c>
      <c r="I472" s="5" t="n">
        <v>0.32</v>
      </c>
      <c r="J472" s="5" t="n">
        <v>0.49</v>
      </c>
      <c r="K472" s="5" t="n">
        <v>1</v>
      </c>
      <c r="L472" s="4" t="inlineStr">
        <is>
          <t>-</t>
        </is>
      </c>
      <c r="M472" s="4" t="inlineStr">
        <is>
          <t>-</t>
        </is>
      </c>
      <c r="N472" s="4" t="inlineStr">
        <is>
          <t>-</t>
        </is>
      </c>
    </row>
    <row r="473">
      <c r="A473" s="10" t="inlineStr"/>
      <c r="B473" s="4" t="inlineStr"/>
      <c r="C473" s="4" t="inlineStr">
        <is>
          <t>BCDEFGH</t>
        </is>
      </c>
      <c r="D473" s="4" t="inlineStr">
        <is>
          <t>CDEFG</t>
        </is>
      </c>
      <c r="E473" s="4" t="inlineStr">
        <is>
          <t>DEF</t>
        </is>
      </c>
      <c r="F473" s="4" t="inlineStr"/>
      <c r="G473" s="4" t="inlineStr">
        <is>
          <t>DF</t>
        </is>
      </c>
      <c r="H473" s="4" t="inlineStr">
        <is>
          <t>D</t>
        </is>
      </c>
      <c r="I473" s="4" t="inlineStr">
        <is>
          <t>CDEF</t>
        </is>
      </c>
      <c r="J473" s="4" t="inlineStr">
        <is>
          <t>BCDEFG</t>
        </is>
      </c>
      <c r="K473" s="4" t="inlineStr">
        <is>
          <t>J</t>
        </is>
      </c>
      <c r="L473" s="4" t="n"/>
      <c r="M473" s="4" t="n"/>
      <c r="N473" s="4" t="n"/>
    </row>
    <row r="474">
      <c r="A474" s="14" t="inlineStr">
        <is>
          <t>Never Used CGM</t>
        </is>
      </c>
      <c r="B474" s="13" t="n">
        <v>6532</v>
      </c>
      <c r="C474" s="13" t="n">
        <v>558</v>
      </c>
      <c r="D474" s="13" t="n">
        <v>914</v>
      </c>
      <c r="E474" s="13" t="n">
        <v>1514</v>
      </c>
      <c r="F474" s="13" t="n">
        <v>3546</v>
      </c>
      <c r="G474" s="13" t="n">
        <v>5974</v>
      </c>
      <c r="H474" s="13" t="n">
        <v>5060</v>
      </c>
      <c r="I474" s="13" t="n">
        <v>2428</v>
      </c>
      <c r="J474" s="13" t="n">
        <v>1472</v>
      </c>
      <c r="K474" s="13" t="inlineStr">
        <is>
          <t>-</t>
        </is>
      </c>
      <c r="L474" s="13" t="n">
        <v>6532</v>
      </c>
      <c r="M474" s="13" t="n">
        <v>504</v>
      </c>
      <c r="N474" s="13" t="n">
        <v>5808</v>
      </c>
    </row>
    <row r="475">
      <c r="A475" s="10" t="inlineStr"/>
      <c r="B475" s="5" t="n">
        <v>0.73</v>
      </c>
      <c r="C475" s="5" t="n">
        <v>0.41</v>
      </c>
      <c r="D475" s="5" t="n">
        <v>0.61</v>
      </c>
      <c r="E475" s="5" t="n">
        <v>0.73</v>
      </c>
      <c r="F475" s="5" t="n">
        <v>0.88</v>
      </c>
      <c r="G475" s="5" t="n">
        <v>0.79</v>
      </c>
      <c r="H475" s="5" t="n">
        <v>0.8300000000000001</v>
      </c>
      <c r="I475" s="5" t="n">
        <v>0.68</v>
      </c>
      <c r="J475" s="5" t="n">
        <v>0.51</v>
      </c>
      <c r="K475" s="4" t="inlineStr">
        <is>
          <t>-</t>
        </is>
      </c>
      <c r="L475" s="5" t="n">
        <v>1</v>
      </c>
      <c r="M475" s="5" t="n">
        <v>1</v>
      </c>
      <c r="N475" s="5" t="n">
        <v>1</v>
      </c>
    </row>
    <row r="476">
      <c r="A476" s="10" t="inlineStr"/>
      <c r="B476" s="4" t="inlineStr"/>
      <c r="C476" s="4" t="inlineStr"/>
      <c r="D476" s="4" t="inlineStr">
        <is>
          <t>AH</t>
        </is>
      </c>
      <c r="E476" s="4" t="inlineStr">
        <is>
          <t>ABGH</t>
        </is>
      </c>
      <c r="F476" s="4" t="inlineStr">
        <is>
          <t>ABCEFGH</t>
        </is>
      </c>
      <c r="G476" s="4" t="inlineStr">
        <is>
          <t>ABCGH</t>
        </is>
      </c>
      <c r="H476" s="4" t="inlineStr">
        <is>
          <t>ABCEGH</t>
        </is>
      </c>
      <c r="I476" s="4" t="inlineStr">
        <is>
          <t>ABH</t>
        </is>
      </c>
      <c r="J476" s="4" t="inlineStr">
        <is>
          <t>A</t>
        </is>
      </c>
      <c r="K476" s="4" t="inlineStr"/>
      <c r="L476" s="4" t="inlineStr">
        <is>
          <t>I</t>
        </is>
      </c>
      <c r="M476" s="4" t="n"/>
      <c r="N476" s="4" t="n"/>
    </row>
    <row r="477">
      <c r="A477" s="10" t="inlineStr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</row>
    <row r="479">
      <c r="A479" s="10" t="inlineStr">
        <is>
          <t>LRW: ADC FreeStyle Libre Tracking Wave 1 - Project #-201857 - Unweighted Tables</t>
        </is>
      </c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</row>
    <row r="480">
      <c r="A480" s="10" t="inlineStr">
        <is>
          <t>S17_Meter Exp - Meter Experience - Blood glucose meter - Based to Total</t>
        </is>
      </c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</row>
    <row r="481">
      <c r="A481" s="10" t="inlineStr">
        <is>
          <t>DV_Country.ContainsAny({US,DE,CA,JP,KR,CN})</t>
        </is>
      </c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</row>
    <row r="482">
      <c r="A482" s="10" t="inlineStr">
        <is>
          <t>Table: 19 - Level: Top</t>
        </is>
      </c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</row>
    <row r="483">
      <c r="A483" s="10" t="inlineStr"/>
      <c r="B483" s="6" t="inlineStr">
        <is>
          <t>Banner 2</t>
        </is>
      </c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</row>
    <row r="484">
      <c r="A484" s="8" t="inlineStr"/>
      <c r="B484" s="7" t="inlineStr">
        <is>
          <t>Total</t>
        </is>
      </c>
      <c r="C484" s="7" t="inlineStr">
        <is>
          <t>Type 1</t>
        </is>
      </c>
      <c r="D484" s="7" t="inlineStr">
        <is>
          <t>Type 2 MDI</t>
        </is>
      </c>
      <c r="E484" s="7" t="inlineStr">
        <is>
          <t>Type 2 Basal/Pre-mix</t>
        </is>
      </c>
      <c r="F484" s="7" t="inlineStr">
        <is>
          <t>Type 2 Oral/GLPIs</t>
        </is>
      </c>
      <c r="G484" s="7" t="inlineStr">
        <is>
          <t>NET: Type 2</t>
        </is>
      </c>
      <c r="H484" s="7" t="inlineStr">
        <is>
          <t>NET: Type 2 O2B</t>
        </is>
      </c>
      <c r="I484" s="7" t="inlineStr">
        <is>
          <t>NET: Type 2 IUP</t>
        </is>
      </c>
      <c r="J484" s="7" t="inlineStr">
        <is>
          <t>NET: Type 1 &amp; 2 MDI</t>
        </is>
      </c>
      <c r="K484" s="7" t="inlineStr">
        <is>
          <t>CGM Trialist</t>
        </is>
      </c>
      <c r="L484" s="7" t="inlineStr">
        <is>
          <t>Non-CGM Trialist</t>
        </is>
      </c>
      <c r="M484" s="7" t="inlineStr">
        <is>
          <t>Non CGM Trialist - Considered a Product</t>
        </is>
      </c>
      <c r="N484" s="7" t="inlineStr">
        <is>
          <t>Non CGM Trialist - Never Considered Any Relevant Product</t>
        </is>
      </c>
    </row>
    <row r="485">
      <c r="A485" s="10" t="inlineStr"/>
      <c r="B485" s="4" t="inlineStr"/>
      <c r="C485" s="4" t="inlineStr">
        <is>
          <t>A</t>
        </is>
      </c>
      <c r="D485" s="4" t="inlineStr">
        <is>
          <t>B</t>
        </is>
      </c>
      <c r="E485" s="4" t="inlineStr">
        <is>
          <t>C</t>
        </is>
      </c>
      <c r="F485" s="4" t="inlineStr">
        <is>
          <t>D</t>
        </is>
      </c>
      <c r="G485" s="4" t="inlineStr">
        <is>
          <t>E</t>
        </is>
      </c>
      <c r="H485" s="4" t="inlineStr">
        <is>
          <t>F</t>
        </is>
      </c>
      <c r="I485" s="4" t="inlineStr">
        <is>
          <t>G</t>
        </is>
      </c>
      <c r="J485" s="4" t="inlineStr">
        <is>
          <t>H</t>
        </is>
      </c>
      <c r="K485" s="4" t="inlineStr">
        <is>
          <t>I</t>
        </is>
      </c>
      <c r="L485" s="4" t="inlineStr">
        <is>
          <t>J</t>
        </is>
      </c>
      <c r="M485" s="4" t="inlineStr">
        <is>
          <t>K</t>
        </is>
      </c>
      <c r="N485" s="4" t="inlineStr">
        <is>
          <t>L</t>
        </is>
      </c>
    </row>
    <row r="486">
      <c r="A486" s="10" t="inlineStr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</row>
    <row r="487">
      <c r="A487" s="14" t="inlineStr">
        <is>
          <t>Base</t>
        </is>
      </c>
      <c r="B487" s="13" t="n">
        <v>8951</v>
      </c>
      <c r="C487" s="13" t="n">
        <v>1376</v>
      </c>
      <c r="D487" s="13" t="n">
        <v>1504</v>
      </c>
      <c r="E487" s="13" t="n">
        <v>2061</v>
      </c>
      <c r="F487" s="13" t="n">
        <v>4010</v>
      </c>
      <c r="G487" s="13" t="n">
        <v>7575</v>
      </c>
      <c r="H487" s="13" t="n">
        <v>6071</v>
      </c>
      <c r="I487" s="13" t="n">
        <v>3565</v>
      </c>
      <c r="J487" s="13" t="n">
        <v>2880</v>
      </c>
      <c r="K487" s="13" t="n">
        <v>2419</v>
      </c>
      <c r="L487" s="13" t="n">
        <v>6532</v>
      </c>
      <c r="M487" s="13" t="n">
        <v>504</v>
      </c>
      <c r="N487" s="13" t="n">
        <v>5808</v>
      </c>
    </row>
    <row r="488">
      <c r="A488" s="10" t="inlineStr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</row>
    <row r="489">
      <c r="A489" s="10" t="inlineStr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</row>
    <row r="490">
      <c r="A490" s="14" t="inlineStr">
        <is>
          <t>Currently use this type</t>
        </is>
      </c>
      <c r="B490" s="13" t="n">
        <v>6216</v>
      </c>
      <c r="C490" s="13" t="n">
        <v>958</v>
      </c>
      <c r="D490" s="13" t="n">
        <v>1045</v>
      </c>
      <c r="E490" s="13" t="n">
        <v>1583</v>
      </c>
      <c r="F490" s="13" t="n">
        <v>2630</v>
      </c>
      <c r="G490" s="13" t="n">
        <v>5258</v>
      </c>
      <c r="H490" s="13" t="n">
        <v>4213</v>
      </c>
      <c r="I490" s="13" t="n">
        <v>2628</v>
      </c>
      <c r="J490" s="13" t="n">
        <v>2003</v>
      </c>
      <c r="K490" s="13" t="n">
        <v>1435</v>
      </c>
      <c r="L490" s="13" t="n">
        <v>4781</v>
      </c>
      <c r="M490" s="13" t="n">
        <v>504</v>
      </c>
      <c r="N490" s="13" t="n">
        <v>4137</v>
      </c>
    </row>
    <row r="491">
      <c r="A491" s="10" t="inlineStr"/>
      <c r="B491" s="5" t="n">
        <v>0.6900000000000001</v>
      </c>
      <c r="C491" s="5" t="n">
        <v>0.7000000000000001</v>
      </c>
      <c r="D491" s="5" t="n">
        <v>0.6900000000000001</v>
      </c>
      <c r="E491" s="5" t="n">
        <v>0.77</v>
      </c>
      <c r="F491" s="5" t="n">
        <v>0.66</v>
      </c>
      <c r="G491" s="5" t="n">
        <v>0.6900000000000001</v>
      </c>
      <c r="H491" s="5" t="n">
        <v>0.6900000000000001</v>
      </c>
      <c r="I491" s="5" t="n">
        <v>0.74</v>
      </c>
      <c r="J491" s="5" t="n">
        <v>0.7000000000000001</v>
      </c>
      <c r="K491" s="5" t="n">
        <v>0.59</v>
      </c>
      <c r="L491" s="5" t="n">
        <v>0.73</v>
      </c>
      <c r="M491" s="5" t="n">
        <v>1</v>
      </c>
      <c r="N491" s="5" t="n">
        <v>0.71</v>
      </c>
    </row>
    <row r="492">
      <c r="A492" s="10" t="inlineStr"/>
      <c r="B492" s="4" t="inlineStr"/>
      <c r="C492" s="4" t="inlineStr">
        <is>
          <t>D</t>
        </is>
      </c>
      <c r="D492" s="4" t="inlineStr">
        <is>
          <t>D</t>
        </is>
      </c>
      <c r="E492" s="4" t="inlineStr">
        <is>
          <t>ABDEFGH</t>
        </is>
      </c>
      <c r="F492" s="4" t="inlineStr"/>
      <c r="G492" s="4" t="inlineStr">
        <is>
          <t>D</t>
        </is>
      </c>
      <c r="H492" s="4" t="inlineStr">
        <is>
          <t>D</t>
        </is>
      </c>
      <c r="I492" s="4" t="inlineStr">
        <is>
          <t>ABDEFH</t>
        </is>
      </c>
      <c r="J492" s="4" t="inlineStr">
        <is>
          <t>D</t>
        </is>
      </c>
      <c r="K492" s="4" t="inlineStr"/>
      <c r="L492" s="4" t="inlineStr">
        <is>
          <t>I</t>
        </is>
      </c>
      <c r="M492" s="4" t="inlineStr">
        <is>
          <t>L</t>
        </is>
      </c>
      <c r="N492" s="4" t="n"/>
    </row>
    <row r="493">
      <c r="A493" s="14" t="inlineStr">
        <is>
          <t>Have used this type in the past only</t>
        </is>
      </c>
      <c r="B493" s="13" t="n">
        <v>1452</v>
      </c>
      <c r="C493" s="13" t="n">
        <v>304</v>
      </c>
      <c r="D493" s="13" t="n">
        <v>307</v>
      </c>
      <c r="E493" s="13" t="n">
        <v>246</v>
      </c>
      <c r="F493" s="13" t="n">
        <v>595</v>
      </c>
      <c r="G493" s="13" t="n">
        <v>1148</v>
      </c>
      <c r="H493" s="13" t="n">
        <v>841</v>
      </c>
      <c r="I493" s="13" t="n">
        <v>553</v>
      </c>
      <c r="J493" s="13" t="n">
        <v>611</v>
      </c>
      <c r="K493" s="13" t="n">
        <v>815</v>
      </c>
      <c r="L493" s="13" t="n">
        <v>637</v>
      </c>
      <c r="M493" s="13" t="inlineStr">
        <is>
          <t>-</t>
        </is>
      </c>
      <c r="N493" s="13" t="n">
        <v>606</v>
      </c>
    </row>
    <row r="494">
      <c r="A494" s="10" t="inlineStr"/>
      <c r="B494" s="5" t="n">
        <v>0.16</v>
      </c>
      <c r="C494" s="5" t="n">
        <v>0.22</v>
      </c>
      <c r="D494" s="5" t="n">
        <v>0.2</v>
      </c>
      <c r="E494" s="5" t="n">
        <v>0.12</v>
      </c>
      <c r="F494" s="5" t="n">
        <v>0.15</v>
      </c>
      <c r="G494" s="5" t="n">
        <v>0.15</v>
      </c>
      <c r="H494" s="5" t="n">
        <v>0.14</v>
      </c>
      <c r="I494" s="5" t="n">
        <v>0.16</v>
      </c>
      <c r="J494" s="5" t="n">
        <v>0.21</v>
      </c>
      <c r="K494" s="5" t="n">
        <v>0.34</v>
      </c>
      <c r="L494" s="5" t="n">
        <v>0.1</v>
      </c>
      <c r="M494" s="4" t="inlineStr">
        <is>
          <t>-</t>
        </is>
      </c>
      <c r="N494" s="5" t="n">
        <v>0.1</v>
      </c>
    </row>
    <row r="495">
      <c r="A495" s="10" t="inlineStr"/>
      <c r="B495" s="4" t="inlineStr"/>
      <c r="C495" s="4" t="inlineStr">
        <is>
          <t>CDEFG</t>
        </is>
      </c>
      <c r="D495" s="4" t="inlineStr">
        <is>
          <t>CDEFG</t>
        </is>
      </c>
      <c r="E495" s="4" t="inlineStr"/>
      <c r="F495" s="4" t="inlineStr">
        <is>
          <t>CF</t>
        </is>
      </c>
      <c r="G495" s="4" t="inlineStr">
        <is>
          <t>CF</t>
        </is>
      </c>
      <c r="H495" s="4" t="inlineStr">
        <is>
          <t>C</t>
        </is>
      </c>
      <c r="I495" s="4" t="inlineStr">
        <is>
          <t>CF</t>
        </is>
      </c>
      <c r="J495" s="4" t="inlineStr">
        <is>
          <t>CDEFG</t>
        </is>
      </c>
      <c r="K495" s="4" t="inlineStr">
        <is>
          <t>J</t>
        </is>
      </c>
      <c r="L495" s="4" t="inlineStr"/>
      <c r="M495" s="4" t="inlineStr"/>
      <c r="N495" s="4" t="inlineStr">
        <is>
          <t>K</t>
        </is>
      </c>
    </row>
    <row r="496">
      <c r="A496" s="14" t="inlineStr">
        <is>
          <t>Heard of it, but never used it</t>
        </is>
      </c>
      <c r="B496" s="13" t="n">
        <v>985</v>
      </c>
      <c r="C496" s="13" t="n">
        <v>78</v>
      </c>
      <c r="D496" s="13" t="n">
        <v>107</v>
      </c>
      <c r="E496" s="13" t="n">
        <v>150</v>
      </c>
      <c r="F496" s="13" t="n">
        <v>650</v>
      </c>
      <c r="G496" s="13" t="n">
        <v>907</v>
      </c>
      <c r="H496" s="13" t="n">
        <v>800</v>
      </c>
      <c r="I496" s="13" t="n">
        <v>257</v>
      </c>
      <c r="J496" s="13" t="n">
        <v>185</v>
      </c>
      <c r="K496" s="13" t="n">
        <v>131</v>
      </c>
      <c r="L496" s="13" t="n">
        <v>854</v>
      </c>
      <c r="M496" s="13" t="inlineStr">
        <is>
          <t>-</t>
        </is>
      </c>
      <c r="N496" s="13" t="n">
        <v>819</v>
      </c>
    </row>
    <row r="497">
      <c r="A497" s="10" t="inlineStr"/>
      <c r="B497" s="5" t="n">
        <v>0.11</v>
      </c>
      <c r="C497" s="5" t="n">
        <v>0.06</v>
      </c>
      <c r="D497" s="5" t="n">
        <v>0.07000000000000001</v>
      </c>
      <c r="E497" s="5" t="n">
        <v>0.07000000000000001</v>
      </c>
      <c r="F497" s="5" t="n">
        <v>0.16</v>
      </c>
      <c r="G497" s="5" t="n">
        <v>0.12</v>
      </c>
      <c r="H497" s="5" t="n">
        <v>0.13</v>
      </c>
      <c r="I497" s="5" t="n">
        <v>0.07000000000000001</v>
      </c>
      <c r="J497" s="5" t="n">
        <v>0.06</v>
      </c>
      <c r="K497" s="5" t="n">
        <v>0.05</v>
      </c>
      <c r="L497" s="5" t="n">
        <v>0.13</v>
      </c>
      <c r="M497" s="4" t="inlineStr">
        <is>
          <t>-</t>
        </is>
      </c>
      <c r="N497" s="5" t="n">
        <v>0.14</v>
      </c>
    </row>
    <row r="498">
      <c r="A498" s="10" t="inlineStr"/>
      <c r="B498" s="4" t="inlineStr"/>
      <c r="C498" s="4" t="inlineStr"/>
      <c r="D498" s="4" t="inlineStr"/>
      <c r="E498" s="4" t="inlineStr">
        <is>
          <t>a</t>
        </is>
      </c>
      <c r="F498" s="4" t="inlineStr">
        <is>
          <t>ABCEFGH</t>
        </is>
      </c>
      <c r="G498" s="4" t="inlineStr">
        <is>
          <t>ABCGH</t>
        </is>
      </c>
      <c r="H498" s="4" t="inlineStr">
        <is>
          <t>ABCEGH</t>
        </is>
      </c>
      <c r="I498" s="4" t="inlineStr">
        <is>
          <t>ah</t>
        </is>
      </c>
      <c r="J498" s="4" t="inlineStr"/>
      <c r="K498" s="4" t="inlineStr"/>
      <c r="L498" s="4" t="inlineStr">
        <is>
          <t>I</t>
        </is>
      </c>
      <c r="M498" s="4" t="inlineStr"/>
      <c r="N498" s="4" t="inlineStr">
        <is>
          <t>K</t>
        </is>
      </c>
    </row>
    <row r="499">
      <c r="A499" s="14" t="inlineStr">
        <is>
          <t>Never heard of this type of meter</t>
        </is>
      </c>
      <c r="B499" s="13" t="n">
        <v>298</v>
      </c>
      <c r="C499" s="13" t="n">
        <v>36</v>
      </c>
      <c r="D499" s="13" t="n">
        <v>45</v>
      </c>
      <c r="E499" s="13" t="n">
        <v>82</v>
      </c>
      <c r="F499" s="13" t="n">
        <v>135</v>
      </c>
      <c r="G499" s="13" t="n">
        <v>262</v>
      </c>
      <c r="H499" s="13" t="n">
        <v>217</v>
      </c>
      <c r="I499" s="13" t="n">
        <v>127</v>
      </c>
      <c r="J499" s="13" t="n">
        <v>81</v>
      </c>
      <c r="K499" s="13" t="n">
        <v>38</v>
      </c>
      <c r="L499" s="13" t="n">
        <v>260</v>
      </c>
      <c r="M499" s="13" t="inlineStr">
        <is>
          <t>-</t>
        </is>
      </c>
      <c r="N499" s="13" t="n">
        <v>246</v>
      </c>
    </row>
    <row r="500">
      <c r="A500" s="10" t="inlineStr"/>
      <c r="B500" s="5" t="n">
        <v>0.03</v>
      </c>
      <c r="C500" s="5" t="n">
        <v>0.03</v>
      </c>
      <c r="D500" s="5" t="n">
        <v>0.03</v>
      </c>
      <c r="E500" s="5" t="n">
        <v>0.04</v>
      </c>
      <c r="F500" s="5" t="n">
        <v>0.03</v>
      </c>
      <c r="G500" s="5" t="n">
        <v>0.03</v>
      </c>
      <c r="H500" s="5" t="n">
        <v>0.04</v>
      </c>
      <c r="I500" s="5" t="n">
        <v>0.04</v>
      </c>
      <c r="J500" s="5" t="n">
        <v>0.03</v>
      </c>
      <c r="K500" s="5" t="n">
        <v>0.02</v>
      </c>
      <c r="L500" s="5" t="n">
        <v>0.04</v>
      </c>
      <c r="M500" s="4" t="inlineStr">
        <is>
          <t>-</t>
        </is>
      </c>
      <c r="N500" s="5" t="n">
        <v>0.04</v>
      </c>
    </row>
    <row r="501">
      <c r="A501" s="10" t="inlineStr"/>
      <c r="B501" s="4" t="inlineStr"/>
      <c r="C501" s="4" t="inlineStr"/>
      <c r="D501" s="4" t="inlineStr"/>
      <c r="E501" s="4" t="inlineStr">
        <is>
          <t>AH</t>
        </is>
      </c>
      <c r="F501" s="4" t="inlineStr"/>
      <c r="G501" s="4" t="inlineStr">
        <is>
          <t>H</t>
        </is>
      </c>
      <c r="H501" s="4" t="inlineStr">
        <is>
          <t>ah</t>
        </is>
      </c>
      <c r="I501" s="4" t="inlineStr">
        <is>
          <t>aH</t>
        </is>
      </c>
      <c r="J501" s="4" t="inlineStr"/>
      <c r="K501" s="4" t="inlineStr"/>
      <c r="L501" s="4" t="inlineStr">
        <is>
          <t>I</t>
        </is>
      </c>
      <c r="M501" s="4" t="inlineStr"/>
      <c r="N501" s="4" t="inlineStr">
        <is>
          <t>K</t>
        </is>
      </c>
    </row>
    <row r="502">
      <c r="A502" s="10" t="inlineStr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</row>
    <row r="504">
      <c r="A504" s="10" t="inlineStr">
        <is>
          <t>LRW: ADC FreeStyle Libre Tracking Wave 1 - Project #-201857 - Unweighted Tables</t>
        </is>
      </c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</row>
    <row r="505">
      <c r="A505" s="10" t="inlineStr">
        <is>
          <t>S17_Meter Exp - Meter Experience - Personal Continuous/Flash Glucose Monitor – The patient owns the monitor - Based to Total</t>
        </is>
      </c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</row>
    <row r="506">
      <c r="A506" s="10" t="inlineStr">
        <is>
          <t>DV_Country.ContainsAny({US,DE,CA,JP,KR,CN})</t>
        </is>
      </c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</row>
    <row r="507">
      <c r="A507" s="10" t="inlineStr">
        <is>
          <t>Table: 20 - Level: Top</t>
        </is>
      </c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</row>
    <row r="508">
      <c r="A508" s="10" t="inlineStr"/>
      <c r="B508" s="6" t="inlineStr">
        <is>
          <t>Banner 2</t>
        </is>
      </c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</row>
    <row r="509">
      <c r="A509" s="8" t="inlineStr"/>
      <c r="B509" s="7" t="inlineStr">
        <is>
          <t>Total</t>
        </is>
      </c>
      <c r="C509" s="7" t="inlineStr">
        <is>
          <t>Type 1</t>
        </is>
      </c>
      <c r="D509" s="7" t="inlineStr">
        <is>
          <t>Type 2 MDI</t>
        </is>
      </c>
      <c r="E509" s="7" t="inlineStr">
        <is>
          <t>Type 2 Basal/Pre-mix</t>
        </is>
      </c>
      <c r="F509" s="7" t="inlineStr">
        <is>
          <t>Type 2 Oral/GLPIs</t>
        </is>
      </c>
      <c r="G509" s="7" t="inlineStr">
        <is>
          <t>NET: Type 2</t>
        </is>
      </c>
      <c r="H509" s="7" t="inlineStr">
        <is>
          <t>NET: Type 2 O2B</t>
        </is>
      </c>
      <c r="I509" s="7" t="inlineStr">
        <is>
          <t>NET: Type 2 IUP</t>
        </is>
      </c>
      <c r="J509" s="7" t="inlineStr">
        <is>
          <t>NET: Type 1 &amp; 2 MDI</t>
        </is>
      </c>
      <c r="K509" s="7" t="inlineStr">
        <is>
          <t>CGM Trialist</t>
        </is>
      </c>
      <c r="L509" s="7" t="inlineStr">
        <is>
          <t>Non-CGM Trialist</t>
        </is>
      </c>
      <c r="M509" s="7" t="inlineStr">
        <is>
          <t>Non CGM Trialist - Considered a Product</t>
        </is>
      </c>
      <c r="N509" s="7" t="inlineStr">
        <is>
          <t>Non CGM Trialist - Never Considered Any Relevant Product</t>
        </is>
      </c>
    </row>
    <row r="510">
      <c r="A510" s="10" t="inlineStr"/>
      <c r="B510" s="4" t="inlineStr"/>
      <c r="C510" s="4" t="inlineStr">
        <is>
          <t>A</t>
        </is>
      </c>
      <c r="D510" s="4" t="inlineStr">
        <is>
          <t>B</t>
        </is>
      </c>
      <c r="E510" s="4" t="inlineStr">
        <is>
          <t>C</t>
        </is>
      </c>
      <c r="F510" s="4" t="inlineStr">
        <is>
          <t>D</t>
        </is>
      </c>
      <c r="G510" s="4" t="inlineStr">
        <is>
          <t>E</t>
        </is>
      </c>
      <c r="H510" s="4" t="inlineStr">
        <is>
          <t>F</t>
        </is>
      </c>
      <c r="I510" s="4" t="inlineStr">
        <is>
          <t>G</t>
        </is>
      </c>
      <c r="J510" s="4" t="inlineStr">
        <is>
          <t>H</t>
        </is>
      </c>
      <c r="K510" s="4" t="inlineStr">
        <is>
          <t>I</t>
        </is>
      </c>
      <c r="L510" s="4" t="inlineStr">
        <is>
          <t>J</t>
        </is>
      </c>
      <c r="M510" s="4" t="inlineStr">
        <is>
          <t>K</t>
        </is>
      </c>
      <c r="N510" s="4" t="inlineStr">
        <is>
          <t>L</t>
        </is>
      </c>
    </row>
    <row r="511">
      <c r="A511" s="10" t="inlineStr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</row>
    <row r="512">
      <c r="A512" s="14" t="inlineStr">
        <is>
          <t>Base</t>
        </is>
      </c>
      <c r="B512" s="13" t="n">
        <v>8951</v>
      </c>
      <c r="C512" s="13" t="n">
        <v>1376</v>
      </c>
      <c r="D512" s="13" t="n">
        <v>1504</v>
      </c>
      <c r="E512" s="13" t="n">
        <v>2061</v>
      </c>
      <c r="F512" s="13" t="n">
        <v>4010</v>
      </c>
      <c r="G512" s="13" t="n">
        <v>7575</v>
      </c>
      <c r="H512" s="13" t="n">
        <v>6071</v>
      </c>
      <c r="I512" s="13" t="n">
        <v>3565</v>
      </c>
      <c r="J512" s="13" t="n">
        <v>2880</v>
      </c>
      <c r="K512" s="13" t="n">
        <v>2419</v>
      </c>
      <c r="L512" s="13" t="n">
        <v>6532</v>
      </c>
      <c r="M512" s="13" t="n">
        <v>504</v>
      </c>
      <c r="N512" s="13" t="n">
        <v>5808</v>
      </c>
    </row>
    <row r="513">
      <c r="A513" s="10" t="inlineStr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</row>
    <row r="514">
      <c r="A514" s="10" t="inlineStr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</row>
    <row r="515">
      <c r="A515" s="14" t="inlineStr">
        <is>
          <t>Currently use this type</t>
        </is>
      </c>
      <c r="B515" s="13" t="n">
        <v>1924</v>
      </c>
      <c r="C515" s="13" t="n">
        <v>664</v>
      </c>
      <c r="D515" s="13" t="n">
        <v>474</v>
      </c>
      <c r="E515" s="13" t="n">
        <v>401</v>
      </c>
      <c r="F515" s="13" t="n">
        <v>385</v>
      </c>
      <c r="G515" s="13" t="n">
        <v>1260</v>
      </c>
      <c r="H515" s="13" t="n">
        <v>786</v>
      </c>
      <c r="I515" s="13" t="n">
        <v>875</v>
      </c>
      <c r="J515" s="13" t="n">
        <v>1138</v>
      </c>
      <c r="K515" s="13" t="n">
        <v>1835</v>
      </c>
      <c r="L515" s="13" t="n">
        <v>89</v>
      </c>
      <c r="M515" s="13" t="n">
        <v>4</v>
      </c>
      <c r="N515" s="13" t="n">
        <v>66</v>
      </c>
    </row>
    <row r="516">
      <c r="A516" s="10" t="inlineStr"/>
      <c r="B516" s="5" t="n">
        <v>0.21</v>
      </c>
      <c r="C516" s="5" t="n">
        <v>0.48</v>
      </c>
      <c r="D516" s="5" t="n">
        <v>0.32</v>
      </c>
      <c r="E516" s="5" t="n">
        <v>0.19</v>
      </c>
      <c r="F516" s="5" t="n">
        <v>0.1</v>
      </c>
      <c r="G516" s="5" t="n">
        <v>0.17</v>
      </c>
      <c r="H516" s="5" t="n">
        <v>0.13</v>
      </c>
      <c r="I516" s="5" t="n">
        <v>0.25</v>
      </c>
      <c r="J516" s="5" t="n">
        <v>0.4</v>
      </c>
      <c r="K516" s="5" t="n">
        <v>0.76</v>
      </c>
      <c r="L516" s="5" t="n">
        <v>0.01</v>
      </c>
      <c r="M516" s="5" t="n">
        <v>0.01</v>
      </c>
      <c r="N516" s="5" t="n">
        <v>0.01</v>
      </c>
    </row>
    <row r="517">
      <c r="A517" s="10" t="inlineStr"/>
      <c r="B517" s="4" t="inlineStr"/>
      <c r="C517" s="4" t="inlineStr">
        <is>
          <t>BCDEFGH</t>
        </is>
      </c>
      <c r="D517" s="4" t="inlineStr">
        <is>
          <t>CDEFG</t>
        </is>
      </c>
      <c r="E517" s="4" t="inlineStr">
        <is>
          <t>DEF</t>
        </is>
      </c>
      <c r="F517" s="4" t="inlineStr"/>
      <c r="G517" s="4" t="inlineStr">
        <is>
          <t>DF</t>
        </is>
      </c>
      <c r="H517" s="4" t="inlineStr">
        <is>
          <t>D</t>
        </is>
      </c>
      <c r="I517" s="4" t="inlineStr">
        <is>
          <t>CDEF</t>
        </is>
      </c>
      <c r="J517" s="4" t="inlineStr">
        <is>
          <t>BCDEFG</t>
        </is>
      </c>
      <c r="K517" s="4" t="inlineStr">
        <is>
          <t>J</t>
        </is>
      </c>
      <c r="L517" s="4" t="n"/>
      <c r="M517" s="4" t="n"/>
      <c r="N517" s="4" t="n"/>
    </row>
    <row r="518">
      <c r="A518" s="14" t="inlineStr">
        <is>
          <t>Have used this type in the past only</t>
        </is>
      </c>
      <c r="B518" s="13" t="n">
        <v>600</v>
      </c>
      <c r="C518" s="13" t="n">
        <v>165</v>
      </c>
      <c r="D518" s="13" t="n">
        <v>125</v>
      </c>
      <c r="E518" s="13" t="n">
        <v>161</v>
      </c>
      <c r="F518" s="13" t="n">
        <v>149</v>
      </c>
      <c r="G518" s="13" t="n">
        <v>435</v>
      </c>
      <c r="H518" s="13" t="n">
        <v>310</v>
      </c>
      <c r="I518" s="13" t="n">
        <v>286</v>
      </c>
      <c r="J518" s="13" t="n">
        <v>290</v>
      </c>
      <c r="K518" s="13" t="n">
        <v>584</v>
      </c>
      <c r="L518" s="13" t="n">
        <v>16</v>
      </c>
      <c r="M518" s="13" t="inlineStr">
        <is>
          <t>-</t>
        </is>
      </c>
      <c r="N518" s="13" t="n">
        <v>10</v>
      </c>
    </row>
    <row r="519">
      <c r="A519" s="10" t="inlineStr"/>
      <c r="B519" s="5" t="n">
        <v>0.07000000000000001</v>
      </c>
      <c r="C519" s="5" t="n">
        <v>0.12</v>
      </c>
      <c r="D519" s="5" t="n">
        <v>0.08</v>
      </c>
      <c r="E519" s="5" t="n">
        <v>0.08</v>
      </c>
      <c r="F519" s="5" t="n">
        <v>0.04</v>
      </c>
      <c r="G519" s="5" t="n">
        <v>0.06</v>
      </c>
      <c r="H519" s="5" t="n">
        <v>0.05</v>
      </c>
      <c r="I519" s="5" t="n">
        <v>0.08</v>
      </c>
      <c r="J519" s="5" t="n">
        <v>0.1</v>
      </c>
      <c r="K519" s="5" t="n">
        <v>0.24</v>
      </c>
      <c r="L519" s="4" t="inlineStr">
        <is>
          <t>*</t>
        </is>
      </c>
      <c r="M519" s="4" t="inlineStr">
        <is>
          <t>-</t>
        </is>
      </c>
      <c r="N519" s="4" t="inlineStr">
        <is>
          <t>*</t>
        </is>
      </c>
    </row>
    <row r="520">
      <c r="A520" s="10" t="inlineStr"/>
      <c r="B520" s="4" t="inlineStr"/>
      <c r="C520" s="4" t="inlineStr">
        <is>
          <t>BCDEFGH</t>
        </is>
      </c>
      <c r="D520" s="4" t="inlineStr">
        <is>
          <t>DEF</t>
        </is>
      </c>
      <c r="E520" s="4" t="inlineStr">
        <is>
          <t>DEF</t>
        </is>
      </c>
      <c r="F520" s="4" t="inlineStr"/>
      <c r="G520" s="4" t="inlineStr">
        <is>
          <t>DF</t>
        </is>
      </c>
      <c r="H520" s="4" t="inlineStr">
        <is>
          <t>D</t>
        </is>
      </c>
      <c r="I520" s="4" t="inlineStr">
        <is>
          <t>DEF</t>
        </is>
      </c>
      <c r="J520" s="4" t="inlineStr">
        <is>
          <t>BCDEFG</t>
        </is>
      </c>
      <c r="K520" s="4" t="inlineStr">
        <is>
          <t>J</t>
        </is>
      </c>
      <c r="L520" s="4" t="n"/>
      <c r="M520" s="4" t="n"/>
      <c r="N520" s="4" t="n"/>
    </row>
    <row r="521">
      <c r="A521" s="14" t="inlineStr">
        <is>
          <t>Heard of it, but never used it</t>
        </is>
      </c>
      <c r="B521" s="13" t="n">
        <v>4723</v>
      </c>
      <c r="C521" s="13" t="n">
        <v>415</v>
      </c>
      <c r="D521" s="13" t="n">
        <v>651</v>
      </c>
      <c r="E521" s="13" t="n">
        <v>1015</v>
      </c>
      <c r="F521" s="13" t="n">
        <v>2642</v>
      </c>
      <c r="G521" s="13" t="n">
        <v>4308</v>
      </c>
      <c r="H521" s="13" t="n">
        <v>3657</v>
      </c>
      <c r="I521" s="13" t="n">
        <v>1666</v>
      </c>
      <c r="J521" s="13" t="n">
        <v>1066</v>
      </c>
      <c r="K521" s="13" t="inlineStr">
        <is>
          <t>-</t>
        </is>
      </c>
      <c r="L521" s="13" t="n">
        <v>4723</v>
      </c>
      <c r="M521" s="13" t="n">
        <v>464</v>
      </c>
      <c r="N521" s="13" t="n">
        <v>4122</v>
      </c>
    </row>
    <row r="522">
      <c r="A522" s="10" t="inlineStr"/>
      <c r="B522" s="5" t="n">
        <v>0.53</v>
      </c>
      <c r="C522" s="5" t="n">
        <v>0.3</v>
      </c>
      <c r="D522" s="5" t="n">
        <v>0.43</v>
      </c>
      <c r="E522" s="5" t="n">
        <v>0.49</v>
      </c>
      <c r="F522" s="5" t="n">
        <v>0.66</v>
      </c>
      <c r="G522" s="5" t="n">
        <v>0.5700000000000001</v>
      </c>
      <c r="H522" s="5" t="n">
        <v>0.6</v>
      </c>
      <c r="I522" s="5" t="n">
        <v>0.47</v>
      </c>
      <c r="J522" s="5" t="n">
        <v>0.37</v>
      </c>
      <c r="K522" s="4" t="inlineStr">
        <is>
          <t>-</t>
        </is>
      </c>
      <c r="L522" s="5" t="n">
        <v>0.72</v>
      </c>
      <c r="M522" s="5" t="n">
        <v>0.92</v>
      </c>
      <c r="N522" s="5" t="n">
        <v>0.71</v>
      </c>
    </row>
    <row r="523">
      <c r="A523" s="10" t="inlineStr"/>
      <c r="B523" s="4" t="inlineStr"/>
      <c r="C523" s="4" t="inlineStr"/>
      <c r="D523" s="4" t="inlineStr">
        <is>
          <t>AH</t>
        </is>
      </c>
      <c r="E523" s="4" t="inlineStr">
        <is>
          <t>ABGH</t>
        </is>
      </c>
      <c r="F523" s="4" t="inlineStr">
        <is>
          <t>ABCEFGH</t>
        </is>
      </c>
      <c r="G523" s="4" t="inlineStr">
        <is>
          <t>ABCGH</t>
        </is>
      </c>
      <c r="H523" s="4" t="inlineStr">
        <is>
          <t>ABCEGH</t>
        </is>
      </c>
      <c r="I523" s="4" t="inlineStr">
        <is>
          <t>ABH</t>
        </is>
      </c>
      <c r="J523" s="4" t="inlineStr">
        <is>
          <t>A</t>
        </is>
      </c>
      <c r="K523" s="4" t="inlineStr"/>
      <c r="L523" s="4" t="inlineStr">
        <is>
          <t>I</t>
        </is>
      </c>
      <c r="M523" s="4" t="inlineStr">
        <is>
          <t>L</t>
        </is>
      </c>
      <c r="N523" s="4" t="n"/>
    </row>
    <row r="524">
      <c r="A524" s="14" t="inlineStr">
        <is>
          <t>Never heard of this type of meter</t>
        </is>
      </c>
      <c r="B524" s="13" t="n">
        <v>1704</v>
      </c>
      <c r="C524" s="13" t="n">
        <v>132</v>
      </c>
      <c r="D524" s="13" t="n">
        <v>254</v>
      </c>
      <c r="E524" s="13" t="n">
        <v>484</v>
      </c>
      <c r="F524" s="13" t="n">
        <v>834</v>
      </c>
      <c r="G524" s="13" t="n">
        <v>1572</v>
      </c>
      <c r="H524" s="13" t="n">
        <v>1318</v>
      </c>
      <c r="I524" s="13" t="n">
        <v>738</v>
      </c>
      <c r="J524" s="13" t="n">
        <v>386</v>
      </c>
      <c r="K524" s="13" t="inlineStr">
        <is>
          <t>-</t>
        </is>
      </c>
      <c r="L524" s="13" t="n">
        <v>1704</v>
      </c>
      <c r="M524" s="13" t="n">
        <v>36</v>
      </c>
      <c r="N524" s="13" t="n">
        <v>1610</v>
      </c>
    </row>
    <row r="525">
      <c r="A525" s="10" t="inlineStr"/>
      <c r="B525" s="5" t="n">
        <v>0.19</v>
      </c>
      <c r="C525" s="5" t="n">
        <v>0.1</v>
      </c>
      <c r="D525" s="5" t="n">
        <v>0.17</v>
      </c>
      <c r="E525" s="5" t="n">
        <v>0.23</v>
      </c>
      <c r="F525" s="5" t="n">
        <v>0.21</v>
      </c>
      <c r="G525" s="5" t="n">
        <v>0.21</v>
      </c>
      <c r="H525" s="5" t="n">
        <v>0.22</v>
      </c>
      <c r="I525" s="5" t="n">
        <v>0.21</v>
      </c>
      <c r="J525" s="5" t="n">
        <v>0.13</v>
      </c>
      <c r="K525" s="4" t="inlineStr">
        <is>
          <t>-</t>
        </is>
      </c>
      <c r="L525" s="5" t="n">
        <v>0.26</v>
      </c>
      <c r="M525" s="5" t="n">
        <v>0.07000000000000001</v>
      </c>
      <c r="N525" s="5" t="n">
        <v>0.28</v>
      </c>
    </row>
    <row r="526">
      <c r="A526" s="10" t="inlineStr"/>
      <c r="B526" s="4" t="inlineStr"/>
      <c r="C526" s="4" t="inlineStr"/>
      <c r="D526" s="4" t="inlineStr">
        <is>
          <t>AH</t>
        </is>
      </c>
      <c r="E526" s="4" t="inlineStr">
        <is>
          <t>ABDEFGH</t>
        </is>
      </c>
      <c r="F526" s="4" t="inlineStr">
        <is>
          <t>ABH</t>
        </is>
      </c>
      <c r="G526" s="4" t="inlineStr">
        <is>
          <t>ABH</t>
        </is>
      </c>
      <c r="H526" s="4" t="inlineStr">
        <is>
          <t>ABDEH</t>
        </is>
      </c>
      <c r="I526" s="4" t="inlineStr">
        <is>
          <t>ABH</t>
        </is>
      </c>
      <c r="J526" s="4" t="inlineStr">
        <is>
          <t>A</t>
        </is>
      </c>
      <c r="K526" s="4" t="inlineStr"/>
      <c r="L526" s="4" t="inlineStr">
        <is>
          <t>I</t>
        </is>
      </c>
      <c r="M526" s="4" t="inlineStr"/>
      <c r="N526" s="4" t="inlineStr">
        <is>
          <t>K</t>
        </is>
      </c>
    </row>
    <row r="527">
      <c r="A527" s="10" t="inlineStr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</row>
    <row r="529">
      <c r="A529" s="10" t="inlineStr">
        <is>
          <t>LRW: ADC FreeStyle Libre Tracking Wave 1 - Project #-201857 - Unweighted Tables</t>
        </is>
      </c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</row>
    <row r="530">
      <c r="A530" s="10" t="inlineStr">
        <is>
          <t>S17_Meter Exp - Meter Experience - Professional Continuous/Flash Glucose Monitor – The doctor/nurse applies the monitor. - Based to Total</t>
        </is>
      </c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</row>
    <row r="531">
      <c r="A531" s="10" t="inlineStr">
        <is>
          <t>DV_Country.ContainsAny({US,DE,CA,JP,KR,CN})</t>
        </is>
      </c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</row>
    <row r="532">
      <c r="A532" s="10" t="inlineStr">
        <is>
          <t>Table: 21 - Level: Top</t>
        </is>
      </c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</row>
    <row r="533">
      <c r="A533" s="10" t="inlineStr"/>
      <c r="B533" s="6" t="inlineStr">
        <is>
          <t>Banner 2</t>
        </is>
      </c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</row>
    <row r="534">
      <c r="A534" s="8" t="inlineStr"/>
      <c r="B534" s="7" t="inlineStr">
        <is>
          <t>Total</t>
        </is>
      </c>
      <c r="C534" s="7" t="inlineStr">
        <is>
          <t>Type 1</t>
        </is>
      </c>
      <c r="D534" s="7" t="inlineStr">
        <is>
          <t>Type 2 MDI</t>
        </is>
      </c>
      <c r="E534" s="7" t="inlineStr">
        <is>
          <t>Type 2 Basal/Pre-mix</t>
        </is>
      </c>
      <c r="F534" s="7" t="inlineStr">
        <is>
          <t>Type 2 Oral/GLPIs</t>
        </is>
      </c>
      <c r="G534" s="7" t="inlineStr">
        <is>
          <t>NET: Type 2</t>
        </is>
      </c>
      <c r="H534" s="7" t="inlineStr">
        <is>
          <t>NET: Type 2 O2B</t>
        </is>
      </c>
      <c r="I534" s="7" t="inlineStr">
        <is>
          <t>NET: Type 2 IUP</t>
        </is>
      </c>
      <c r="J534" s="7" t="inlineStr">
        <is>
          <t>NET: Type 1 &amp; 2 MDI</t>
        </is>
      </c>
      <c r="K534" s="7" t="inlineStr">
        <is>
          <t>CGM Trialist</t>
        </is>
      </c>
      <c r="L534" s="7" t="inlineStr">
        <is>
          <t>Non-CGM Trialist</t>
        </is>
      </c>
      <c r="M534" s="7" t="inlineStr">
        <is>
          <t>Non CGM Trialist - Considered a Product</t>
        </is>
      </c>
      <c r="N534" s="7" t="inlineStr">
        <is>
          <t>Non CGM Trialist - Never Considered Any Relevant Product</t>
        </is>
      </c>
    </row>
    <row r="535">
      <c r="A535" s="10" t="inlineStr"/>
      <c r="B535" s="4" t="inlineStr"/>
      <c r="C535" s="4" t="inlineStr">
        <is>
          <t>A</t>
        </is>
      </c>
      <c r="D535" s="4" t="inlineStr">
        <is>
          <t>B</t>
        </is>
      </c>
      <c r="E535" s="4" t="inlineStr">
        <is>
          <t>C</t>
        </is>
      </c>
      <c r="F535" s="4" t="inlineStr">
        <is>
          <t>D</t>
        </is>
      </c>
      <c r="G535" s="4" t="inlineStr">
        <is>
          <t>E</t>
        </is>
      </c>
      <c r="H535" s="4" t="inlineStr">
        <is>
          <t>F</t>
        </is>
      </c>
      <c r="I535" s="4" t="inlineStr">
        <is>
          <t>G</t>
        </is>
      </c>
      <c r="J535" s="4" t="inlineStr">
        <is>
          <t>H</t>
        </is>
      </c>
      <c r="K535" s="4" t="inlineStr">
        <is>
          <t>I</t>
        </is>
      </c>
      <c r="L535" s="4" t="inlineStr">
        <is>
          <t>J</t>
        </is>
      </c>
      <c r="M535" s="4" t="inlineStr">
        <is>
          <t>K</t>
        </is>
      </c>
      <c r="N535" s="4" t="inlineStr">
        <is>
          <t>L</t>
        </is>
      </c>
    </row>
    <row r="536">
      <c r="A536" s="10" t="inlineStr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</row>
    <row r="537">
      <c r="A537" s="14" t="inlineStr">
        <is>
          <t>Base</t>
        </is>
      </c>
      <c r="B537" s="13" t="n">
        <v>8951</v>
      </c>
      <c r="C537" s="13" t="n">
        <v>1376</v>
      </c>
      <c r="D537" s="13" t="n">
        <v>1504</v>
      </c>
      <c r="E537" s="13" t="n">
        <v>2061</v>
      </c>
      <c r="F537" s="13" t="n">
        <v>4010</v>
      </c>
      <c r="G537" s="13" t="n">
        <v>7575</v>
      </c>
      <c r="H537" s="13" t="n">
        <v>6071</v>
      </c>
      <c r="I537" s="13" t="n">
        <v>3565</v>
      </c>
      <c r="J537" s="13" t="n">
        <v>2880</v>
      </c>
      <c r="K537" s="13" t="n">
        <v>2419</v>
      </c>
      <c r="L537" s="13" t="n">
        <v>6532</v>
      </c>
      <c r="M537" s="13" t="n">
        <v>504</v>
      </c>
      <c r="N537" s="13" t="n">
        <v>5808</v>
      </c>
    </row>
    <row r="538">
      <c r="A538" s="10" t="inlineStr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</row>
    <row r="539">
      <c r="A539" s="10" t="inlineStr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</row>
    <row r="540">
      <c r="A540" s="14" t="inlineStr">
        <is>
          <t>Currently use this type</t>
        </is>
      </c>
      <c r="B540" s="13" t="n">
        <v>720</v>
      </c>
      <c r="C540" s="13" t="n">
        <v>229</v>
      </c>
      <c r="D540" s="13" t="n">
        <v>199</v>
      </c>
      <c r="E540" s="13" t="n">
        <v>202</v>
      </c>
      <c r="F540" s="13" t="n">
        <v>90</v>
      </c>
      <c r="G540" s="13" t="n">
        <v>491</v>
      </c>
      <c r="H540" s="13" t="n">
        <v>292</v>
      </c>
      <c r="I540" s="13" t="n">
        <v>401</v>
      </c>
      <c r="J540" s="13" t="n">
        <v>428</v>
      </c>
      <c r="K540" s="13" t="n">
        <v>655</v>
      </c>
      <c r="L540" s="13" t="n">
        <v>65</v>
      </c>
      <c r="M540" s="13" t="n">
        <v>8</v>
      </c>
      <c r="N540" s="13" t="n">
        <v>55</v>
      </c>
    </row>
    <row r="541">
      <c r="A541" s="10" t="inlineStr"/>
      <c r="B541" s="5" t="n">
        <v>0.08</v>
      </c>
      <c r="C541" s="5" t="n">
        <v>0.17</v>
      </c>
      <c r="D541" s="5" t="n">
        <v>0.13</v>
      </c>
      <c r="E541" s="5" t="n">
        <v>0.1</v>
      </c>
      <c r="F541" s="5" t="n">
        <v>0.02</v>
      </c>
      <c r="G541" s="5" t="n">
        <v>0.06</v>
      </c>
      <c r="H541" s="5" t="n">
        <v>0.05</v>
      </c>
      <c r="I541" s="5" t="n">
        <v>0.11</v>
      </c>
      <c r="J541" s="5" t="n">
        <v>0.15</v>
      </c>
      <c r="K541" s="5" t="n">
        <v>0.27</v>
      </c>
      <c r="L541" s="5" t="n">
        <v>0.01</v>
      </c>
      <c r="M541" s="5" t="n">
        <v>0.02</v>
      </c>
      <c r="N541" s="5" t="n">
        <v>0.01</v>
      </c>
    </row>
    <row r="542">
      <c r="A542" s="10" t="inlineStr"/>
      <c r="B542" s="4" t="inlineStr"/>
      <c r="C542" s="4" t="inlineStr">
        <is>
          <t>BCDEFGH</t>
        </is>
      </c>
      <c r="D542" s="4" t="inlineStr">
        <is>
          <t>CDEFG</t>
        </is>
      </c>
      <c r="E542" s="4" t="inlineStr">
        <is>
          <t>DEF</t>
        </is>
      </c>
      <c r="F542" s="4" t="inlineStr"/>
      <c r="G542" s="4" t="inlineStr">
        <is>
          <t>DF</t>
        </is>
      </c>
      <c r="H542" s="4" t="inlineStr">
        <is>
          <t>D</t>
        </is>
      </c>
      <c r="I542" s="4" t="inlineStr">
        <is>
          <t>CDEF</t>
        </is>
      </c>
      <c r="J542" s="4" t="inlineStr">
        <is>
          <t>BCDEFG</t>
        </is>
      </c>
      <c r="K542" s="4" t="inlineStr">
        <is>
          <t>J</t>
        </is>
      </c>
      <c r="L542" s="4" t="n"/>
      <c r="M542" s="4" t="n"/>
      <c r="N542" s="4" t="n"/>
    </row>
    <row r="543">
      <c r="A543" s="14" t="inlineStr">
        <is>
          <t>Have used this type in the past only</t>
        </is>
      </c>
      <c r="B543" s="13" t="n">
        <v>633</v>
      </c>
      <c r="C543" s="13" t="n">
        <v>213</v>
      </c>
      <c r="D543" s="13" t="n">
        <v>160</v>
      </c>
      <c r="E543" s="13" t="n">
        <v>152</v>
      </c>
      <c r="F543" s="13" t="n">
        <v>108</v>
      </c>
      <c r="G543" s="13" t="n">
        <v>420</v>
      </c>
      <c r="H543" s="13" t="n">
        <v>260</v>
      </c>
      <c r="I543" s="13" t="n">
        <v>312</v>
      </c>
      <c r="J543" s="13" t="n">
        <v>373</v>
      </c>
      <c r="K543" s="13" t="n">
        <v>475</v>
      </c>
      <c r="L543" s="13" t="n">
        <v>158</v>
      </c>
      <c r="M543" s="13" t="n">
        <v>33</v>
      </c>
      <c r="N543" s="13" t="n">
        <v>120</v>
      </c>
    </row>
    <row r="544">
      <c r="A544" s="10" t="inlineStr"/>
      <c r="B544" s="5" t="n">
        <v>0.07000000000000001</v>
      </c>
      <c r="C544" s="5" t="n">
        <v>0.15</v>
      </c>
      <c r="D544" s="5" t="n">
        <v>0.11</v>
      </c>
      <c r="E544" s="5" t="n">
        <v>0.07000000000000001</v>
      </c>
      <c r="F544" s="5" t="n">
        <v>0.03</v>
      </c>
      <c r="G544" s="5" t="n">
        <v>0.06</v>
      </c>
      <c r="H544" s="5" t="n">
        <v>0.04</v>
      </c>
      <c r="I544" s="5" t="n">
        <v>0.09</v>
      </c>
      <c r="J544" s="5" t="n">
        <v>0.13</v>
      </c>
      <c r="K544" s="5" t="n">
        <v>0.2</v>
      </c>
      <c r="L544" s="5" t="n">
        <v>0.02</v>
      </c>
      <c r="M544" s="5" t="n">
        <v>0.07000000000000001</v>
      </c>
      <c r="N544" s="5" t="n">
        <v>0.02</v>
      </c>
    </row>
    <row r="545">
      <c r="A545" s="10" t="inlineStr"/>
      <c r="B545" s="4" t="inlineStr"/>
      <c r="C545" s="4" t="inlineStr">
        <is>
          <t>BCDEFGH</t>
        </is>
      </c>
      <c r="D545" s="4" t="inlineStr">
        <is>
          <t>CDEFG</t>
        </is>
      </c>
      <c r="E545" s="4" t="inlineStr">
        <is>
          <t>DEF</t>
        </is>
      </c>
      <c r="F545" s="4" t="inlineStr"/>
      <c r="G545" s="4" t="inlineStr">
        <is>
          <t>DF</t>
        </is>
      </c>
      <c r="H545" s="4" t="inlineStr">
        <is>
          <t>D</t>
        </is>
      </c>
      <c r="I545" s="4" t="inlineStr">
        <is>
          <t>CDEF</t>
        </is>
      </c>
      <c r="J545" s="4" t="inlineStr">
        <is>
          <t>BCDEFG</t>
        </is>
      </c>
      <c r="K545" s="4" t="inlineStr">
        <is>
          <t>J</t>
        </is>
      </c>
      <c r="L545" s="4" t="inlineStr"/>
      <c r="M545" s="4" t="inlineStr">
        <is>
          <t>L</t>
        </is>
      </c>
      <c r="N545" s="4" t="n"/>
    </row>
    <row r="546">
      <c r="A546" s="14" t="inlineStr">
        <is>
          <t>Heard of it, but never used it</t>
        </is>
      </c>
      <c r="B546" s="13" t="n">
        <v>3917</v>
      </c>
      <c r="C546" s="13" t="n">
        <v>516</v>
      </c>
      <c r="D546" s="13" t="n">
        <v>609</v>
      </c>
      <c r="E546" s="13" t="n">
        <v>818</v>
      </c>
      <c r="F546" s="13" t="n">
        <v>1974</v>
      </c>
      <c r="G546" s="13" t="n">
        <v>3401</v>
      </c>
      <c r="H546" s="13" t="n">
        <v>2792</v>
      </c>
      <c r="I546" s="13" t="n">
        <v>1427</v>
      </c>
      <c r="J546" s="13" t="n">
        <v>1125</v>
      </c>
      <c r="K546" s="13" t="n">
        <v>707</v>
      </c>
      <c r="L546" s="13" t="n">
        <v>3210</v>
      </c>
      <c r="M546" s="13" t="n">
        <v>349</v>
      </c>
      <c r="N546" s="13" t="n">
        <v>2739</v>
      </c>
    </row>
    <row r="547">
      <c r="A547" s="10" t="inlineStr"/>
      <c r="B547" s="5" t="n">
        <v>0.44</v>
      </c>
      <c r="C547" s="5" t="n">
        <v>0.38</v>
      </c>
      <c r="D547" s="5" t="n">
        <v>0.4</v>
      </c>
      <c r="E547" s="5" t="n">
        <v>0.4</v>
      </c>
      <c r="F547" s="5" t="n">
        <v>0.49</v>
      </c>
      <c r="G547" s="5" t="n">
        <v>0.45</v>
      </c>
      <c r="H547" s="5" t="n">
        <v>0.46</v>
      </c>
      <c r="I547" s="5" t="n">
        <v>0.4</v>
      </c>
      <c r="J547" s="5" t="n">
        <v>0.39</v>
      </c>
      <c r="K547" s="5" t="n">
        <v>0.29</v>
      </c>
      <c r="L547" s="5" t="n">
        <v>0.49</v>
      </c>
      <c r="M547" s="5" t="n">
        <v>0.6900000000000001</v>
      </c>
      <c r="N547" s="5" t="n">
        <v>0.47</v>
      </c>
    </row>
    <row r="548">
      <c r="A548" s="10" t="inlineStr"/>
      <c r="B548" s="4" t="inlineStr"/>
      <c r="C548" s="4" t="inlineStr"/>
      <c r="D548" s="4" t="inlineStr"/>
      <c r="E548" s="4" t="inlineStr"/>
      <c r="F548" s="4" t="inlineStr">
        <is>
          <t>ABCEFGH</t>
        </is>
      </c>
      <c r="G548" s="4" t="inlineStr">
        <is>
          <t>ABCGH</t>
        </is>
      </c>
      <c r="H548" s="4" t="inlineStr">
        <is>
          <t>ABCEGH</t>
        </is>
      </c>
      <c r="I548" s="4" t="inlineStr"/>
      <c r="J548" s="4" t="inlineStr">
        <is>
          <t>a</t>
        </is>
      </c>
      <c r="K548" s="4" t="inlineStr"/>
      <c r="L548" s="4" t="inlineStr">
        <is>
          <t>I</t>
        </is>
      </c>
      <c r="M548" s="4" t="inlineStr">
        <is>
          <t>L</t>
        </is>
      </c>
      <c r="N548" s="4" t="n"/>
    </row>
    <row r="549">
      <c r="A549" s="14" t="inlineStr">
        <is>
          <t>Never heard of this type of meter</t>
        </is>
      </c>
      <c r="B549" s="13" t="n">
        <v>3681</v>
      </c>
      <c r="C549" s="13" t="n">
        <v>418</v>
      </c>
      <c r="D549" s="13" t="n">
        <v>536</v>
      </c>
      <c r="E549" s="13" t="n">
        <v>889</v>
      </c>
      <c r="F549" s="13" t="n">
        <v>1838</v>
      </c>
      <c r="G549" s="13" t="n">
        <v>3263</v>
      </c>
      <c r="H549" s="13" t="n">
        <v>2727</v>
      </c>
      <c r="I549" s="13" t="n">
        <v>1425</v>
      </c>
      <c r="J549" s="13" t="n">
        <v>954</v>
      </c>
      <c r="K549" s="13" t="n">
        <v>582</v>
      </c>
      <c r="L549" s="13" t="n">
        <v>3099</v>
      </c>
      <c r="M549" s="13" t="n">
        <v>114</v>
      </c>
      <c r="N549" s="13" t="n">
        <v>2894</v>
      </c>
    </row>
    <row r="550">
      <c r="A550" s="10" t="inlineStr"/>
      <c r="B550" s="5" t="n">
        <v>0.41</v>
      </c>
      <c r="C550" s="5" t="n">
        <v>0.3</v>
      </c>
      <c r="D550" s="5" t="n">
        <v>0.36</v>
      </c>
      <c r="E550" s="5" t="n">
        <v>0.43</v>
      </c>
      <c r="F550" s="5" t="n">
        <v>0.46</v>
      </c>
      <c r="G550" s="5" t="n">
        <v>0.43</v>
      </c>
      <c r="H550" s="5" t="n">
        <v>0.45</v>
      </c>
      <c r="I550" s="5" t="n">
        <v>0.4</v>
      </c>
      <c r="J550" s="5" t="n">
        <v>0.33</v>
      </c>
      <c r="K550" s="5" t="n">
        <v>0.24</v>
      </c>
      <c r="L550" s="5" t="n">
        <v>0.47</v>
      </c>
      <c r="M550" s="5" t="n">
        <v>0.23</v>
      </c>
      <c r="N550" s="5" t="n">
        <v>0.5</v>
      </c>
    </row>
    <row r="551">
      <c r="A551" s="10" t="inlineStr"/>
      <c r="B551" s="4" t="inlineStr"/>
      <c r="C551" s="4" t="inlineStr"/>
      <c r="D551" s="4" t="inlineStr">
        <is>
          <t>AH</t>
        </is>
      </c>
      <c r="E551" s="4" t="inlineStr">
        <is>
          <t>ABGH</t>
        </is>
      </c>
      <c r="F551" s="4" t="inlineStr">
        <is>
          <t>ABCEFGH</t>
        </is>
      </c>
      <c r="G551" s="4" t="inlineStr">
        <is>
          <t>ABGH</t>
        </is>
      </c>
      <c r="H551" s="4" t="inlineStr">
        <is>
          <t>ABCEGH</t>
        </is>
      </c>
      <c r="I551" s="4" t="inlineStr">
        <is>
          <t>ABH</t>
        </is>
      </c>
      <c r="J551" s="4" t="inlineStr">
        <is>
          <t>A</t>
        </is>
      </c>
      <c r="K551" s="4" t="inlineStr"/>
      <c r="L551" s="4" t="inlineStr">
        <is>
          <t>I</t>
        </is>
      </c>
      <c r="M551" s="4" t="inlineStr"/>
      <c r="N551" s="4" t="inlineStr">
        <is>
          <t>K</t>
        </is>
      </c>
    </row>
    <row r="552">
      <c r="A552" s="10" t="inlineStr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</row>
    <row r="554">
      <c r="A554" s="10" t="inlineStr">
        <is>
          <t>LRW: ADC FreeStyle Libre Tracking Wave 1 - Project #-201857 - Unweighted Tables</t>
        </is>
      </c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</row>
    <row r="555">
      <c r="A555" s="10" t="inlineStr">
        <is>
          <t>DV_CurrentCGM - Current Meter Being Used (BGM or CGM) - Based to Total</t>
        </is>
      </c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</row>
    <row r="556">
      <c r="A556" s="10" t="inlineStr">
        <is>
          <t>DV_Country.ContainsAny({US,DE,CA,JP,KR,CN})</t>
        </is>
      </c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</row>
    <row r="557">
      <c r="A557" s="10" t="inlineStr">
        <is>
          <t>Table: 22 - Level: Top</t>
        </is>
      </c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</row>
    <row r="558">
      <c r="A558" s="10" t="inlineStr"/>
      <c r="B558" s="6" t="inlineStr">
        <is>
          <t>Banner 2</t>
        </is>
      </c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</row>
    <row r="559">
      <c r="A559" s="8" t="inlineStr"/>
      <c r="B559" s="7" t="inlineStr">
        <is>
          <t>Total</t>
        </is>
      </c>
      <c r="C559" s="7" t="inlineStr">
        <is>
          <t>Type 1</t>
        </is>
      </c>
      <c r="D559" s="7" t="inlineStr">
        <is>
          <t>Type 2 MDI</t>
        </is>
      </c>
      <c r="E559" s="7" t="inlineStr">
        <is>
          <t>Type 2 Basal/Pre-mix</t>
        </is>
      </c>
      <c r="F559" s="7" t="inlineStr">
        <is>
          <t>Type 2 Oral/GLPIs</t>
        </is>
      </c>
      <c r="G559" s="7" t="inlineStr">
        <is>
          <t>NET: Type 2</t>
        </is>
      </c>
      <c r="H559" s="7" t="inlineStr">
        <is>
          <t>NET: Type 2 O2B</t>
        </is>
      </c>
      <c r="I559" s="7" t="inlineStr">
        <is>
          <t>NET: Type 2 IUP</t>
        </is>
      </c>
      <c r="J559" s="7" t="inlineStr">
        <is>
          <t>NET: Type 1 &amp; 2 MDI</t>
        </is>
      </c>
      <c r="K559" s="7" t="inlineStr">
        <is>
          <t>CGM Trialist</t>
        </is>
      </c>
      <c r="L559" s="7" t="inlineStr">
        <is>
          <t>Non-CGM Trialist</t>
        </is>
      </c>
      <c r="M559" s="7" t="inlineStr">
        <is>
          <t>Non CGM Trialist - Considered a Product</t>
        </is>
      </c>
      <c r="N559" s="7" t="inlineStr">
        <is>
          <t>Non CGM Trialist - Never Considered Any Relevant Product</t>
        </is>
      </c>
    </row>
    <row r="560">
      <c r="A560" s="10" t="inlineStr"/>
      <c r="B560" s="4" t="inlineStr"/>
      <c r="C560" s="4" t="inlineStr">
        <is>
          <t>A</t>
        </is>
      </c>
      <c r="D560" s="4" t="inlineStr">
        <is>
          <t>B</t>
        </is>
      </c>
      <c r="E560" s="4" t="inlineStr">
        <is>
          <t>C</t>
        </is>
      </c>
      <c r="F560" s="4" t="inlineStr">
        <is>
          <t>D</t>
        </is>
      </c>
      <c r="G560" s="4" t="inlineStr">
        <is>
          <t>E</t>
        </is>
      </c>
      <c r="H560" s="4" t="inlineStr">
        <is>
          <t>F</t>
        </is>
      </c>
      <c r="I560" s="4" t="inlineStr">
        <is>
          <t>G</t>
        </is>
      </c>
      <c r="J560" s="4" t="inlineStr">
        <is>
          <t>H</t>
        </is>
      </c>
      <c r="K560" s="4" t="inlineStr">
        <is>
          <t>I</t>
        </is>
      </c>
      <c r="L560" s="4" t="inlineStr">
        <is>
          <t>J</t>
        </is>
      </c>
      <c r="M560" s="4" t="inlineStr">
        <is>
          <t>K</t>
        </is>
      </c>
      <c r="N560" s="4" t="inlineStr">
        <is>
          <t>L</t>
        </is>
      </c>
    </row>
    <row r="561">
      <c r="A561" s="10" t="inlineStr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</row>
    <row r="562">
      <c r="A562" s="14" t="inlineStr">
        <is>
          <t>Base</t>
        </is>
      </c>
      <c r="B562" s="13" t="n">
        <v>8951</v>
      </c>
      <c r="C562" s="13" t="n">
        <v>1376</v>
      </c>
      <c r="D562" s="13" t="n">
        <v>1504</v>
      </c>
      <c r="E562" s="13" t="n">
        <v>2061</v>
      </c>
      <c r="F562" s="13" t="n">
        <v>4010</v>
      </c>
      <c r="G562" s="13" t="n">
        <v>7575</v>
      </c>
      <c r="H562" s="13" t="n">
        <v>6071</v>
      </c>
      <c r="I562" s="13" t="n">
        <v>3565</v>
      </c>
      <c r="J562" s="13" t="n">
        <v>2880</v>
      </c>
      <c r="K562" s="13" t="n">
        <v>2419</v>
      </c>
      <c r="L562" s="13" t="n">
        <v>6532</v>
      </c>
      <c r="M562" s="13" t="n">
        <v>504</v>
      </c>
      <c r="N562" s="13" t="n">
        <v>5808</v>
      </c>
    </row>
    <row r="563">
      <c r="A563" s="10" t="inlineStr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</row>
    <row r="564">
      <c r="A564" s="10" t="inlineStr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</row>
    <row r="565">
      <c r="A565" s="14" t="inlineStr">
        <is>
          <t>BGM</t>
        </is>
      </c>
      <c r="B565" s="13" t="n">
        <v>6216</v>
      </c>
      <c r="C565" s="13" t="n">
        <v>958</v>
      </c>
      <c r="D565" s="13" t="n">
        <v>1045</v>
      </c>
      <c r="E565" s="13" t="n">
        <v>1583</v>
      </c>
      <c r="F565" s="13" t="n">
        <v>2630</v>
      </c>
      <c r="G565" s="13" t="n">
        <v>5258</v>
      </c>
      <c r="H565" s="13" t="n">
        <v>4213</v>
      </c>
      <c r="I565" s="13" t="n">
        <v>2628</v>
      </c>
      <c r="J565" s="13" t="n">
        <v>2003</v>
      </c>
      <c r="K565" s="13" t="n">
        <v>1435</v>
      </c>
      <c r="L565" s="13" t="n">
        <v>4781</v>
      </c>
      <c r="M565" s="13" t="n">
        <v>504</v>
      </c>
      <c r="N565" s="13" t="n">
        <v>4137</v>
      </c>
    </row>
    <row r="566">
      <c r="A566" s="10" t="inlineStr"/>
      <c r="B566" s="5" t="n">
        <v>0.6900000000000001</v>
      </c>
      <c r="C566" s="5" t="n">
        <v>0.7000000000000001</v>
      </c>
      <c r="D566" s="5" t="n">
        <v>0.6900000000000001</v>
      </c>
      <c r="E566" s="5" t="n">
        <v>0.77</v>
      </c>
      <c r="F566" s="5" t="n">
        <v>0.66</v>
      </c>
      <c r="G566" s="5" t="n">
        <v>0.6900000000000001</v>
      </c>
      <c r="H566" s="5" t="n">
        <v>0.6900000000000001</v>
      </c>
      <c r="I566" s="5" t="n">
        <v>0.74</v>
      </c>
      <c r="J566" s="5" t="n">
        <v>0.7000000000000001</v>
      </c>
      <c r="K566" s="5" t="n">
        <v>0.59</v>
      </c>
      <c r="L566" s="5" t="n">
        <v>0.73</v>
      </c>
      <c r="M566" s="5" t="n">
        <v>1</v>
      </c>
      <c r="N566" s="5" t="n">
        <v>0.71</v>
      </c>
    </row>
    <row r="567">
      <c r="A567" s="10" t="inlineStr"/>
      <c r="B567" s="4" t="inlineStr"/>
      <c r="C567" s="4" t="inlineStr">
        <is>
          <t>D</t>
        </is>
      </c>
      <c r="D567" s="4" t="inlineStr">
        <is>
          <t>D</t>
        </is>
      </c>
      <c r="E567" s="4" t="inlineStr">
        <is>
          <t>ABDEFGH</t>
        </is>
      </c>
      <c r="F567" s="4" t="inlineStr"/>
      <c r="G567" s="4" t="inlineStr">
        <is>
          <t>D</t>
        </is>
      </c>
      <c r="H567" s="4" t="inlineStr">
        <is>
          <t>D</t>
        </is>
      </c>
      <c r="I567" s="4" t="inlineStr">
        <is>
          <t>ABDEFH</t>
        </is>
      </c>
      <c r="J567" s="4" t="inlineStr">
        <is>
          <t>D</t>
        </is>
      </c>
      <c r="K567" s="4" t="inlineStr"/>
      <c r="L567" s="4" t="inlineStr">
        <is>
          <t>I</t>
        </is>
      </c>
      <c r="M567" s="4" t="inlineStr">
        <is>
          <t>L</t>
        </is>
      </c>
      <c r="N567" s="4" t="n"/>
    </row>
    <row r="568">
      <c r="A568" s="14" t="inlineStr">
        <is>
          <t>CGM</t>
        </is>
      </c>
      <c r="B568" s="13" t="n">
        <v>1545</v>
      </c>
      <c r="C568" s="13" t="n">
        <v>628</v>
      </c>
      <c r="D568" s="13" t="n">
        <v>401</v>
      </c>
      <c r="E568" s="13" t="n">
        <v>292</v>
      </c>
      <c r="F568" s="13" t="n">
        <v>224</v>
      </c>
      <c r="G568" s="13" t="n">
        <v>917</v>
      </c>
      <c r="H568" s="13" t="n">
        <v>516</v>
      </c>
      <c r="I568" s="13" t="n">
        <v>693</v>
      </c>
      <c r="J568" s="13" t="n">
        <v>1029</v>
      </c>
      <c r="K568" s="13" t="n">
        <v>1545</v>
      </c>
      <c r="L568" s="13" t="inlineStr">
        <is>
          <t>-</t>
        </is>
      </c>
      <c r="M568" s="13" t="inlineStr">
        <is>
          <t>-</t>
        </is>
      </c>
      <c r="N568" s="13" t="inlineStr">
        <is>
          <t>-</t>
        </is>
      </c>
    </row>
    <row r="569">
      <c r="A569" s="10" t="inlineStr"/>
      <c r="B569" s="5" t="n">
        <v>0.17</v>
      </c>
      <c r="C569" s="5" t="n">
        <v>0.46</v>
      </c>
      <c r="D569" s="5" t="n">
        <v>0.27</v>
      </c>
      <c r="E569" s="5" t="n">
        <v>0.14</v>
      </c>
      <c r="F569" s="5" t="n">
        <v>0.06</v>
      </c>
      <c r="G569" s="5" t="n">
        <v>0.12</v>
      </c>
      <c r="H569" s="5" t="n">
        <v>0.08</v>
      </c>
      <c r="I569" s="5" t="n">
        <v>0.19</v>
      </c>
      <c r="J569" s="5" t="n">
        <v>0.36</v>
      </c>
      <c r="K569" s="5" t="n">
        <v>0.64</v>
      </c>
      <c r="L569" s="4" t="inlineStr">
        <is>
          <t>-</t>
        </is>
      </c>
      <c r="M569" s="4" t="inlineStr">
        <is>
          <t>-</t>
        </is>
      </c>
      <c r="N569" s="4" t="inlineStr">
        <is>
          <t>-</t>
        </is>
      </c>
    </row>
    <row r="570">
      <c r="A570" s="10" t="inlineStr"/>
      <c r="B570" s="4" t="inlineStr"/>
      <c r="C570" s="4" t="inlineStr">
        <is>
          <t>BCDEFGH</t>
        </is>
      </c>
      <c r="D570" s="4" t="inlineStr">
        <is>
          <t>CDEFG</t>
        </is>
      </c>
      <c r="E570" s="4" t="inlineStr">
        <is>
          <t>DEF</t>
        </is>
      </c>
      <c r="F570" s="4" t="inlineStr"/>
      <c r="G570" s="4" t="inlineStr">
        <is>
          <t>DF</t>
        </is>
      </c>
      <c r="H570" s="4" t="inlineStr">
        <is>
          <t>D</t>
        </is>
      </c>
      <c r="I570" s="4" t="inlineStr">
        <is>
          <t>CDEF</t>
        </is>
      </c>
      <c r="J570" s="4" t="inlineStr">
        <is>
          <t>BCDEFG</t>
        </is>
      </c>
      <c r="K570" s="4" t="inlineStr">
        <is>
          <t>J</t>
        </is>
      </c>
      <c r="L570" s="4" t="n"/>
      <c r="M570" s="4" t="n"/>
      <c r="N570" s="4" t="n"/>
    </row>
    <row r="571">
      <c r="A571" s="14" t="inlineStr">
        <is>
          <t>None of these</t>
        </is>
      </c>
      <c r="B571" s="13" t="n">
        <v>2031</v>
      </c>
      <c r="C571" s="13" t="n">
        <v>151</v>
      </c>
      <c r="D571" s="13" t="n">
        <v>214</v>
      </c>
      <c r="E571" s="13" t="n">
        <v>354</v>
      </c>
      <c r="F571" s="13" t="n">
        <v>1312</v>
      </c>
      <c r="G571" s="13" t="n">
        <v>1880</v>
      </c>
      <c r="H571" s="13" t="n">
        <v>1666</v>
      </c>
      <c r="I571" s="13" t="n">
        <v>568</v>
      </c>
      <c r="J571" s="13" t="n">
        <v>365</v>
      </c>
      <c r="K571" s="13" t="n">
        <v>280</v>
      </c>
      <c r="L571" s="13" t="n">
        <v>1751</v>
      </c>
      <c r="M571" s="13" t="inlineStr">
        <is>
          <t>-</t>
        </is>
      </c>
      <c r="N571" s="13" t="n">
        <v>1671</v>
      </c>
    </row>
    <row r="572">
      <c r="A572" s="10" t="inlineStr"/>
      <c r="B572" s="5" t="n">
        <v>0.23</v>
      </c>
      <c r="C572" s="5" t="n">
        <v>0.11</v>
      </c>
      <c r="D572" s="5" t="n">
        <v>0.14</v>
      </c>
      <c r="E572" s="5" t="n">
        <v>0.17</v>
      </c>
      <c r="F572" s="5" t="n">
        <v>0.33</v>
      </c>
      <c r="G572" s="5" t="n">
        <v>0.25</v>
      </c>
      <c r="H572" s="5" t="n">
        <v>0.27</v>
      </c>
      <c r="I572" s="5" t="n">
        <v>0.16</v>
      </c>
      <c r="J572" s="5" t="n">
        <v>0.13</v>
      </c>
      <c r="K572" s="5" t="n">
        <v>0.12</v>
      </c>
      <c r="L572" s="5" t="n">
        <v>0.27</v>
      </c>
      <c r="M572" s="4" t="inlineStr">
        <is>
          <t>-</t>
        </is>
      </c>
      <c r="N572" s="5" t="n">
        <v>0.29</v>
      </c>
    </row>
    <row r="573">
      <c r="A573" s="10" t="inlineStr"/>
      <c r="B573" s="4" t="inlineStr"/>
      <c r="C573" s="4" t="inlineStr"/>
      <c r="D573" s="4" t="inlineStr">
        <is>
          <t>AH</t>
        </is>
      </c>
      <c r="E573" s="4" t="inlineStr">
        <is>
          <t>ABGH</t>
        </is>
      </c>
      <c r="F573" s="4" t="inlineStr">
        <is>
          <t>ABCEFGH</t>
        </is>
      </c>
      <c r="G573" s="4" t="inlineStr">
        <is>
          <t>ABCGH</t>
        </is>
      </c>
      <c r="H573" s="4" t="inlineStr">
        <is>
          <t>ABCEGH</t>
        </is>
      </c>
      <c r="I573" s="4" t="inlineStr">
        <is>
          <t>ABH</t>
        </is>
      </c>
      <c r="J573" s="4" t="inlineStr">
        <is>
          <t>A</t>
        </is>
      </c>
      <c r="K573" s="4" t="inlineStr"/>
      <c r="L573" s="4" t="inlineStr">
        <is>
          <t>I</t>
        </is>
      </c>
      <c r="M573" s="4" t="inlineStr"/>
      <c r="N573" s="4" t="inlineStr">
        <is>
          <t>K</t>
        </is>
      </c>
    </row>
    <row r="574">
      <c r="A574" s="10" t="inlineStr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</row>
    <row r="576">
      <c r="A576" s="10" t="inlineStr">
        <is>
          <t>LRW: ADC FreeStyle Libre Tracking Wave 1 - Project #-201857 - Unweighted Tables</t>
        </is>
      </c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</row>
    <row r="577">
      <c r="A577" s="10" t="inlineStr">
        <is>
          <t>S19_Unaided - Unaided Awareness - Based to Total</t>
        </is>
      </c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</row>
    <row r="578">
      <c r="A578" s="10" t="inlineStr">
        <is>
          <t>DV_Country.ContainsAny({US,DE,CA,JP,KR,CN})</t>
        </is>
      </c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</row>
    <row r="579">
      <c r="A579" s="10" t="inlineStr">
        <is>
          <t>Table: 23 - Level: Top</t>
        </is>
      </c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</row>
    <row r="580">
      <c r="A580" s="10" t="inlineStr"/>
      <c r="B580" s="6" t="inlineStr">
        <is>
          <t>Banner 2</t>
        </is>
      </c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</row>
    <row r="581">
      <c r="A581" s="8" t="inlineStr"/>
      <c r="B581" s="7" t="inlineStr">
        <is>
          <t>Total</t>
        </is>
      </c>
      <c r="C581" s="7" t="inlineStr">
        <is>
          <t>Type 1</t>
        </is>
      </c>
      <c r="D581" s="7" t="inlineStr">
        <is>
          <t>Type 2 MDI</t>
        </is>
      </c>
      <c r="E581" s="7" t="inlineStr">
        <is>
          <t>Type 2 Basal/Pre-mix</t>
        </is>
      </c>
      <c r="F581" s="7" t="inlineStr">
        <is>
          <t>Type 2 Oral/GLPIs</t>
        </is>
      </c>
      <c r="G581" s="7" t="inlineStr">
        <is>
          <t>NET: Type 2</t>
        </is>
      </c>
      <c r="H581" s="7" t="inlineStr">
        <is>
          <t>NET: Type 2 O2B</t>
        </is>
      </c>
      <c r="I581" s="7" t="inlineStr">
        <is>
          <t>NET: Type 2 IUP</t>
        </is>
      </c>
      <c r="J581" s="7" t="inlineStr">
        <is>
          <t>NET: Type 1 &amp; 2 MDI</t>
        </is>
      </c>
      <c r="K581" s="7" t="inlineStr">
        <is>
          <t>CGM Trialist</t>
        </is>
      </c>
      <c r="L581" s="7" t="inlineStr">
        <is>
          <t>Non-CGM Trialist</t>
        </is>
      </c>
      <c r="M581" s="7" t="inlineStr">
        <is>
          <t>Non CGM Trialist - Considered a Product</t>
        </is>
      </c>
      <c r="N581" s="7" t="inlineStr">
        <is>
          <t>Non CGM Trialist - Never Considered Any Relevant Product</t>
        </is>
      </c>
    </row>
    <row r="582">
      <c r="A582" s="10" t="inlineStr"/>
      <c r="B582" s="4" t="inlineStr"/>
      <c r="C582" s="4" t="inlineStr">
        <is>
          <t>A</t>
        </is>
      </c>
      <c r="D582" s="4" t="inlineStr">
        <is>
          <t>B</t>
        </is>
      </c>
      <c r="E582" s="4" t="inlineStr">
        <is>
          <t>C</t>
        </is>
      </c>
      <c r="F582" s="4" t="inlineStr">
        <is>
          <t>D</t>
        </is>
      </c>
      <c r="G582" s="4" t="inlineStr">
        <is>
          <t>E</t>
        </is>
      </c>
      <c r="H582" s="4" t="inlineStr">
        <is>
          <t>F</t>
        </is>
      </c>
      <c r="I582" s="4" t="inlineStr">
        <is>
          <t>G</t>
        </is>
      </c>
      <c r="J582" s="4" t="inlineStr">
        <is>
          <t>H</t>
        </is>
      </c>
      <c r="K582" s="4" t="inlineStr">
        <is>
          <t>I</t>
        </is>
      </c>
      <c r="L582" s="4" t="inlineStr">
        <is>
          <t>J</t>
        </is>
      </c>
      <c r="M582" s="4" t="inlineStr">
        <is>
          <t>K</t>
        </is>
      </c>
      <c r="N582" s="4" t="inlineStr">
        <is>
          <t>L</t>
        </is>
      </c>
    </row>
    <row r="583">
      <c r="A583" s="10" t="inlineStr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</row>
    <row r="584">
      <c r="A584" s="14" t="inlineStr">
        <is>
          <t>Base</t>
        </is>
      </c>
      <c r="B584" s="13" t="n">
        <v>8951</v>
      </c>
      <c r="C584" s="13" t="n">
        <v>1376</v>
      </c>
      <c r="D584" s="13" t="n">
        <v>1504</v>
      </c>
      <c r="E584" s="13" t="n">
        <v>2061</v>
      </c>
      <c r="F584" s="13" t="n">
        <v>4010</v>
      </c>
      <c r="G584" s="13" t="n">
        <v>7575</v>
      </c>
      <c r="H584" s="13" t="n">
        <v>6071</v>
      </c>
      <c r="I584" s="13" t="n">
        <v>3565</v>
      </c>
      <c r="J584" s="13" t="n">
        <v>2880</v>
      </c>
      <c r="K584" s="13" t="n">
        <v>2419</v>
      </c>
      <c r="L584" s="13" t="n">
        <v>6532</v>
      </c>
      <c r="M584" s="13" t="n">
        <v>504</v>
      </c>
      <c r="N584" s="13" t="n">
        <v>5808</v>
      </c>
    </row>
    <row r="585">
      <c r="A585" s="10" t="inlineStr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</row>
    <row r="586">
      <c r="A586" s="10" t="inlineStr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</row>
    <row r="587">
      <c r="A587" s="14" t="inlineStr">
        <is>
          <t>COMBINE: Abbott, Freestyle, FSL, Libre</t>
        </is>
      </c>
      <c r="B587" s="13" t="n">
        <v>1743</v>
      </c>
      <c r="C587" s="13" t="n">
        <v>551</v>
      </c>
      <c r="D587" s="13" t="n">
        <v>380</v>
      </c>
      <c r="E587" s="13" t="n">
        <v>341</v>
      </c>
      <c r="F587" s="13" t="n">
        <v>471</v>
      </c>
      <c r="G587" s="13" t="n">
        <v>1192</v>
      </c>
      <c r="H587" s="13" t="n">
        <v>812</v>
      </c>
      <c r="I587" s="13" t="n">
        <v>721</v>
      </c>
      <c r="J587" s="13" t="n">
        <v>931</v>
      </c>
      <c r="K587" s="13" t="n">
        <v>1001</v>
      </c>
      <c r="L587" s="13" t="n">
        <v>742</v>
      </c>
      <c r="M587" s="13" t="n">
        <v>154</v>
      </c>
      <c r="N587" s="13" t="n">
        <v>577</v>
      </c>
    </row>
    <row r="588">
      <c r="A588" s="10" t="inlineStr"/>
      <c r="B588" s="5" t="n">
        <v>0.19</v>
      </c>
      <c r="C588" s="5" t="n">
        <v>0.4</v>
      </c>
      <c r="D588" s="5" t="n">
        <v>0.25</v>
      </c>
      <c r="E588" s="5" t="n">
        <v>0.17</v>
      </c>
      <c r="F588" s="5" t="n">
        <v>0.12</v>
      </c>
      <c r="G588" s="5" t="n">
        <v>0.16</v>
      </c>
      <c r="H588" s="5" t="n">
        <v>0.13</v>
      </c>
      <c r="I588" s="5" t="n">
        <v>0.2</v>
      </c>
      <c r="J588" s="5" t="n">
        <v>0.32</v>
      </c>
      <c r="K588" s="5" t="n">
        <v>0.41</v>
      </c>
      <c r="L588" s="5" t="n">
        <v>0.11</v>
      </c>
      <c r="M588" s="5" t="n">
        <v>0.31</v>
      </c>
      <c r="N588" s="5" t="n">
        <v>0.1</v>
      </c>
    </row>
    <row r="589">
      <c r="A589" s="10" t="inlineStr"/>
      <c r="B589" s="4" t="inlineStr"/>
      <c r="C589" s="4" t="inlineStr">
        <is>
          <t>BCDEFGH</t>
        </is>
      </c>
      <c r="D589" s="4" t="inlineStr">
        <is>
          <t>CDEFG</t>
        </is>
      </c>
      <c r="E589" s="4" t="inlineStr">
        <is>
          <t>DF</t>
        </is>
      </c>
      <c r="F589" s="4" t="inlineStr"/>
      <c r="G589" s="4" t="inlineStr">
        <is>
          <t>DF</t>
        </is>
      </c>
      <c r="H589" s="4" t="inlineStr">
        <is>
          <t>D</t>
        </is>
      </c>
      <c r="I589" s="4" t="inlineStr">
        <is>
          <t>CDEF</t>
        </is>
      </c>
      <c r="J589" s="4" t="inlineStr">
        <is>
          <t>BCDEFG</t>
        </is>
      </c>
      <c r="K589" s="4" t="inlineStr">
        <is>
          <t>J</t>
        </is>
      </c>
      <c r="L589" s="4" t="inlineStr"/>
      <c r="M589" s="4" t="inlineStr">
        <is>
          <t>L</t>
        </is>
      </c>
      <c r="N589" s="4" t="n"/>
    </row>
    <row r="590">
      <c r="A590" s="14" t="inlineStr">
        <is>
          <t>COMBINE: FreeStyle, FSL, Libre</t>
        </is>
      </c>
      <c r="B590" s="13" t="n">
        <v>1483</v>
      </c>
      <c r="C590" s="13" t="n">
        <v>479</v>
      </c>
      <c r="D590" s="13" t="n">
        <v>306</v>
      </c>
      <c r="E590" s="13" t="n">
        <v>280</v>
      </c>
      <c r="F590" s="13" t="n">
        <v>418</v>
      </c>
      <c r="G590" s="13" t="n">
        <v>1004</v>
      </c>
      <c r="H590" s="13" t="n">
        <v>698</v>
      </c>
      <c r="I590" s="13" t="n">
        <v>586</v>
      </c>
      <c r="J590" s="13" t="n">
        <v>785</v>
      </c>
      <c r="K590" s="13" t="n">
        <v>849</v>
      </c>
      <c r="L590" s="13" t="n">
        <v>634</v>
      </c>
      <c r="M590" s="13" t="n">
        <v>134</v>
      </c>
      <c r="N590" s="13" t="n">
        <v>490</v>
      </c>
    </row>
    <row r="591">
      <c r="A591" s="10" t="inlineStr"/>
      <c r="B591" s="5" t="n">
        <v>0.17</v>
      </c>
      <c r="C591" s="5" t="n">
        <v>0.35</v>
      </c>
      <c r="D591" s="5" t="n">
        <v>0.2</v>
      </c>
      <c r="E591" s="5" t="n">
        <v>0.14</v>
      </c>
      <c r="F591" s="5" t="n">
        <v>0.1</v>
      </c>
      <c r="G591" s="5" t="n">
        <v>0.13</v>
      </c>
      <c r="H591" s="5" t="n">
        <v>0.11</v>
      </c>
      <c r="I591" s="5" t="n">
        <v>0.16</v>
      </c>
      <c r="J591" s="5" t="n">
        <v>0.27</v>
      </c>
      <c r="K591" s="5" t="n">
        <v>0.35</v>
      </c>
      <c r="L591" s="5" t="n">
        <v>0.1</v>
      </c>
      <c r="M591" s="5" t="n">
        <v>0.27</v>
      </c>
      <c r="N591" s="5" t="n">
        <v>0.08</v>
      </c>
    </row>
    <row r="592">
      <c r="A592" s="10" t="inlineStr"/>
      <c r="B592" s="4" t="inlineStr"/>
      <c r="C592" s="4" t="inlineStr">
        <is>
          <t>BCDEFGH</t>
        </is>
      </c>
      <c r="D592" s="4" t="inlineStr">
        <is>
          <t>CDEFG</t>
        </is>
      </c>
      <c r="E592" s="4" t="inlineStr">
        <is>
          <t>DF</t>
        </is>
      </c>
      <c r="F592" s="4" t="inlineStr"/>
      <c r="G592" s="4" t="inlineStr">
        <is>
          <t>DF</t>
        </is>
      </c>
      <c r="H592" s="4" t="inlineStr">
        <is>
          <t>D</t>
        </is>
      </c>
      <c r="I592" s="4" t="inlineStr">
        <is>
          <t>CDEF</t>
        </is>
      </c>
      <c r="J592" s="4" t="inlineStr">
        <is>
          <t>BCDEFG</t>
        </is>
      </c>
      <c r="K592" s="4" t="inlineStr">
        <is>
          <t>J</t>
        </is>
      </c>
      <c r="L592" s="4" t="inlineStr"/>
      <c r="M592" s="4" t="inlineStr">
        <is>
          <t>L</t>
        </is>
      </c>
      <c r="N592" s="4" t="n"/>
    </row>
    <row r="593">
      <c r="A593" s="14" t="inlineStr">
        <is>
          <t>COMBINE: FSL, Libre</t>
        </is>
      </c>
      <c r="B593" s="13" t="n">
        <v>793</v>
      </c>
      <c r="C593" s="13" t="n">
        <v>308</v>
      </c>
      <c r="D593" s="13" t="n">
        <v>153</v>
      </c>
      <c r="E593" s="13" t="n">
        <v>150</v>
      </c>
      <c r="F593" s="13" t="n">
        <v>182</v>
      </c>
      <c r="G593" s="13" t="n">
        <v>485</v>
      </c>
      <c r="H593" s="13" t="n">
        <v>332</v>
      </c>
      <c r="I593" s="13" t="n">
        <v>303</v>
      </c>
      <c r="J593" s="13" t="n">
        <v>461</v>
      </c>
      <c r="K593" s="13" t="n">
        <v>492</v>
      </c>
      <c r="L593" s="13" t="n">
        <v>301</v>
      </c>
      <c r="M593" s="13" t="n">
        <v>88</v>
      </c>
      <c r="N593" s="13" t="n">
        <v>205</v>
      </c>
    </row>
    <row r="594">
      <c r="A594" s="10" t="inlineStr"/>
      <c r="B594" s="5" t="n">
        <v>0.09</v>
      </c>
      <c r="C594" s="5" t="n">
        <v>0.22</v>
      </c>
      <c r="D594" s="5" t="n">
        <v>0.1</v>
      </c>
      <c r="E594" s="5" t="n">
        <v>0.07000000000000001</v>
      </c>
      <c r="F594" s="5" t="n">
        <v>0.05</v>
      </c>
      <c r="G594" s="5" t="n">
        <v>0.06</v>
      </c>
      <c r="H594" s="5" t="n">
        <v>0.05</v>
      </c>
      <c r="I594" s="5" t="n">
        <v>0.08</v>
      </c>
      <c r="J594" s="5" t="n">
        <v>0.16</v>
      </c>
      <c r="K594" s="5" t="n">
        <v>0.2</v>
      </c>
      <c r="L594" s="5" t="n">
        <v>0.05</v>
      </c>
      <c r="M594" s="5" t="n">
        <v>0.17</v>
      </c>
      <c r="N594" s="5" t="n">
        <v>0.04</v>
      </c>
    </row>
    <row r="595">
      <c r="A595" s="10" t="inlineStr"/>
      <c r="B595" s="4" t="inlineStr"/>
      <c r="C595" s="4" t="inlineStr">
        <is>
          <t>BCDEFGH</t>
        </is>
      </c>
      <c r="D595" s="4" t="inlineStr">
        <is>
          <t>CDEFG</t>
        </is>
      </c>
      <c r="E595" s="4" t="inlineStr">
        <is>
          <t>DeF</t>
        </is>
      </c>
      <c r="F595" s="4" t="inlineStr"/>
      <c r="G595" s="4" t="inlineStr">
        <is>
          <t>DF</t>
        </is>
      </c>
      <c r="H595" s="4" t="inlineStr">
        <is>
          <t>D</t>
        </is>
      </c>
      <c r="I595" s="4" t="inlineStr">
        <is>
          <t>CDEF</t>
        </is>
      </c>
      <c r="J595" s="4" t="inlineStr">
        <is>
          <t>BCDEFG</t>
        </is>
      </c>
      <c r="K595" s="4" t="inlineStr">
        <is>
          <t>J</t>
        </is>
      </c>
      <c r="L595" s="4" t="inlineStr"/>
      <c r="M595" s="4" t="inlineStr">
        <is>
          <t>L</t>
        </is>
      </c>
      <c r="N595" s="4" t="n"/>
    </row>
    <row r="596">
      <c r="A596" s="14" t="inlineStr">
        <is>
          <t>Abbott</t>
        </is>
      </c>
      <c r="B596" s="13" t="n">
        <v>287</v>
      </c>
      <c r="C596" s="13" t="n">
        <v>74</v>
      </c>
      <c r="D596" s="13" t="n">
        <v>82</v>
      </c>
      <c r="E596" s="13" t="n">
        <v>70</v>
      </c>
      <c r="F596" s="13" t="n">
        <v>61</v>
      </c>
      <c r="G596" s="13" t="n">
        <v>213</v>
      </c>
      <c r="H596" s="13" t="n">
        <v>131</v>
      </c>
      <c r="I596" s="13" t="n">
        <v>152</v>
      </c>
      <c r="J596" s="13" t="n">
        <v>156</v>
      </c>
      <c r="K596" s="13" t="n">
        <v>164</v>
      </c>
      <c r="L596" s="13" t="n">
        <v>123</v>
      </c>
      <c r="M596" s="13" t="n">
        <v>26</v>
      </c>
      <c r="N596" s="13" t="n">
        <v>96</v>
      </c>
    </row>
    <row r="597">
      <c r="A597" s="10" t="inlineStr"/>
      <c r="B597" s="5" t="n">
        <v>0.03</v>
      </c>
      <c r="C597" s="5" t="n">
        <v>0.05</v>
      </c>
      <c r="D597" s="5" t="n">
        <v>0.05</v>
      </c>
      <c r="E597" s="5" t="n">
        <v>0.03</v>
      </c>
      <c r="F597" s="5" t="n">
        <v>0.02</v>
      </c>
      <c r="G597" s="5" t="n">
        <v>0.03</v>
      </c>
      <c r="H597" s="5" t="n">
        <v>0.02</v>
      </c>
      <c r="I597" s="5" t="n">
        <v>0.04</v>
      </c>
      <c r="J597" s="5" t="n">
        <v>0.05</v>
      </c>
      <c r="K597" s="5" t="n">
        <v>0.07000000000000001</v>
      </c>
      <c r="L597" s="5" t="n">
        <v>0.02</v>
      </c>
      <c r="M597" s="5" t="n">
        <v>0.05</v>
      </c>
      <c r="N597" s="5" t="n">
        <v>0.02</v>
      </c>
    </row>
    <row r="598">
      <c r="A598" s="10" t="inlineStr"/>
      <c r="B598" s="4" t="inlineStr"/>
      <c r="C598" s="4" t="inlineStr">
        <is>
          <t>CDEFg</t>
        </is>
      </c>
      <c r="D598" s="4" t="inlineStr">
        <is>
          <t>CDEFG</t>
        </is>
      </c>
      <c r="E598" s="4" t="inlineStr">
        <is>
          <t>DeF</t>
        </is>
      </c>
      <c r="F598" s="4" t="inlineStr"/>
      <c r="G598" s="4" t="inlineStr">
        <is>
          <t>DF</t>
        </is>
      </c>
      <c r="H598" s="4" t="inlineStr">
        <is>
          <t>D</t>
        </is>
      </c>
      <c r="I598" s="4" t="inlineStr">
        <is>
          <t>CDEF</t>
        </is>
      </c>
      <c r="J598" s="4" t="inlineStr">
        <is>
          <t>CDEFG</t>
        </is>
      </c>
      <c r="K598" s="4" t="inlineStr">
        <is>
          <t>J</t>
        </is>
      </c>
      <c r="L598" s="4" t="inlineStr"/>
      <c r="M598" s="4" t="inlineStr">
        <is>
          <t>L</t>
        </is>
      </c>
      <c r="N598" s="4" t="n"/>
    </row>
    <row r="599">
      <c r="A599" s="14" t="inlineStr">
        <is>
          <t>FreeStyle (unspecified)</t>
        </is>
      </c>
      <c r="B599" s="13" t="n">
        <v>706</v>
      </c>
      <c r="C599" s="13" t="n">
        <v>175</v>
      </c>
      <c r="D599" s="13" t="n">
        <v>157</v>
      </c>
      <c r="E599" s="13" t="n">
        <v>132</v>
      </c>
      <c r="F599" s="13" t="n">
        <v>242</v>
      </c>
      <c r="G599" s="13" t="n">
        <v>531</v>
      </c>
      <c r="H599" s="13" t="n">
        <v>374</v>
      </c>
      <c r="I599" s="13" t="n">
        <v>289</v>
      </c>
      <c r="J599" s="13" t="n">
        <v>332</v>
      </c>
      <c r="K599" s="13" t="n">
        <v>366</v>
      </c>
      <c r="L599" s="13" t="n">
        <v>340</v>
      </c>
      <c r="M599" s="13" t="n">
        <v>47</v>
      </c>
      <c r="N599" s="13" t="n">
        <v>291</v>
      </c>
    </row>
    <row r="600">
      <c r="A600" s="10" t="inlineStr"/>
      <c r="B600" s="5" t="n">
        <v>0.08</v>
      </c>
      <c r="C600" s="5" t="n">
        <v>0.13</v>
      </c>
      <c r="D600" s="5" t="n">
        <v>0.1</v>
      </c>
      <c r="E600" s="5" t="n">
        <v>0.06</v>
      </c>
      <c r="F600" s="5" t="n">
        <v>0.06</v>
      </c>
      <c r="G600" s="5" t="n">
        <v>0.07000000000000001</v>
      </c>
      <c r="H600" s="5" t="n">
        <v>0.06</v>
      </c>
      <c r="I600" s="5" t="n">
        <v>0.08</v>
      </c>
      <c r="J600" s="5" t="n">
        <v>0.12</v>
      </c>
      <c r="K600" s="5" t="n">
        <v>0.15</v>
      </c>
      <c r="L600" s="5" t="n">
        <v>0.05</v>
      </c>
      <c r="M600" s="5" t="n">
        <v>0.09</v>
      </c>
      <c r="N600" s="5" t="n">
        <v>0.05</v>
      </c>
    </row>
    <row r="601">
      <c r="A601" s="10" t="inlineStr"/>
      <c r="B601" s="4" t="inlineStr"/>
      <c r="C601" s="4" t="inlineStr">
        <is>
          <t>bCDEFGh</t>
        </is>
      </c>
      <c r="D601" s="4" t="inlineStr">
        <is>
          <t>CDEFG</t>
        </is>
      </c>
      <c r="E601" s="4" t="inlineStr"/>
      <c r="F601" s="4" t="inlineStr"/>
      <c r="G601" s="4" t="inlineStr">
        <is>
          <t>DF</t>
        </is>
      </c>
      <c r="H601" s="4" t="inlineStr"/>
      <c r="I601" s="4" t="inlineStr">
        <is>
          <t>CDEF</t>
        </is>
      </c>
      <c r="J601" s="4" t="inlineStr">
        <is>
          <t>bCDEFG</t>
        </is>
      </c>
      <c r="K601" s="4" t="inlineStr">
        <is>
          <t>J</t>
        </is>
      </c>
      <c r="L601" s="4" t="inlineStr"/>
      <c r="M601" s="4" t="inlineStr">
        <is>
          <t>L</t>
        </is>
      </c>
      <c r="N601" s="4" t="n"/>
    </row>
    <row r="602">
      <c r="A602" s="14" t="inlineStr">
        <is>
          <t>FreeStyle Lite</t>
        </is>
      </c>
      <c r="B602" s="13" t="n">
        <v>26</v>
      </c>
      <c r="C602" s="13" t="n">
        <v>7</v>
      </c>
      <c r="D602" s="13" t="n">
        <v>2</v>
      </c>
      <c r="E602" s="13" t="n">
        <v>2</v>
      </c>
      <c r="F602" s="13" t="n">
        <v>15</v>
      </c>
      <c r="G602" s="13" t="n">
        <v>19</v>
      </c>
      <c r="H602" s="13" t="n">
        <v>17</v>
      </c>
      <c r="I602" s="13" t="n">
        <v>4</v>
      </c>
      <c r="J602" s="13" t="n">
        <v>9</v>
      </c>
      <c r="K602" s="13" t="n">
        <v>11</v>
      </c>
      <c r="L602" s="13" t="n">
        <v>15</v>
      </c>
      <c r="M602" s="13" t="inlineStr">
        <is>
          <t>-</t>
        </is>
      </c>
      <c r="N602" s="13" t="n">
        <v>15</v>
      </c>
    </row>
    <row r="603">
      <c r="A603" s="10" t="inlineStr"/>
      <c r="B603" s="4" t="inlineStr">
        <is>
          <t>*</t>
        </is>
      </c>
      <c r="C603" s="5" t="n">
        <v>0.01</v>
      </c>
      <c r="D603" s="4" t="inlineStr">
        <is>
          <t>*</t>
        </is>
      </c>
      <c r="E603" s="4" t="inlineStr">
        <is>
          <t>*</t>
        </is>
      </c>
      <c r="F603" s="4" t="inlineStr">
        <is>
          <t>*</t>
        </is>
      </c>
      <c r="G603" s="4" t="inlineStr">
        <is>
          <t>*</t>
        </is>
      </c>
      <c r="H603" s="4" t="inlineStr">
        <is>
          <t>*</t>
        </is>
      </c>
      <c r="I603" s="4" t="inlineStr">
        <is>
          <t>*</t>
        </is>
      </c>
      <c r="J603" s="4" t="inlineStr">
        <is>
          <t>*</t>
        </is>
      </c>
      <c r="K603" s="4" t="inlineStr">
        <is>
          <t>*</t>
        </is>
      </c>
      <c r="L603" s="4" t="inlineStr">
        <is>
          <t>*</t>
        </is>
      </c>
      <c r="M603" s="4" t="inlineStr">
        <is>
          <t>-</t>
        </is>
      </c>
      <c r="N603" s="4" t="inlineStr">
        <is>
          <t>*</t>
        </is>
      </c>
    </row>
    <row r="604">
      <c r="A604" s="10" t="inlineStr"/>
      <c r="B604" s="4" t="inlineStr"/>
      <c r="C604" s="4" t="inlineStr">
        <is>
          <t>bCGh</t>
        </is>
      </c>
      <c r="D604" s="4" t="inlineStr"/>
      <c r="E604" s="4" t="inlineStr"/>
      <c r="F604" s="4" t="inlineStr">
        <is>
          <t>cEfG</t>
        </is>
      </c>
      <c r="G604" s="4" t="inlineStr">
        <is>
          <t>cG</t>
        </is>
      </c>
      <c r="H604" s="4" t="inlineStr">
        <is>
          <t>CG</t>
        </is>
      </c>
      <c r="I604" s="4" t="inlineStr"/>
      <c r="J604" s="4" t="inlineStr">
        <is>
          <t>BG</t>
        </is>
      </c>
      <c r="K604" s="4" t="inlineStr">
        <is>
          <t>j</t>
        </is>
      </c>
      <c r="L604" s="4" t="n"/>
      <c r="M604" s="4" t="n"/>
      <c r="N604" s="4" t="n"/>
    </row>
    <row r="605">
      <c r="A605" s="14" t="inlineStr">
        <is>
          <t>FreeStyle Freedom Lite</t>
        </is>
      </c>
      <c r="B605" s="13" t="n">
        <v>3</v>
      </c>
      <c r="C605" s="13" t="n">
        <v>1</v>
      </c>
      <c r="D605" s="13" t="n">
        <v>1</v>
      </c>
      <c r="E605" s="13" t="n">
        <v>1</v>
      </c>
      <c r="F605" s="13" t="inlineStr">
        <is>
          <t>-</t>
        </is>
      </c>
      <c r="G605" s="13" t="n">
        <v>2</v>
      </c>
      <c r="H605" s="13" t="n">
        <v>1</v>
      </c>
      <c r="I605" s="13" t="n">
        <v>2</v>
      </c>
      <c r="J605" s="13" t="n">
        <v>2</v>
      </c>
      <c r="K605" s="13" t="inlineStr">
        <is>
          <t>-</t>
        </is>
      </c>
      <c r="L605" s="13" t="n">
        <v>3</v>
      </c>
      <c r="M605" s="13" t="n">
        <v>1</v>
      </c>
      <c r="N605" s="13" t="n">
        <v>2</v>
      </c>
    </row>
    <row r="606">
      <c r="A606" s="10" t="inlineStr"/>
      <c r="B606" s="4" t="inlineStr">
        <is>
          <t>*</t>
        </is>
      </c>
      <c r="C606" s="4" t="inlineStr">
        <is>
          <t>*</t>
        </is>
      </c>
      <c r="D606" s="4" t="inlineStr">
        <is>
          <t>*</t>
        </is>
      </c>
      <c r="E606" s="4" t="inlineStr">
        <is>
          <t>*</t>
        </is>
      </c>
      <c r="F606" s="4" t="inlineStr">
        <is>
          <t>-</t>
        </is>
      </c>
      <c r="G606" s="4" t="inlineStr">
        <is>
          <t>*</t>
        </is>
      </c>
      <c r="H606" s="4" t="inlineStr">
        <is>
          <t>*</t>
        </is>
      </c>
      <c r="I606" s="4" t="inlineStr">
        <is>
          <t>*</t>
        </is>
      </c>
      <c r="J606" s="4" t="inlineStr">
        <is>
          <t>*</t>
        </is>
      </c>
      <c r="K606" s="4" t="inlineStr">
        <is>
          <t>-</t>
        </is>
      </c>
      <c r="L606" s="4" t="inlineStr">
        <is>
          <t>*</t>
        </is>
      </c>
      <c r="M606" s="4" t="inlineStr">
        <is>
          <t>*</t>
        </is>
      </c>
      <c r="N606" s="4" t="inlineStr">
        <is>
          <t>*</t>
        </is>
      </c>
    </row>
    <row r="607">
      <c r="A607" s="10" t="inlineStr"/>
      <c r="B607" s="4" t="inlineStr"/>
      <c r="C607" s="4" t="inlineStr">
        <is>
          <t>d</t>
        </is>
      </c>
      <c r="D607" s="4" t="inlineStr"/>
      <c r="E607" s="4" t="inlineStr"/>
      <c r="F607" s="4" t="inlineStr"/>
      <c r="G607" s="4" t="inlineStr">
        <is>
          <t>d</t>
        </is>
      </c>
      <c r="H607" s="4" t="inlineStr">
        <is>
          <t>d</t>
        </is>
      </c>
      <c r="I607" s="4" t="inlineStr"/>
      <c r="J607" s="4" t="inlineStr">
        <is>
          <t>d</t>
        </is>
      </c>
      <c r="K607" s="4" t="n"/>
      <c r="L607" s="4" t="n"/>
      <c r="M607" s="4" t="n"/>
      <c r="N607" s="4" t="n"/>
    </row>
    <row r="608">
      <c r="A608" s="14" t="inlineStr">
        <is>
          <t>FreeStyle InsuLinx</t>
        </is>
      </c>
      <c r="B608" s="13" t="n">
        <v>1</v>
      </c>
      <c r="C608" s="13" t="inlineStr">
        <is>
          <t>-</t>
        </is>
      </c>
      <c r="D608" s="13" t="n">
        <v>1</v>
      </c>
      <c r="E608" s="13" t="inlineStr">
        <is>
          <t>-</t>
        </is>
      </c>
      <c r="F608" s="13" t="inlineStr">
        <is>
          <t>-</t>
        </is>
      </c>
      <c r="G608" s="13" t="n">
        <v>1</v>
      </c>
      <c r="H608" s="13" t="inlineStr">
        <is>
          <t>-</t>
        </is>
      </c>
      <c r="I608" s="13" t="n">
        <v>1</v>
      </c>
      <c r="J608" s="13" t="n">
        <v>1</v>
      </c>
      <c r="K608" s="13" t="inlineStr">
        <is>
          <t>-</t>
        </is>
      </c>
      <c r="L608" s="13" t="n">
        <v>1</v>
      </c>
      <c r="M608" s="13" t="inlineStr">
        <is>
          <t>-</t>
        </is>
      </c>
      <c r="N608" s="13" t="inlineStr">
        <is>
          <t>-</t>
        </is>
      </c>
    </row>
    <row r="609">
      <c r="A609" s="10" t="inlineStr"/>
      <c r="B609" s="4" t="inlineStr">
        <is>
          <t>*</t>
        </is>
      </c>
      <c r="C609" s="4" t="inlineStr">
        <is>
          <t>-</t>
        </is>
      </c>
      <c r="D609" s="4" t="inlineStr">
        <is>
          <t>*</t>
        </is>
      </c>
      <c r="E609" s="4" t="inlineStr">
        <is>
          <t>-</t>
        </is>
      </c>
      <c r="F609" s="4" t="inlineStr">
        <is>
          <t>-</t>
        </is>
      </c>
      <c r="G609" s="4" t="inlineStr">
        <is>
          <t>*</t>
        </is>
      </c>
      <c r="H609" s="4" t="inlineStr">
        <is>
          <t>-</t>
        </is>
      </c>
      <c r="I609" s="4" t="inlineStr">
        <is>
          <t>*</t>
        </is>
      </c>
      <c r="J609" s="4" t="inlineStr">
        <is>
          <t>*</t>
        </is>
      </c>
      <c r="K609" s="4" t="inlineStr">
        <is>
          <t>-</t>
        </is>
      </c>
      <c r="L609" s="4" t="inlineStr">
        <is>
          <t>*</t>
        </is>
      </c>
      <c r="M609" s="4" t="inlineStr">
        <is>
          <t>-</t>
        </is>
      </c>
      <c r="N609" s="4" t="inlineStr">
        <is>
          <t>-</t>
        </is>
      </c>
    </row>
    <row r="610">
      <c r="A610" s="10" t="inlineStr"/>
      <c r="B610" s="4" t="inlineStr"/>
      <c r="C610" s="4" t="inlineStr"/>
      <c r="D610" s="4" t="inlineStr">
        <is>
          <t>F</t>
        </is>
      </c>
      <c r="E610" s="4" t="inlineStr"/>
      <c r="F610" s="4" t="inlineStr"/>
      <c r="G610" s="4" t="inlineStr">
        <is>
          <t>F</t>
        </is>
      </c>
      <c r="H610" s="4" t="inlineStr"/>
      <c r="I610" s="4" t="inlineStr">
        <is>
          <t>f</t>
        </is>
      </c>
      <c r="J610" s="4" t="n"/>
      <c r="K610" s="4" t="n"/>
      <c r="L610" s="4" t="n"/>
      <c r="M610" s="4" t="n"/>
      <c r="N610" s="4" t="n"/>
    </row>
    <row r="611">
      <c r="A611" s="14" t="inlineStr">
        <is>
          <t>FreeStyle PrecisionNeo</t>
        </is>
      </c>
      <c r="B611" s="13" t="n">
        <v>6</v>
      </c>
      <c r="C611" s="13" t="n">
        <v>1</v>
      </c>
      <c r="D611" s="13" t="n">
        <v>2</v>
      </c>
      <c r="E611" s="13" t="n">
        <v>3</v>
      </c>
      <c r="F611" s="13" t="inlineStr">
        <is>
          <t>-</t>
        </is>
      </c>
      <c r="G611" s="13" t="n">
        <v>5</v>
      </c>
      <c r="H611" s="13" t="n">
        <v>3</v>
      </c>
      <c r="I611" s="13" t="n">
        <v>5</v>
      </c>
      <c r="J611" s="13" t="n">
        <v>3</v>
      </c>
      <c r="K611" s="13" t="inlineStr">
        <is>
          <t>-</t>
        </is>
      </c>
      <c r="L611" s="13" t="n">
        <v>6</v>
      </c>
      <c r="M611" s="13" t="inlineStr">
        <is>
          <t>-</t>
        </is>
      </c>
      <c r="N611" s="13" t="n">
        <v>6</v>
      </c>
    </row>
    <row r="612">
      <c r="A612" s="10" t="inlineStr"/>
      <c r="B612" s="4" t="inlineStr">
        <is>
          <t>*</t>
        </is>
      </c>
      <c r="C612" s="4" t="inlineStr">
        <is>
          <t>*</t>
        </is>
      </c>
      <c r="D612" s="4" t="inlineStr">
        <is>
          <t>*</t>
        </is>
      </c>
      <c r="E612" s="4" t="inlineStr">
        <is>
          <t>*</t>
        </is>
      </c>
      <c r="F612" s="4" t="inlineStr">
        <is>
          <t>-</t>
        </is>
      </c>
      <c r="G612" s="4" t="inlineStr">
        <is>
          <t>*</t>
        </is>
      </c>
      <c r="H612" s="4" t="inlineStr">
        <is>
          <t>*</t>
        </is>
      </c>
      <c r="I612" s="4" t="inlineStr">
        <is>
          <t>*</t>
        </is>
      </c>
      <c r="J612" s="4" t="inlineStr">
        <is>
          <t>*</t>
        </is>
      </c>
      <c r="K612" s="4" t="inlineStr">
        <is>
          <t>-</t>
        </is>
      </c>
      <c r="L612" s="4" t="inlineStr">
        <is>
          <t>*</t>
        </is>
      </c>
      <c r="M612" s="4" t="inlineStr">
        <is>
          <t>-</t>
        </is>
      </c>
      <c r="N612" s="4" t="inlineStr">
        <is>
          <t>*</t>
        </is>
      </c>
    </row>
    <row r="613">
      <c r="A613" s="10" t="inlineStr"/>
      <c r="B613" s="4" t="inlineStr"/>
      <c r="C613" s="4" t="inlineStr">
        <is>
          <t>d</t>
        </is>
      </c>
      <c r="D613" s="4" t="inlineStr">
        <is>
          <t>D</t>
        </is>
      </c>
      <c r="E613" s="4" t="inlineStr">
        <is>
          <t>DF</t>
        </is>
      </c>
      <c r="F613" s="4" t="inlineStr"/>
      <c r="G613" s="4" t="inlineStr">
        <is>
          <t>D</t>
        </is>
      </c>
      <c r="H613" s="4" t="inlineStr">
        <is>
          <t>D</t>
        </is>
      </c>
      <c r="I613" s="4" t="inlineStr">
        <is>
          <t>DEF</t>
        </is>
      </c>
      <c r="J613" s="4" t="inlineStr">
        <is>
          <t>D</t>
        </is>
      </c>
      <c r="K613" s="4" t="n"/>
      <c r="L613" s="4" t="n"/>
      <c r="M613" s="4" t="n"/>
      <c r="N613" s="4" t="n"/>
    </row>
    <row r="614">
      <c r="A614" s="14" t="inlineStr">
        <is>
          <t>FreeStyle PrecisionXceed</t>
        </is>
      </c>
      <c r="B614" s="13" t="n">
        <v>8</v>
      </c>
      <c r="C614" s="13" t="n">
        <v>4</v>
      </c>
      <c r="D614" s="13" t="inlineStr">
        <is>
          <t>-</t>
        </is>
      </c>
      <c r="E614" s="13" t="n">
        <v>3</v>
      </c>
      <c r="F614" s="13" t="n">
        <v>1</v>
      </c>
      <c r="G614" s="13" t="n">
        <v>4</v>
      </c>
      <c r="H614" s="13" t="n">
        <v>4</v>
      </c>
      <c r="I614" s="13" t="n">
        <v>3</v>
      </c>
      <c r="J614" s="13" t="n">
        <v>4</v>
      </c>
      <c r="K614" s="13" t="n">
        <v>4</v>
      </c>
      <c r="L614" s="13" t="n">
        <v>4</v>
      </c>
      <c r="M614" s="13" t="inlineStr">
        <is>
          <t>-</t>
        </is>
      </c>
      <c r="N614" s="13" t="n">
        <v>4</v>
      </c>
    </row>
    <row r="615">
      <c r="A615" s="10" t="inlineStr"/>
      <c r="B615" s="4" t="inlineStr">
        <is>
          <t>*</t>
        </is>
      </c>
      <c r="C615" s="4" t="inlineStr">
        <is>
          <t>*</t>
        </is>
      </c>
      <c r="D615" s="4" t="inlineStr">
        <is>
          <t>-</t>
        </is>
      </c>
      <c r="E615" s="4" t="inlineStr">
        <is>
          <t>*</t>
        </is>
      </c>
      <c r="F615" s="4" t="inlineStr">
        <is>
          <t>*</t>
        </is>
      </c>
      <c r="G615" s="4" t="inlineStr">
        <is>
          <t>*</t>
        </is>
      </c>
      <c r="H615" s="4" t="inlineStr">
        <is>
          <t>*</t>
        </is>
      </c>
      <c r="I615" s="4" t="inlineStr">
        <is>
          <t>*</t>
        </is>
      </c>
      <c r="J615" s="4" t="inlineStr">
        <is>
          <t>*</t>
        </is>
      </c>
      <c r="K615" s="4" t="inlineStr">
        <is>
          <t>*</t>
        </is>
      </c>
      <c r="L615" s="4" t="inlineStr">
        <is>
          <t>*</t>
        </is>
      </c>
      <c r="M615" s="4" t="inlineStr">
        <is>
          <t>-</t>
        </is>
      </c>
      <c r="N615" s="4" t="inlineStr">
        <is>
          <t>*</t>
        </is>
      </c>
    </row>
    <row r="616">
      <c r="A616" s="10" t="inlineStr"/>
      <c r="B616" s="4" t="inlineStr"/>
      <c r="C616" s="4" t="inlineStr">
        <is>
          <t>BDEFgh</t>
        </is>
      </c>
      <c r="D616" s="4" t="inlineStr"/>
      <c r="E616" s="4" t="inlineStr">
        <is>
          <t>de</t>
        </is>
      </c>
      <c r="F616" s="4" t="inlineStr"/>
      <c r="G616" s="4" t="inlineStr"/>
      <c r="H616" s="4" t="inlineStr">
        <is>
          <t>D</t>
        </is>
      </c>
      <c r="I616" s="4" t="inlineStr">
        <is>
          <t>b</t>
        </is>
      </c>
      <c r="J616" s="4" t="inlineStr">
        <is>
          <t>Bde</t>
        </is>
      </c>
      <c r="K616" s="4" t="n"/>
      <c r="L616" s="4" t="n"/>
      <c r="M616" s="4" t="n"/>
      <c r="N616" s="4" t="n"/>
    </row>
    <row r="617">
      <c r="A617" s="14" t="inlineStr">
        <is>
          <t>FreeStyle OptiumNeo</t>
        </is>
      </c>
      <c r="B617" s="13" t="n">
        <v>3</v>
      </c>
      <c r="C617" s="13" t="inlineStr">
        <is>
          <t>-</t>
        </is>
      </c>
      <c r="D617" s="13" t="inlineStr">
        <is>
          <t>-</t>
        </is>
      </c>
      <c r="E617" s="13" t="inlineStr">
        <is>
          <t>-</t>
        </is>
      </c>
      <c r="F617" s="13" t="n">
        <v>3</v>
      </c>
      <c r="G617" s="13" t="n">
        <v>3</v>
      </c>
      <c r="H617" s="13" t="n">
        <v>3</v>
      </c>
      <c r="I617" s="13" t="inlineStr">
        <is>
          <t>-</t>
        </is>
      </c>
      <c r="J617" s="13" t="inlineStr">
        <is>
          <t>-</t>
        </is>
      </c>
      <c r="K617" s="13" t="n">
        <v>1</v>
      </c>
      <c r="L617" s="13" t="n">
        <v>2</v>
      </c>
      <c r="M617" s="13" t="inlineStr">
        <is>
          <t>-</t>
        </is>
      </c>
      <c r="N617" s="13" t="n">
        <v>2</v>
      </c>
    </row>
    <row r="618">
      <c r="A618" s="10" t="inlineStr"/>
      <c r="B618" s="4" t="inlineStr">
        <is>
          <t>*</t>
        </is>
      </c>
      <c r="C618" s="4" t="inlineStr">
        <is>
          <t>-</t>
        </is>
      </c>
      <c r="D618" s="4" t="inlineStr">
        <is>
          <t>-</t>
        </is>
      </c>
      <c r="E618" s="4" t="inlineStr">
        <is>
          <t>-</t>
        </is>
      </c>
      <c r="F618" s="4" t="inlineStr">
        <is>
          <t>*</t>
        </is>
      </c>
      <c r="G618" s="4" t="inlineStr">
        <is>
          <t>*</t>
        </is>
      </c>
      <c r="H618" s="4" t="inlineStr">
        <is>
          <t>*</t>
        </is>
      </c>
      <c r="I618" s="4" t="inlineStr">
        <is>
          <t>-</t>
        </is>
      </c>
      <c r="J618" s="4" t="inlineStr">
        <is>
          <t>-</t>
        </is>
      </c>
      <c r="K618" s="4" t="inlineStr">
        <is>
          <t>*</t>
        </is>
      </c>
      <c r="L618" s="4" t="inlineStr">
        <is>
          <t>*</t>
        </is>
      </c>
      <c r="M618" s="4" t="inlineStr">
        <is>
          <t>-</t>
        </is>
      </c>
      <c r="N618" s="4" t="inlineStr">
        <is>
          <t>*</t>
        </is>
      </c>
    </row>
    <row r="619">
      <c r="A619" s="10" t="inlineStr"/>
      <c r="B619" s="4" t="inlineStr"/>
      <c r="C619" s="4" t="inlineStr"/>
      <c r="D619" s="4" t="inlineStr"/>
      <c r="E619" s="4" t="inlineStr"/>
      <c r="F619" s="4" t="inlineStr"/>
      <c r="G619" s="4" t="inlineStr">
        <is>
          <t>G</t>
        </is>
      </c>
      <c r="H619" s="4" t="inlineStr">
        <is>
          <t>g</t>
        </is>
      </c>
      <c r="I619" s="4" t="n"/>
      <c r="J619" s="4" t="n"/>
      <c r="K619" s="4" t="n"/>
      <c r="L619" s="4" t="n"/>
      <c r="M619" s="4" t="n"/>
      <c r="N619" s="4" t="n"/>
    </row>
    <row r="620">
      <c r="A620" s="14" t="inlineStr">
        <is>
          <t>FreeStyle Libre</t>
        </is>
      </c>
      <c r="B620" s="13" t="n">
        <v>507</v>
      </c>
      <c r="C620" s="13" t="n">
        <v>176</v>
      </c>
      <c r="D620" s="13" t="n">
        <v>105</v>
      </c>
      <c r="E620" s="13" t="n">
        <v>94</v>
      </c>
      <c r="F620" s="13" t="n">
        <v>132</v>
      </c>
      <c r="G620" s="13" t="n">
        <v>331</v>
      </c>
      <c r="H620" s="13" t="n">
        <v>226</v>
      </c>
      <c r="I620" s="13" t="n">
        <v>199</v>
      </c>
      <c r="J620" s="13" t="n">
        <v>281</v>
      </c>
      <c r="K620" s="13" t="n">
        <v>298</v>
      </c>
      <c r="L620" s="13" t="n">
        <v>209</v>
      </c>
      <c r="M620" s="13" t="n">
        <v>71</v>
      </c>
      <c r="N620" s="13" t="n">
        <v>130</v>
      </c>
    </row>
    <row r="621">
      <c r="A621" s="10" t="inlineStr"/>
      <c r="B621" s="5" t="n">
        <v>0.06</v>
      </c>
      <c r="C621" s="5" t="n">
        <v>0.13</v>
      </c>
      <c r="D621" s="5" t="n">
        <v>0.07000000000000001</v>
      </c>
      <c r="E621" s="5" t="n">
        <v>0.05</v>
      </c>
      <c r="F621" s="5" t="n">
        <v>0.03</v>
      </c>
      <c r="G621" s="5" t="n">
        <v>0.04</v>
      </c>
      <c r="H621" s="5" t="n">
        <v>0.04</v>
      </c>
      <c r="I621" s="5" t="n">
        <v>0.06</v>
      </c>
      <c r="J621" s="5" t="n">
        <v>0.1</v>
      </c>
      <c r="K621" s="5" t="n">
        <v>0.12</v>
      </c>
      <c r="L621" s="5" t="n">
        <v>0.03</v>
      </c>
      <c r="M621" s="5" t="n">
        <v>0.14</v>
      </c>
      <c r="N621" s="5" t="n">
        <v>0.02</v>
      </c>
    </row>
    <row r="622">
      <c r="A622" s="10" t="inlineStr"/>
      <c r="B622" s="4" t="inlineStr"/>
      <c r="C622" s="4" t="inlineStr">
        <is>
          <t>BCDEFGH</t>
        </is>
      </c>
      <c r="D622" s="4" t="inlineStr">
        <is>
          <t>CDEFG</t>
        </is>
      </c>
      <c r="E622" s="4" t="inlineStr">
        <is>
          <t>DF</t>
        </is>
      </c>
      <c r="F622" s="4" t="inlineStr"/>
      <c r="G622" s="4" t="inlineStr">
        <is>
          <t>DF</t>
        </is>
      </c>
      <c r="H622" s="4" t="inlineStr">
        <is>
          <t>D</t>
        </is>
      </c>
      <c r="I622" s="4" t="inlineStr">
        <is>
          <t>CDEF</t>
        </is>
      </c>
      <c r="J622" s="4" t="inlineStr">
        <is>
          <t>BCDEFG</t>
        </is>
      </c>
      <c r="K622" s="4" t="inlineStr">
        <is>
          <t>J</t>
        </is>
      </c>
      <c r="L622" s="4" t="inlineStr"/>
      <c r="M622" s="4" t="inlineStr">
        <is>
          <t>L</t>
        </is>
      </c>
      <c r="N622" s="4" t="n"/>
    </row>
    <row r="623">
      <c r="A623" s="14" t="inlineStr">
        <is>
          <t>FreeStyle Libre 14 Day</t>
        </is>
      </c>
      <c r="B623" s="13" t="n">
        <v>3</v>
      </c>
      <c r="C623" s="13" t="inlineStr">
        <is>
          <t>-</t>
        </is>
      </c>
      <c r="D623" s="13" t="n">
        <v>2</v>
      </c>
      <c r="E623" s="13" t="inlineStr">
        <is>
          <t>-</t>
        </is>
      </c>
      <c r="F623" s="13" t="n">
        <v>1</v>
      </c>
      <c r="G623" s="13" t="n">
        <v>3</v>
      </c>
      <c r="H623" s="13" t="n">
        <v>1</v>
      </c>
      <c r="I623" s="13" t="n">
        <v>2</v>
      </c>
      <c r="J623" s="13" t="n">
        <v>2</v>
      </c>
      <c r="K623" s="13" t="n">
        <v>3</v>
      </c>
      <c r="L623" s="13" t="inlineStr">
        <is>
          <t>-</t>
        </is>
      </c>
      <c r="M623" s="13" t="inlineStr">
        <is>
          <t>-</t>
        </is>
      </c>
      <c r="N623" s="13" t="inlineStr">
        <is>
          <t>-</t>
        </is>
      </c>
    </row>
    <row r="624">
      <c r="A624" s="10" t="inlineStr"/>
      <c r="B624" s="4" t="inlineStr">
        <is>
          <t>*</t>
        </is>
      </c>
      <c r="C624" s="4" t="inlineStr">
        <is>
          <t>-</t>
        </is>
      </c>
      <c r="D624" s="4" t="inlineStr">
        <is>
          <t>*</t>
        </is>
      </c>
      <c r="E624" s="4" t="inlineStr">
        <is>
          <t>-</t>
        </is>
      </c>
      <c r="F624" s="4" t="inlineStr">
        <is>
          <t>*</t>
        </is>
      </c>
      <c r="G624" s="4" t="inlineStr">
        <is>
          <t>*</t>
        </is>
      </c>
      <c r="H624" s="4" t="inlineStr">
        <is>
          <t>*</t>
        </is>
      </c>
      <c r="I624" s="4" t="inlineStr">
        <is>
          <t>*</t>
        </is>
      </c>
      <c r="J624" s="4" t="inlineStr">
        <is>
          <t>*</t>
        </is>
      </c>
      <c r="K624" s="4" t="inlineStr">
        <is>
          <t>*</t>
        </is>
      </c>
      <c r="L624" s="4" t="inlineStr">
        <is>
          <t>-</t>
        </is>
      </c>
      <c r="M624" s="4" t="inlineStr">
        <is>
          <t>-</t>
        </is>
      </c>
      <c r="N624" s="4" t="inlineStr">
        <is>
          <t>-</t>
        </is>
      </c>
    </row>
    <row r="625">
      <c r="A625" s="10" t="inlineStr"/>
      <c r="B625" s="4" t="inlineStr"/>
      <c r="C625" s="4" t="inlineStr"/>
      <c r="D625" s="4" t="inlineStr">
        <is>
          <t>ceF</t>
        </is>
      </c>
      <c r="E625" s="4" t="inlineStr"/>
      <c r="F625" s="4" t="inlineStr"/>
      <c r="G625" s="4" t="inlineStr">
        <is>
          <t>F</t>
        </is>
      </c>
      <c r="H625" s="4" t="inlineStr"/>
      <c r="I625" s="4" t="inlineStr">
        <is>
          <t>C</t>
        </is>
      </c>
      <c r="J625" s="4" t="inlineStr"/>
      <c r="K625" s="4" t="inlineStr">
        <is>
          <t>J</t>
        </is>
      </c>
      <c r="L625" s="4" t="n"/>
      <c r="M625" s="4" t="n"/>
      <c r="N625" s="4" t="n"/>
    </row>
    <row r="626">
      <c r="A626" s="14" t="inlineStr">
        <is>
          <t>FreeStyle Libre 2</t>
        </is>
      </c>
      <c r="B626" s="13" t="n">
        <v>49</v>
      </c>
      <c r="C626" s="13" t="n">
        <v>12</v>
      </c>
      <c r="D626" s="13" t="n">
        <v>19</v>
      </c>
      <c r="E626" s="13" t="n">
        <v>14</v>
      </c>
      <c r="F626" s="13" t="n">
        <v>4</v>
      </c>
      <c r="G626" s="13" t="n">
        <v>37</v>
      </c>
      <c r="H626" s="13" t="n">
        <v>18</v>
      </c>
      <c r="I626" s="13" t="n">
        <v>33</v>
      </c>
      <c r="J626" s="13" t="n">
        <v>31</v>
      </c>
      <c r="K626" s="13" t="n">
        <v>36</v>
      </c>
      <c r="L626" s="13" t="n">
        <v>13</v>
      </c>
      <c r="M626" s="13" t="n">
        <v>6</v>
      </c>
      <c r="N626" s="13" t="n">
        <v>7</v>
      </c>
    </row>
    <row r="627">
      <c r="A627" s="10" t="inlineStr"/>
      <c r="B627" s="5" t="n">
        <v>0.01</v>
      </c>
      <c r="C627" s="5" t="n">
        <v>0.01</v>
      </c>
      <c r="D627" s="5" t="n">
        <v>0.01</v>
      </c>
      <c r="E627" s="5" t="n">
        <v>0.01</v>
      </c>
      <c r="F627" s="4" t="inlineStr">
        <is>
          <t>*</t>
        </is>
      </c>
      <c r="G627" s="4" t="inlineStr">
        <is>
          <t>*</t>
        </is>
      </c>
      <c r="H627" s="4" t="inlineStr">
        <is>
          <t>*</t>
        </is>
      </c>
      <c r="I627" s="5" t="n">
        <v>0.01</v>
      </c>
      <c r="J627" s="5" t="n">
        <v>0.01</v>
      </c>
      <c r="K627" s="5" t="n">
        <v>0.01</v>
      </c>
      <c r="L627" s="4" t="inlineStr">
        <is>
          <t>*</t>
        </is>
      </c>
      <c r="M627" s="5" t="n">
        <v>0.01</v>
      </c>
      <c r="N627" s="4" t="inlineStr">
        <is>
          <t>*</t>
        </is>
      </c>
    </row>
    <row r="628">
      <c r="A628" s="10" t="inlineStr"/>
      <c r="B628" s="4" t="inlineStr"/>
      <c r="C628" s="4" t="inlineStr">
        <is>
          <t>DeF</t>
        </is>
      </c>
      <c r="D628" s="4" t="inlineStr">
        <is>
          <t>cDEFg</t>
        </is>
      </c>
      <c r="E628" s="4" t="inlineStr">
        <is>
          <t>DF</t>
        </is>
      </c>
      <c r="F628" s="4" t="inlineStr"/>
      <c r="G628" s="4" t="inlineStr">
        <is>
          <t>DF</t>
        </is>
      </c>
      <c r="H628" s="4" t="inlineStr">
        <is>
          <t>D</t>
        </is>
      </c>
      <c r="I628" s="4" t="inlineStr">
        <is>
          <t>cDEF</t>
        </is>
      </c>
      <c r="J628" s="4" t="inlineStr">
        <is>
          <t>DEF</t>
        </is>
      </c>
      <c r="K628" s="4" t="inlineStr">
        <is>
          <t>J</t>
        </is>
      </c>
      <c r="L628" s="4" t="inlineStr"/>
      <c r="M628" s="4" t="inlineStr">
        <is>
          <t>L</t>
        </is>
      </c>
      <c r="N628" s="4" t="n"/>
    </row>
    <row r="629">
      <c r="A629" s="14" t="inlineStr">
        <is>
          <t>FreeStyle Libre 3</t>
        </is>
      </c>
      <c r="B629" s="13" t="n">
        <v>1</v>
      </c>
      <c r="C629" s="13" t="inlineStr">
        <is>
          <t>-</t>
        </is>
      </c>
      <c r="D629" s="13" t="n">
        <v>1</v>
      </c>
      <c r="E629" s="13" t="inlineStr">
        <is>
          <t>-</t>
        </is>
      </c>
      <c r="F629" s="13" t="inlineStr">
        <is>
          <t>-</t>
        </is>
      </c>
      <c r="G629" s="13" t="n">
        <v>1</v>
      </c>
      <c r="H629" s="13" t="inlineStr">
        <is>
          <t>-</t>
        </is>
      </c>
      <c r="I629" s="13" t="n">
        <v>1</v>
      </c>
      <c r="J629" s="13" t="n">
        <v>1</v>
      </c>
      <c r="K629" s="13" t="inlineStr">
        <is>
          <t>-</t>
        </is>
      </c>
      <c r="L629" s="13" t="n">
        <v>1</v>
      </c>
      <c r="M629" s="13" t="inlineStr">
        <is>
          <t>-</t>
        </is>
      </c>
      <c r="N629" s="13" t="n">
        <v>1</v>
      </c>
    </row>
    <row r="630">
      <c r="A630" s="10" t="inlineStr"/>
      <c r="B630" s="4" t="inlineStr">
        <is>
          <t>*</t>
        </is>
      </c>
      <c r="C630" s="4" t="inlineStr">
        <is>
          <t>-</t>
        </is>
      </c>
      <c r="D630" s="4" t="inlineStr">
        <is>
          <t>*</t>
        </is>
      </c>
      <c r="E630" s="4" t="inlineStr">
        <is>
          <t>-</t>
        </is>
      </c>
      <c r="F630" s="4" t="inlineStr">
        <is>
          <t>-</t>
        </is>
      </c>
      <c r="G630" s="4" t="inlineStr">
        <is>
          <t>*</t>
        </is>
      </c>
      <c r="H630" s="4" t="inlineStr">
        <is>
          <t>-</t>
        </is>
      </c>
      <c r="I630" s="4" t="inlineStr">
        <is>
          <t>*</t>
        </is>
      </c>
      <c r="J630" s="4" t="inlineStr">
        <is>
          <t>*</t>
        </is>
      </c>
      <c r="K630" s="4" t="inlineStr">
        <is>
          <t>-</t>
        </is>
      </c>
      <c r="L630" s="4" t="inlineStr">
        <is>
          <t>*</t>
        </is>
      </c>
      <c r="M630" s="4" t="inlineStr">
        <is>
          <t>-</t>
        </is>
      </c>
      <c r="N630" s="4" t="inlineStr">
        <is>
          <t>*</t>
        </is>
      </c>
    </row>
    <row r="631">
      <c r="A631" s="10" t="inlineStr"/>
      <c r="B631" s="4" t="inlineStr"/>
      <c r="C631" s="4" t="inlineStr"/>
      <c r="D631" s="4" t="inlineStr">
        <is>
          <t>F</t>
        </is>
      </c>
      <c r="E631" s="4" t="inlineStr"/>
      <c r="F631" s="4" t="inlineStr"/>
      <c r="G631" s="4" t="inlineStr">
        <is>
          <t>F</t>
        </is>
      </c>
      <c r="H631" s="4" t="inlineStr"/>
      <c r="I631" s="4" t="inlineStr">
        <is>
          <t>f</t>
        </is>
      </c>
      <c r="J631" s="4" t="n"/>
      <c r="K631" s="4" t="n"/>
      <c r="L631" s="4" t="n"/>
      <c r="M631" s="4" t="n"/>
      <c r="N631" s="4" t="n"/>
    </row>
    <row r="632">
      <c r="A632" s="14" t="inlineStr">
        <is>
          <t>Dexcom (unspecified)</t>
        </is>
      </c>
      <c r="B632" s="13" t="n">
        <v>834</v>
      </c>
      <c r="C632" s="13" t="n">
        <v>296</v>
      </c>
      <c r="D632" s="13" t="n">
        <v>196</v>
      </c>
      <c r="E632" s="13" t="n">
        <v>155</v>
      </c>
      <c r="F632" s="13" t="n">
        <v>187</v>
      </c>
      <c r="G632" s="13" t="n">
        <v>538</v>
      </c>
      <c r="H632" s="13" t="n">
        <v>342</v>
      </c>
      <c r="I632" s="13" t="n">
        <v>351</v>
      </c>
      <c r="J632" s="13" t="n">
        <v>492</v>
      </c>
      <c r="K632" s="13" t="n">
        <v>515</v>
      </c>
      <c r="L632" s="13" t="n">
        <v>319</v>
      </c>
      <c r="M632" s="13" t="n">
        <v>74</v>
      </c>
      <c r="N632" s="13" t="n">
        <v>241</v>
      </c>
    </row>
    <row r="633">
      <c r="A633" s="10" t="inlineStr"/>
      <c r="B633" s="5" t="n">
        <v>0.09</v>
      </c>
      <c r="C633" s="5" t="n">
        <v>0.22</v>
      </c>
      <c r="D633" s="5" t="n">
        <v>0.13</v>
      </c>
      <c r="E633" s="5" t="n">
        <v>0.08</v>
      </c>
      <c r="F633" s="5" t="n">
        <v>0.05</v>
      </c>
      <c r="G633" s="5" t="n">
        <v>0.07000000000000001</v>
      </c>
      <c r="H633" s="5" t="n">
        <v>0.06</v>
      </c>
      <c r="I633" s="5" t="n">
        <v>0.1</v>
      </c>
      <c r="J633" s="5" t="n">
        <v>0.17</v>
      </c>
      <c r="K633" s="5" t="n">
        <v>0.21</v>
      </c>
      <c r="L633" s="5" t="n">
        <v>0.05</v>
      </c>
      <c r="M633" s="5" t="n">
        <v>0.15</v>
      </c>
      <c r="N633" s="5" t="n">
        <v>0.04</v>
      </c>
    </row>
    <row r="634">
      <c r="A634" s="10" t="inlineStr"/>
      <c r="B634" s="4" t="inlineStr"/>
      <c r="C634" s="4" t="inlineStr">
        <is>
          <t>BCDEFGH</t>
        </is>
      </c>
      <c r="D634" s="4" t="inlineStr">
        <is>
          <t>CDEFG</t>
        </is>
      </c>
      <c r="E634" s="4" t="inlineStr">
        <is>
          <t>DF</t>
        </is>
      </c>
      <c r="F634" s="4" t="inlineStr"/>
      <c r="G634" s="4" t="inlineStr">
        <is>
          <t>DF</t>
        </is>
      </c>
      <c r="H634" s="4" t="inlineStr">
        <is>
          <t>D</t>
        </is>
      </c>
      <c r="I634" s="4" t="inlineStr">
        <is>
          <t>CDEF</t>
        </is>
      </c>
      <c r="J634" s="4" t="inlineStr">
        <is>
          <t>BCDEFG</t>
        </is>
      </c>
      <c r="K634" s="4" t="inlineStr">
        <is>
          <t>J</t>
        </is>
      </c>
      <c r="L634" s="4" t="inlineStr"/>
      <c r="M634" s="4" t="inlineStr">
        <is>
          <t>L</t>
        </is>
      </c>
      <c r="N634" s="4" t="n"/>
    </row>
    <row r="635">
      <c r="A635" s="14" t="inlineStr">
        <is>
          <t>Dexcom G4</t>
        </is>
      </c>
      <c r="B635" s="13" t="inlineStr">
        <is>
          <t>-</t>
        </is>
      </c>
      <c r="C635" s="13" t="inlineStr">
        <is>
          <t>-</t>
        </is>
      </c>
      <c r="D635" s="13" t="inlineStr">
        <is>
          <t>-</t>
        </is>
      </c>
      <c r="E635" s="13" t="inlineStr">
        <is>
          <t>-</t>
        </is>
      </c>
      <c r="F635" s="13" t="inlineStr">
        <is>
          <t>-</t>
        </is>
      </c>
      <c r="G635" s="13" t="inlineStr">
        <is>
          <t>-</t>
        </is>
      </c>
      <c r="H635" s="13" t="inlineStr">
        <is>
          <t>-</t>
        </is>
      </c>
      <c r="I635" s="13" t="inlineStr">
        <is>
          <t>-</t>
        </is>
      </c>
      <c r="J635" s="13" t="inlineStr">
        <is>
          <t>-</t>
        </is>
      </c>
      <c r="K635" s="13" t="inlineStr">
        <is>
          <t>-</t>
        </is>
      </c>
      <c r="L635" s="13" t="inlineStr">
        <is>
          <t>-</t>
        </is>
      </c>
      <c r="M635" s="13" t="inlineStr">
        <is>
          <t>-</t>
        </is>
      </c>
      <c r="N635" s="13" t="inlineStr">
        <is>
          <t>-</t>
        </is>
      </c>
    </row>
    <row r="636">
      <c r="A636" s="10" t="inlineStr"/>
      <c r="B636" s="4" t="inlineStr">
        <is>
          <t>-</t>
        </is>
      </c>
      <c r="C636" s="4" t="inlineStr">
        <is>
          <t>-</t>
        </is>
      </c>
      <c r="D636" s="4" t="inlineStr">
        <is>
          <t>-</t>
        </is>
      </c>
      <c r="E636" s="4" t="inlineStr">
        <is>
          <t>-</t>
        </is>
      </c>
      <c r="F636" s="4" t="inlineStr">
        <is>
          <t>-</t>
        </is>
      </c>
      <c r="G636" s="4" t="inlineStr">
        <is>
          <t>-</t>
        </is>
      </c>
      <c r="H636" s="4" t="inlineStr">
        <is>
          <t>-</t>
        </is>
      </c>
      <c r="I636" s="4" t="inlineStr">
        <is>
          <t>-</t>
        </is>
      </c>
      <c r="J636" s="4" t="inlineStr">
        <is>
          <t>-</t>
        </is>
      </c>
      <c r="K636" s="4" t="inlineStr">
        <is>
          <t>-</t>
        </is>
      </c>
      <c r="L636" s="4" t="inlineStr">
        <is>
          <t>-</t>
        </is>
      </c>
      <c r="M636" s="4" t="inlineStr">
        <is>
          <t>-</t>
        </is>
      </c>
      <c r="N636" s="4" t="inlineStr">
        <is>
          <t>-</t>
        </is>
      </c>
    </row>
    <row r="637">
      <c r="A637" s="10" t="inlineStr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</row>
    <row r="638">
      <c r="A638" s="14" t="inlineStr">
        <is>
          <t>Dexcom G5</t>
        </is>
      </c>
      <c r="B638" s="13" t="n">
        <v>3</v>
      </c>
      <c r="C638" s="13" t="inlineStr">
        <is>
          <t>-</t>
        </is>
      </c>
      <c r="D638" s="13" t="inlineStr">
        <is>
          <t>-</t>
        </is>
      </c>
      <c r="E638" s="13" t="n">
        <v>3</v>
      </c>
      <c r="F638" s="13" t="inlineStr">
        <is>
          <t>-</t>
        </is>
      </c>
      <c r="G638" s="13" t="n">
        <v>3</v>
      </c>
      <c r="H638" s="13" t="n">
        <v>3</v>
      </c>
      <c r="I638" s="13" t="n">
        <v>3</v>
      </c>
      <c r="J638" s="13" t="inlineStr">
        <is>
          <t>-</t>
        </is>
      </c>
      <c r="K638" s="13" t="n">
        <v>2</v>
      </c>
      <c r="L638" s="13" t="n">
        <v>1</v>
      </c>
      <c r="M638" s="13" t="inlineStr">
        <is>
          <t>-</t>
        </is>
      </c>
      <c r="N638" s="13" t="n">
        <v>1</v>
      </c>
    </row>
    <row r="639">
      <c r="A639" s="10" t="inlineStr"/>
      <c r="B639" s="4" t="inlineStr">
        <is>
          <t>*</t>
        </is>
      </c>
      <c r="C639" s="4" t="inlineStr">
        <is>
          <t>-</t>
        </is>
      </c>
      <c r="D639" s="4" t="inlineStr">
        <is>
          <t>-</t>
        </is>
      </c>
      <c r="E639" s="4" t="inlineStr">
        <is>
          <t>*</t>
        </is>
      </c>
      <c r="F639" s="4" t="inlineStr">
        <is>
          <t>-</t>
        </is>
      </c>
      <c r="G639" s="4" t="inlineStr">
        <is>
          <t>*</t>
        </is>
      </c>
      <c r="H639" s="4" t="inlineStr">
        <is>
          <t>*</t>
        </is>
      </c>
      <c r="I639" s="4" t="inlineStr">
        <is>
          <t>*</t>
        </is>
      </c>
      <c r="J639" s="4" t="inlineStr">
        <is>
          <t>-</t>
        </is>
      </c>
      <c r="K639" s="4" t="inlineStr">
        <is>
          <t>*</t>
        </is>
      </c>
      <c r="L639" s="4" t="inlineStr">
        <is>
          <t>*</t>
        </is>
      </c>
      <c r="M639" s="4" t="inlineStr">
        <is>
          <t>-</t>
        </is>
      </c>
      <c r="N639" s="4" t="inlineStr">
        <is>
          <t>*</t>
        </is>
      </c>
    </row>
    <row r="640">
      <c r="A640" s="10" t="inlineStr"/>
      <c r="B640" s="4" t="inlineStr"/>
      <c r="C640" s="4" t="inlineStr"/>
      <c r="D640" s="4" t="inlineStr"/>
      <c r="E640" s="4" t="inlineStr">
        <is>
          <t>DEFH</t>
        </is>
      </c>
      <c r="F640" s="4" t="inlineStr"/>
      <c r="G640" s="4" t="inlineStr">
        <is>
          <t>D</t>
        </is>
      </c>
      <c r="H640" s="4" t="inlineStr">
        <is>
          <t>D</t>
        </is>
      </c>
      <c r="I640" s="4" t="inlineStr">
        <is>
          <t>bdH</t>
        </is>
      </c>
      <c r="J640" s="4" t="n"/>
      <c r="K640" s="4" t="n"/>
      <c r="L640" s="4" t="n"/>
      <c r="M640" s="4" t="n"/>
      <c r="N640" s="4" t="n"/>
    </row>
    <row r="641">
      <c r="A641" s="14" t="inlineStr">
        <is>
          <t>Dexcom G6</t>
        </is>
      </c>
      <c r="B641" s="13" t="n">
        <v>86</v>
      </c>
      <c r="C641" s="13" t="n">
        <v>30</v>
      </c>
      <c r="D641" s="13" t="n">
        <v>16</v>
      </c>
      <c r="E641" s="13" t="n">
        <v>15</v>
      </c>
      <c r="F641" s="13" t="n">
        <v>25</v>
      </c>
      <c r="G641" s="13" t="n">
        <v>56</v>
      </c>
      <c r="H641" s="13" t="n">
        <v>40</v>
      </c>
      <c r="I641" s="13" t="n">
        <v>31</v>
      </c>
      <c r="J641" s="13" t="n">
        <v>46</v>
      </c>
      <c r="K641" s="13" t="n">
        <v>52</v>
      </c>
      <c r="L641" s="13" t="n">
        <v>34</v>
      </c>
      <c r="M641" s="13" t="n">
        <v>9</v>
      </c>
      <c r="N641" s="13" t="n">
        <v>25</v>
      </c>
    </row>
    <row r="642">
      <c r="A642" s="10" t="inlineStr"/>
      <c r="B642" s="5" t="n">
        <v>0.01</v>
      </c>
      <c r="C642" s="5" t="n">
        <v>0.02</v>
      </c>
      <c r="D642" s="5" t="n">
        <v>0.01</v>
      </c>
      <c r="E642" s="5" t="n">
        <v>0.01</v>
      </c>
      <c r="F642" s="5" t="n">
        <v>0.01</v>
      </c>
      <c r="G642" s="5" t="n">
        <v>0.01</v>
      </c>
      <c r="H642" s="5" t="n">
        <v>0.01</v>
      </c>
      <c r="I642" s="5" t="n">
        <v>0.01</v>
      </c>
      <c r="J642" s="5" t="n">
        <v>0.02</v>
      </c>
      <c r="K642" s="5" t="n">
        <v>0.02</v>
      </c>
      <c r="L642" s="5" t="n">
        <v>0.01</v>
      </c>
      <c r="M642" s="5" t="n">
        <v>0.02</v>
      </c>
      <c r="N642" s="4" t="inlineStr">
        <is>
          <t>*</t>
        </is>
      </c>
    </row>
    <row r="643">
      <c r="A643" s="10" t="inlineStr"/>
      <c r="B643" s="4" t="inlineStr"/>
      <c r="C643" s="4" t="inlineStr">
        <is>
          <t>BCDEFGH</t>
        </is>
      </c>
      <c r="D643" s="4" t="inlineStr">
        <is>
          <t>d</t>
        </is>
      </c>
      <c r="E643" s="4" t="inlineStr"/>
      <c r="F643" s="4" t="inlineStr"/>
      <c r="G643" s="4" t="inlineStr">
        <is>
          <t>f</t>
        </is>
      </c>
      <c r="H643" s="4" t="inlineStr"/>
      <c r="I643" s="4" t="inlineStr"/>
      <c r="J643" s="4" t="inlineStr">
        <is>
          <t>BCDEFG</t>
        </is>
      </c>
      <c r="K643" s="4" t="inlineStr">
        <is>
          <t>J</t>
        </is>
      </c>
      <c r="L643" s="4" t="inlineStr"/>
      <c r="M643" s="4" t="inlineStr">
        <is>
          <t>L</t>
        </is>
      </c>
      <c r="N643" s="4" t="n"/>
    </row>
    <row r="644">
      <c r="A644" s="14" t="inlineStr">
        <is>
          <t>Dexcom G6 Pump</t>
        </is>
      </c>
      <c r="B644" s="13" t="n">
        <v>1</v>
      </c>
      <c r="C644" s="13" t="inlineStr">
        <is>
          <t>-</t>
        </is>
      </c>
      <c r="D644" s="13" t="inlineStr">
        <is>
          <t>-</t>
        </is>
      </c>
      <c r="E644" s="13" t="n">
        <v>1</v>
      </c>
      <c r="F644" s="13" t="inlineStr">
        <is>
          <t>-</t>
        </is>
      </c>
      <c r="G644" s="13" t="n">
        <v>1</v>
      </c>
      <c r="H644" s="13" t="n">
        <v>1</v>
      </c>
      <c r="I644" s="13" t="n">
        <v>1</v>
      </c>
      <c r="J644" s="13" t="inlineStr">
        <is>
          <t>-</t>
        </is>
      </c>
      <c r="K644" s="13" t="n">
        <v>1</v>
      </c>
      <c r="L644" s="13" t="inlineStr">
        <is>
          <t>-</t>
        </is>
      </c>
      <c r="M644" s="13" t="inlineStr">
        <is>
          <t>-</t>
        </is>
      </c>
      <c r="N644" s="13" t="inlineStr">
        <is>
          <t>-</t>
        </is>
      </c>
    </row>
    <row r="645">
      <c r="A645" s="10" t="inlineStr"/>
      <c r="B645" s="4" t="inlineStr">
        <is>
          <t>*</t>
        </is>
      </c>
      <c r="C645" s="4" t="inlineStr">
        <is>
          <t>-</t>
        </is>
      </c>
      <c r="D645" s="4" t="inlineStr">
        <is>
          <t>-</t>
        </is>
      </c>
      <c r="E645" s="4" t="inlineStr">
        <is>
          <t>*</t>
        </is>
      </c>
      <c r="F645" s="4" t="inlineStr">
        <is>
          <t>-</t>
        </is>
      </c>
      <c r="G645" s="4" t="inlineStr">
        <is>
          <t>*</t>
        </is>
      </c>
      <c r="H645" s="4" t="inlineStr">
        <is>
          <t>*</t>
        </is>
      </c>
      <c r="I645" s="4" t="inlineStr">
        <is>
          <t>*</t>
        </is>
      </c>
      <c r="J645" s="4" t="inlineStr">
        <is>
          <t>-</t>
        </is>
      </c>
      <c r="K645" s="4" t="inlineStr">
        <is>
          <t>*</t>
        </is>
      </c>
      <c r="L645" s="4" t="inlineStr">
        <is>
          <t>-</t>
        </is>
      </c>
      <c r="M645" s="4" t="inlineStr">
        <is>
          <t>-</t>
        </is>
      </c>
      <c r="N645" s="4" t="inlineStr">
        <is>
          <t>-</t>
        </is>
      </c>
    </row>
    <row r="646">
      <c r="A646" s="10" t="inlineStr"/>
      <c r="B646" s="4" t="inlineStr"/>
      <c r="C646" s="4" t="inlineStr"/>
      <c r="D646" s="4" t="inlineStr"/>
      <c r="E646" s="4" t="inlineStr"/>
      <c r="F646" s="4" t="inlineStr"/>
      <c r="G646" s="4" t="inlineStr"/>
      <c r="H646" s="4" t="inlineStr">
        <is>
          <t>d</t>
        </is>
      </c>
      <c r="I646" s="4" t="n"/>
      <c r="J646" s="4" t="n"/>
      <c r="K646" s="4" t="n"/>
      <c r="L646" s="4" t="n"/>
      <c r="M646" s="4" t="n"/>
      <c r="N646" s="4" t="n"/>
    </row>
    <row r="647">
      <c r="A647" s="14" t="inlineStr">
        <is>
          <t>Medtronic (unspecified)</t>
        </is>
      </c>
      <c r="B647" s="13" t="n">
        <v>424</v>
      </c>
      <c r="C647" s="13" t="n">
        <v>151</v>
      </c>
      <c r="D647" s="13" t="n">
        <v>144</v>
      </c>
      <c r="E647" s="13" t="n">
        <v>91</v>
      </c>
      <c r="F647" s="13" t="n">
        <v>38</v>
      </c>
      <c r="G647" s="13" t="n">
        <v>273</v>
      </c>
      <c r="H647" s="13" t="n">
        <v>129</v>
      </c>
      <c r="I647" s="13" t="n">
        <v>235</v>
      </c>
      <c r="J647" s="13" t="n">
        <v>295</v>
      </c>
      <c r="K647" s="13" t="n">
        <v>300</v>
      </c>
      <c r="L647" s="13" t="n">
        <v>124</v>
      </c>
      <c r="M647" s="13" t="n">
        <v>39</v>
      </c>
      <c r="N647" s="13" t="n">
        <v>72</v>
      </c>
    </row>
    <row r="648">
      <c r="A648" s="10" t="inlineStr"/>
      <c r="B648" s="5" t="n">
        <v>0.05</v>
      </c>
      <c r="C648" s="5" t="n">
        <v>0.11</v>
      </c>
      <c r="D648" s="5" t="n">
        <v>0.1</v>
      </c>
      <c r="E648" s="5" t="n">
        <v>0.04</v>
      </c>
      <c r="F648" s="5" t="n">
        <v>0.01</v>
      </c>
      <c r="G648" s="5" t="n">
        <v>0.04</v>
      </c>
      <c r="H648" s="5" t="n">
        <v>0.02</v>
      </c>
      <c r="I648" s="5" t="n">
        <v>0.07000000000000001</v>
      </c>
      <c r="J648" s="5" t="n">
        <v>0.1</v>
      </c>
      <c r="K648" s="5" t="n">
        <v>0.12</v>
      </c>
      <c r="L648" s="5" t="n">
        <v>0.02</v>
      </c>
      <c r="M648" s="5" t="n">
        <v>0.08</v>
      </c>
      <c r="N648" s="5" t="n">
        <v>0.01</v>
      </c>
    </row>
    <row r="649">
      <c r="A649" s="10" t="inlineStr"/>
      <c r="B649" s="4" t="inlineStr"/>
      <c r="C649" s="4" t="inlineStr">
        <is>
          <t>CDEFG</t>
        </is>
      </c>
      <c r="D649" s="4" t="inlineStr">
        <is>
          <t>CDEFG</t>
        </is>
      </c>
      <c r="E649" s="4" t="inlineStr">
        <is>
          <t>DEF</t>
        </is>
      </c>
      <c r="F649" s="4" t="inlineStr"/>
      <c r="G649" s="4" t="inlineStr">
        <is>
          <t>DF</t>
        </is>
      </c>
      <c r="H649" s="4" t="inlineStr">
        <is>
          <t>D</t>
        </is>
      </c>
      <c r="I649" s="4" t="inlineStr">
        <is>
          <t>CDEF</t>
        </is>
      </c>
      <c r="J649" s="4" t="inlineStr">
        <is>
          <t>CDEFG</t>
        </is>
      </c>
      <c r="K649" s="4" t="inlineStr">
        <is>
          <t>J</t>
        </is>
      </c>
      <c r="L649" s="4" t="inlineStr"/>
      <c r="M649" s="4" t="inlineStr">
        <is>
          <t>L</t>
        </is>
      </c>
      <c r="N649" s="4" t="n"/>
    </row>
    <row r="650">
      <c r="A650" s="14" t="inlineStr">
        <is>
          <t>Medtronic Guardian Connect</t>
        </is>
      </c>
      <c r="B650" s="13" t="n">
        <v>54</v>
      </c>
      <c r="C650" s="13" t="n">
        <v>28</v>
      </c>
      <c r="D650" s="13" t="n">
        <v>4</v>
      </c>
      <c r="E650" s="13" t="n">
        <v>12</v>
      </c>
      <c r="F650" s="13" t="n">
        <v>10</v>
      </c>
      <c r="G650" s="13" t="n">
        <v>26</v>
      </c>
      <c r="H650" s="13" t="n">
        <v>22</v>
      </c>
      <c r="I650" s="13" t="n">
        <v>16</v>
      </c>
      <c r="J650" s="13" t="n">
        <v>32</v>
      </c>
      <c r="K650" s="13" t="n">
        <v>37</v>
      </c>
      <c r="L650" s="13" t="n">
        <v>17</v>
      </c>
      <c r="M650" s="13" t="n">
        <v>6</v>
      </c>
      <c r="N650" s="13" t="n">
        <v>10</v>
      </c>
    </row>
    <row r="651">
      <c r="A651" s="10" t="inlineStr"/>
      <c r="B651" s="5" t="n">
        <v>0.01</v>
      </c>
      <c r="C651" s="5" t="n">
        <v>0.02</v>
      </c>
      <c r="D651" s="4" t="inlineStr">
        <is>
          <t>*</t>
        </is>
      </c>
      <c r="E651" s="5" t="n">
        <v>0.01</v>
      </c>
      <c r="F651" s="4" t="inlineStr">
        <is>
          <t>*</t>
        </is>
      </c>
      <c r="G651" s="4" t="inlineStr">
        <is>
          <t>*</t>
        </is>
      </c>
      <c r="H651" s="4" t="inlineStr">
        <is>
          <t>*</t>
        </is>
      </c>
      <c r="I651" s="4" t="inlineStr">
        <is>
          <t>*</t>
        </is>
      </c>
      <c r="J651" s="5" t="n">
        <v>0.01</v>
      </c>
      <c r="K651" s="5" t="n">
        <v>0.02</v>
      </c>
      <c r="L651" s="4" t="inlineStr">
        <is>
          <t>*</t>
        </is>
      </c>
      <c r="M651" s="5" t="n">
        <v>0.01</v>
      </c>
      <c r="N651" s="4" t="inlineStr">
        <is>
          <t>*</t>
        </is>
      </c>
    </row>
    <row r="652">
      <c r="A652" s="10" t="inlineStr"/>
      <c r="B652" s="4" t="inlineStr"/>
      <c r="C652" s="4" t="inlineStr">
        <is>
          <t>BCDEFGH</t>
        </is>
      </c>
      <c r="D652" s="4" t="inlineStr"/>
      <c r="E652" s="4" t="inlineStr">
        <is>
          <t>DEf</t>
        </is>
      </c>
      <c r="F652" s="4" t="inlineStr"/>
      <c r="G652" s="4" t="inlineStr"/>
      <c r="H652" s="4" t="inlineStr">
        <is>
          <t>D</t>
        </is>
      </c>
      <c r="I652" s="4" t="inlineStr"/>
      <c r="J652" s="4" t="inlineStr">
        <is>
          <t>BcDEFG</t>
        </is>
      </c>
      <c r="K652" s="4" t="inlineStr">
        <is>
          <t>J</t>
        </is>
      </c>
      <c r="L652" s="4" t="inlineStr"/>
      <c r="M652" s="4" t="inlineStr">
        <is>
          <t>L</t>
        </is>
      </c>
      <c r="N652" s="4" t="n"/>
    </row>
    <row r="653">
      <c r="A653" s="14" t="inlineStr">
        <is>
          <t>Medtronic MiniMed</t>
        </is>
      </c>
      <c r="B653" s="13" t="n">
        <v>15</v>
      </c>
      <c r="C653" s="13" t="n">
        <v>8</v>
      </c>
      <c r="D653" s="13" t="n">
        <v>2</v>
      </c>
      <c r="E653" s="13" t="n">
        <v>1</v>
      </c>
      <c r="F653" s="13" t="n">
        <v>4</v>
      </c>
      <c r="G653" s="13" t="n">
        <v>7</v>
      </c>
      <c r="H653" s="13" t="n">
        <v>5</v>
      </c>
      <c r="I653" s="13" t="n">
        <v>3</v>
      </c>
      <c r="J653" s="13" t="n">
        <v>10</v>
      </c>
      <c r="K653" s="13" t="n">
        <v>11</v>
      </c>
      <c r="L653" s="13" t="n">
        <v>4</v>
      </c>
      <c r="M653" s="13" t="n">
        <v>2</v>
      </c>
      <c r="N653" s="13" t="n">
        <v>2</v>
      </c>
    </row>
    <row r="654">
      <c r="A654" s="10" t="inlineStr"/>
      <c r="B654" s="4" t="inlineStr">
        <is>
          <t>*</t>
        </is>
      </c>
      <c r="C654" s="5" t="n">
        <v>0.01</v>
      </c>
      <c r="D654" s="4" t="inlineStr">
        <is>
          <t>*</t>
        </is>
      </c>
      <c r="E654" s="4" t="inlineStr">
        <is>
          <t>*</t>
        </is>
      </c>
      <c r="F654" s="4" t="inlineStr">
        <is>
          <t>*</t>
        </is>
      </c>
      <c r="G654" s="4" t="inlineStr">
        <is>
          <t>*</t>
        </is>
      </c>
      <c r="H654" s="4" t="inlineStr">
        <is>
          <t>*</t>
        </is>
      </c>
      <c r="I654" s="4" t="inlineStr">
        <is>
          <t>*</t>
        </is>
      </c>
      <c r="J654" s="4" t="inlineStr">
        <is>
          <t>*</t>
        </is>
      </c>
      <c r="K654" s="4" t="inlineStr">
        <is>
          <t>*</t>
        </is>
      </c>
      <c r="L654" s="4" t="inlineStr">
        <is>
          <t>*</t>
        </is>
      </c>
      <c r="M654" s="4" t="inlineStr">
        <is>
          <t>*</t>
        </is>
      </c>
      <c r="N654" s="4" t="inlineStr">
        <is>
          <t>*</t>
        </is>
      </c>
    </row>
    <row r="655">
      <c r="A655" s="10" t="inlineStr"/>
      <c r="B655" s="4" t="inlineStr"/>
      <c r="C655" s="4" t="inlineStr">
        <is>
          <t>BCDEFGh</t>
        </is>
      </c>
      <c r="D655" s="4" t="inlineStr"/>
      <c r="E655" s="4" t="inlineStr"/>
      <c r="F655" s="4" t="inlineStr"/>
      <c r="G655" s="4" t="inlineStr"/>
      <c r="H655" s="4" t="inlineStr"/>
      <c r="I655" s="4" t="inlineStr"/>
      <c r="J655" s="4" t="inlineStr">
        <is>
          <t>BCDEFG</t>
        </is>
      </c>
      <c r="K655" s="4" t="inlineStr">
        <is>
          <t>J</t>
        </is>
      </c>
      <c r="L655" s="4" t="inlineStr"/>
      <c r="M655" s="4" t="inlineStr">
        <is>
          <t>L</t>
        </is>
      </c>
      <c r="N655" s="4" t="n"/>
    </row>
    <row r="656">
      <c r="A656" s="14" t="inlineStr">
        <is>
          <t>GlucoMen Day</t>
        </is>
      </c>
      <c r="B656" s="13" t="n">
        <v>11</v>
      </c>
      <c r="C656" s="13" t="n">
        <v>1</v>
      </c>
      <c r="D656" s="13" t="n">
        <v>5</v>
      </c>
      <c r="E656" s="13" t="inlineStr">
        <is>
          <t>-</t>
        </is>
      </c>
      <c r="F656" s="13" t="n">
        <v>5</v>
      </c>
      <c r="G656" s="13" t="n">
        <v>10</v>
      </c>
      <c r="H656" s="13" t="n">
        <v>5</v>
      </c>
      <c r="I656" s="13" t="n">
        <v>5</v>
      </c>
      <c r="J656" s="13" t="n">
        <v>6</v>
      </c>
      <c r="K656" s="13" t="n">
        <v>2</v>
      </c>
      <c r="L656" s="13" t="n">
        <v>9</v>
      </c>
      <c r="M656" s="13" t="n">
        <v>4</v>
      </c>
      <c r="N656" s="13" t="n">
        <v>5</v>
      </c>
    </row>
    <row r="657">
      <c r="A657" s="10" t="inlineStr"/>
      <c r="B657" s="4" t="inlineStr">
        <is>
          <t>*</t>
        </is>
      </c>
      <c r="C657" s="4" t="inlineStr">
        <is>
          <t>*</t>
        </is>
      </c>
      <c r="D657" s="4" t="inlineStr">
        <is>
          <t>*</t>
        </is>
      </c>
      <c r="E657" s="4" t="inlineStr">
        <is>
          <t>-</t>
        </is>
      </c>
      <c r="F657" s="4" t="inlineStr">
        <is>
          <t>*</t>
        </is>
      </c>
      <c r="G657" s="4" t="inlineStr">
        <is>
          <t>*</t>
        </is>
      </c>
      <c r="H657" s="4" t="inlineStr">
        <is>
          <t>*</t>
        </is>
      </c>
      <c r="I657" s="4" t="inlineStr">
        <is>
          <t>*</t>
        </is>
      </c>
      <c r="J657" s="4" t="inlineStr">
        <is>
          <t>*</t>
        </is>
      </c>
      <c r="K657" s="4" t="inlineStr">
        <is>
          <t>*</t>
        </is>
      </c>
      <c r="L657" s="4" t="inlineStr">
        <is>
          <t>*</t>
        </is>
      </c>
      <c r="M657" s="5" t="n">
        <v>0.01</v>
      </c>
      <c r="N657" s="4" t="inlineStr">
        <is>
          <t>*</t>
        </is>
      </c>
    </row>
    <row r="658">
      <c r="A658" s="10" t="inlineStr"/>
      <c r="B658" s="4" t="inlineStr"/>
      <c r="C658" s="4" t="inlineStr"/>
      <c r="D658" s="4" t="inlineStr">
        <is>
          <t>CEFG</t>
        </is>
      </c>
      <c r="E658" s="4" t="inlineStr"/>
      <c r="F658" s="4" t="inlineStr"/>
      <c r="G658" s="4" t="inlineStr">
        <is>
          <t>CF</t>
        </is>
      </c>
      <c r="H658" s="4" t="inlineStr">
        <is>
          <t>c</t>
        </is>
      </c>
      <c r="I658" s="4" t="inlineStr">
        <is>
          <t>C</t>
        </is>
      </c>
      <c r="J658" s="4" t="inlineStr">
        <is>
          <t>aC</t>
        </is>
      </c>
      <c r="K658" s="4" t="inlineStr"/>
      <c r="L658" s="4" t="inlineStr"/>
      <c r="M658" s="4" t="inlineStr">
        <is>
          <t>L</t>
        </is>
      </c>
      <c r="N658" s="4" t="n"/>
    </row>
    <row r="659">
      <c r="A659" s="14" t="inlineStr">
        <is>
          <t>Medtrum</t>
        </is>
      </c>
      <c r="B659" s="13" t="n">
        <v>9</v>
      </c>
      <c r="C659" s="13" t="n">
        <v>5</v>
      </c>
      <c r="D659" s="13" t="n">
        <v>3</v>
      </c>
      <c r="E659" s="13" t="inlineStr">
        <is>
          <t>-</t>
        </is>
      </c>
      <c r="F659" s="13" t="n">
        <v>1</v>
      </c>
      <c r="G659" s="13" t="n">
        <v>4</v>
      </c>
      <c r="H659" s="13" t="n">
        <v>1</v>
      </c>
      <c r="I659" s="13" t="n">
        <v>3</v>
      </c>
      <c r="J659" s="13" t="n">
        <v>8</v>
      </c>
      <c r="K659" s="13" t="n">
        <v>9</v>
      </c>
      <c r="L659" s="13" t="inlineStr">
        <is>
          <t>-</t>
        </is>
      </c>
      <c r="M659" s="13" t="inlineStr">
        <is>
          <t>-</t>
        </is>
      </c>
      <c r="N659" s="13" t="inlineStr">
        <is>
          <t>-</t>
        </is>
      </c>
    </row>
    <row r="660">
      <c r="A660" s="10" t="inlineStr"/>
      <c r="B660" s="4" t="inlineStr">
        <is>
          <t>*</t>
        </is>
      </c>
      <c r="C660" s="4" t="inlineStr">
        <is>
          <t>*</t>
        </is>
      </c>
      <c r="D660" s="4" t="inlineStr">
        <is>
          <t>*</t>
        </is>
      </c>
      <c r="E660" s="4" t="inlineStr">
        <is>
          <t>-</t>
        </is>
      </c>
      <c r="F660" s="4" t="inlineStr">
        <is>
          <t>*</t>
        </is>
      </c>
      <c r="G660" s="4" t="inlineStr">
        <is>
          <t>*</t>
        </is>
      </c>
      <c r="H660" s="4" t="inlineStr">
        <is>
          <t>*</t>
        </is>
      </c>
      <c r="I660" s="4" t="inlineStr">
        <is>
          <t>*</t>
        </is>
      </c>
      <c r="J660" s="4" t="inlineStr">
        <is>
          <t>*</t>
        </is>
      </c>
      <c r="K660" s="4" t="inlineStr">
        <is>
          <t>*</t>
        </is>
      </c>
      <c r="L660" s="4" t="inlineStr">
        <is>
          <t>-</t>
        </is>
      </c>
      <c r="M660" s="4" t="inlineStr">
        <is>
          <t>-</t>
        </is>
      </c>
      <c r="N660" s="4" t="inlineStr">
        <is>
          <t>-</t>
        </is>
      </c>
    </row>
    <row r="661">
      <c r="A661" s="10" t="inlineStr"/>
      <c r="B661" s="4" t="inlineStr"/>
      <c r="C661" s="4" t="inlineStr">
        <is>
          <t>CDEFG</t>
        </is>
      </c>
      <c r="D661" s="4" t="inlineStr">
        <is>
          <t>CDEFg</t>
        </is>
      </c>
      <c r="E661" s="4" t="inlineStr"/>
      <c r="F661" s="4" t="inlineStr"/>
      <c r="G661" s="4" t="inlineStr">
        <is>
          <t>F</t>
        </is>
      </c>
      <c r="H661" s="4" t="inlineStr"/>
      <c r="I661" s="4" t="inlineStr">
        <is>
          <t>CF</t>
        </is>
      </c>
      <c r="J661" s="4" t="inlineStr">
        <is>
          <t>CDEFG</t>
        </is>
      </c>
      <c r="K661" s="4" t="inlineStr">
        <is>
          <t>J</t>
        </is>
      </c>
      <c r="L661" s="4" t="n"/>
      <c r="M661" s="4" t="n"/>
      <c r="N661" s="4" t="n"/>
    </row>
    <row r="662">
      <c r="A662" s="14" t="inlineStr">
        <is>
          <t>Eversense</t>
        </is>
      </c>
      <c r="B662" s="13" t="n">
        <v>72</v>
      </c>
      <c r="C662" s="13" t="n">
        <v>19</v>
      </c>
      <c r="D662" s="13" t="n">
        <v>9</v>
      </c>
      <c r="E662" s="13" t="n">
        <v>17</v>
      </c>
      <c r="F662" s="13" t="n">
        <v>27</v>
      </c>
      <c r="G662" s="13" t="n">
        <v>53</v>
      </c>
      <c r="H662" s="13" t="n">
        <v>44</v>
      </c>
      <c r="I662" s="13" t="n">
        <v>26</v>
      </c>
      <c r="J662" s="13" t="n">
        <v>28</v>
      </c>
      <c r="K662" s="13" t="n">
        <v>39</v>
      </c>
      <c r="L662" s="13" t="n">
        <v>33</v>
      </c>
      <c r="M662" s="13" t="n">
        <v>7</v>
      </c>
      <c r="N662" s="13" t="n">
        <v>25</v>
      </c>
    </row>
    <row r="663">
      <c r="A663" s="10" t="inlineStr"/>
      <c r="B663" s="5" t="n">
        <v>0.01</v>
      </c>
      <c r="C663" s="5" t="n">
        <v>0.01</v>
      </c>
      <c r="D663" s="5" t="n">
        <v>0.01</v>
      </c>
      <c r="E663" s="5" t="n">
        <v>0.01</v>
      </c>
      <c r="F663" s="5" t="n">
        <v>0.01</v>
      </c>
      <c r="G663" s="5" t="n">
        <v>0.01</v>
      </c>
      <c r="H663" s="5" t="n">
        <v>0.01</v>
      </c>
      <c r="I663" s="5" t="n">
        <v>0.01</v>
      </c>
      <c r="J663" s="5" t="n">
        <v>0.01</v>
      </c>
      <c r="K663" s="5" t="n">
        <v>0.02</v>
      </c>
      <c r="L663" s="5" t="n">
        <v>0.01</v>
      </c>
      <c r="M663" s="5" t="n">
        <v>0.01</v>
      </c>
      <c r="N663" s="4" t="inlineStr">
        <is>
          <t>*</t>
        </is>
      </c>
    </row>
    <row r="664">
      <c r="A664" s="10" t="inlineStr"/>
      <c r="B664" s="4" t="inlineStr"/>
      <c r="C664" s="4" t="inlineStr">
        <is>
          <t>BDEFGH</t>
        </is>
      </c>
      <c r="D664" s="4" t="inlineStr"/>
      <c r="E664" s="4" t="inlineStr"/>
      <c r="F664" s="4" t="inlineStr"/>
      <c r="G664" s="4" t="inlineStr"/>
      <c r="H664" s="4" t="inlineStr"/>
      <c r="I664" s="4" t="inlineStr"/>
      <c r="J664" s="4" t="inlineStr">
        <is>
          <t>Be</t>
        </is>
      </c>
      <c r="K664" s="4" t="inlineStr">
        <is>
          <t>J</t>
        </is>
      </c>
      <c r="L664" s="4" t="inlineStr"/>
      <c r="M664" s="4" t="inlineStr">
        <is>
          <t>L</t>
        </is>
      </c>
      <c r="N664" s="4" t="n"/>
    </row>
    <row r="665">
      <c r="A665" s="14" t="inlineStr">
        <is>
          <t>MicroTech</t>
        </is>
      </c>
      <c r="B665" s="13" t="inlineStr">
        <is>
          <t>-</t>
        </is>
      </c>
      <c r="C665" s="13" t="inlineStr">
        <is>
          <t>-</t>
        </is>
      </c>
      <c r="D665" s="13" t="inlineStr">
        <is>
          <t>-</t>
        </is>
      </c>
      <c r="E665" s="13" t="inlineStr">
        <is>
          <t>-</t>
        </is>
      </c>
      <c r="F665" s="13" t="inlineStr">
        <is>
          <t>-</t>
        </is>
      </c>
      <c r="G665" s="13" t="inlineStr">
        <is>
          <t>-</t>
        </is>
      </c>
      <c r="H665" s="13" t="inlineStr">
        <is>
          <t>-</t>
        </is>
      </c>
      <c r="I665" s="13" t="inlineStr">
        <is>
          <t>-</t>
        </is>
      </c>
      <c r="J665" s="13" t="inlineStr">
        <is>
          <t>-</t>
        </is>
      </c>
      <c r="K665" s="13" t="inlineStr">
        <is>
          <t>-</t>
        </is>
      </c>
      <c r="L665" s="13" t="inlineStr">
        <is>
          <t>-</t>
        </is>
      </c>
      <c r="M665" s="13" t="inlineStr">
        <is>
          <t>-</t>
        </is>
      </c>
      <c r="N665" s="13" t="inlineStr">
        <is>
          <t>-</t>
        </is>
      </c>
    </row>
    <row r="666">
      <c r="A666" s="10" t="inlineStr"/>
      <c r="B666" s="4" t="inlineStr">
        <is>
          <t>-</t>
        </is>
      </c>
      <c r="C666" s="4" t="inlineStr">
        <is>
          <t>-</t>
        </is>
      </c>
      <c r="D666" s="4" t="inlineStr">
        <is>
          <t>-</t>
        </is>
      </c>
      <c r="E666" s="4" t="inlineStr">
        <is>
          <t>-</t>
        </is>
      </c>
      <c r="F666" s="4" t="inlineStr">
        <is>
          <t>-</t>
        </is>
      </c>
      <c r="G666" s="4" t="inlineStr">
        <is>
          <t>-</t>
        </is>
      </c>
      <c r="H666" s="4" t="inlineStr">
        <is>
          <t>-</t>
        </is>
      </c>
      <c r="I666" s="4" t="inlineStr">
        <is>
          <t>-</t>
        </is>
      </c>
      <c r="J666" s="4" t="inlineStr">
        <is>
          <t>-</t>
        </is>
      </c>
      <c r="K666" s="4" t="inlineStr">
        <is>
          <t>-</t>
        </is>
      </c>
      <c r="L666" s="4" t="inlineStr">
        <is>
          <t>-</t>
        </is>
      </c>
      <c r="M666" s="4" t="inlineStr">
        <is>
          <t>-</t>
        </is>
      </c>
      <c r="N666" s="4" t="inlineStr">
        <is>
          <t>-</t>
        </is>
      </c>
    </row>
    <row r="667">
      <c r="A667" s="10" t="inlineStr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</row>
    <row r="668">
      <c r="A668" s="14" t="inlineStr">
        <is>
          <t>Accu-Chek</t>
        </is>
      </c>
      <c r="B668" s="13" t="n">
        <v>734</v>
      </c>
      <c r="C668" s="13" t="n">
        <v>68</v>
      </c>
      <c r="D668" s="13" t="n">
        <v>80</v>
      </c>
      <c r="E668" s="13" t="n">
        <v>117</v>
      </c>
      <c r="F668" s="13" t="n">
        <v>469</v>
      </c>
      <c r="G668" s="13" t="n">
        <v>666</v>
      </c>
      <c r="H668" s="13" t="n">
        <v>586</v>
      </c>
      <c r="I668" s="13" t="n">
        <v>197</v>
      </c>
      <c r="J668" s="13" t="n">
        <v>148</v>
      </c>
      <c r="K668" s="13" t="n">
        <v>149</v>
      </c>
      <c r="L668" s="13" t="n">
        <v>585</v>
      </c>
      <c r="M668" s="13" t="n">
        <v>68</v>
      </c>
      <c r="N668" s="13" t="n">
        <v>483</v>
      </c>
    </row>
    <row r="669">
      <c r="A669" s="10" t="inlineStr"/>
      <c r="B669" s="5" t="n">
        <v>0.08</v>
      </c>
      <c r="C669" s="5" t="n">
        <v>0.05</v>
      </c>
      <c r="D669" s="5" t="n">
        <v>0.05</v>
      </c>
      <c r="E669" s="5" t="n">
        <v>0.06</v>
      </c>
      <c r="F669" s="5" t="n">
        <v>0.12</v>
      </c>
      <c r="G669" s="5" t="n">
        <v>0.09</v>
      </c>
      <c r="H669" s="5" t="n">
        <v>0.1</v>
      </c>
      <c r="I669" s="5" t="n">
        <v>0.06</v>
      </c>
      <c r="J669" s="5" t="n">
        <v>0.05</v>
      </c>
      <c r="K669" s="5" t="n">
        <v>0.06</v>
      </c>
      <c r="L669" s="5" t="n">
        <v>0.09</v>
      </c>
      <c r="M669" s="5" t="n">
        <v>0.13</v>
      </c>
      <c r="N669" s="5" t="n">
        <v>0.08</v>
      </c>
    </row>
    <row r="670">
      <c r="A670" s="10" t="inlineStr"/>
      <c r="B670" s="4" t="inlineStr"/>
      <c r="C670" s="4" t="inlineStr"/>
      <c r="D670" s="4" t="inlineStr"/>
      <c r="E670" s="4" t="inlineStr"/>
      <c r="F670" s="4" t="inlineStr">
        <is>
          <t>ABCEFGH</t>
        </is>
      </c>
      <c r="G670" s="4" t="inlineStr">
        <is>
          <t>ABCGH</t>
        </is>
      </c>
      <c r="H670" s="4" t="inlineStr">
        <is>
          <t>ABCEGH</t>
        </is>
      </c>
      <c r="I670" s="4" t="inlineStr"/>
      <c r="J670" s="4" t="inlineStr"/>
      <c r="K670" s="4" t="inlineStr"/>
      <c r="L670" s="4" t="inlineStr">
        <is>
          <t>I</t>
        </is>
      </c>
      <c r="M670" s="4" t="inlineStr">
        <is>
          <t>L</t>
        </is>
      </c>
      <c r="N670" s="4" t="n"/>
    </row>
    <row r="671">
      <c r="A671" s="14" t="inlineStr">
        <is>
          <t>Accu-Chek - Aviva</t>
        </is>
      </c>
      <c r="B671" s="13" t="n">
        <v>34</v>
      </c>
      <c r="C671" s="13" t="n">
        <v>4</v>
      </c>
      <c r="D671" s="13" t="n">
        <v>3</v>
      </c>
      <c r="E671" s="13" t="n">
        <v>6</v>
      </c>
      <c r="F671" s="13" t="n">
        <v>21</v>
      </c>
      <c r="G671" s="13" t="n">
        <v>30</v>
      </c>
      <c r="H671" s="13" t="n">
        <v>27</v>
      </c>
      <c r="I671" s="13" t="n">
        <v>9</v>
      </c>
      <c r="J671" s="13" t="n">
        <v>7</v>
      </c>
      <c r="K671" s="13" t="n">
        <v>9</v>
      </c>
      <c r="L671" s="13" t="n">
        <v>25</v>
      </c>
      <c r="M671" s="13" t="n">
        <v>2</v>
      </c>
      <c r="N671" s="13" t="n">
        <v>23</v>
      </c>
    </row>
    <row r="672">
      <c r="A672" s="10" t="inlineStr"/>
      <c r="B672" s="4" t="inlineStr">
        <is>
          <t>*</t>
        </is>
      </c>
      <c r="C672" s="4" t="inlineStr">
        <is>
          <t>*</t>
        </is>
      </c>
      <c r="D672" s="4" t="inlineStr">
        <is>
          <t>*</t>
        </is>
      </c>
      <c r="E672" s="4" t="inlineStr">
        <is>
          <t>*</t>
        </is>
      </c>
      <c r="F672" s="5" t="n">
        <v>0.01</v>
      </c>
      <c r="G672" s="4" t="inlineStr">
        <is>
          <t>*</t>
        </is>
      </c>
      <c r="H672" s="4" t="inlineStr">
        <is>
          <t>*</t>
        </is>
      </c>
      <c r="I672" s="4" t="inlineStr">
        <is>
          <t>*</t>
        </is>
      </c>
      <c r="J672" s="4" t="inlineStr">
        <is>
          <t>*</t>
        </is>
      </c>
      <c r="K672" s="4" t="inlineStr">
        <is>
          <t>*</t>
        </is>
      </c>
      <c r="L672" s="4" t="inlineStr">
        <is>
          <t>*</t>
        </is>
      </c>
      <c r="M672" s="4" t="inlineStr">
        <is>
          <t>*</t>
        </is>
      </c>
      <c r="N672" s="4" t="inlineStr">
        <is>
          <t>*</t>
        </is>
      </c>
    </row>
    <row r="673">
      <c r="A673" s="10" t="inlineStr"/>
      <c r="B673" s="4" t="inlineStr"/>
      <c r="C673" s="4" t="inlineStr"/>
      <c r="D673" s="4" t="inlineStr"/>
      <c r="E673" s="4" t="inlineStr"/>
      <c r="F673" s="4" t="inlineStr">
        <is>
          <t>egh</t>
        </is>
      </c>
      <c r="G673" s="4" t="inlineStr">
        <is>
          <t>G</t>
        </is>
      </c>
      <c r="H673" s="4" t="inlineStr">
        <is>
          <t>G</t>
        </is>
      </c>
      <c r="I673" s="4" t="n"/>
      <c r="J673" s="4" t="n"/>
      <c r="K673" s="4" t="n"/>
      <c r="L673" s="4" t="n"/>
      <c r="M673" s="4" t="n"/>
      <c r="N673" s="4" t="n"/>
    </row>
    <row r="674">
      <c r="A674" s="14" t="inlineStr">
        <is>
          <t>Bayer</t>
        </is>
      </c>
      <c r="B674" s="13" t="n">
        <v>168</v>
      </c>
      <c r="C674" s="13" t="n">
        <v>23</v>
      </c>
      <c r="D674" s="13" t="n">
        <v>22</v>
      </c>
      <c r="E674" s="13" t="n">
        <v>34</v>
      </c>
      <c r="F674" s="13" t="n">
        <v>89</v>
      </c>
      <c r="G674" s="13" t="n">
        <v>145</v>
      </c>
      <c r="H674" s="13" t="n">
        <v>123</v>
      </c>
      <c r="I674" s="13" t="n">
        <v>56</v>
      </c>
      <c r="J674" s="13" t="n">
        <v>45</v>
      </c>
      <c r="K674" s="13" t="n">
        <v>48</v>
      </c>
      <c r="L674" s="13" t="n">
        <v>120</v>
      </c>
      <c r="M674" s="13" t="n">
        <v>8</v>
      </c>
      <c r="N674" s="13" t="n">
        <v>110</v>
      </c>
    </row>
    <row r="675">
      <c r="A675" s="10" t="inlineStr"/>
      <c r="B675" s="5" t="n">
        <v>0.02</v>
      </c>
      <c r="C675" s="5" t="n">
        <v>0.02</v>
      </c>
      <c r="D675" s="5" t="n">
        <v>0.01</v>
      </c>
      <c r="E675" s="5" t="n">
        <v>0.02</v>
      </c>
      <c r="F675" s="5" t="n">
        <v>0.02</v>
      </c>
      <c r="G675" s="5" t="n">
        <v>0.02</v>
      </c>
      <c r="H675" s="5" t="n">
        <v>0.02</v>
      </c>
      <c r="I675" s="5" t="n">
        <v>0.02</v>
      </c>
      <c r="J675" s="5" t="n">
        <v>0.02</v>
      </c>
      <c r="K675" s="5" t="n">
        <v>0.02</v>
      </c>
      <c r="L675" s="5" t="n">
        <v>0.02</v>
      </c>
      <c r="M675" s="5" t="n">
        <v>0.02</v>
      </c>
      <c r="N675" s="5" t="n">
        <v>0.02</v>
      </c>
    </row>
    <row r="676">
      <c r="A676" s="10" t="inlineStr"/>
      <c r="B676" s="4" t="inlineStr"/>
      <c r="C676" s="4" t="inlineStr"/>
      <c r="D676" s="4" t="inlineStr"/>
      <c r="E676" s="4" t="inlineStr"/>
      <c r="F676" s="4" t="inlineStr">
        <is>
          <t>bEGh</t>
        </is>
      </c>
      <c r="G676" s="4" t="inlineStr">
        <is>
          <t>G</t>
        </is>
      </c>
      <c r="H676" s="4" t="inlineStr">
        <is>
          <t>G</t>
        </is>
      </c>
      <c r="I676" s="4" t="n"/>
      <c r="J676" s="4" t="n"/>
      <c r="K676" s="4" t="n"/>
      <c r="L676" s="4" t="n"/>
      <c r="M676" s="4" t="n"/>
      <c r="N676" s="4" t="n"/>
    </row>
    <row r="677">
      <c r="A677" s="14" t="inlineStr">
        <is>
          <t>Ascensia</t>
        </is>
      </c>
      <c r="B677" s="13" t="n">
        <v>19</v>
      </c>
      <c r="C677" s="13" t="n">
        <v>4</v>
      </c>
      <c r="D677" s="13" t="n">
        <v>2</v>
      </c>
      <c r="E677" s="13" t="n">
        <v>3</v>
      </c>
      <c r="F677" s="13" t="n">
        <v>10</v>
      </c>
      <c r="G677" s="13" t="n">
        <v>15</v>
      </c>
      <c r="H677" s="13" t="n">
        <v>13</v>
      </c>
      <c r="I677" s="13" t="n">
        <v>5</v>
      </c>
      <c r="J677" s="13" t="n">
        <v>6</v>
      </c>
      <c r="K677" s="13" t="n">
        <v>10</v>
      </c>
      <c r="L677" s="13" t="n">
        <v>9</v>
      </c>
      <c r="M677" s="13" t="n">
        <v>3</v>
      </c>
      <c r="N677" s="13" t="n">
        <v>6</v>
      </c>
    </row>
    <row r="678">
      <c r="A678" s="10" t="inlineStr"/>
      <c r="B678" s="4" t="inlineStr">
        <is>
          <t>*</t>
        </is>
      </c>
      <c r="C678" s="4" t="inlineStr">
        <is>
          <t>*</t>
        </is>
      </c>
      <c r="D678" s="4" t="inlineStr">
        <is>
          <t>*</t>
        </is>
      </c>
      <c r="E678" s="4" t="inlineStr">
        <is>
          <t>*</t>
        </is>
      </c>
      <c r="F678" s="4" t="inlineStr">
        <is>
          <t>*</t>
        </is>
      </c>
      <c r="G678" s="4" t="inlineStr">
        <is>
          <t>*</t>
        </is>
      </c>
      <c r="H678" s="4" t="inlineStr">
        <is>
          <t>*</t>
        </is>
      </c>
      <c r="I678" s="4" t="inlineStr">
        <is>
          <t>*</t>
        </is>
      </c>
      <c r="J678" s="4" t="inlineStr">
        <is>
          <t>*</t>
        </is>
      </c>
      <c r="K678" s="4" t="inlineStr">
        <is>
          <t>*</t>
        </is>
      </c>
      <c r="L678" s="4" t="inlineStr">
        <is>
          <t>*</t>
        </is>
      </c>
      <c r="M678" s="5" t="n">
        <v>0.01</v>
      </c>
      <c r="N678" s="4" t="inlineStr">
        <is>
          <t>*</t>
        </is>
      </c>
    </row>
    <row r="679">
      <c r="A679" s="10" t="inlineStr"/>
      <c r="B679" s="4" t="inlineStr"/>
      <c r="C679" s="4" t="inlineStr"/>
      <c r="D679" s="4" t="inlineStr"/>
      <c r="E679" s="4" t="inlineStr"/>
      <c r="F679" s="4" t="inlineStr"/>
      <c r="G679" s="4" t="inlineStr"/>
      <c r="H679" s="4" t="inlineStr"/>
      <c r="I679" s="4" t="inlineStr"/>
      <c r="J679" s="4" t="inlineStr"/>
      <c r="K679" s="4" t="inlineStr">
        <is>
          <t>J</t>
        </is>
      </c>
      <c r="L679" s="4" t="inlineStr"/>
      <c r="M679" s="4" t="inlineStr">
        <is>
          <t>L</t>
        </is>
      </c>
      <c r="N679" s="4" t="n"/>
    </row>
    <row r="680">
      <c r="A680" s="14" t="inlineStr">
        <is>
          <t>Contour</t>
        </is>
      </c>
      <c r="B680" s="13" t="n">
        <v>278</v>
      </c>
      <c r="C680" s="13" t="n">
        <v>24</v>
      </c>
      <c r="D680" s="13" t="n">
        <v>32</v>
      </c>
      <c r="E680" s="13" t="n">
        <v>48</v>
      </c>
      <c r="F680" s="13" t="n">
        <v>174</v>
      </c>
      <c r="G680" s="13" t="n">
        <v>254</v>
      </c>
      <c r="H680" s="13" t="n">
        <v>222</v>
      </c>
      <c r="I680" s="13" t="n">
        <v>80</v>
      </c>
      <c r="J680" s="13" t="n">
        <v>56</v>
      </c>
      <c r="K680" s="13" t="n">
        <v>67</v>
      </c>
      <c r="L680" s="13" t="n">
        <v>211</v>
      </c>
      <c r="M680" s="13" t="n">
        <v>24</v>
      </c>
      <c r="N680" s="13" t="n">
        <v>185</v>
      </c>
    </row>
    <row r="681">
      <c r="A681" s="10" t="inlineStr"/>
      <c r="B681" s="5" t="n">
        <v>0.03</v>
      </c>
      <c r="C681" s="5" t="n">
        <v>0.02</v>
      </c>
      <c r="D681" s="5" t="n">
        <v>0.02</v>
      </c>
      <c r="E681" s="5" t="n">
        <v>0.02</v>
      </c>
      <c r="F681" s="5" t="n">
        <v>0.04</v>
      </c>
      <c r="G681" s="5" t="n">
        <v>0.03</v>
      </c>
      <c r="H681" s="5" t="n">
        <v>0.04</v>
      </c>
      <c r="I681" s="5" t="n">
        <v>0.02</v>
      </c>
      <c r="J681" s="5" t="n">
        <v>0.02</v>
      </c>
      <c r="K681" s="5" t="n">
        <v>0.03</v>
      </c>
      <c r="L681" s="5" t="n">
        <v>0.03</v>
      </c>
      <c r="M681" s="5" t="n">
        <v>0.05</v>
      </c>
      <c r="N681" s="5" t="n">
        <v>0.03</v>
      </c>
    </row>
    <row r="682">
      <c r="A682" s="10" t="inlineStr"/>
      <c r="B682" s="4" t="inlineStr"/>
      <c r="C682" s="4" t="inlineStr"/>
      <c r="D682" s="4" t="inlineStr"/>
      <c r="E682" s="4" t="inlineStr"/>
      <c r="F682" s="4" t="inlineStr">
        <is>
          <t>ABCEFGH</t>
        </is>
      </c>
      <c r="G682" s="4" t="inlineStr">
        <is>
          <t>ABCGH</t>
        </is>
      </c>
      <c r="H682" s="4" t="inlineStr">
        <is>
          <t>ABCEGH</t>
        </is>
      </c>
      <c r="I682" s="4" t="inlineStr"/>
      <c r="J682" s="4" t="inlineStr"/>
      <c r="K682" s="4" t="inlineStr"/>
      <c r="L682" s="4" t="inlineStr"/>
      <c r="M682" s="4" t="inlineStr">
        <is>
          <t>l</t>
        </is>
      </c>
      <c r="N682" s="4" t="n"/>
    </row>
    <row r="683">
      <c r="A683" s="14" t="inlineStr">
        <is>
          <t>Beurer</t>
        </is>
      </c>
      <c r="B683" s="13" t="n">
        <v>19</v>
      </c>
      <c r="C683" s="13" t="inlineStr">
        <is>
          <t>-</t>
        </is>
      </c>
      <c r="D683" s="13" t="inlineStr">
        <is>
          <t>-</t>
        </is>
      </c>
      <c r="E683" s="13" t="n">
        <v>3</v>
      </c>
      <c r="F683" s="13" t="n">
        <v>16</v>
      </c>
      <c r="G683" s="13" t="n">
        <v>19</v>
      </c>
      <c r="H683" s="13" t="n">
        <v>19</v>
      </c>
      <c r="I683" s="13" t="n">
        <v>3</v>
      </c>
      <c r="J683" s="13" t="inlineStr">
        <is>
          <t>-</t>
        </is>
      </c>
      <c r="K683" s="13" t="n">
        <v>2</v>
      </c>
      <c r="L683" s="13" t="n">
        <v>17</v>
      </c>
      <c r="M683" s="13" t="n">
        <v>3</v>
      </c>
      <c r="N683" s="13" t="n">
        <v>13</v>
      </c>
    </row>
    <row r="684">
      <c r="A684" s="10" t="inlineStr"/>
      <c r="B684" s="4" t="inlineStr">
        <is>
          <t>*</t>
        </is>
      </c>
      <c r="C684" s="4" t="inlineStr">
        <is>
          <t>-</t>
        </is>
      </c>
      <c r="D684" s="4" t="inlineStr">
        <is>
          <t>-</t>
        </is>
      </c>
      <c r="E684" s="4" t="inlineStr">
        <is>
          <t>*</t>
        </is>
      </c>
      <c r="F684" s="4" t="inlineStr">
        <is>
          <t>*</t>
        </is>
      </c>
      <c r="G684" s="4" t="inlineStr">
        <is>
          <t>*</t>
        </is>
      </c>
      <c r="H684" s="4" t="inlineStr">
        <is>
          <t>*</t>
        </is>
      </c>
      <c r="I684" s="4" t="inlineStr">
        <is>
          <t>*</t>
        </is>
      </c>
      <c r="J684" s="4" t="inlineStr">
        <is>
          <t>-</t>
        </is>
      </c>
      <c r="K684" s="4" t="inlineStr">
        <is>
          <t>*</t>
        </is>
      </c>
      <c r="L684" s="4" t="inlineStr">
        <is>
          <t>*</t>
        </is>
      </c>
      <c r="M684" s="5" t="n">
        <v>0.01</v>
      </c>
      <c r="N684" s="4" t="inlineStr">
        <is>
          <t>*</t>
        </is>
      </c>
    </row>
    <row r="685">
      <c r="A685" s="10" t="inlineStr"/>
      <c r="B685" s="4" t="inlineStr"/>
      <c r="C685" s="4" t="inlineStr"/>
      <c r="D685" s="4" t="inlineStr"/>
      <c r="E685" s="4" t="inlineStr">
        <is>
          <t>H</t>
        </is>
      </c>
      <c r="F685" s="4" t="inlineStr">
        <is>
          <t>ABcEGH</t>
        </is>
      </c>
      <c r="G685" s="4" t="inlineStr">
        <is>
          <t>aBGH</t>
        </is>
      </c>
      <c r="H685" s="4" t="inlineStr">
        <is>
          <t>ABcEGH</t>
        </is>
      </c>
      <c r="I685" s="4" t="inlineStr">
        <is>
          <t>bH</t>
        </is>
      </c>
      <c r="J685" s="4" t="n"/>
      <c r="K685" s="4" t="n"/>
      <c r="L685" s="4" t="n"/>
      <c r="M685" s="4" t="n"/>
      <c r="N685" s="4" t="n"/>
    </row>
    <row r="686">
      <c r="A686" s="14" t="inlineStr">
        <is>
          <t>Johnson &amp; Johnson</t>
        </is>
      </c>
      <c r="B686" s="13" t="n">
        <v>120</v>
      </c>
      <c r="C686" s="13" t="n">
        <v>19</v>
      </c>
      <c r="D686" s="13" t="n">
        <v>27</v>
      </c>
      <c r="E686" s="13" t="n">
        <v>52</v>
      </c>
      <c r="F686" s="13" t="n">
        <v>22</v>
      </c>
      <c r="G686" s="13" t="n">
        <v>101</v>
      </c>
      <c r="H686" s="13" t="n">
        <v>74</v>
      </c>
      <c r="I686" s="13" t="n">
        <v>79</v>
      </c>
      <c r="J686" s="13" t="n">
        <v>46</v>
      </c>
      <c r="K686" s="13" t="n">
        <v>43</v>
      </c>
      <c r="L686" s="13" t="n">
        <v>77</v>
      </c>
      <c r="M686" s="13" t="n">
        <v>6</v>
      </c>
      <c r="N686" s="13" t="n">
        <v>70</v>
      </c>
    </row>
    <row r="687">
      <c r="A687" s="10" t="inlineStr"/>
      <c r="B687" s="5" t="n">
        <v>0.01</v>
      </c>
      <c r="C687" s="5" t="n">
        <v>0.01</v>
      </c>
      <c r="D687" s="5" t="n">
        <v>0.02</v>
      </c>
      <c r="E687" s="5" t="n">
        <v>0.03</v>
      </c>
      <c r="F687" s="5" t="n">
        <v>0.01</v>
      </c>
      <c r="G687" s="5" t="n">
        <v>0.01</v>
      </c>
      <c r="H687" s="5" t="n">
        <v>0.01</v>
      </c>
      <c r="I687" s="5" t="n">
        <v>0.02</v>
      </c>
      <c r="J687" s="5" t="n">
        <v>0.02</v>
      </c>
      <c r="K687" s="5" t="n">
        <v>0.02</v>
      </c>
      <c r="L687" s="5" t="n">
        <v>0.01</v>
      </c>
      <c r="M687" s="5" t="n">
        <v>0.01</v>
      </c>
      <c r="N687" s="5" t="n">
        <v>0.01</v>
      </c>
    </row>
    <row r="688">
      <c r="A688" s="10" t="inlineStr"/>
      <c r="B688" s="4" t="inlineStr"/>
      <c r="C688" s="4" t="inlineStr">
        <is>
          <t>D</t>
        </is>
      </c>
      <c r="D688" s="4" t="inlineStr">
        <is>
          <t>Def</t>
        </is>
      </c>
      <c r="E688" s="4" t="inlineStr">
        <is>
          <t>ADEFH</t>
        </is>
      </c>
      <c r="F688" s="4" t="inlineStr"/>
      <c r="G688" s="4" t="inlineStr">
        <is>
          <t>Df</t>
        </is>
      </c>
      <c r="H688" s="4" t="inlineStr">
        <is>
          <t>D</t>
        </is>
      </c>
      <c r="I688" s="4" t="inlineStr">
        <is>
          <t>aDEFH</t>
        </is>
      </c>
      <c r="J688" s="4" t="inlineStr">
        <is>
          <t>D</t>
        </is>
      </c>
      <c r="K688" s="4" t="inlineStr">
        <is>
          <t>J</t>
        </is>
      </c>
      <c r="L688" s="4" t="n"/>
      <c r="M688" s="4" t="n"/>
      <c r="N688" s="4" t="n"/>
    </row>
    <row r="689">
      <c r="A689" s="14" t="inlineStr">
        <is>
          <t>OneTouch (unspecified)</t>
        </is>
      </c>
      <c r="B689" s="13" t="n">
        <v>438</v>
      </c>
      <c r="C689" s="13" t="n">
        <v>34</v>
      </c>
      <c r="D689" s="13" t="n">
        <v>46</v>
      </c>
      <c r="E689" s="13" t="n">
        <v>77</v>
      </c>
      <c r="F689" s="13" t="n">
        <v>281</v>
      </c>
      <c r="G689" s="13" t="n">
        <v>404</v>
      </c>
      <c r="H689" s="13" t="n">
        <v>358</v>
      </c>
      <c r="I689" s="13" t="n">
        <v>123</v>
      </c>
      <c r="J689" s="13" t="n">
        <v>80</v>
      </c>
      <c r="K689" s="13" t="n">
        <v>79</v>
      </c>
      <c r="L689" s="13" t="n">
        <v>359</v>
      </c>
      <c r="M689" s="13" t="n">
        <v>26</v>
      </c>
      <c r="N689" s="13" t="n">
        <v>330</v>
      </c>
    </row>
    <row r="690">
      <c r="A690" s="10" t="inlineStr"/>
      <c r="B690" s="5" t="n">
        <v>0.05</v>
      </c>
      <c r="C690" s="5" t="n">
        <v>0.02</v>
      </c>
      <c r="D690" s="5" t="n">
        <v>0.03</v>
      </c>
      <c r="E690" s="5" t="n">
        <v>0.04</v>
      </c>
      <c r="F690" s="5" t="n">
        <v>0.07000000000000001</v>
      </c>
      <c r="G690" s="5" t="n">
        <v>0.05</v>
      </c>
      <c r="H690" s="5" t="n">
        <v>0.06</v>
      </c>
      <c r="I690" s="5" t="n">
        <v>0.03</v>
      </c>
      <c r="J690" s="5" t="n">
        <v>0.03</v>
      </c>
      <c r="K690" s="5" t="n">
        <v>0.03</v>
      </c>
      <c r="L690" s="5" t="n">
        <v>0.05</v>
      </c>
      <c r="M690" s="5" t="n">
        <v>0.05</v>
      </c>
      <c r="N690" s="5" t="n">
        <v>0.06</v>
      </c>
    </row>
    <row r="691">
      <c r="A691" s="10" t="inlineStr"/>
      <c r="B691" s="4" t="inlineStr"/>
      <c r="C691" s="4" t="inlineStr"/>
      <c r="D691" s="4" t="inlineStr"/>
      <c r="E691" s="4" t="inlineStr">
        <is>
          <t>Ah</t>
        </is>
      </c>
      <c r="F691" s="4" t="inlineStr">
        <is>
          <t>ABCEFGH</t>
        </is>
      </c>
      <c r="G691" s="4" t="inlineStr">
        <is>
          <t>ABCGH</t>
        </is>
      </c>
      <c r="H691" s="4" t="inlineStr">
        <is>
          <t>ABCEGH</t>
        </is>
      </c>
      <c r="I691" s="4" t="inlineStr">
        <is>
          <t>aH</t>
        </is>
      </c>
      <c r="J691" s="4" t="inlineStr"/>
      <c r="K691" s="4" t="inlineStr"/>
      <c r="L691" s="4" t="inlineStr">
        <is>
          <t>I</t>
        </is>
      </c>
      <c r="M691" s="4" t="n"/>
      <c r="N691" s="4" t="n"/>
    </row>
    <row r="692">
      <c r="A692" s="14" t="inlineStr">
        <is>
          <t>OneTouch Ultra</t>
        </is>
      </c>
      <c r="B692" s="13" t="n">
        <v>50</v>
      </c>
      <c r="C692" s="13" t="n">
        <v>5</v>
      </c>
      <c r="D692" s="13" t="n">
        <v>2</v>
      </c>
      <c r="E692" s="13" t="n">
        <v>10</v>
      </c>
      <c r="F692" s="13" t="n">
        <v>33</v>
      </c>
      <c r="G692" s="13" t="n">
        <v>45</v>
      </c>
      <c r="H692" s="13" t="n">
        <v>43</v>
      </c>
      <c r="I692" s="13" t="n">
        <v>12</v>
      </c>
      <c r="J692" s="13" t="n">
        <v>7</v>
      </c>
      <c r="K692" s="13" t="n">
        <v>9</v>
      </c>
      <c r="L692" s="13" t="n">
        <v>41</v>
      </c>
      <c r="M692" s="13" t="inlineStr">
        <is>
          <t>-</t>
        </is>
      </c>
      <c r="N692" s="13" t="n">
        <v>41</v>
      </c>
    </row>
    <row r="693">
      <c r="A693" s="10" t="inlineStr"/>
      <c r="B693" s="5" t="n">
        <v>0.01</v>
      </c>
      <c r="C693" s="4" t="inlineStr">
        <is>
          <t>*</t>
        </is>
      </c>
      <c r="D693" s="4" t="inlineStr">
        <is>
          <t>*</t>
        </is>
      </c>
      <c r="E693" s="4" t="inlineStr">
        <is>
          <t>*</t>
        </is>
      </c>
      <c r="F693" s="5" t="n">
        <v>0.01</v>
      </c>
      <c r="G693" s="5" t="n">
        <v>0.01</v>
      </c>
      <c r="H693" s="5" t="n">
        <v>0.01</v>
      </c>
      <c r="I693" s="4" t="inlineStr">
        <is>
          <t>*</t>
        </is>
      </c>
      <c r="J693" s="4" t="inlineStr">
        <is>
          <t>*</t>
        </is>
      </c>
      <c r="K693" s="4" t="inlineStr">
        <is>
          <t>*</t>
        </is>
      </c>
      <c r="L693" s="5" t="n">
        <v>0.01</v>
      </c>
      <c r="M693" s="4" t="inlineStr">
        <is>
          <t>-</t>
        </is>
      </c>
      <c r="N693" s="5" t="n">
        <v>0.01</v>
      </c>
    </row>
    <row r="694">
      <c r="A694" s="10" t="inlineStr"/>
      <c r="B694" s="4" t="inlineStr"/>
      <c r="C694" s="4" t="inlineStr"/>
      <c r="D694" s="4" t="inlineStr"/>
      <c r="E694" s="4" t="inlineStr">
        <is>
          <t>bg</t>
        </is>
      </c>
      <c r="F694" s="4" t="inlineStr">
        <is>
          <t>aBEGH</t>
        </is>
      </c>
      <c r="G694" s="4" t="inlineStr">
        <is>
          <t>BGH</t>
        </is>
      </c>
      <c r="H694" s="4" t="inlineStr">
        <is>
          <t>BEGH</t>
        </is>
      </c>
      <c r="I694" s="4" t="inlineStr">
        <is>
          <t>B</t>
        </is>
      </c>
      <c r="J694" s="4" t="inlineStr"/>
      <c r="K694" s="4" t="inlineStr"/>
      <c r="L694" s="4" t="inlineStr"/>
      <c r="M694" s="4" t="inlineStr"/>
      <c r="N694" s="4" t="inlineStr">
        <is>
          <t>k</t>
        </is>
      </c>
    </row>
    <row r="695">
      <c r="A695" s="14" t="inlineStr">
        <is>
          <t>OneTouch Verio</t>
        </is>
      </c>
      <c r="B695" s="13" t="n">
        <v>83</v>
      </c>
      <c r="C695" s="13" t="n">
        <v>9</v>
      </c>
      <c r="D695" s="13" t="n">
        <v>14</v>
      </c>
      <c r="E695" s="13" t="n">
        <v>21</v>
      </c>
      <c r="F695" s="13" t="n">
        <v>39</v>
      </c>
      <c r="G695" s="13" t="n">
        <v>74</v>
      </c>
      <c r="H695" s="13" t="n">
        <v>60</v>
      </c>
      <c r="I695" s="13" t="n">
        <v>35</v>
      </c>
      <c r="J695" s="13" t="n">
        <v>23</v>
      </c>
      <c r="K695" s="13" t="n">
        <v>16</v>
      </c>
      <c r="L695" s="13" t="n">
        <v>67</v>
      </c>
      <c r="M695" s="13" t="n">
        <v>4</v>
      </c>
      <c r="N695" s="13" t="n">
        <v>63</v>
      </c>
    </row>
    <row r="696">
      <c r="A696" s="10" t="inlineStr"/>
      <c r="B696" s="5" t="n">
        <v>0.01</v>
      </c>
      <c r="C696" s="5" t="n">
        <v>0.01</v>
      </c>
      <c r="D696" s="5" t="n">
        <v>0.01</v>
      </c>
      <c r="E696" s="5" t="n">
        <v>0.01</v>
      </c>
      <c r="F696" s="5" t="n">
        <v>0.01</v>
      </c>
      <c r="G696" s="5" t="n">
        <v>0.01</v>
      </c>
      <c r="H696" s="5" t="n">
        <v>0.01</v>
      </c>
      <c r="I696" s="5" t="n">
        <v>0.01</v>
      </c>
      <c r="J696" s="5" t="n">
        <v>0.01</v>
      </c>
      <c r="K696" s="5" t="n">
        <v>0.01</v>
      </c>
      <c r="L696" s="5" t="n">
        <v>0.01</v>
      </c>
      <c r="M696" s="5" t="n">
        <v>0.01</v>
      </c>
      <c r="N696" s="5" t="n">
        <v>0.01</v>
      </c>
    </row>
    <row r="697">
      <c r="A697" s="10" t="inlineStr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</row>
    <row r="698">
      <c r="A698" s="14" t="inlineStr">
        <is>
          <t>LifeScan</t>
        </is>
      </c>
      <c r="B698" s="13" t="n">
        <v>34</v>
      </c>
      <c r="C698" s="13" t="n">
        <v>6</v>
      </c>
      <c r="D698" s="13" t="n">
        <v>3</v>
      </c>
      <c r="E698" s="13" t="n">
        <v>8</v>
      </c>
      <c r="F698" s="13" t="n">
        <v>17</v>
      </c>
      <c r="G698" s="13" t="n">
        <v>28</v>
      </c>
      <c r="H698" s="13" t="n">
        <v>25</v>
      </c>
      <c r="I698" s="13" t="n">
        <v>11</v>
      </c>
      <c r="J698" s="13" t="n">
        <v>9</v>
      </c>
      <c r="K698" s="13" t="n">
        <v>20</v>
      </c>
      <c r="L698" s="13" t="n">
        <v>14</v>
      </c>
      <c r="M698" s="13" t="n">
        <v>1</v>
      </c>
      <c r="N698" s="13" t="n">
        <v>12</v>
      </c>
    </row>
    <row r="699">
      <c r="A699" s="10" t="inlineStr"/>
      <c r="B699" s="4" t="inlineStr">
        <is>
          <t>*</t>
        </is>
      </c>
      <c r="C699" s="4" t="inlineStr">
        <is>
          <t>*</t>
        </is>
      </c>
      <c r="D699" s="4" t="inlineStr">
        <is>
          <t>*</t>
        </is>
      </c>
      <c r="E699" s="4" t="inlineStr">
        <is>
          <t>*</t>
        </is>
      </c>
      <c r="F699" s="4" t="inlineStr">
        <is>
          <t>*</t>
        </is>
      </c>
      <c r="G699" s="4" t="inlineStr">
        <is>
          <t>*</t>
        </is>
      </c>
      <c r="H699" s="4" t="inlineStr">
        <is>
          <t>*</t>
        </is>
      </c>
      <c r="I699" s="4" t="inlineStr">
        <is>
          <t>*</t>
        </is>
      </c>
      <c r="J699" s="4" t="inlineStr">
        <is>
          <t>*</t>
        </is>
      </c>
      <c r="K699" s="5" t="n">
        <v>0.01</v>
      </c>
      <c r="L699" s="4" t="inlineStr">
        <is>
          <t>*</t>
        </is>
      </c>
      <c r="M699" s="4" t="inlineStr">
        <is>
          <t>*</t>
        </is>
      </c>
      <c r="N699" s="4" t="inlineStr">
        <is>
          <t>*</t>
        </is>
      </c>
    </row>
    <row r="700">
      <c r="A700" s="10" t="inlineStr"/>
      <c r="B700" s="4" t="inlineStr"/>
      <c r="C700" s="4" t="inlineStr"/>
      <c r="D700" s="4" t="inlineStr"/>
      <c r="E700" s="4" t="inlineStr"/>
      <c r="F700" s="4" t="inlineStr"/>
      <c r="G700" s="4" t="inlineStr"/>
      <c r="H700" s="4" t="inlineStr"/>
      <c r="I700" s="4" t="inlineStr"/>
      <c r="J700" s="4" t="inlineStr"/>
      <c r="K700" s="4" t="inlineStr">
        <is>
          <t>J</t>
        </is>
      </c>
      <c r="L700" s="4" t="n"/>
      <c r="M700" s="4" t="n"/>
      <c r="N700" s="4" t="n"/>
    </row>
    <row r="701">
      <c r="A701" s="14" t="inlineStr">
        <is>
          <t>Libre (without 'FreeStyle')</t>
        </is>
      </c>
      <c r="B701" s="13" t="n">
        <v>286</v>
      </c>
      <c r="C701" s="13" t="n">
        <v>132</v>
      </c>
      <c r="D701" s="13" t="n">
        <v>48</v>
      </c>
      <c r="E701" s="13" t="n">
        <v>56</v>
      </c>
      <c r="F701" s="13" t="n">
        <v>50</v>
      </c>
      <c r="G701" s="13" t="n">
        <v>154</v>
      </c>
      <c r="H701" s="13" t="n">
        <v>106</v>
      </c>
      <c r="I701" s="13" t="n">
        <v>104</v>
      </c>
      <c r="J701" s="13" t="n">
        <v>180</v>
      </c>
      <c r="K701" s="13" t="n">
        <v>194</v>
      </c>
      <c r="L701" s="13" t="n">
        <v>92</v>
      </c>
      <c r="M701" s="13" t="n">
        <v>17</v>
      </c>
      <c r="N701" s="13" t="n">
        <v>75</v>
      </c>
    </row>
    <row r="702">
      <c r="A702" s="10" t="inlineStr"/>
      <c r="B702" s="5" t="n">
        <v>0.03</v>
      </c>
      <c r="C702" s="5" t="n">
        <v>0.1</v>
      </c>
      <c r="D702" s="5" t="n">
        <v>0.03</v>
      </c>
      <c r="E702" s="5" t="n">
        <v>0.03</v>
      </c>
      <c r="F702" s="5" t="n">
        <v>0.01</v>
      </c>
      <c r="G702" s="5" t="n">
        <v>0.02</v>
      </c>
      <c r="H702" s="5" t="n">
        <v>0.02</v>
      </c>
      <c r="I702" s="5" t="n">
        <v>0.03</v>
      </c>
      <c r="J702" s="5" t="n">
        <v>0.06</v>
      </c>
      <c r="K702" s="5" t="n">
        <v>0.08</v>
      </c>
      <c r="L702" s="5" t="n">
        <v>0.01</v>
      </c>
      <c r="M702" s="5" t="n">
        <v>0.03</v>
      </c>
      <c r="N702" s="5" t="n">
        <v>0.01</v>
      </c>
    </row>
    <row r="703">
      <c r="A703" s="10" t="inlineStr"/>
      <c r="B703" s="4" t="inlineStr"/>
      <c r="C703" s="4" t="inlineStr">
        <is>
          <t>BCDEFGH</t>
        </is>
      </c>
      <c r="D703" s="4" t="inlineStr">
        <is>
          <t>DEF</t>
        </is>
      </c>
      <c r="E703" s="4" t="inlineStr">
        <is>
          <t>DEF</t>
        </is>
      </c>
      <c r="F703" s="4" t="inlineStr"/>
      <c r="G703" s="4" t="inlineStr">
        <is>
          <t>DF</t>
        </is>
      </c>
      <c r="H703" s="4" t="inlineStr">
        <is>
          <t>D</t>
        </is>
      </c>
      <c r="I703" s="4" t="inlineStr">
        <is>
          <t>DEF</t>
        </is>
      </c>
      <c r="J703" s="4" t="inlineStr">
        <is>
          <t>BCDEFG</t>
        </is>
      </c>
      <c r="K703" s="4" t="inlineStr">
        <is>
          <t>J</t>
        </is>
      </c>
      <c r="L703" s="4" t="inlineStr"/>
      <c r="M703" s="4" t="inlineStr">
        <is>
          <t>L</t>
        </is>
      </c>
      <c r="N703" s="4" t="n"/>
    </row>
    <row r="704">
      <c r="A704" s="14" t="inlineStr">
        <is>
          <t>Omron</t>
        </is>
      </c>
      <c r="B704" s="13" t="n">
        <v>81</v>
      </c>
      <c r="C704" s="13" t="n">
        <v>16</v>
      </c>
      <c r="D704" s="13" t="n">
        <v>20</v>
      </c>
      <c r="E704" s="13" t="n">
        <v>34</v>
      </c>
      <c r="F704" s="13" t="n">
        <v>11</v>
      </c>
      <c r="G704" s="13" t="n">
        <v>65</v>
      </c>
      <c r="H704" s="13" t="n">
        <v>45</v>
      </c>
      <c r="I704" s="13" t="n">
        <v>54</v>
      </c>
      <c r="J704" s="13" t="n">
        <v>36</v>
      </c>
      <c r="K704" s="13" t="n">
        <v>34</v>
      </c>
      <c r="L704" s="13" t="n">
        <v>47</v>
      </c>
      <c r="M704" s="13" t="n">
        <v>4</v>
      </c>
      <c r="N704" s="13" t="n">
        <v>42</v>
      </c>
    </row>
    <row r="705">
      <c r="A705" s="10" t="inlineStr"/>
      <c r="B705" s="5" t="n">
        <v>0.01</v>
      </c>
      <c r="C705" s="5" t="n">
        <v>0.01</v>
      </c>
      <c r="D705" s="5" t="n">
        <v>0.01</v>
      </c>
      <c r="E705" s="5" t="n">
        <v>0.02</v>
      </c>
      <c r="F705" s="4" t="inlineStr">
        <is>
          <t>*</t>
        </is>
      </c>
      <c r="G705" s="5" t="n">
        <v>0.01</v>
      </c>
      <c r="H705" s="5" t="n">
        <v>0.01</v>
      </c>
      <c r="I705" s="5" t="n">
        <v>0.02</v>
      </c>
      <c r="J705" s="5" t="n">
        <v>0.01</v>
      </c>
      <c r="K705" s="5" t="n">
        <v>0.01</v>
      </c>
      <c r="L705" s="5" t="n">
        <v>0.01</v>
      </c>
      <c r="M705" s="5" t="n">
        <v>0.01</v>
      </c>
      <c r="N705" s="5" t="n">
        <v>0.01</v>
      </c>
    </row>
    <row r="706">
      <c r="A706" s="10" t="inlineStr"/>
      <c r="B706" s="4" t="inlineStr"/>
      <c r="C706" s="4" t="inlineStr">
        <is>
          <t>D</t>
        </is>
      </c>
      <c r="D706" s="4" t="inlineStr">
        <is>
          <t>DEF</t>
        </is>
      </c>
      <c r="E706" s="4" t="inlineStr">
        <is>
          <t>DEF</t>
        </is>
      </c>
      <c r="F706" s="4" t="inlineStr"/>
      <c r="G706" s="4" t="inlineStr">
        <is>
          <t>DF</t>
        </is>
      </c>
      <c r="H706" s="4" t="inlineStr">
        <is>
          <t>D</t>
        </is>
      </c>
      <c r="I706" s="4" t="inlineStr">
        <is>
          <t>DEF</t>
        </is>
      </c>
      <c r="J706" s="4" t="inlineStr">
        <is>
          <t>DEF</t>
        </is>
      </c>
      <c r="K706" s="4" t="inlineStr">
        <is>
          <t>J</t>
        </is>
      </c>
      <c r="L706" s="4" t="n"/>
      <c r="M706" s="4" t="n"/>
      <c r="N706" s="4" t="n"/>
    </row>
    <row r="707">
      <c r="A707" s="14" t="inlineStr">
        <is>
          <t>ReliOn</t>
        </is>
      </c>
      <c r="B707" s="13" t="n">
        <v>53</v>
      </c>
      <c r="C707" s="13" t="n">
        <v>8</v>
      </c>
      <c r="D707" s="13" t="n">
        <v>8</v>
      </c>
      <c r="E707" s="13" t="n">
        <v>10</v>
      </c>
      <c r="F707" s="13" t="n">
        <v>27</v>
      </c>
      <c r="G707" s="13" t="n">
        <v>45</v>
      </c>
      <c r="H707" s="13" t="n">
        <v>37</v>
      </c>
      <c r="I707" s="13" t="n">
        <v>18</v>
      </c>
      <c r="J707" s="13" t="n">
        <v>16</v>
      </c>
      <c r="K707" s="13" t="n">
        <v>20</v>
      </c>
      <c r="L707" s="13" t="n">
        <v>33</v>
      </c>
      <c r="M707" s="13" t="n">
        <v>4</v>
      </c>
      <c r="N707" s="13" t="n">
        <v>29</v>
      </c>
    </row>
    <row r="708">
      <c r="A708" s="10" t="inlineStr"/>
      <c r="B708" s="5" t="n">
        <v>0.01</v>
      </c>
      <c r="C708" s="5" t="n">
        <v>0.01</v>
      </c>
      <c r="D708" s="5" t="n">
        <v>0.01</v>
      </c>
      <c r="E708" s="4" t="inlineStr">
        <is>
          <t>*</t>
        </is>
      </c>
      <c r="F708" s="5" t="n">
        <v>0.01</v>
      </c>
      <c r="G708" s="5" t="n">
        <v>0.01</v>
      </c>
      <c r="H708" s="5" t="n">
        <v>0.01</v>
      </c>
      <c r="I708" s="5" t="n">
        <v>0.01</v>
      </c>
      <c r="J708" s="5" t="n">
        <v>0.01</v>
      </c>
      <c r="K708" s="5" t="n">
        <v>0.01</v>
      </c>
      <c r="L708" s="5" t="n">
        <v>0.01</v>
      </c>
      <c r="M708" s="5" t="n">
        <v>0.01</v>
      </c>
      <c r="N708" s="4" t="inlineStr">
        <is>
          <t>*</t>
        </is>
      </c>
    </row>
    <row r="709">
      <c r="A709" s="10" t="inlineStr"/>
      <c r="B709" s="4" t="inlineStr"/>
      <c r="C709" s="4" t="inlineStr"/>
      <c r="D709" s="4" t="inlineStr"/>
      <c r="E709" s="4" t="inlineStr"/>
      <c r="F709" s="4" t="inlineStr"/>
      <c r="G709" s="4" t="inlineStr"/>
      <c r="H709" s="4" t="inlineStr"/>
      <c r="I709" s="4" t="inlineStr"/>
      <c r="J709" s="4" t="inlineStr"/>
      <c r="K709" s="4" t="inlineStr">
        <is>
          <t>j</t>
        </is>
      </c>
      <c r="L709" s="4" t="n"/>
      <c r="M709" s="4" t="n"/>
      <c r="N709" s="4" t="n"/>
    </row>
    <row r="710">
      <c r="A710" s="14" t="inlineStr">
        <is>
          <t>Roche</t>
        </is>
      </c>
      <c r="B710" s="13" t="n">
        <v>94</v>
      </c>
      <c r="C710" s="13" t="n">
        <v>24</v>
      </c>
      <c r="D710" s="13" t="n">
        <v>23</v>
      </c>
      <c r="E710" s="13" t="n">
        <v>20</v>
      </c>
      <c r="F710" s="13" t="n">
        <v>27</v>
      </c>
      <c r="G710" s="13" t="n">
        <v>70</v>
      </c>
      <c r="H710" s="13" t="n">
        <v>47</v>
      </c>
      <c r="I710" s="13" t="n">
        <v>43</v>
      </c>
      <c r="J710" s="13" t="n">
        <v>47</v>
      </c>
      <c r="K710" s="13" t="n">
        <v>53</v>
      </c>
      <c r="L710" s="13" t="n">
        <v>41</v>
      </c>
      <c r="M710" s="13" t="n">
        <v>7</v>
      </c>
      <c r="N710" s="13" t="n">
        <v>32</v>
      </c>
    </row>
    <row r="711">
      <c r="A711" s="10" t="inlineStr"/>
      <c r="B711" s="5" t="n">
        <v>0.01</v>
      </c>
      <c r="C711" s="5" t="n">
        <v>0.02</v>
      </c>
      <c r="D711" s="5" t="n">
        <v>0.02</v>
      </c>
      <c r="E711" s="5" t="n">
        <v>0.01</v>
      </c>
      <c r="F711" s="5" t="n">
        <v>0.01</v>
      </c>
      <c r="G711" s="5" t="n">
        <v>0.01</v>
      </c>
      <c r="H711" s="5" t="n">
        <v>0.01</v>
      </c>
      <c r="I711" s="5" t="n">
        <v>0.01</v>
      </c>
      <c r="J711" s="5" t="n">
        <v>0.02</v>
      </c>
      <c r="K711" s="5" t="n">
        <v>0.02</v>
      </c>
      <c r="L711" s="5" t="n">
        <v>0.01</v>
      </c>
      <c r="M711" s="5" t="n">
        <v>0.01</v>
      </c>
      <c r="N711" s="5" t="n">
        <v>0.01</v>
      </c>
    </row>
    <row r="712">
      <c r="A712" s="10" t="inlineStr"/>
      <c r="B712" s="4" t="inlineStr"/>
      <c r="C712" s="4" t="inlineStr">
        <is>
          <t>CDEF</t>
        </is>
      </c>
      <c r="D712" s="4" t="inlineStr">
        <is>
          <t>DEF</t>
        </is>
      </c>
      <c r="E712" s="4" t="inlineStr"/>
      <c r="F712" s="4" t="inlineStr"/>
      <c r="G712" s="4" t="inlineStr">
        <is>
          <t>DF</t>
        </is>
      </c>
      <c r="H712" s="4" t="inlineStr"/>
      <c r="I712" s="4" t="inlineStr">
        <is>
          <t>DEF</t>
        </is>
      </c>
      <c r="J712" s="4" t="inlineStr">
        <is>
          <t>CDEFG</t>
        </is>
      </c>
      <c r="K712" s="4" t="inlineStr">
        <is>
          <t>J</t>
        </is>
      </c>
      <c r="L712" s="4" t="inlineStr"/>
      <c r="M712" s="4" t="inlineStr">
        <is>
          <t>L</t>
        </is>
      </c>
      <c r="N712" s="4" t="n"/>
    </row>
    <row r="713">
      <c r="A713" s="14" t="inlineStr">
        <is>
          <t>Terumo</t>
        </is>
      </c>
      <c r="B713" s="13" t="n">
        <v>242</v>
      </c>
      <c r="C713" s="13" t="n">
        <v>54</v>
      </c>
      <c r="D713" s="13" t="n">
        <v>67</v>
      </c>
      <c r="E713" s="13" t="n">
        <v>121</v>
      </c>
      <c r="F713" s="13" t="inlineStr">
        <is>
          <t>-</t>
        </is>
      </c>
      <c r="G713" s="13" t="n">
        <v>188</v>
      </c>
      <c r="H713" s="13" t="n">
        <v>121</v>
      </c>
      <c r="I713" s="13" t="n">
        <v>188</v>
      </c>
      <c r="J713" s="13" t="n">
        <v>121</v>
      </c>
      <c r="K713" s="13" t="n">
        <v>69</v>
      </c>
      <c r="L713" s="13" t="n">
        <v>173</v>
      </c>
      <c r="M713" s="13" t="n">
        <v>9</v>
      </c>
      <c r="N713" s="13" t="n">
        <v>164</v>
      </c>
    </row>
    <row r="714">
      <c r="A714" s="10" t="inlineStr"/>
      <c r="B714" s="5" t="n">
        <v>0.03</v>
      </c>
      <c r="C714" s="5" t="n">
        <v>0.04</v>
      </c>
      <c r="D714" s="5" t="n">
        <v>0.04</v>
      </c>
      <c r="E714" s="5" t="n">
        <v>0.06</v>
      </c>
      <c r="F714" s="4" t="inlineStr">
        <is>
          <t>-</t>
        </is>
      </c>
      <c r="G714" s="5" t="n">
        <v>0.02</v>
      </c>
      <c r="H714" s="5" t="n">
        <v>0.02</v>
      </c>
      <c r="I714" s="5" t="n">
        <v>0.05</v>
      </c>
      <c r="J714" s="5" t="n">
        <v>0.04</v>
      </c>
      <c r="K714" s="5" t="n">
        <v>0.03</v>
      </c>
      <c r="L714" s="5" t="n">
        <v>0.03</v>
      </c>
      <c r="M714" s="5" t="n">
        <v>0.02</v>
      </c>
      <c r="N714" s="5" t="n">
        <v>0.03</v>
      </c>
    </row>
    <row r="715">
      <c r="A715" s="10" t="inlineStr"/>
      <c r="B715" s="4" t="inlineStr"/>
      <c r="C715" s="4" t="inlineStr">
        <is>
          <t>DEF</t>
        </is>
      </c>
      <c r="D715" s="4" t="inlineStr">
        <is>
          <t>DEF</t>
        </is>
      </c>
      <c r="E715" s="4" t="inlineStr">
        <is>
          <t>AbDEFgH</t>
        </is>
      </c>
      <c r="F715" s="4" t="inlineStr"/>
      <c r="G715" s="4" t="inlineStr">
        <is>
          <t>DF</t>
        </is>
      </c>
      <c r="H715" s="4" t="inlineStr">
        <is>
          <t>D</t>
        </is>
      </c>
      <c r="I715" s="4" t="inlineStr">
        <is>
          <t>AbDEFH</t>
        </is>
      </c>
      <c r="J715" s="4" t="inlineStr">
        <is>
          <t>DEF</t>
        </is>
      </c>
      <c r="K715" s="4" t="n"/>
      <c r="L715" s="4" t="n"/>
      <c r="M715" s="4" t="n"/>
      <c r="N715" s="4" t="n"/>
    </row>
    <row r="716">
      <c r="A716" s="14" t="inlineStr">
        <is>
          <t>Arkray</t>
        </is>
      </c>
      <c r="B716" s="13" t="n">
        <v>63</v>
      </c>
      <c r="C716" s="13" t="n">
        <v>17</v>
      </c>
      <c r="D716" s="13" t="n">
        <v>16</v>
      </c>
      <c r="E716" s="13" t="n">
        <v>28</v>
      </c>
      <c r="F716" s="13" t="n">
        <v>2</v>
      </c>
      <c r="G716" s="13" t="n">
        <v>46</v>
      </c>
      <c r="H716" s="13" t="n">
        <v>30</v>
      </c>
      <c r="I716" s="13" t="n">
        <v>44</v>
      </c>
      <c r="J716" s="13" t="n">
        <v>33</v>
      </c>
      <c r="K716" s="13" t="n">
        <v>31</v>
      </c>
      <c r="L716" s="13" t="n">
        <v>32</v>
      </c>
      <c r="M716" s="13" t="n">
        <v>2</v>
      </c>
      <c r="N716" s="13" t="n">
        <v>30</v>
      </c>
    </row>
    <row r="717">
      <c r="A717" s="10" t="inlineStr"/>
      <c r="B717" s="5" t="n">
        <v>0.01</v>
      </c>
      <c r="C717" s="5" t="n">
        <v>0.01</v>
      </c>
      <c r="D717" s="5" t="n">
        <v>0.01</v>
      </c>
      <c r="E717" s="5" t="n">
        <v>0.01</v>
      </c>
      <c r="F717" s="4" t="inlineStr">
        <is>
          <t>*</t>
        </is>
      </c>
      <c r="G717" s="5" t="n">
        <v>0.01</v>
      </c>
      <c r="H717" s="4" t="inlineStr">
        <is>
          <t>*</t>
        </is>
      </c>
      <c r="I717" s="5" t="n">
        <v>0.01</v>
      </c>
      <c r="J717" s="5" t="n">
        <v>0.01</v>
      </c>
      <c r="K717" s="5" t="n">
        <v>0.01</v>
      </c>
      <c r="L717" s="4" t="inlineStr">
        <is>
          <t>*</t>
        </is>
      </c>
      <c r="M717" s="4" t="inlineStr">
        <is>
          <t>*</t>
        </is>
      </c>
      <c r="N717" s="5" t="n">
        <v>0.01</v>
      </c>
    </row>
    <row r="718">
      <c r="A718" s="10" t="inlineStr"/>
      <c r="B718" s="4" t="inlineStr"/>
      <c r="C718" s="4" t="inlineStr">
        <is>
          <t>DEF</t>
        </is>
      </c>
      <c r="D718" s="4" t="inlineStr">
        <is>
          <t>DEF</t>
        </is>
      </c>
      <c r="E718" s="4" t="inlineStr">
        <is>
          <t>DEF</t>
        </is>
      </c>
      <c r="F718" s="4" t="inlineStr"/>
      <c r="G718" s="4" t="inlineStr">
        <is>
          <t>DF</t>
        </is>
      </c>
      <c r="H718" s="4" t="inlineStr">
        <is>
          <t>D</t>
        </is>
      </c>
      <c r="I718" s="4" t="inlineStr">
        <is>
          <t>DEF</t>
        </is>
      </c>
      <c r="J718" s="4" t="inlineStr">
        <is>
          <t>DEF</t>
        </is>
      </c>
      <c r="K718" s="4" t="inlineStr">
        <is>
          <t>J</t>
        </is>
      </c>
      <c r="L718" s="4" t="n"/>
      <c r="M718" s="4" t="n"/>
      <c r="N718" s="4" t="n"/>
    </row>
    <row r="719">
      <c r="A719" s="14" t="inlineStr">
        <is>
          <t>GlucoCard</t>
        </is>
      </c>
      <c r="B719" s="13" t="n">
        <v>29</v>
      </c>
      <c r="C719" s="13" t="n">
        <v>3</v>
      </c>
      <c r="D719" s="13" t="n">
        <v>9</v>
      </c>
      <c r="E719" s="13" t="n">
        <v>15</v>
      </c>
      <c r="F719" s="13" t="n">
        <v>2</v>
      </c>
      <c r="G719" s="13" t="n">
        <v>26</v>
      </c>
      <c r="H719" s="13" t="n">
        <v>17</v>
      </c>
      <c r="I719" s="13" t="n">
        <v>24</v>
      </c>
      <c r="J719" s="13" t="n">
        <v>12</v>
      </c>
      <c r="K719" s="13" t="n">
        <v>11</v>
      </c>
      <c r="L719" s="13" t="n">
        <v>18</v>
      </c>
      <c r="M719" s="13" t="n">
        <v>1</v>
      </c>
      <c r="N719" s="13" t="n">
        <v>16</v>
      </c>
    </row>
    <row r="720">
      <c r="A720" s="10" t="inlineStr"/>
      <c r="B720" s="4" t="inlineStr">
        <is>
          <t>*</t>
        </is>
      </c>
      <c r="C720" s="4" t="inlineStr">
        <is>
          <t>*</t>
        </is>
      </c>
      <c r="D720" s="5" t="n">
        <v>0.01</v>
      </c>
      <c r="E720" s="5" t="n">
        <v>0.01</v>
      </c>
      <c r="F720" s="4" t="inlineStr">
        <is>
          <t>*</t>
        </is>
      </c>
      <c r="G720" s="4" t="inlineStr">
        <is>
          <t>*</t>
        </is>
      </c>
      <c r="H720" s="4" t="inlineStr">
        <is>
          <t>*</t>
        </is>
      </c>
      <c r="I720" s="5" t="n">
        <v>0.01</v>
      </c>
      <c r="J720" s="4" t="inlineStr">
        <is>
          <t>*</t>
        </is>
      </c>
      <c r="K720" s="4" t="inlineStr">
        <is>
          <t>*</t>
        </is>
      </c>
      <c r="L720" s="4" t="inlineStr">
        <is>
          <t>*</t>
        </is>
      </c>
      <c r="M720" s="4" t="inlineStr">
        <is>
          <t>*</t>
        </is>
      </c>
      <c r="N720" s="4" t="inlineStr">
        <is>
          <t>*</t>
        </is>
      </c>
    </row>
    <row r="721">
      <c r="A721" s="10" t="inlineStr"/>
      <c r="B721" s="4" t="inlineStr"/>
      <c r="C721" s="4" t="inlineStr">
        <is>
          <t>d</t>
        </is>
      </c>
      <c r="D721" s="4" t="inlineStr">
        <is>
          <t>Def</t>
        </is>
      </c>
      <c r="E721" s="4" t="inlineStr">
        <is>
          <t>ADEF</t>
        </is>
      </c>
      <c r="F721" s="4" t="inlineStr"/>
      <c r="G721" s="4" t="inlineStr">
        <is>
          <t>DF</t>
        </is>
      </c>
      <c r="H721" s="4" t="inlineStr">
        <is>
          <t>D</t>
        </is>
      </c>
      <c r="I721" s="4" t="inlineStr">
        <is>
          <t>aDEFh</t>
        </is>
      </c>
      <c r="J721" s="4" t="inlineStr">
        <is>
          <t>aD</t>
        </is>
      </c>
      <c r="K721" s="4" t="n"/>
      <c r="L721" s="4" t="n"/>
      <c r="M721" s="4" t="n"/>
      <c r="N721" s="4" t="n"/>
    </row>
    <row r="722">
      <c r="A722" s="14" t="inlineStr">
        <is>
          <t>Glutest</t>
        </is>
      </c>
      <c r="B722" s="13" t="n">
        <v>85</v>
      </c>
      <c r="C722" s="13" t="n">
        <v>22</v>
      </c>
      <c r="D722" s="13" t="n">
        <v>33</v>
      </c>
      <c r="E722" s="13" t="n">
        <v>30</v>
      </c>
      <c r="F722" s="13" t="inlineStr">
        <is>
          <t>-</t>
        </is>
      </c>
      <c r="G722" s="13" t="n">
        <v>63</v>
      </c>
      <c r="H722" s="13" t="n">
        <v>30</v>
      </c>
      <c r="I722" s="13" t="n">
        <v>63</v>
      </c>
      <c r="J722" s="13" t="n">
        <v>55</v>
      </c>
      <c r="K722" s="13" t="n">
        <v>24</v>
      </c>
      <c r="L722" s="13" t="n">
        <v>61</v>
      </c>
      <c r="M722" s="13" t="n">
        <v>1</v>
      </c>
      <c r="N722" s="13" t="n">
        <v>59</v>
      </c>
    </row>
    <row r="723">
      <c r="A723" s="10" t="inlineStr"/>
      <c r="B723" s="5" t="n">
        <v>0.01</v>
      </c>
      <c r="C723" s="5" t="n">
        <v>0.02</v>
      </c>
      <c r="D723" s="5" t="n">
        <v>0.02</v>
      </c>
      <c r="E723" s="5" t="n">
        <v>0.01</v>
      </c>
      <c r="F723" s="4" t="inlineStr">
        <is>
          <t>-</t>
        </is>
      </c>
      <c r="G723" s="5" t="n">
        <v>0.01</v>
      </c>
      <c r="H723" s="4" t="inlineStr">
        <is>
          <t>*</t>
        </is>
      </c>
      <c r="I723" s="5" t="n">
        <v>0.02</v>
      </c>
      <c r="J723" s="5" t="n">
        <v>0.02</v>
      </c>
      <c r="K723" s="5" t="n">
        <v>0.01</v>
      </c>
      <c r="L723" s="5" t="n">
        <v>0.01</v>
      </c>
      <c r="M723" s="4" t="inlineStr">
        <is>
          <t>*</t>
        </is>
      </c>
      <c r="N723" s="5" t="n">
        <v>0.01</v>
      </c>
    </row>
    <row r="724">
      <c r="A724" s="10" t="inlineStr"/>
      <c r="B724" s="4" t="inlineStr"/>
      <c r="C724" s="4" t="inlineStr">
        <is>
          <t>DEF</t>
        </is>
      </c>
      <c r="D724" s="4" t="inlineStr">
        <is>
          <t>cDEF</t>
        </is>
      </c>
      <c r="E724" s="4" t="inlineStr">
        <is>
          <t>DEF</t>
        </is>
      </c>
      <c r="F724" s="4" t="inlineStr"/>
      <c r="G724" s="4" t="inlineStr">
        <is>
          <t>DF</t>
        </is>
      </c>
      <c r="H724" s="4" t="inlineStr">
        <is>
          <t>D</t>
        </is>
      </c>
      <c r="I724" s="4" t="inlineStr">
        <is>
          <t>cDEF</t>
        </is>
      </c>
      <c r="J724" s="4" t="inlineStr">
        <is>
          <t>DEF</t>
        </is>
      </c>
      <c r="K724" s="4" t="inlineStr"/>
      <c r="L724" s="4" t="inlineStr"/>
      <c r="M724" s="4" t="inlineStr"/>
      <c r="N724" s="4" t="inlineStr">
        <is>
          <t>k</t>
        </is>
      </c>
    </row>
    <row r="725">
      <c r="A725" s="14" t="inlineStr">
        <is>
          <t>Nipro</t>
        </is>
      </c>
      <c r="B725" s="13" t="n">
        <v>79</v>
      </c>
      <c r="C725" s="13" t="n">
        <v>16</v>
      </c>
      <c r="D725" s="13" t="n">
        <v>17</v>
      </c>
      <c r="E725" s="13" t="n">
        <v>45</v>
      </c>
      <c r="F725" s="13" t="n">
        <v>1</v>
      </c>
      <c r="G725" s="13" t="n">
        <v>63</v>
      </c>
      <c r="H725" s="13" t="n">
        <v>46</v>
      </c>
      <c r="I725" s="13" t="n">
        <v>62</v>
      </c>
      <c r="J725" s="13" t="n">
        <v>33</v>
      </c>
      <c r="K725" s="13" t="n">
        <v>30</v>
      </c>
      <c r="L725" s="13" t="n">
        <v>49</v>
      </c>
      <c r="M725" s="13" t="n">
        <v>2</v>
      </c>
      <c r="N725" s="13" t="n">
        <v>47</v>
      </c>
    </row>
    <row r="726">
      <c r="A726" s="10" t="inlineStr"/>
      <c r="B726" s="5" t="n">
        <v>0.01</v>
      </c>
      <c r="C726" s="5" t="n">
        <v>0.01</v>
      </c>
      <c r="D726" s="5" t="n">
        <v>0.01</v>
      </c>
      <c r="E726" s="5" t="n">
        <v>0.02</v>
      </c>
      <c r="F726" s="4" t="inlineStr">
        <is>
          <t>*</t>
        </is>
      </c>
      <c r="G726" s="5" t="n">
        <v>0.01</v>
      </c>
      <c r="H726" s="5" t="n">
        <v>0.01</v>
      </c>
      <c r="I726" s="5" t="n">
        <v>0.02</v>
      </c>
      <c r="J726" s="5" t="n">
        <v>0.01</v>
      </c>
      <c r="K726" s="5" t="n">
        <v>0.01</v>
      </c>
      <c r="L726" s="5" t="n">
        <v>0.01</v>
      </c>
      <c r="M726" s="4" t="inlineStr">
        <is>
          <t>*</t>
        </is>
      </c>
      <c r="N726" s="5" t="n">
        <v>0.01</v>
      </c>
    </row>
    <row r="727">
      <c r="A727" s="10" t="inlineStr"/>
      <c r="B727" s="4" t="inlineStr"/>
      <c r="C727" s="4" t="inlineStr">
        <is>
          <t>D</t>
        </is>
      </c>
      <c r="D727" s="4" t="inlineStr">
        <is>
          <t>D</t>
        </is>
      </c>
      <c r="E727" s="4" t="inlineStr">
        <is>
          <t>ABDEFGH</t>
        </is>
      </c>
      <c r="F727" s="4" t="inlineStr"/>
      <c r="G727" s="4" t="inlineStr">
        <is>
          <t>D</t>
        </is>
      </c>
      <c r="H727" s="4" t="inlineStr">
        <is>
          <t>D</t>
        </is>
      </c>
      <c r="I727" s="4" t="inlineStr">
        <is>
          <t>BDEFH</t>
        </is>
      </c>
      <c r="J727" s="4" t="inlineStr">
        <is>
          <t>Def</t>
        </is>
      </c>
      <c r="K727" s="4" t="inlineStr">
        <is>
          <t>J</t>
        </is>
      </c>
      <c r="L727" s="4" t="n"/>
      <c r="M727" s="4" t="n"/>
      <c r="N727" s="4" t="n"/>
    </row>
    <row r="728">
      <c r="A728" s="14" t="inlineStr">
        <is>
          <t>Panasonic</t>
        </is>
      </c>
      <c r="B728" s="13" t="n">
        <v>73</v>
      </c>
      <c r="C728" s="13" t="n">
        <v>28</v>
      </c>
      <c r="D728" s="13" t="n">
        <v>14</v>
      </c>
      <c r="E728" s="13" t="n">
        <v>31</v>
      </c>
      <c r="F728" s="13" t="inlineStr">
        <is>
          <t>-</t>
        </is>
      </c>
      <c r="G728" s="13" t="n">
        <v>45</v>
      </c>
      <c r="H728" s="13" t="n">
        <v>31</v>
      </c>
      <c r="I728" s="13" t="n">
        <v>45</v>
      </c>
      <c r="J728" s="13" t="n">
        <v>42</v>
      </c>
      <c r="K728" s="13" t="n">
        <v>6</v>
      </c>
      <c r="L728" s="13" t="n">
        <v>67</v>
      </c>
      <c r="M728" s="13" t="n">
        <v>35</v>
      </c>
      <c r="N728" s="13" t="n">
        <v>31</v>
      </c>
    </row>
    <row r="729">
      <c r="A729" s="10" t="inlineStr"/>
      <c r="B729" s="5" t="n">
        <v>0.01</v>
      </c>
      <c r="C729" s="5" t="n">
        <v>0.02</v>
      </c>
      <c r="D729" s="5" t="n">
        <v>0.01</v>
      </c>
      <c r="E729" s="5" t="n">
        <v>0.02</v>
      </c>
      <c r="F729" s="4" t="inlineStr">
        <is>
          <t>-</t>
        </is>
      </c>
      <c r="G729" s="5" t="n">
        <v>0.01</v>
      </c>
      <c r="H729" s="5" t="n">
        <v>0.01</v>
      </c>
      <c r="I729" s="5" t="n">
        <v>0.01</v>
      </c>
      <c r="J729" s="5" t="n">
        <v>0.01</v>
      </c>
      <c r="K729" s="4" t="inlineStr">
        <is>
          <t>*</t>
        </is>
      </c>
      <c r="L729" s="5" t="n">
        <v>0.01</v>
      </c>
      <c r="M729" s="5" t="n">
        <v>0.07000000000000001</v>
      </c>
      <c r="N729" s="5" t="n">
        <v>0.01</v>
      </c>
    </row>
    <row r="730">
      <c r="A730" s="10" t="inlineStr"/>
      <c r="B730" s="4" t="inlineStr"/>
      <c r="C730" s="4" t="inlineStr">
        <is>
          <t>BDEFGH</t>
        </is>
      </c>
      <c r="D730" s="4" t="inlineStr">
        <is>
          <t>Def</t>
        </is>
      </c>
      <c r="E730" s="4" t="inlineStr">
        <is>
          <t>DEF</t>
        </is>
      </c>
      <c r="F730" s="4" t="inlineStr"/>
      <c r="G730" s="4" t="inlineStr">
        <is>
          <t>DF</t>
        </is>
      </c>
      <c r="H730" s="4" t="inlineStr">
        <is>
          <t>D</t>
        </is>
      </c>
      <c r="I730" s="4" t="inlineStr">
        <is>
          <t>DEF</t>
        </is>
      </c>
      <c r="J730" s="4" t="inlineStr">
        <is>
          <t>BDEF</t>
        </is>
      </c>
      <c r="K730" s="4" t="inlineStr"/>
      <c r="L730" s="4" t="inlineStr">
        <is>
          <t>I</t>
        </is>
      </c>
      <c r="M730" s="4" t="inlineStr">
        <is>
          <t>L</t>
        </is>
      </c>
      <c r="N730" s="4" t="n"/>
    </row>
    <row r="731">
      <c r="A731" s="14" t="inlineStr">
        <is>
          <t>Pfizer</t>
        </is>
      </c>
      <c r="B731" s="13" t="n">
        <v>11</v>
      </c>
      <c r="C731" s="13" t="n">
        <v>1</v>
      </c>
      <c r="D731" s="13" t="n">
        <v>2</v>
      </c>
      <c r="E731" s="13" t="n">
        <v>4</v>
      </c>
      <c r="F731" s="13" t="n">
        <v>4</v>
      </c>
      <c r="G731" s="13" t="n">
        <v>10</v>
      </c>
      <c r="H731" s="13" t="n">
        <v>8</v>
      </c>
      <c r="I731" s="13" t="n">
        <v>6</v>
      </c>
      <c r="J731" s="13" t="n">
        <v>3</v>
      </c>
      <c r="K731" s="13" t="n">
        <v>6</v>
      </c>
      <c r="L731" s="13" t="n">
        <v>5</v>
      </c>
      <c r="M731" s="13" t="inlineStr">
        <is>
          <t>-</t>
        </is>
      </c>
      <c r="N731" s="13" t="n">
        <v>5</v>
      </c>
    </row>
    <row r="732">
      <c r="A732" s="10" t="inlineStr"/>
      <c r="B732" s="4" t="inlineStr">
        <is>
          <t>*</t>
        </is>
      </c>
      <c r="C732" s="4" t="inlineStr">
        <is>
          <t>*</t>
        </is>
      </c>
      <c r="D732" s="4" t="inlineStr">
        <is>
          <t>*</t>
        </is>
      </c>
      <c r="E732" s="4" t="inlineStr">
        <is>
          <t>*</t>
        </is>
      </c>
      <c r="F732" s="4" t="inlineStr">
        <is>
          <t>*</t>
        </is>
      </c>
      <c r="G732" s="4" t="inlineStr">
        <is>
          <t>*</t>
        </is>
      </c>
      <c r="H732" s="4" t="inlineStr">
        <is>
          <t>*</t>
        </is>
      </c>
      <c r="I732" s="4" t="inlineStr">
        <is>
          <t>*</t>
        </is>
      </c>
      <c r="J732" s="4" t="inlineStr">
        <is>
          <t>*</t>
        </is>
      </c>
      <c r="K732" s="4" t="inlineStr">
        <is>
          <t>*</t>
        </is>
      </c>
      <c r="L732" s="4" t="inlineStr">
        <is>
          <t>*</t>
        </is>
      </c>
      <c r="M732" s="4" t="inlineStr">
        <is>
          <t>-</t>
        </is>
      </c>
      <c r="N732" s="4" t="inlineStr">
        <is>
          <t>*</t>
        </is>
      </c>
    </row>
    <row r="733">
      <c r="A733" s="10" t="inlineStr"/>
      <c r="B733" s="4" t="inlineStr"/>
      <c r="C733" s="4" t="inlineStr"/>
      <c r="D733" s="4" t="inlineStr"/>
      <c r="E733" s="4" t="inlineStr"/>
      <c r="F733" s="4" t="inlineStr"/>
      <c r="G733" s="4" t="inlineStr"/>
      <c r="H733" s="4" t="inlineStr"/>
      <c r="I733" s="4" t="inlineStr"/>
      <c r="J733" s="4" t="inlineStr"/>
      <c r="K733" s="4" t="inlineStr">
        <is>
          <t>J</t>
        </is>
      </c>
      <c r="L733" s="4" t="n"/>
      <c r="M733" s="4" t="n"/>
      <c r="N733" s="4" t="n"/>
    </row>
    <row r="734">
      <c r="A734" s="14" t="inlineStr">
        <is>
          <t>Philips</t>
        </is>
      </c>
      <c r="B734" s="13" t="n">
        <v>13</v>
      </c>
      <c r="C734" s="13" t="inlineStr">
        <is>
          <t>-</t>
        </is>
      </c>
      <c r="D734" s="13" t="inlineStr">
        <is>
          <t>-</t>
        </is>
      </c>
      <c r="E734" s="13" t="n">
        <v>4</v>
      </c>
      <c r="F734" s="13" t="n">
        <v>9</v>
      </c>
      <c r="G734" s="13" t="n">
        <v>13</v>
      </c>
      <c r="H734" s="13" t="n">
        <v>13</v>
      </c>
      <c r="I734" s="13" t="n">
        <v>4</v>
      </c>
      <c r="J734" s="13" t="inlineStr">
        <is>
          <t>-</t>
        </is>
      </c>
      <c r="K734" s="13" t="n">
        <v>2</v>
      </c>
      <c r="L734" s="13" t="n">
        <v>11</v>
      </c>
      <c r="M734" s="13" t="n">
        <v>2</v>
      </c>
      <c r="N734" s="13" t="n">
        <v>8</v>
      </c>
    </row>
    <row r="735">
      <c r="A735" s="10" t="inlineStr"/>
      <c r="B735" s="4" t="inlineStr">
        <is>
          <t>*</t>
        </is>
      </c>
      <c r="C735" s="4" t="inlineStr">
        <is>
          <t>-</t>
        </is>
      </c>
      <c r="D735" s="4" t="inlineStr">
        <is>
          <t>-</t>
        </is>
      </c>
      <c r="E735" s="4" t="inlineStr">
        <is>
          <t>*</t>
        </is>
      </c>
      <c r="F735" s="4" t="inlineStr">
        <is>
          <t>*</t>
        </is>
      </c>
      <c r="G735" s="4" t="inlineStr">
        <is>
          <t>*</t>
        </is>
      </c>
      <c r="H735" s="4" t="inlineStr">
        <is>
          <t>*</t>
        </is>
      </c>
      <c r="I735" s="4" t="inlineStr">
        <is>
          <t>*</t>
        </is>
      </c>
      <c r="J735" s="4" t="inlineStr">
        <is>
          <t>-</t>
        </is>
      </c>
      <c r="K735" s="4" t="inlineStr">
        <is>
          <t>*</t>
        </is>
      </c>
      <c r="L735" s="4" t="inlineStr">
        <is>
          <t>*</t>
        </is>
      </c>
      <c r="M735" s="4" t="inlineStr">
        <is>
          <t>*</t>
        </is>
      </c>
      <c r="N735" s="4" t="inlineStr">
        <is>
          <t>*</t>
        </is>
      </c>
    </row>
    <row r="736">
      <c r="A736" s="10" t="inlineStr"/>
      <c r="B736" s="4" t="inlineStr"/>
      <c r="C736" s="4" t="inlineStr"/>
      <c r="D736" s="4" t="inlineStr"/>
      <c r="E736" s="4" t="inlineStr">
        <is>
          <t>bH</t>
        </is>
      </c>
      <c r="F736" s="4" t="inlineStr">
        <is>
          <t>abH</t>
        </is>
      </c>
      <c r="G736" s="4" t="inlineStr">
        <is>
          <t>BH</t>
        </is>
      </c>
      <c r="H736" s="4" t="inlineStr">
        <is>
          <t>abeH</t>
        </is>
      </c>
      <c r="I736" s="4" t="inlineStr">
        <is>
          <t>BH</t>
        </is>
      </c>
      <c r="J736" s="4" t="n"/>
      <c r="K736" s="4" t="n"/>
      <c r="L736" s="4" t="n"/>
      <c r="M736" s="4" t="n"/>
      <c r="N736" s="4" t="n"/>
    </row>
    <row r="737">
      <c r="A737" s="14" t="inlineStr">
        <is>
          <t>Medisafe</t>
        </is>
      </c>
      <c r="B737" s="13" t="n">
        <v>21</v>
      </c>
      <c r="C737" s="13" t="n">
        <v>6</v>
      </c>
      <c r="D737" s="13" t="n">
        <v>7</v>
      </c>
      <c r="E737" s="13" t="n">
        <v>8</v>
      </c>
      <c r="F737" s="13" t="inlineStr">
        <is>
          <t>-</t>
        </is>
      </c>
      <c r="G737" s="13" t="n">
        <v>15</v>
      </c>
      <c r="H737" s="13" t="n">
        <v>8</v>
      </c>
      <c r="I737" s="13" t="n">
        <v>15</v>
      </c>
      <c r="J737" s="13" t="n">
        <v>13</v>
      </c>
      <c r="K737" s="13" t="n">
        <v>13</v>
      </c>
      <c r="L737" s="13" t="n">
        <v>8</v>
      </c>
      <c r="M737" s="13" t="n">
        <v>1</v>
      </c>
      <c r="N737" s="13" t="n">
        <v>7</v>
      </c>
    </row>
    <row r="738">
      <c r="A738" s="10" t="inlineStr"/>
      <c r="B738" s="4" t="inlineStr">
        <is>
          <t>*</t>
        </is>
      </c>
      <c r="C738" s="4" t="inlineStr">
        <is>
          <t>*</t>
        </is>
      </c>
      <c r="D738" s="4" t="inlineStr">
        <is>
          <t>*</t>
        </is>
      </c>
      <c r="E738" s="4" t="inlineStr">
        <is>
          <t>*</t>
        </is>
      </c>
      <c r="F738" s="4" t="inlineStr">
        <is>
          <t>-</t>
        </is>
      </c>
      <c r="G738" s="4" t="inlineStr">
        <is>
          <t>*</t>
        </is>
      </c>
      <c r="H738" s="4" t="inlineStr">
        <is>
          <t>*</t>
        </is>
      </c>
      <c r="I738" s="4" t="inlineStr">
        <is>
          <t>*</t>
        </is>
      </c>
      <c r="J738" s="4" t="inlineStr">
        <is>
          <t>*</t>
        </is>
      </c>
      <c r="K738" s="5" t="n">
        <v>0.01</v>
      </c>
      <c r="L738" s="4" t="inlineStr">
        <is>
          <t>*</t>
        </is>
      </c>
      <c r="M738" s="4" t="inlineStr">
        <is>
          <t>*</t>
        </is>
      </c>
      <c r="N738" s="4" t="inlineStr">
        <is>
          <t>*</t>
        </is>
      </c>
    </row>
    <row r="739">
      <c r="A739" s="10" t="inlineStr"/>
      <c r="B739" s="4" t="inlineStr"/>
      <c r="C739" s="4" t="inlineStr">
        <is>
          <t>DeF</t>
        </is>
      </c>
      <c r="D739" s="4" t="inlineStr">
        <is>
          <t>DEF</t>
        </is>
      </c>
      <c r="E739" s="4" t="inlineStr">
        <is>
          <t>DEF</t>
        </is>
      </c>
      <c r="F739" s="4" t="inlineStr"/>
      <c r="G739" s="4" t="inlineStr">
        <is>
          <t>DF</t>
        </is>
      </c>
      <c r="H739" s="4" t="inlineStr">
        <is>
          <t>D</t>
        </is>
      </c>
      <c r="I739" s="4" t="inlineStr">
        <is>
          <t>DEF</t>
        </is>
      </c>
      <c r="J739" s="4" t="inlineStr">
        <is>
          <t>DEF</t>
        </is>
      </c>
      <c r="K739" s="4" t="inlineStr">
        <is>
          <t>J</t>
        </is>
      </c>
      <c r="L739" s="4" t="n"/>
      <c r="M739" s="4" t="n"/>
      <c r="N739" s="4" t="n"/>
    </row>
    <row r="740">
      <c r="A740" s="14" t="inlineStr">
        <is>
          <t>Green Cross / Red Cross</t>
        </is>
      </c>
      <c r="B740" s="13" t="n">
        <v>122</v>
      </c>
      <c r="C740" s="13" t="n">
        <v>9</v>
      </c>
      <c r="D740" s="13" t="n">
        <v>7</v>
      </c>
      <c r="E740" s="13" t="n">
        <v>13</v>
      </c>
      <c r="F740" s="13" t="n">
        <v>93</v>
      </c>
      <c r="G740" s="13" t="n">
        <v>113</v>
      </c>
      <c r="H740" s="13" t="n">
        <v>106</v>
      </c>
      <c r="I740" s="13" t="n">
        <v>20</v>
      </c>
      <c r="J740" s="13" t="n">
        <v>16</v>
      </c>
      <c r="K740" s="13" t="n">
        <v>31</v>
      </c>
      <c r="L740" s="13" t="n">
        <v>91</v>
      </c>
      <c r="M740" s="13" t="n">
        <v>16</v>
      </c>
      <c r="N740" s="13" t="n">
        <v>50</v>
      </c>
    </row>
    <row r="741">
      <c r="A741" s="10" t="inlineStr"/>
      <c r="B741" s="5" t="n">
        <v>0.01</v>
      </c>
      <c r="C741" s="5" t="n">
        <v>0.01</v>
      </c>
      <c r="D741" s="4" t="inlineStr">
        <is>
          <t>*</t>
        </is>
      </c>
      <c r="E741" s="5" t="n">
        <v>0.01</v>
      </c>
      <c r="F741" s="5" t="n">
        <v>0.02</v>
      </c>
      <c r="G741" s="5" t="n">
        <v>0.01</v>
      </c>
      <c r="H741" s="5" t="n">
        <v>0.02</v>
      </c>
      <c r="I741" s="5" t="n">
        <v>0.01</v>
      </c>
      <c r="J741" s="5" t="n">
        <v>0.01</v>
      </c>
      <c r="K741" s="5" t="n">
        <v>0.01</v>
      </c>
      <c r="L741" s="5" t="n">
        <v>0.01</v>
      </c>
      <c r="M741" s="5" t="n">
        <v>0.03</v>
      </c>
      <c r="N741" s="5" t="n">
        <v>0.01</v>
      </c>
    </row>
    <row r="742">
      <c r="A742" s="10" t="inlineStr"/>
      <c r="B742" s="4" t="inlineStr"/>
      <c r="C742" s="4" t="inlineStr"/>
      <c r="D742" s="4" t="inlineStr"/>
      <c r="E742" s="4" t="inlineStr"/>
      <c r="F742" s="4" t="inlineStr">
        <is>
          <t>ABCEFGH</t>
        </is>
      </c>
      <c r="G742" s="4" t="inlineStr">
        <is>
          <t>ABCGH</t>
        </is>
      </c>
      <c r="H742" s="4" t="inlineStr">
        <is>
          <t>ABCEGH</t>
        </is>
      </c>
      <c r="I742" s="4" t="inlineStr"/>
      <c r="J742" s="4" t="inlineStr"/>
      <c r="K742" s="4" t="inlineStr"/>
      <c r="L742" s="4" t="inlineStr"/>
      <c r="M742" s="4" t="inlineStr">
        <is>
          <t>L</t>
        </is>
      </c>
      <c r="N742" s="4" t="n"/>
    </row>
    <row r="743">
      <c r="A743" s="14" t="inlineStr">
        <is>
          <t>i-sense</t>
        </is>
      </c>
      <c r="B743" s="13" t="n">
        <v>80</v>
      </c>
      <c r="C743" s="13" t="n">
        <v>9</v>
      </c>
      <c r="D743" s="13" t="n">
        <v>5</v>
      </c>
      <c r="E743" s="13" t="n">
        <v>10</v>
      </c>
      <c r="F743" s="13" t="n">
        <v>56</v>
      </c>
      <c r="G743" s="13" t="n">
        <v>71</v>
      </c>
      <c r="H743" s="13" t="n">
        <v>66</v>
      </c>
      <c r="I743" s="13" t="n">
        <v>15</v>
      </c>
      <c r="J743" s="13" t="n">
        <v>14</v>
      </c>
      <c r="K743" s="13" t="n">
        <v>24</v>
      </c>
      <c r="L743" s="13" t="n">
        <v>56</v>
      </c>
      <c r="M743" s="13" t="n">
        <v>14</v>
      </c>
      <c r="N743" s="13" t="n">
        <v>30</v>
      </c>
    </row>
    <row r="744">
      <c r="A744" s="10" t="inlineStr"/>
      <c r="B744" s="5" t="n">
        <v>0.01</v>
      </c>
      <c r="C744" s="5" t="n">
        <v>0.01</v>
      </c>
      <c r="D744" s="4" t="inlineStr">
        <is>
          <t>*</t>
        </is>
      </c>
      <c r="E744" s="4" t="inlineStr">
        <is>
          <t>*</t>
        </is>
      </c>
      <c r="F744" s="5" t="n">
        <v>0.01</v>
      </c>
      <c r="G744" s="5" t="n">
        <v>0.01</v>
      </c>
      <c r="H744" s="5" t="n">
        <v>0.01</v>
      </c>
      <c r="I744" s="4" t="inlineStr">
        <is>
          <t>*</t>
        </is>
      </c>
      <c r="J744" s="4" t="inlineStr">
        <is>
          <t>*</t>
        </is>
      </c>
      <c r="K744" s="5" t="n">
        <v>0.01</v>
      </c>
      <c r="L744" s="5" t="n">
        <v>0.01</v>
      </c>
      <c r="M744" s="5" t="n">
        <v>0.03</v>
      </c>
      <c r="N744" s="5" t="n">
        <v>0.01</v>
      </c>
    </row>
    <row r="745">
      <c r="A745" s="10" t="inlineStr"/>
      <c r="B745" s="4" t="inlineStr"/>
      <c r="C745" s="4" t="inlineStr"/>
      <c r="D745" s="4" t="inlineStr"/>
      <c r="E745" s="4" t="inlineStr"/>
      <c r="F745" s="4" t="inlineStr">
        <is>
          <t>ABCEFGH</t>
        </is>
      </c>
      <c r="G745" s="4" t="inlineStr">
        <is>
          <t>BCGH</t>
        </is>
      </c>
      <c r="H745" s="4" t="inlineStr">
        <is>
          <t>BCEGH</t>
        </is>
      </c>
      <c r="I745" s="4" t="inlineStr"/>
      <c r="J745" s="4" t="inlineStr"/>
      <c r="K745" s="4" t="inlineStr"/>
      <c r="L745" s="4" t="inlineStr"/>
      <c r="M745" s="4" t="inlineStr">
        <is>
          <t>L</t>
        </is>
      </c>
      <c r="N745" s="4" t="n"/>
    </row>
    <row r="746">
      <c r="A746" s="14" t="inlineStr">
        <is>
          <t>CareSens</t>
        </is>
      </c>
      <c r="B746" s="13" t="n">
        <v>56</v>
      </c>
      <c r="C746" s="13" t="n">
        <v>5</v>
      </c>
      <c r="D746" s="13" t="n">
        <v>5</v>
      </c>
      <c r="E746" s="13" t="n">
        <v>3</v>
      </c>
      <c r="F746" s="13" t="n">
        <v>43</v>
      </c>
      <c r="G746" s="13" t="n">
        <v>51</v>
      </c>
      <c r="H746" s="13" t="n">
        <v>46</v>
      </c>
      <c r="I746" s="13" t="n">
        <v>8</v>
      </c>
      <c r="J746" s="13" t="n">
        <v>10</v>
      </c>
      <c r="K746" s="13" t="n">
        <v>19</v>
      </c>
      <c r="L746" s="13" t="n">
        <v>37</v>
      </c>
      <c r="M746" s="13" t="n">
        <v>2</v>
      </c>
      <c r="N746" s="13" t="n">
        <v>26</v>
      </c>
    </row>
    <row r="747">
      <c r="A747" s="10" t="inlineStr"/>
      <c r="B747" s="5" t="n">
        <v>0.01</v>
      </c>
      <c r="C747" s="4" t="inlineStr">
        <is>
          <t>*</t>
        </is>
      </c>
      <c r="D747" s="4" t="inlineStr">
        <is>
          <t>*</t>
        </is>
      </c>
      <c r="E747" s="4" t="inlineStr">
        <is>
          <t>*</t>
        </is>
      </c>
      <c r="F747" s="5" t="n">
        <v>0.01</v>
      </c>
      <c r="G747" s="5" t="n">
        <v>0.01</v>
      </c>
      <c r="H747" s="5" t="n">
        <v>0.01</v>
      </c>
      <c r="I747" s="4" t="inlineStr">
        <is>
          <t>*</t>
        </is>
      </c>
      <c r="J747" s="4" t="inlineStr">
        <is>
          <t>*</t>
        </is>
      </c>
      <c r="K747" s="5" t="n">
        <v>0.01</v>
      </c>
      <c r="L747" s="5" t="n">
        <v>0.01</v>
      </c>
      <c r="M747" s="4" t="inlineStr">
        <is>
          <t>*</t>
        </is>
      </c>
      <c r="N747" s="4" t="inlineStr">
        <is>
          <t>*</t>
        </is>
      </c>
    </row>
    <row r="748">
      <c r="A748" s="10" t="inlineStr"/>
      <c r="B748" s="4" t="inlineStr"/>
      <c r="C748" s="4" t="inlineStr"/>
      <c r="D748" s="4" t="inlineStr"/>
      <c r="E748" s="4" t="inlineStr"/>
      <c r="F748" s="4" t="inlineStr">
        <is>
          <t>ABCEFGH</t>
        </is>
      </c>
      <c r="G748" s="4" t="inlineStr">
        <is>
          <t>bCGH</t>
        </is>
      </c>
      <c r="H748" s="4" t="inlineStr">
        <is>
          <t>bCeGH</t>
        </is>
      </c>
      <c r="I748" s="4" t="n"/>
      <c r="J748" s="4" t="n"/>
      <c r="K748" s="4" t="n"/>
      <c r="L748" s="4" t="n"/>
      <c r="M748" s="4" t="n"/>
      <c r="N748" s="4" t="n"/>
    </row>
    <row r="749">
      <c r="A749" s="14" t="inlineStr">
        <is>
          <t>Sanwa</t>
        </is>
      </c>
      <c r="B749" s="13" t="n">
        <v>10</v>
      </c>
      <c r="C749" s="13" t="n">
        <v>4</v>
      </c>
      <c r="D749" s="13" t="n">
        <v>3</v>
      </c>
      <c r="E749" s="13" t="n">
        <v>2</v>
      </c>
      <c r="F749" s="13" t="n">
        <v>1</v>
      </c>
      <c r="G749" s="13" t="n">
        <v>6</v>
      </c>
      <c r="H749" s="13" t="n">
        <v>3</v>
      </c>
      <c r="I749" s="13" t="n">
        <v>5</v>
      </c>
      <c r="J749" s="13" t="n">
        <v>7</v>
      </c>
      <c r="K749" s="13" t="n">
        <v>3</v>
      </c>
      <c r="L749" s="13" t="n">
        <v>7</v>
      </c>
      <c r="M749" s="13" t="inlineStr">
        <is>
          <t>-</t>
        </is>
      </c>
      <c r="N749" s="13" t="n">
        <v>7</v>
      </c>
    </row>
    <row r="750">
      <c r="A750" s="10" t="inlineStr"/>
      <c r="B750" s="4" t="inlineStr">
        <is>
          <t>*</t>
        </is>
      </c>
      <c r="C750" s="4" t="inlineStr">
        <is>
          <t>*</t>
        </is>
      </c>
      <c r="D750" s="4" t="inlineStr">
        <is>
          <t>*</t>
        </is>
      </c>
      <c r="E750" s="4" t="inlineStr">
        <is>
          <t>*</t>
        </is>
      </c>
      <c r="F750" s="4" t="inlineStr">
        <is>
          <t>*</t>
        </is>
      </c>
      <c r="G750" s="4" t="inlineStr">
        <is>
          <t>*</t>
        </is>
      </c>
      <c r="H750" s="4" t="inlineStr">
        <is>
          <t>*</t>
        </is>
      </c>
      <c r="I750" s="4" t="inlineStr">
        <is>
          <t>*</t>
        </is>
      </c>
      <c r="J750" s="4" t="inlineStr">
        <is>
          <t>*</t>
        </is>
      </c>
      <c r="K750" s="4" t="inlineStr">
        <is>
          <t>*</t>
        </is>
      </c>
      <c r="L750" s="4" t="inlineStr">
        <is>
          <t>*</t>
        </is>
      </c>
      <c r="M750" s="4" t="inlineStr">
        <is>
          <t>-</t>
        </is>
      </c>
      <c r="N750" s="4" t="inlineStr">
        <is>
          <t>*</t>
        </is>
      </c>
    </row>
    <row r="751">
      <c r="A751" s="10" t="inlineStr"/>
      <c r="B751" s="4" t="inlineStr"/>
      <c r="C751" s="4" t="inlineStr">
        <is>
          <t>DEF</t>
        </is>
      </c>
      <c r="D751" s="4" t="inlineStr">
        <is>
          <t>Def</t>
        </is>
      </c>
      <c r="E751" s="4" t="inlineStr"/>
      <c r="F751" s="4" t="inlineStr"/>
      <c r="G751" s="4" t="inlineStr">
        <is>
          <t>DF</t>
        </is>
      </c>
      <c r="H751" s="4" t="inlineStr"/>
      <c r="I751" s="4" t="inlineStr">
        <is>
          <t>dF</t>
        </is>
      </c>
      <c r="J751" s="4" t="inlineStr">
        <is>
          <t>DEF</t>
        </is>
      </c>
      <c r="K751" s="4" t="n"/>
      <c r="L751" s="4" t="n"/>
      <c r="M751" s="4" t="n"/>
      <c r="N751" s="4" t="n"/>
    </row>
    <row r="752">
      <c r="A752" s="14" t="inlineStr">
        <is>
          <t>Lantus</t>
        </is>
      </c>
      <c r="B752" s="13" t="n">
        <v>9</v>
      </c>
      <c r="C752" s="13" t="inlineStr">
        <is>
          <t>-</t>
        </is>
      </c>
      <c r="D752" s="13" t="n">
        <v>4</v>
      </c>
      <c r="E752" s="13" t="n">
        <v>5</v>
      </c>
      <c r="F752" s="13" t="inlineStr">
        <is>
          <t>-</t>
        </is>
      </c>
      <c r="G752" s="13" t="n">
        <v>9</v>
      </c>
      <c r="H752" s="13" t="n">
        <v>5</v>
      </c>
      <c r="I752" s="13" t="n">
        <v>9</v>
      </c>
      <c r="J752" s="13" t="n">
        <v>4</v>
      </c>
      <c r="K752" s="13" t="n">
        <v>2</v>
      </c>
      <c r="L752" s="13" t="n">
        <v>7</v>
      </c>
      <c r="M752" s="13" t="n">
        <v>2</v>
      </c>
      <c r="N752" s="13" t="n">
        <v>5</v>
      </c>
    </row>
    <row r="753">
      <c r="A753" s="10" t="inlineStr"/>
      <c r="B753" s="4" t="inlineStr">
        <is>
          <t>*</t>
        </is>
      </c>
      <c r="C753" s="4" t="inlineStr">
        <is>
          <t>-</t>
        </is>
      </c>
      <c r="D753" s="4" t="inlineStr">
        <is>
          <t>*</t>
        </is>
      </c>
      <c r="E753" s="4" t="inlineStr">
        <is>
          <t>*</t>
        </is>
      </c>
      <c r="F753" s="4" t="inlineStr">
        <is>
          <t>-</t>
        </is>
      </c>
      <c r="G753" s="4" t="inlineStr">
        <is>
          <t>*</t>
        </is>
      </c>
      <c r="H753" s="4" t="inlineStr">
        <is>
          <t>*</t>
        </is>
      </c>
      <c r="I753" s="4" t="inlineStr">
        <is>
          <t>*</t>
        </is>
      </c>
      <c r="J753" s="4" t="inlineStr">
        <is>
          <t>*</t>
        </is>
      </c>
      <c r="K753" s="4" t="inlineStr">
        <is>
          <t>*</t>
        </is>
      </c>
      <c r="L753" s="4" t="inlineStr">
        <is>
          <t>*</t>
        </is>
      </c>
      <c r="M753" s="4" t="inlineStr">
        <is>
          <t>*</t>
        </is>
      </c>
      <c r="N753" s="4" t="inlineStr">
        <is>
          <t>*</t>
        </is>
      </c>
    </row>
    <row r="754">
      <c r="A754" s="10" t="inlineStr"/>
      <c r="B754" s="4" t="inlineStr"/>
      <c r="C754" s="4" t="inlineStr"/>
      <c r="D754" s="4" t="inlineStr">
        <is>
          <t>aDefh</t>
        </is>
      </c>
      <c r="E754" s="4" t="inlineStr">
        <is>
          <t>aDeF</t>
        </is>
      </c>
      <c r="F754" s="4" t="inlineStr"/>
      <c r="G754" s="4" t="inlineStr">
        <is>
          <t>DF</t>
        </is>
      </c>
      <c r="H754" s="4" t="inlineStr">
        <is>
          <t>D</t>
        </is>
      </c>
      <c r="I754" s="4" t="inlineStr">
        <is>
          <t>aDEF</t>
        </is>
      </c>
      <c r="J754" s="4" t="inlineStr">
        <is>
          <t>AD</t>
        </is>
      </c>
      <c r="K754" s="4" t="inlineStr"/>
      <c r="L754" s="4" t="inlineStr"/>
      <c r="M754" s="4" t="inlineStr">
        <is>
          <t>L</t>
        </is>
      </c>
      <c r="N754" s="4" t="n"/>
    </row>
    <row r="755">
      <c r="A755" s="14" t="inlineStr">
        <is>
          <t>Omnipod</t>
        </is>
      </c>
      <c r="B755" s="13" t="n">
        <v>20</v>
      </c>
      <c r="C755" s="13" t="n">
        <v>9</v>
      </c>
      <c r="D755" s="13" t="n">
        <v>1</v>
      </c>
      <c r="E755" s="13" t="n">
        <v>4</v>
      </c>
      <c r="F755" s="13" t="n">
        <v>6</v>
      </c>
      <c r="G755" s="13" t="n">
        <v>11</v>
      </c>
      <c r="H755" s="13" t="n">
        <v>10</v>
      </c>
      <c r="I755" s="13" t="n">
        <v>5</v>
      </c>
      <c r="J755" s="13" t="n">
        <v>10</v>
      </c>
      <c r="K755" s="13" t="n">
        <v>11</v>
      </c>
      <c r="L755" s="13" t="n">
        <v>9</v>
      </c>
      <c r="M755" s="13" t="n">
        <v>2</v>
      </c>
      <c r="N755" s="13" t="n">
        <v>7</v>
      </c>
    </row>
    <row r="756">
      <c r="A756" s="10" t="inlineStr"/>
      <c r="B756" s="4" t="inlineStr">
        <is>
          <t>*</t>
        </is>
      </c>
      <c r="C756" s="5" t="n">
        <v>0.01</v>
      </c>
      <c r="D756" s="4" t="inlineStr">
        <is>
          <t>*</t>
        </is>
      </c>
      <c r="E756" s="4" t="inlineStr">
        <is>
          <t>*</t>
        </is>
      </c>
      <c r="F756" s="4" t="inlineStr">
        <is>
          <t>*</t>
        </is>
      </c>
      <c r="G756" s="4" t="inlineStr">
        <is>
          <t>*</t>
        </is>
      </c>
      <c r="H756" s="4" t="inlineStr">
        <is>
          <t>*</t>
        </is>
      </c>
      <c r="I756" s="4" t="inlineStr">
        <is>
          <t>*</t>
        </is>
      </c>
      <c r="J756" s="4" t="inlineStr">
        <is>
          <t>*</t>
        </is>
      </c>
      <c r="K756" s="4" t="inlineStr">
        <is>
          <t>*</t>
        </is>
      </c>
      <c r="L756" s="4" t="inlineStr">
        <is>
          <t>*</t>
        </is>
      </c>
      <c r="M756" s="4" t="inlineStr">
        <is>
          <t>*</t>
        </is>
      </c>
      <c r="N756" s="4" t="inlineStr">
        <is>
          <t>*</t>
        </is>
      </c>
    </row>
    <row r="757">
      <c r="A757" s="10" t="inlineStr"/>
      <c r="B757" s="4" t="inlineStr"/>
      <c r="C757" s="4" t="inlineStr">
        <is>
          <t>BCDEFGH</t>
        </is>
      </c>
      <c r="D757" s="4" t="inlineStr"/>
      <c r="E757" s="4" t="inlineStr"/>
      <c r="F757" s="4" t="inlineStr"/>
      <c r="G757" s="4" t="inlineStr"/>
      <c r="H757" s="4" t="inlineStr"/>
      <c r="I757" s="4" t="inlineStr"/>
      <c r="J757" s="4" t="inlineStr">
        <is>
          <t>BdEfG</t>
        </is>
      </c>
      <c r="K757" s="4" t="inlineStr">
        <is>
          <t>J</t>
        </is>
      </c>
      <c r="L757" s="4" t="n"/>
      <c r="M757" s="4" t="n"/>
      <c r="N757" s="4" t="n"/>
    </row>
    <row r="758">
      <c r="A758" s="14" t="inlineStr">
        <is>
          <t>ACON</t>
        </is>
      </c>
      <c r="B758" s="13" t="n">
        <v>5</v>
      </c>
      <c r="C758" s="13" t="n">
        <v>4</v>
      </c>
      <c r="D758" s="13" t="inlineStr">
        <is>
          <t>-</t>
        </is>
      </c>
      <c r="E758" s="13" t="n">
        <v>1</v>
      </c>
      <c r="F758" s="13" t="inlineStr">
        <is>
          <t>-</t>
        </is>
      </c>
      <c r="G758" s="13" t="n">
        <v>1</v>
      </c>
      <c r="H758" s="13" t="n">
        <v>1</v>
      </c>
      <c r="I758" s="13" t="n">
        <v>1</v>
      </c>
      <c r="J758" s="13" t="n">
        <v>4</v>
      </c>
      <c r="K758" s="13" t="n">
        <v>3</v>
      </c>
      <c r="L758" s="13" t="n">
        <v>2</v>
      </c>
      <c r="M758" s="13" t="inlineStr">
        <is>
          <t>-</t>
        </is>
      </c>
      <c r="N758" s="13" t="n">
        <v>2</v>
      </c>
    </row>
    <row r="759">
      <c r="A759" s="10" t="inlineStr"/>
      <c r="B759" s="4" t="inlineStr">
        <is>
          <t>*</t>
        </is>
      </c>
      <c r="C759" s="4" t="inlineStr">
        <is>
          <t>*</t>
        </is>
      </c>
      <c r="D759" s="4" t="inlineStr">
        <is>
          <t>-</t>
        </is>
      </c>
      <c r="E759" s="4" t="inlineStr">
        <is>
          <t>*</t>
        </is>
      </c>
      <c r="F759" s="4" t="inlineStr">
        <is>
          <t>-</t>
        </is>
      </c>
      <c r="G759" s="4" t="inlineStr">
        <is>
          <t>*</t>
        </is>
      </c>
      <c r="H759" s="4" t="inlineStr">
        <is>
          <t>*</t>
        </is>
      </c>
      <c r="I759" s="4" t="inlineStr">
        <is>
          <t>*</t>
        </is>
      </c>
      <c r="J759" s="4" t="inlineStr">
        <is>
          <t>*</t>
        </is>
      </c>
      <c r="K759" s="4" t="inlineStr">
        <is>
          <t>*</t>
        </is>
      </c>
      <c r="L759" s="4" t="inlineStr">
        <is>
          <t>*</t>
        </is>
      </c>
      <c r="M759" s="4" t="inlineStr">
        <is>
          <t>-</t>
        </is>
      </c>
      <c r="N759" s="4" t="inlineStr">
        <is>
          <t>*</t>
        </is>
      </c>
    </row>
    <row r="760">
      <c r="A760" s="10" t="inlineStr"/>
      <c r="B760" s="4" t="inlineStr"/>
      <c r="C760" s="4" t="inlineStr">
        <is>
          <t>BcDEFGh</t>
        </is>
      </c>
      <c r="D760" s="4" t="inlineStr"/>
      <c r="E760" s="4" t="inlineStr"/>
      <c r="F760" s="4" t="inlineStr"/>
      <c r="G760" s="4" t="inlineStr"/>
      <c r="H760" s="4" t="inlineStr">
        <is>
          <t>d</t>
        </is>
      </c>
      <c r="I760" s="4" t="inlineStr"/>
      <c r="J760" s="4" t="inlineStr">
        <is>
          <t>BDEFG</t>
        </is>
      </c>
      <c r="K760" s="4" t="inlineStr">
        <is>
          <t>j</t>
        </is>
      </c>
      <c r="L760" s="4" t="n"/>
      <c r="M760" s="4" t="n"/>
      <c r="N760" s="4" t="n"/>
    </row>
    <row r="761">
      <c r="A761" s="14" t="inlineStr">
        <is>
          <t>CareTouch</t>
        </is>
      </c>
      <c r="B761" s="13" t="n">
        <v>40</v>
      </c>
      <c r="C761" s="13" t="n">
        <v>7</v>
      </c>
      <c r="D761" s="13" t="n">
        <v>4</v>
      </c>
      <c r="E761" s="13" t="n">
        <v>12</v>
      </c>
      <c r="F761" s="13" t="n">
        <v>17</v>
      </c>
      <c r="G761" s="13" t="n">
        <v>33</v>
      </c>
      <c r="H761" s="13" t="n">
        <v>29</v>
      </c>
      <c r="I761" s="13" t="n">
        <v>16</v>
      </c>
      <c r="J761" s="13" t="n">
        <v>11</v>
      </c>
      <c r="K761" s="13" t="n">
        <v>23</v>
      </c>
      <c r="L761" s="13" t="n">
        <v>17</v>
      </c>
      <c r="M761" s="13" t="n">
        <v>2</v>
      </c>
      <c r="N761" s="13" t="n">
        <v>15</v>
      </c>
    </row>
    <row r="762">
      <c r="A762" s="10" t="inlineStr"/>
      <c r="B762" s="4" t="inlineStr">
        <is>
          <t>*</t>
        </is>
      </c>
      <c r="C762" s="5" t="n">
        <v>0.01</v>
      </c>
      <c r="D762" s="4" t="inlineStr">
        <is>
          <t>*</t>
        </is>
      </c>
      <c r="E762" s="5" t="n">
        <v>0.01</v>
      </c>
      <c r="F762" s="4" t="inlineStr">
        <is>
          <t>*</t>
        </is>
      </c>
      <c r="G762" s="4" t="inlineStr">
        <is>
          <t>*</t>
        </is>
      </c>
      <c r="H762" s="4" t="inlineStr">
        <is>
          <t>*</t>
        </is>
      </c>
      <c r="I762" s="4" t="inlineStr">
        <is>
          <t>*</t>
        </is>
      </c>
      <c r="J762" s="4" t="inlineStr">
        <is>
          <t>*</t>
        </is>
      </c>
      <c r="K762" s="5" t="n">
        <v>0.01</v>
      </c>
      <c r="L762" s="4" t="inlineStr">
        <is>
          <t>*</t>
        </is>
      </c>
      <c r="M762" s="4" t="inlineStr">
        <is>
          <t>*</t>
        </is>
      </c>
      <c r="N762" s="4" t="inlineStr">
        <is>
          <t>*</t>
        </is>
      </c>
    </row>
    <row r="763">
      <c r="A763" s="10" t="inlineStr"/>
      <c r="B763" s="4" t="inlineStr"/>
      <c r="C763" s="4" t="inlineStr"/>
      <c r="D763" s="4" t="inlineStr"/>
      <c r="E763" s="4" t="inlineStr"/>
      <c r="F763" s="4" t="inlineStr"/>
      <c r="G763" s="4" t="inlineStr"/>
      <c r="H763" s="4" t="inlineStr"/>
      <c r="I763" s="4" t="inlineStr"/>
      <c r="J763" s="4" t="inlineStr"/>
      <c r="K763" s="4" t="inlineStr">
        <is>
          <t>J</t>
        </is>
      </c>
      <c r="L763" s="4" t="n"/>
      <c r="M763" s="4" t="n"/>
      <c r="N763" s="4" t="n"/>
    </row>
    <row r="764">
      <c r="A764" s="14" t="inlineStr">
        <is>
          <t>AstraZeneca</t>
        </is>
      </c>
      <c r="B764" s="13" t="n">
        <v>4</v>
      </c>
      <c r="C764" s="13" t="n">
        <v>2</v>
      </c>
      <c r="D764" s="13" t="inlineStr">
        <is>
          <t>-</t>
        </is>
      </c>
      <c r="E764" s="13" t="n">
        <v>2</v>
      </c>
      <c r="F764" s="13" t="inlineStr">
        <is>
          <t>-</t>
        </is>
      </c>
      <c r="G764" s="13" t="n">
        <v>2</v>
      </c>
      <c r="H764" s="13" t="n">
        <v>2</v>
      </c>
      <c r="I764" s="13" t="n">
        <v>2</v>
      </c>
      <c r="J764" s="13" t="n">
        <v>2</v>
      </c>
      <c r="K764" s="13" t="n">
        <v>2</v>
      </c>
      <c r="L764" s="13" t="n">
        <v>2</v>
      </c>
      <c r="M764" s="13" t="inlineStr">
        <is>
          <t>-</t>
        </is>
      </c>
      <c r="N764" s="13" t="n">
        <v>2</v>
      </c>
    </row>
    <row r="765">
      <c r="A765" s="10" t="inlineStr"/>
      <c r="B765" s="4" t="inlineStr">
        <is>
          <t>*</t>
        </is>
      </c>
      <c r="C765" s="4" t="inlineStr">
        <is>
          <t>*</t>
        </is>
      </c>
      <c r="D765" s="4" t="inlineStr">
        <is>
          <t>-</t>
        </is>
      </c>
      <c r="E765" s="4" t="inlineStr">
        <is>
          <t>*</t>
        </is>
      </c>
      <c r="F765" s="4" t="inlineStr">
        <is>
          <t>-</t>
        </is>
      </c>
      <c r="G765" s="4" t="inlineStr">
        <is>
          <t>*</t>
        </is>
      </c>
      <c r="H765" s="4" t="inlineStr">
        <is>
          <t>*</t>
        </is>
      </c>
      <c r="I765" s="4" t="inlineStr">
        <is>
          <t>*</t>
        </is>
      </c>
      <c r="J765" s="4" t="inlineStr">
        <is>
          <t>*</t>
        </is>
      </c>
      <c r="K765" s="4" t="inlineStr">
        <is>
          <t>*</t>
        </is>
      </c>
      <c r="L765" s="4" t="inlineStr">
        <is>
          <t>*</t>
        </is>
      </c>
      <c r="M765" s="4" t="inlineStr">
        <is>
          <t>-</t>
        </is>
      </c>
      <c r="N765" s="4" t="inlineStr">
        <is>
          <t>*</t>
        </is>
      </c>
    </row>
    <row r="766">
      <c r="A766" s="10" t="inlineStr"/>
      <c r="B766" s="4" t="inlineStr"/>
      <c r="C766" s="4" t="inlineStr">
        <is>
          <t>De</t>
        </is>
      </c>
      <c r="D766" s="4" t="inlineStr"/>
      <c r="E766" s="4" t="inlineStr">
        <is>
          <t>De</t>
        </is>
      </c>
      <c r="F766" s="4" t="inlineStr"/>
      <c r="G766" s="4" t="inlineStr">
        <is>
          <t>d</t>
        </is>
      </c>
      <c r="H766" s="4" t="inlineStr">
        <is>
          <t>D</t>
        </is>
      </c>
      <c r="I766" s="4" t="inlineStr"/>
      <c r="J766" s="4" t="inlineStr">
        <is>
          <t>bd</t>
        </is>
      </c>
      <c r="K766" s="4" t="n"/>
      <c r="L766" s="4" t="n"/>
      <c r="M766" s="4" t="n"/>
      <c r="N766" s="4" t="n"/>
    </row>
    <row r="767">
      <c r="A767" s="14" t="inlineStr">
        <is>
          <t>Tanita</t>
        </is>
      </c>
      <c r="B767" s="13" t="n">
        <v>1</v>
      </c>
      <c r="C767" s="13" t="inlineStr">
        <is>
          <t>-</t>
        </is>
      </c>
      <c r="D767" s="13" t="inlineStr">
        <is>
          <t>-</t>
        </is>
      </c>
      <c r="E767" s="13" t="n">
        <v>1</v>
      </c>
      <c r="F767" s="13" t="inlineStr">
        <is>
          <t>-</t>
        </is>
      </c>
      <c r="G767" s="13" t="n">
        <v>1</v>
      </c>
      <c r="H767" s="13" t="n">
        <v>1</v>
      </c>
      <c r="I767" s="13" t="n">
        <v>1</v>
      </c>
      <c r="J767" s="13" t="inlineStr">
        <is>
          <t>-</t>
        </is>
      </c>
      <c r="K767" s="13" t="inlineStr">
        <is>
          <t>-</t>
        </is>
      </c>
      <c r="L767" s="13" t="n">
        <v>1</v>
      </c>
      <c r="M767" s="13" t="inlineStr">
        <is>
          <t>-</t>
        </is>
      </c>
      <c r="N767" s="13" t="n">
        <v>1</v>
      </c>
    </row>
    <row r="768">
      <c r="A768" s="10" t="inlineStr"/>
      <c r="B768" s="4" t="inlineStr">
        <is>
          <t>*</t>
        </is>
      </c>
      <c r="C768" s="4" t="inlineStr">
        <is>
          <t>-</t>
        </is>
      </c>
      <c r="D768" s="4" t="inlineStr">
        <is>
          <t>-</t>
        </is>
      </c>
      <c r="E768" s="4" t="inlineStr">
        <is>
          <t>*</t>
        </is>
      </c>
      <c r="F768" s="4" t="inlineStr">
        <is>
          <t>-</t>
        </is>
      </c>
      <c r="G768" s="4" t="inlineStr">
        <is>
          <t>*</t>
        </is>
      </c>
      <c r="H768" s="4" t="inlineStr">
        <is>
          <t>*</t>
        </is>
      </c>
      <c r="I768" s="4" t="inlineStr">
        <is>
          <t>*</t>
        </is>
      </c>
      <c r="J768" s="4" t="inlineStr">
        <is>
          <t>-</t>
        </is>
      </c>
      <c r="K768" s="4" t="inlineStr">
        <is>
          <t>-</t>
        </is>
      </c>
      <c r="L768" s="4" t="inlineStr">
        <is>
          <t>*</t>
        </is>
      </c>
      <c r="M768" s="4" t="inlineStr">
        <is>
          <t>-</t>
        </is>
      </c>
      <c r="N768" s="4" t="inlineStr">
        <is>
          <t>*</t>
        </is>
      </c>
    </row>
    <row r="769">
      <c r="A769" s="10" t="inlineStr"/>
      <c r="B769" s="4" t="inlineStr"/>
      <c r="C769" s="4" t="inlineStr"/>
      <c r="D769" s="4" t="inlineStr"/>
      <c r="E769" s="4" t="inlineStr"/>
      <c r="F769" s="4" t="inlineStr"/>
      <c r="G769" s="4" t="inlineStr"/>
      <c r="H769" s="4" t="inlineStr">
        <is>
          <t>d</t>
        </is>
      </c>
      <c r="I769" s="4" t="n"/>
      <c r="J769" s="4" t="n"/>
      <c r="K769" s="4" t="n"/>
      <c r="L769" s="4" t="n"/>
      <c r="M769" s="4" t="n"/>
      <c r="N769" s="4" t="n"/>
    </row>
    <row r="770">
      <c r="A770" s="14" t="inlineStr">
        <is>
          <t>Acura</t>
        </is>
      </c>
      <c r="B770" s="13" t="n">
        <v>23</v>
      </c>
      <c r="C770" s="13" t="n">
        <v>5</v>
      </c>
      <c r="D770" s="13" t="n">
        <v>2</v>
      </c>
      <c r="E770" s="13" t="n">
        <v>2</v>
      </c>
      <c r="F770" s="13" t="n">
        <v>14</v>
      </c>
      <c r="G770" s="13" t="n">
        <v>18</v>
      </c>
      <c r="H770" s="13" t="n">
        <v>16</v>
      </c>
      <c r="I770" s="13" t="n">
        <v>4</v>
      </c>
      <c r="J770" s="13" t="n">
        <v>7</v>
      </c>
      <c r="K770" s="13" t="n">
        <v>5</v>
      </c>
      <c r="L770" s="13" t="n">
        <v>18</v>
      </c>
      <c r="M770" s="13" t="n">
        <v>2</v>
      </c>
      <c r="N770" s="13" t="n">
        <v>13</v>
      </c>
    </row>
    <row r="771">
      <c r="A771" s="10" t="inlineStr"/>
      <c r="B771" s="4" t="inlineStr">
        <is>
          <t>*</t>
        </is>
      </c>
      <c r="C771" s="4" t="inlineStr">
        <is>
          <t>*</t>
        </is>
      </c>
      <c r="D771" s="4" t="inlineStr">
        <is>
          <t>*</t>
        </is>
      </c>
      <c r="E771" s="4" t="inlineStr">
        <is>
          <t>*</t>
        </is>
      </c>
      <c r="F771" s="4" t="inlineStr">
        <is>
          <t>*</t>
        </is>
      </c>
      <c r="G771" s="4" t="inlineStr">
        <is>
          <t>*</t>
        </is>
      </c>
      <c r="H771" s="4" t="inlineStr">
        <is>
          <t>*</t>
        </is>
      </c>
      <c r="I771" s="4" t="inlineStr">
        <is>
          <t>*</t>
        </is>
      </c>
      <c r="J771" s="4" t="inlineStr">
        <is>
          <t>*</t>
        </is>
      </c>
      <c r="K771" s="4" t="inlineStr">
        <is>
          <t>*</t>
        </is>
      </c>
      <c r="L771" s="4" t="inlineStr">
        <is>
          <t>*</t>
        </is>
      </c>
      <c r="M771" s="4" t="inlineStr">
        <is>
          <t>*</t>
        </is>
      </c>
      <c r="N771" s="4" t="inlineStr">
        <is>
          <t>*</t>
        </is>
      </c>
    </row>
    <row r="772">
      <c r="A772" s="10" t="inlineStr"/>
      <c r="B772" s="4" t="inlineStr"/>
      <c r="C772" s="4" t="inlineStr">
        <is>
          <t>cg</t>
        </is>
      </c>
      <c r="D772" s="4" t="inlineStr"/>
      <c r="E772" s="4" t="inlineStr"/>
      <c r="F772" s="4" t="inlineStr">
        <is>
          <t>cEfG</t>
        </is>
      </c>
      <c r="G772" s="4" t="inlineStr">
        <is>
          <t>G</t>
        </is>
      </c>
      <c r="H772" s="4" t="inlineStr">
        <is>
          <t>CG</t>
        </is>
      </c>
      <c r="I772" s="4" t="inlineStr"/>
      <c r="J772" s="4" t="inlineStr">
        <is>
          <t>g</t>
        </is>
      </c>
      <c r="K772" s="4" t="n"/>
      <c r="L772" s="4" t="n"/>
      <c r="M772" s="4" t="n"/>
      <c r="N772" s="4" t="n"/>
    </row>
    <row r="773">
      <c r="A773" s="14" t="inlineStr">
        <is>
          <t>LG</t>
        </is>
      </c>
      <c r="B773" s="13" t="n">
        <v>4</v>
      </c>
      <c r="C773" s="13" t="n">
        <v>2</v>
      </c>
      <c r="D773" s="13" t="n">
        <v>1</v>
      </c>
      <c r="E773" s="13" t="inlineStr">
        <is>
          <t>-</t>
        </is>
      </c>
      <c r="F773" s="13" t="n">
        <v>1</v>
      </c>
      <c r="G773" s="13" t="n">
        <v>2</v>
      </c>
      <c r="H773" s="13" t="n">
        <v>1</v>
      </c>
      <c r="I773" s="13" t="n">
        <v>1</v>
      </c>
      <c r="J773" s="13" t="n">
        <v>3</v>
      </c>
      <c r="K773" s="13" t="n">
        <v>1</v>
      </c>
      <c r="L773" s="13" t="n">
        <v>3</v>
      </c>
      <c r="M773" s="13" t="n">
        <v>1</v>
      </c>
      <c r="N773" s="13" t="n">
        <v>2</v>
      </c>
    </row>
    <row r="774">
      <c r="A774" s="10" t="inlineStr"/>
      <c r="B774" s="4" t="inlineStr">
        <is>
          <t>*</t>
        </is>
      </c>
      <c r="C774" s="4" t="inlineStr">
        <is>
          <t>*</t>
        </is>
      </c>
      <c r="D774" s="4" t="inlineStr">
        <is>
          <t>*</t>
        </is>
      </c>
      <c r="E774" s="4" t="inlineStr">
        <is>
          <t>-</t>
        </is>
      </c>
      <c r="F774" s="4" t="inlineStr">
        <is>
          <t>*</t>
        </is>
      </c>
      <c r="G774" s="4" t="inlineStr">
        <is>
          <t>*</t>
        </is>
      </c>
      <c r="H774" s="4" t="inlineStr">
        <is>
          <t>*</t>
        </is>
      </c>
      <c r="I774" s="4" t="inlineStr">
        <is>
          <t>*</t>
        </is>
      </c>
      <c r="J774" s="4" t="inlineStr">
        <is>
          <t>*</t>
        </is>
      </c>
      <c r="K774" s="4" t="inlineStr">
        <is>
          <t>*</t>
        </is>
      </c>
      <c r="L774" s="4" t="inlineStr">
        <is>
          <t>*</t>
        </is>
      </c>
      <c r="M774" s="4" t="inlineStr">
        <is>
          <t>*</t>
        </is>
      </c>
      <c r="N774" s="4" t="inlineStr">
        <is>
          <t>*</t>
        </is>
      </c>
    </row>
    <row r="775">
      <c r="A775" s="10" t="inlineStr"/>
      <c r="B775" s="4" t="inlineStr"/>
      <c r="C775" s="4" t="inlineStr">
        <is>
          <t>ceF</t>
        </is>
      </c>
      <c r="D775" s="4" t="inlineStr"/>
      <c r="E775" s="4" t="inlineStr"/>
      <c r="F775" s="4" t="inlineStr"/>
      <c r="G775" s="4" t="inlineStr"/>
      <c r="H775" s="4" t="inlineStr"/>
      <c r="I775" s="4" t="inlineStr"/>
      <c r="J775" s="4" t="inlineStr">
        <is>
          <t>efg</t>
        </is>
      </c>
      <c r="K775" s="4" t="n"/>
      <c r="L775" s="4" t="n"/>
      <c r="M775" s="4" t="n"/>
      <c r="N775" s="4" t="n"/>
    </row>
    <row r="776">
      <c r="A776" s="14" t="inlineStr">
        <is>
          <t>True Metrix</t>
        </is>
      </c>
      <c r="B776" s="13" t="n">
        <v>38</v>
      </c>
      <c r="C776" s="13" t="n">
        <v>4</v>
      </c>
      <c r="D776" s="13" t="n">
        <v>1</v>
      </c>
      <c r="E776" s="13" t="n">
        <v>12</v>
      </c>
      <c r="F776" s="13" t="n">
        <v>21</v>
      </c>
      <c r="G776" s="13" t="n">
        <v>34</v>
      </c>
      <c r="H776" s="13" t="n">
        <v>33</v>
      </c>
      <c r="I776" s="13" t="n">
        <v>13</v>
      </c>
      <c r="J776" s="13" t="n">
        <v>5</v>
      </c>
      <c r="K776" s="13" t="n">
        <v>13</v>
      </c>
      <c r="L776" s="13" t="n">
        <v>25</v>
      </c>
      <c r="M776" s="13" t="n">
        <v>3</v>
      </c>
      <c r="N776" s="13" t="n">
        <v>22</v>
      </c>
    </row>
    <row r="777">
      <c r="A777" s="10" t="inlineStr"/>
      <c r="B777" s="4" t="inlineStr">
        <is>
          <t>*</t>
        </is>
      </c>
      <c r="C777" s="4" t="inlineStr">
        <is>
          <t>*</t>
        </is>
      </c>
      <c r="D777" s="4" t="inlineStr">
        <is>
          <t>*</t>
        </is>
      </c>
      <c r="E777" s="5" t="n">
        <v>0.01</v>
      </c>
      <c r="F777" s="5" t="n">
        <v>0.01</v>
      </c>
      <c r="G777" s="4" t="inlineStr">
        <is>
          <t>*</t>
        </is>
      </c>
      <c r="H777" s="5" t="n">
        <v>0.01</v>
      </c>
      <c r="I777" s="4" t="inlineStr">
        <is>
          <t>*</t>
        </is>
      </c>
      <c r="J777" s="4" t="inlineStr">
        <is>
          <t>*</t>
        </is>
      </c>
      <c r="K777" s="5" t="n">
        <v>0.01</v>
      </c>
      <c r="L777" s="4" t="inlineStr">
        <is>
          <t>*</t>
        </is>
      </c>
      <c r="M777" s="5" t="n">
        <v>0.01</v>
      </c>
      <c r="N777" s="4" t="inlineStr">
        <is>
          <t>*</t>
        </is>
      </c>
    </row>
    <row r="778">
      <c r="A778" s="10" t="inlineStr"/>
      <c r="B778" s="4" t="inlineStr"/>
      <c r="C778" s="4" t="inlineStr"/>
      <c r="D778" s="4" t="inlineStr"/>
      <c r="E778" s="4" t="inlineStr">
        <is>
          <t>BGH</t>
        </is>
      </c>
      <c r="F778" s="4" t="inlineStr">
        <is>
          <t>BH</t>
        </is>
      </c>
      <c r="G778" s="4" t="inlineStr">
        <is>
          <t>BH</t>
        </is>
      </c>
      <c r="H778" s="4" t="inlineStr">
        <is>
          <t>BEH</t>
        </is>
      </c>
      <c r="I778" s="4" t="inlineStr">
        <is>
          <t>BH</t>
        </is>
      </c>
      <c r="J778" s="4" t="n"/>
      <c r="K778" s="4" t="n"/>
      <c r="L778" s="4" t="n"/>
      <c r="M778" s="4" t="n"/>
      <c r="N778" s="4" t="n"/>
    </row>
    <row r="779">
      <c r="A779" s="14" t="inlineStr">
        <is>
          <t>Fora</t>
        </is>
      </c>
      <c r="B779" s="13" t="n">
        <v>28</v>
      </c>
      <c r="C779" s="13" t="n">
        <v>3</v>
      </c>
      <c r="D779" s="13" t="n">
        <v>3</v>
      </c>
      <c r="E779" s="13" t="n">
        <v>8</v>
      </c>
      <c r="F779" s="13" t="n">
        <v>14</v>
      </c>
      <c r="G779" s="13" t="n">
        <v>25</v>
      </c>
      <c r="H779" s="13" t="n">
        <v>22</v>
      </c>
      <c r="I779" s="13" t="n">
        <v>11</v>
      </c>
      <c r="J779" s="13" t="n">
        <v>6</v>
      </c>
      <c r="K779" s="13" t="n">
        <v>11</v>
      </c>
      <c r="L779" s="13" t="n">
        <v>17</v>
      </c>
      <c r="M779" s="13" t="n">
        <v>4</v>
      </c>
      <c r="N779" s="13" t="n">
        <v>11</v>
      </c>
    </row>
    <row r="780">
      <c r="A780" s="10" t="inlineStr"/>
      <c r="B780" s="4" t="inlineStr">
        <is>
          <t>*</t>
        </is>
      </c>
      <c r="C780" s="4" t="inlineStr">
        <is>
          <t>*</t>
        </is>
      </c>
      <c r="D780" s="4" t="inlineStr">
        <is>
          <t>*</t>
        </is>
      </c>
      <c r="E780" s="4" t="inlineStr">
        <is>
          <t>*</t>
        </is>
      </c>
      <c r="F780" s="4" t="inlineStr">
        <is>
          <t>*</t>
        </is>
      </c>
      <c r="G780" s="4" t="inlineStr">
        <is>
          <t>*</t>
        </is>
      </c>
      <c r="H780" s="4" t="inlineStr">
        <is>
          <t>*</t>
        </is>
      </c>
      <c r="I780" s="4" t="inlineStr">
        <is>
          <t>*</t>
        </is>
      </c>
      <c r="J780" s="4" t="inlineStr">
        <is>
          <t>*</t>
        </is>
      </c>
      <c r="K780" s="4" t="inlineStr">
        <is>
          <t>*</t>
        </is>
      </c>
      <c r="L780" s="4" t="inlineStr">
        <is>
          <t>*</t>
        </is>
      </c>
      <c r="M780" s="5" t="n">
        <v>0.01</v>
      </c>
      <c r="N780" s="4" t="inlineStr">
        <is>
          <t>*</t>
        </is>
      </c>
    </row>
    <row r="781">
      <c r="A781" s="10" t="inlineStr"/>
      <c r="B781" s="4" t="inlineStr"/>
      <c r="C781" s="4" t="inlineStr"/>
      <c r="D781" s="4" t="inlineStr"/>
      <c r="E781" s="4" t="inlineStr"/>
      <c r="F781" s="4" t="inlineStr"/>
      <c r="G781" s="4" t="inlineStr"/>
      <c r="H781" s="4" t="inlineStr"/>
      <c r="I781" s="4" t="inlineStr"/>
      <c r="J781" s="4" t="inlineStr"/>
      <c r="K781" s="4" t="inlineStr"/>
      <c r="L781" s="4" t="inlineStr"/>
      <c r="M781" s="4" t="inlineStr">
        <is>
          <t>L</t>
        </is>
      </c>
      <c r="N781" s="4" t="n"/>
    </row>
    <row r="782">
      <c r="A782" s="14" t="inlineStr">
        <is>
          <t>Barozen</t>
        </is>
      </c>
      <c r="B782" s="13" t="n">
        <v>44</v>
      </c>
      <c r="C782" s="13" t="n">
        <v>5</v>
      </c>
      <c r="D782" s="13" t="inlineStr">
        <is>
          <t>-</t>
        </is>
      </c>
      <c r="E782" s="13" t="n">
        <v>9</v>
      </c>
      <c r="F782" s="13" t="n">
        <v>30</v>
      </c>
      <c r="G782" s="13" t="n">
        <v>39</v>
      </c>
      <c r="H782" s="13" t="n">
        <v>39</v>
      </c>
      <c r="I782" s="13" t="n">
        <v>9</v>
      </c>
      <c r="J782" s="13" t="n">
        <v>5</v>
      </c>
      <c r="K782" s="13" t="n">
        <v>12</v>
      </c>
      <c r="L782" s="13" t="n">
        <v>32</v>
      </c>
      <c r="M782" s="13" t="n">
        <v>3</v>
      </c>
      <c r="N782" s="13" t="n">
        <v>18</v>
      </c>
    </row>
    <row r="783">
      <c r="A783" s="10" t="inlineStr"/>
      <c r="B783" s="4" t="inlineStr">
        <is>
          <t>*</t>
        </is>
      </c>
      <c r="C783" s="4" t="inlineStr">
        <is>
          <t>*</t>
        </is>
      </c>
      <c r="D783" s="4" t="inlineStr">
        <is>
          <t>-</t>
        </is>
      </c>
      <c r="E783" s="4" t="inlineStr">
        <is>
          <t>*</t>
        </is>
      </c>
      <c r="F783" s="5" t="n">
        <v>0.01</v>
      </c>
      <c r="G783" s="5" t="n">
        <v>0.01</v>
      </c>
      <c r="H783" s="5" t="n">
        <v>0.01</v>
      </c>
      <c r="I783" s="4" t="inlineStr">
        <is>
          <t>*</t>
        </is>
      </c>
      <c r="J783" s="4" t="inlineStr">
        <is>
          <t>*</t>
        </is>
      </c>
      <c r="K783" s="4" t="inlineStr">
        <is>
          <t>*</t>
        </is>
      </c>
      <c r="L783" s="4" t="inlineStr">
        <is>
          <t>*</t>
        </is>
      </c>
      <c r="M783" s="5" t="n">
        <v>0.01</v>
      </c>
      <c r="N783" s="4" t="inlineStr">
        <is>
          <t>*</t>
        </is>
      </c>
    </row>
    <row r="784">
      <c r="A784" s="10" t="inlineStr"/>
      <c r="B784" s="4" t="inlineStr"/>
      <c r="C784" s="4" t="inlineStr">
        <is>
          <t>BH</t>
        </is>
      </c>
      <c r="D784" s="4" t="inlineStr"/>
      <c r="E784" s="4" t="inlineStr">
        <is>
          <t>BGh</t>
        </is>
      </c>
      <c r="F784" s="4" t="inlineStr">
        <is>
          <t>BEGH</t>
        </is>
      </c>
      <c r="G784" s="4" t="inlineStr">
        <is>
          <t>BGH</t>
        </is>
      </c>
      <c r="H784" s="4" t="inlineStr">
        <is>
          <t>BEGH</t>
        </is>
      </c>
      <c r="I784" s="4" t="inlineStr">
        <is>
          <t>B</t>
        </is>
      </c>
      <c r="J784" s="4" t="inlineStr">
        <is>
          <t>B</t>
        </is>
      </c>
      <c r="K784" s="4" t="n"/>
      <c r="L784" s="4" t="n"/>
      <c r="M784" s="4" t="n"/>
      <c r="N784" s="4" t="n"/>
    </row>
    <row r="785">
      <c r="A785" s="14" t="inlineStr">
        <is>
          <t>CVS</t>
        </is>
      </c>
      <c r="B785" s="13" t="n">
        <v>23</v>
      </c>
      <c r="C785" s="13" t="n">
        <v>3</v>
      </c>
      <c r="D785" s="13" t="n">
        <v>2</v>
      </c>
      <c r="E785" s="13" t="n">
        <v>7</v>
      </c>
      <c r="F785" s="13" t="n">
        <v>11</v>
      </c>
      <c r="G785" s="13" t="n">
        <v>20</v>
      </c>
      <c r="H785" s="13" t="n">
        <v>18</v>
      </c>
      <c r="I785" s="13" t="n">
        <v>9</v>
      </c>
      <c r="J785" s="13" t="n">
        <v>5</v>
      </c>
      <c r="K785" s="13" t="n">
        <v>12</v>
      </c>
      <c r="L785" s="13" t="n">
        <v>11</v>
      </c>
      <c r="M785" s="13" t="inlineStr">
        <is>
          <t>-</t>
        </is>
      </c>
      <c r="N785" s="13" t="n">
        <v>11</v>
      </c>
    </row>
    <row r="786">
      <c r="A786" s="10" t="inlineStr"/>
      <c r="B786" s="4" t="inlineStr">
        <is>
          <t>*</t>
        </is>
      </c>
      <c r="C786" s="4" t="inlineStr">
        <is>
          <t>*</t>
        </is>
      </c>
      <c r="D786" s="4" t="inlineStr">
        <is>
          <t>*</t>
        </is>
      </c>
      <c r="E786" s="4" t="inlineStr">
        <is>
          <t>*</t>
        </is>
      </c>
      <c r="F786" s="4" t="inlineStr">
        <is>
          <t>*</t>
        </is>
      </c>
      <c r="G786" s="4" t="inlineStr">
        <is>
          <t>*</t>
        </is>
      </c>
      <c r="H786" s="4" t="inlineStr">
        <is>
          <t>*</t>
        </is>
      </c>
      <c r="I786" s="4" t="inlineStr">
        <is>
          <t>*</t>
        </is>
      </c>
      <c r="J786" s="4" t="inlineStr">
        <is>
          <t>*</t>
        </is>
      </c>
      <c r="K786" s="4" t="inlineStr">
        <is>
          <t>*</t>
        </is>
      </c>
      <c r="L786" s="4" t="inlineStr">
        <is>
          <t>*</t>
        </is>
      </c>
      <c r="M786" s="4" t="inlineStr">
        <is>
          <t>-</t>
        </is>
      </c>
      <c r="N786" s="4" t="inlineStr">
        <is>
          <t>*</t>
        </is>
      </c>
    </row>
    <row r="787">
      <c r="A787" s="10" t="inlineStr"/>
      <c r="B787" s="4" t="inlineStr"/>
      <c r="C787" s="4" t="inlineStr"/>
      <c r="D787" s="4" t="inlineStr"/>
      <c r="E787" s="4" t="inlineStr"/>
      <c r="F787" s="4" t="inlineStr"/>
      <c r="G787" s="4" t="inlineStr"/>
      <c r="H787" s="4" t="inlineStr"/>
      <c r="I787" s="4" t="inlineStr"/>
      <c r="J787" s="4" t="inlineStr"/>
      <c r="K787" s="4" t="inlineStr">
        <is>
          <t>J</t>
        </is>
      </c>
      <c r="L787" s="4" t="n"/>
      <c r="M787" s="4" t="n"/>
      <c r="N787" s="4" t="n"/>
    </row>
    <row r="788">
      <c r="A788" s="14" t="inlineStr">
        <is>
          <t>GlukoCheck</t>
        </is>
      </c>
      <c r="B788" s="13" t="n">
        <v>18</v>
      </c>
      <c r="C788" s="13" t="n">
        <v>3</v>
      </c>
      <c r="D788" s="13" t="n">
        <v>2</v>
      </c>
      <c r="E788" s="13" t="n">
        <v>3</v>
      </c>
      <c r="F788" s="13" t="n">
        <v>10</v>
      </c>
      <c r="G788" s="13" t="n">
        <v>15</v>
      </c>
      <c r="H788" s="13" t="n">
        <v>13</v>
      </c>
      <c r="I788" s="13" t="n">
        <v>5</v>
      </c>
      <c r="J788" s="13" t="n">
        <v>5</v>
      </c>
      <c r="K788" s="13" t="n">
        <v>5</v>
      </c>
      <c r="L788" s="13" t="n">
        <v>13</v>
      </c>
      <c r="M788" s="13" t="n">
        <v>3</v>
      </c>
      <c r="N788" s="13" t="n">
        <v>9</v>
      </c>
    </row>
    <row r="789">
      <c r="A789" s="10" t="inlineStr"/>
      <c r="B789" s="4" t="inlineStr">
        <is>
          <t>*</t>
        </is>
      </c>
      <c r="C789" s="4" t="inlineStr">
        <is>
          <t>*</t>
        </is>
      </c>
      <c r="D789" s="4" t="inlineStr">
        <is>
          <t>*</t>
        </is>
      </c>
      <c r="E789" s="4" t="inlineStr">
        <is>
          <t>*</t>
        </is>
      </c>
      <c r="F789" s="4" t="inlineStr">
        <is>
          <t>*</t>
        </is>
      </c>
      <c r="G789" s="4" t="inlineStr">
        <is>
          <t>*</t>
        </is>
      </c>
      <c r="H789" s="4" t="inlineStr">
        <is>
          <t>*</t>
        </is>
      </c>
      <c r="I789" s="4" t="inlineStr">
        <is>
          <t>*</t>
        </is>
      </c>
      <c r="J789" s="4" t="inlineStr">
        <is>
          <t>*</t>
        </is>
      </c>
      <c r="K789" s="4" t="inlineStr">
        <is>
          <t>*</t>
        </is>
      </c>
      <c r="L789" s="4" t="inlineStr">
        <is>
          <t>*</t>
        </is>
      </c>
      <c r="M789" s="5" t="n">
        <v>0.01</v>
      </c>
      <c r="N789" s="4" t="inlineStr">
        <is>
          <t>*</t>
        </is>
      </c>
    </row>
    <row r="790">
      <c r="A790" s="10" t="inlineStr"/>
      <c r="B790" s="4" t="inlineStr"/>
      <c r="C790" s="4" t="inlineStr"/>
      <c r="D790" s="4" t="inlineStr"/>
      <c r="E790" s="4" t="inlineStr"/>
      <c r="F790" s="4" t="inlineStr"/>
      <c r="G790" s="4" t="inlineStr"/>
      <c r="H790" s="4" t="inlineStr"/>
      <c r="I790" s="4" t="inlineStr"/>
      <c r="J790" s="4" t="inlineStr"/>
      <c r="K790" s="4" t="inlineStr"/>
      <c r="L790" s="4" t="inlineStr"/>
      <c r="M790" s="4" t="inlineStr">
        <is>
          <t>L</t>
        </is>
      </c>
      <c r="N790" s="4" t="n"/>
    </row>
    <row r="791">
      <c r="A791" s="14" t="inlineStr">
        <is>
          <t>Lifestyle</t>
        </is>
      </c>
      <c r="B791" s="13" t="n">
        <v>17</v>
      </c>
      <c r="C791" s="13" t="inlineStr">
        <is>
          <t>-</t>
        </is>
      </c>
      <c r="D791" s="13" t="n">
        <v>3</v>
      </c>
      <c r="E791" s="13" t="n">
        <v>4</v>
      </c>
      <c r="F791" s="13" t="n">
        <v>10</v>
      </c>
      <c r="G791" s="13" t="n">
        <v>17</v>
      </c>
      <c r="H791" s="13" t="n">
        <v>14</v>
      </c>
      <c r="I791" s="13" t="n">
        <v>7</v>
      </c>
      <c r="J791" s="13" t="n">
        <v>3</v>
      </c>
      <c r="K791" s="13" t="n">
        <v>3</v>
      </c>
      <c r="L791" s="13" t="n">
        <v>14</v>
      </c>
      <c r="M791" s="13" t="n">
        <v>2</v>
      </c>
      <c r="N791" s="13" t="n">
        <v>12</v>
      </c>
    </row>
    <row r="792">
      <c r="A792" s="10" t="inlineStr"/>
      <c r="B792" s="4" t="inlineStr">
        <is>
          <t>*</t>
        </is>
      </c>
      <c r="C792" s="4" t="inlineStr">
        <is>
          <t>-</t>
        </is>
      </c>
      <c r="D792" s="4" t="inlineStr">
        <is>
          <t>*</t>
        </is>
      </c>
      <c r="E792" s="4" t="inlineStr">
        <is>
          <t>*</t>
        </is>
      </c>
      <c r="F792" s="4" t="inlineStr">
        <is>
          <t>*</t>
        </is>
      </c>
      <c r="G792" s="4" t="inlineStr">
        <is>
          <t>*</t>
        </is>
      </c>
      <c r="H792" s="4" t="inlineStr">
        <is>
          <t>*</t>
        </is>
      </c>
      <c r="I792" s="4" t="inlineStr">
        <is>
          <t>*</t>
        </is>
      </c>
      <c r="J792" s="4" t="inlineStr">
        <is>
          <t>*</t>
        </is>
      </c>
      <c r="K792" s="4" t="inlineStr">
        <is>
          <t>*</t>
        </is>
      </c>
      <c r="L792" s="4" t="inlineStr">
        <is>
          <t>*</t>
        </is>
      </c>
      <c r="M792" s="4" t="inlineStr">
        <is>
          <t>*</t>
        </is>
      </c>
      <c r="N792" s="4" t="inlineStr">
        <is>
          <t>*</t>
        </is>
      </c>
    </row>
    <row r="793">
      <c r="A793" s="10" t="inlineStr"/>
      <c r="B793" s="4" t="inlineStr"/>
      <c r="C793" s="4" t="inlineStr"/>
      <c r="D793" s="4" t="inlineStr">
        <is>
          <t>a</t>
        </is>
      </c>
      <c r="E793" s="4" t="inlineStr"/>
      <c r="F793" s="4" t="inlineStr">
        <is>
          <t>a</t>
        </is>
      </c>
      <c r="G793" s="4" t="inlineStr">
        <is>
          <t>a</t>
        </is>
      </c>
      <c r="H793" s="4" t="inlineStr">
        <is>
          <t>a</t>
        </is>
      </c>
      <c r="I793" s="4" t="inlineStr"/>
      <c r="J793" s="4" t="inlineStr">
        <is>
          <t>A</t>
        </is>
      </c>
      <c r="K793" s="4" t="n"/>
      <c r="L793" s="4" t="n"/>
      <c r="M793" s="4" t="n"/>
      <c r="N793" s="4" t="n"/>
    </row>
    <row r="794">
      <c r="A794" s="14" t="inlineStr">
        <is>
          <t>Handok</t>
        </is>
      </c>
      <c r="B794" s="13" t="n">
        <v>29</v>
      </c>
      <c r="C794" s="13" t="n">
        <v>6</v>
      </c>
      <c r="D794" s="13" t="n">
        <v>1</v>
      </c>
      <c r="E794" s="13" t="n">
        <v>4</v>
      </c>
      <c r="F794" s="13" t="n">
        <v>18</v>
      </c>
      <c r="G794" s="13" t="n">
        <v>23</v>
      </c>
      <c r="H794" s="13" t="n">
        <v>22</v>
      </c>
      <c r="I794" s="13" t="n">
        <v>5</v>
      </c>
      <c r="J794" s="13" t="n">
        <v>7</v>
      </c>
      <c r="K794" s="13" t="n">
        <v>9</v>
      </c>
      <c r="L794" s="13" t="n">
        <v>20</v>
      </c>
      <c r="M794" s="13" t="n">
        <v>4</v>
      </c>
      <c r="N794" s="13" t="n">
        <v>12</v>
      </c>
    </row>
    <row r="795">
      <c r="A795" s="10" t="inlineStr"/>
      <c r="B795" s="4" t="inlineStr">
        <is>
          <t>*</t>
        </is>
      </c>
      <c r="C795" s="4" t="inlineStr">
        <is>
          <t>*</t>
        </is>
      </c>
      <c r="D795" s="4" t="inlineStr">
        <is>
          <t>*</t>
        </is>
      </c>
      <c r="E795" s="4" t="inlineStr">
        <is>
          <t>*</t>
        </is>
      </c>
      <c r="F795" s="4" t="inlineStr">
        <is>
          <t>*</t>
        </is>
      </c>
      <c r="G795" s="4" t="inlineStr">
        <is>
          <t>*</t>
        </is>
      </c>
      <c r="H795" s="4" t="inlineStr">
        <is>
          <t>*</t>
        </is>
      </c>
      <c r="I795" s="4" t="inlineStr">
        <is>
          <t>*</t>
        </is>
      </c>
      <c r="J795" s="4" t="inlineStr">
        <is>
          <t>*</t>
        </is>
      </c>
      <c r="K795" s="4" t="inlineStr">
        <is>
          <t>*</t>
        </is>
      </c>
      <c r="L795" s="4" t="inlineStr">
        <is>
          <t>*</t>
        </is>
      </c>
      <c r="M795" s="5" t="n">
        <v>0.01</v>
      </c>
      <c r="N795" s="4" t="inlineStr">
        <is>
          <t>*</t>
        </is>
      </c>
    </row>
    <row r="796">
      <c r="A796" s="10" t="inlineStr"/>
      <c r="B796" s="4" t="inlineStr"/>
      <c r="C796" s="4" t="inlineStr">
        <is>
          <t>BGh</t>
        </is>
      </c>
      <c r="D796" s="4" t="inlineStr"/>
      <c r="E796" s="4" t="inlineStr"/>
      <c r="F796" s="4" t="inlineStr">
        <is>
          <t>BEG</t>
        </is>
      </c>
      <c r="G796" s="4" t="inlineStr">
        <is>
          <t>BG</t>
        </is>
      </c>
      <c r="H796" s="4" t="inlineStr">
        <is>
          <t>bceG</t>
        </is>
      </c>
      <c r="I796" s="4" t="inlineStr"/>
      <c r="J796" s="4" t="inlineStr">
        <is>
          <t>B</t>
        </is>
      </c>
      <c r="K796" s="4" t="inlineStr"/>
      <c r="L796" s="4" t="inlineStr"/>
      <c r="M796" s="4" t="inlineStr">
        <is>
          <t>L</t>
        </is>
      </c>
      <c r="N796" s="4" t="n"/>
    </row>
    <row r="797">
      <c r="A797" s="14" t="inlineStr">
        <is>
          <t>Medisana</t>
        </is>
      </c>
      <c r="B797" s="13" t="n">
        <v>7</v>
      </c>
      <c r="C797" s="13" t="n">
        <v>1</v>
      </c>
      <c r="D797" s="13" t="n">
        <v>3</v>
      </c>
      <c r="E797" s="13" t="inlineStr">
        <is>
          <t>-</t>
        </is>
      </c>
      <c r="F797" s="13" t="n">
        <v>3</v>
      </c>
      <c r="G797" s="13" t="n">
        <v>6</v>
      </c>
      <c r="H797" s="13" t="n">
        <v>3</v>
      </c>
      <c r="I797" s="13" t="n">
        <v>3</v>
      </c>
      <c r="J797" s="13" t="n">
        <v>4</v>
      </c>
      <c r="K797" s="13" t="n">
        <v>1</v>
      </c>
      <c r="L797" s="13" t="n">
        <v>6</v>
      </c>
      <c r="M797" s="13" t="n">
        <v>4</v>
      </c>
      <c r="N797" s="13" t="n">
        <v>2</v>
      </c>
    </row>
    <row r="798">
      <c r="A798" s="10" t="inlineStr"/>
      <c r="B798" s="4" t="inlineStr">
        <is>
          <t>*</t>
        </is>
      </c>
      <c r="C798" s="4" t="inlineStr">
        <is>
          <t>*</t>
        </is>
      </c>
      <c r="D798" s="4" t="inlineStr">
        <is>
          <t>*</t>
        </is>
      </c>
      <c r="E798" s="4" t="inlineStr">
        <is>
          <t>-</t>
        </is>
      </c>
      <c r="F798" s="4" t="inlineStr">
        <is>
          <t>*</t>
        </is>
      </c>
      <c r="G798" s="4" t="inlineStr">
        <is>
          <t>*</t>
        </is>
      </c>
      <c r="H798" s="4" t="inlineStr">
        <is>
          <t>*</t>
        </is>
      </c>
      <c r="I798" s="4" t="inlineStr">
        <is>
          <t>*</t>
        </is>
      </c>
      <c r="J798" s="4" t="inlineStr">
        <is>
          <t>*</t>
        </is>
      </c>
      <c r="K798" s="4" t="inlineStr">
        <is>
          <t>*</t>
        </is>
      </c>
      <c r="L798" s="4" t="inlineStr">
        <is>
          <t>*</t>
        </is>
      </c>
      <c r="M798" s="5" t="n">
        <v>0.01</v>
      </c>
      <c r="N798" s="4" t="inlineStr">
        <is>
          <t>*</t>
        </is>
      </c>
    </row>
    <row r="799">
      <c r="A799" s="10" t="inlineStr"/>
      <c r="B799" s="4" t="inlineStr"/>
      <c r="C799" s="4" t="inlineStr"/>
      <c r="D799" s="4" t="inlineStr">
        <is>
          <t>Cefg</t>
        </is>
      </c>
      <c r="E799" s="4" t="inlineStr"/>
      <c r="F799" s="4" t="inlineStr"/>
      <c r="G799" s="4" t="inlineStr">
        <is>
          <t>cF</t>
        </is>
      </c>
      <c r="H799" s="4" t="inlineStr"/>
      <c r="I799" s="4" t="inlineStr">
        <is>
          <t>C</t>
        </is>
      </c>
      <c r="J799" s="4" t="inlineStr">
        <is>
          <t>c</t>
        </is>
      </c>
      <c r="K799" s="4" t="inlineStr"/>
      <c r="L799" s="4" t="inlineStr"/>
      <c r="M799" s="4" t="inlineStr">
        <is>
          <t>L</t>
        </is>
      </c>
      <c r="N799" s="4" t="n"/>
    </row>
    <row r="800">
      <c r="A800" s="14" t="inlineStr">
        <is>
          <t>Dottli</t>
        </is>
      </c>
      <c r="B800" s="13" t="n">
        <v>1</v>
      </c>
      <c r="C800" s="13" t="n">
        <v>1</v>
      </c>
      <c r="D800" s="13" t="inlineStr">
        <is>
          <t>-</t>
        </is>
      </c>
      <c r="E800" s="13" t="inlineStr">
        <is>
          <t>-</t>
        </is>
      </c>
      <c r="F800" s="13" t="inlineStr">
        <is>
          <t>-</t>
        </is>
      </c>
      <c r="G800" s="13" t="inlineStr">
        <is>
          <t>-</t>
        </is>
      </c>
      <c r="H800" s="13" t="inlineStr">
        <is>
          <t>-</t>
        </is>
      </c>
      <c r="I800" s="13" t="inlineStr">
        <is>
          <t>-</t>
        </is>
      </c>
      <c r="J800" s="13" t="n">
        <v>1</v>
      </c>
      <c r="K800" s="13" t="n">
        <v>1</v>
      </c>
      <c r="L800" s="13" t="inlineStr">
        <is>
          <t>-</t>
        </is>
      </c>
      <c r="M800" s="13" t="inlineStr">
        <is>
          <t>-</t>
        </is>
      </c>
      <c r="N800" s="13" t="inlineStr">
        <is>
          <t>-</t>
        </is>
      </c>
    </row>
    <row r="801">
      <c r="A801" s="10" t="inlineStr"/>
      <c r="B801" s="4" t="inlineStr">
        <is>
          <t>*</t>
        </is>
      </c>
      <c r="C801" s="4" t="inlineStr">
        <is>
          <t>*</t>
        </is>
      </c>
      <c r="D801" s="4" t="inlineStr">
        <is>
          <t>-</t>
        </is>
      </c>
      <c r="E801" s="4" t="inlineStr">
        <is>
          <t>-</t>
        </is>
      </c>
      <c r="F801" s="4" t="inlineStr">
        <is>
          <t>-</t>
        </is>
      </c>
      <c r="G801" s="4" t="inlineStr">
        <is>
          <t>-</t>
        </is>
      </c>
      <c r="H801" s="4" t="inlineStr">
        <is>
          <t>-</t>
        </is>
      </c>
      <c r="I801" s="4" t="inlineStr">
        <is>
          <t>-</t>
        </is>
      </c>
      <c r="J801" s="4" t="inlineStr">
        <is>
          <t>*</t>
        </is>
      </c>
      <c r="K801" s="4" t="inlineStr">
        <is>
          <t>*</t>
        </is>
      </c>
      <c r="L801" s="4" t="inlineStr">
        <is>
          <t>-</t>
        </is>
      </c>
      <c r="M801" s="4" t="inlineStr">
        <is>
          <t>-</t>
        </is>
      </c>
      <c r="N801" s="4" t="inlineStr">
        <is>
          <t>-</t>
        </is>
      </c>
    </row>
    <row r="802">
      <c r="A802" s="10" t="inlineStr"/>
      <c r="B802" s="4" t="inlineStr"/>
      <c r="C802" s="4" t="inlineStr">
        <is>
          <t>dEF</t>
        </is>
      </c>
      <c r="D802" s="4" t="inlineStr"/>
      <c r="E802" s="4" t="inlineStr"/>
      <c r="F802" s="4" t="inlineStr"/>
      <c r="G802" s="4" t="inlineStr"/>
      <c r="H802" s="4" t="inlineStr"/>
      <c r="I802" s="4" t="inlineStr"/>
      <c r="J802" s="4" t="inlineStr">
        <is>
          <t>e</t>
        </is>
      </c>
      <c r="K802" s="4" t="n"/>
      <c r="L802" s="4" t="n"/>
      <c r="M802" s="4" t="n"/>
      <c r="N802" s="4" t="n"/>
    </row>
    <row r="803">
      <c r="A803" s="14" t="inlineStr">
        <is>
          <t>Keto Mojo</t>
        </is>
      </c>
      <c r="B803" s="13" t="n">
        <v>3</v>
      </c>
      <c r="C803" s="13" t="inlineStr">
        <is>
          <t>-</t>
        </is>
      </c>
      <c r="D803" s="13" t="n">
        <v>1</v>
      </c>
      <c r="E803" s="13" t="inlineStr">
        <is>
          <t>-</t>
        </is>
      </c>
      <c r="F803" s="13" t="n">
        <v>2</v>
      </c>
      <c r="G803" s="13" t="n">
        <v>3</v>
      </c>
      <c r="H803" s="13" t="n">
        <v>2</v>
      </c>
      <c r="I803" s="13" t="n">
        <v>1</v>
      </c>
      <c r="J803" s="13" t="n">
        <v>1</v>
      </c>
      <c r="K803" s="13" t="n">
        <v>1</v>
      </c>
      <c r="L803" s="13" t="n">
        <v>2</v>
      </c>
      <c r="M803" s="13" t="inlineStr">
        <is>
          <t>-</t>
        </is>
      </c>
      <c r="N803" s="13" t="n">
        <v>2</v>
      </c>
    </row>
    <row r="804">
      <c r="A804" s="10" t="inlineStr"/>
      <c r="B804" s="4" t="inlineStr">
        <is>
          <t>*</t>
        </is>
      </c>
      <c r="C804" s="4" t="inlineStr">
        <is>
          <t>-</t>
        </is>
      </c>
      <c r="D804" s="4" t="inlineStr">
        <is>
          <t>*</t>
        </is>
      </c>
      <c r="E804" s="4" t="inlineStr">
        <is>
          <t>-</t>
        </is>
      </c>
      <c r="F804" s="4" t="inlineStr">
        <is>
          <t>*</t>
        </is>
      </c>
      <c r="G804" s="4" t="inlineStr">
        <is>
          <t>*</t>
        </is>
      </c>
      <c r="H804" s="4" t="inlineStr">
        <is>
          <t>*</t>
        </is>
      </c>
      <c r="I804" s="4" t="inlineStr">
        <is>
          <t>*</t>
        </is>
      </c>
      <c r="J804" s="4" t="inlineStr">
        <is>
          <t>*</t>
        </is>
      </c>
      <c r="K804" s="4" t="inlineStr">
        <is>
          <t>*</t>
        </is>
      </c>
      <c r="L804" s="4" t="inlineStr">
        <is>
          <t>*</t>
        </is>
      </c>
      <c r="M804" s="4" t="inlineStr">
        <is>
          <t>-</t>
        </is>
      </c>
      <c r="N804" s="4" t="inlineStr">
        <is>
          <t>*</t>
        </is>
      </c>
    </row>
    <row r="805">
      <c r="A805" s="10" t="inlineStr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</row>
    <row r="806">
      <c r="A806" s="14" t="inlineStr">
        <is>
          <t>Walgreens</t>
        </is>
      </c>
      <c r="B806" s="13" t="n">
        <v>13</v>
      </c>
      <c r="C806" s="13" t="inlineStr">
        <is>
          <t>-</t>
        </is>
      </c>
      <c r="D806" s="13" t="inlineStr">
        <is>
          <t>-</t>
        </is>
      </c>
      <c r="E806" s="13" t="n">
        <v>4</v>
      </c>
      <c r="F806" s="13" t="n">
        <v>9</v>
      </c>
      <c r="G806" s="13" t="n">
        <v>13</v>
      </c>
      <c r="H806" s="13" t="n">
        <v>13</v>
      </c>
      <c r="I806" s="13" t="n">
        <v>4</v>
      </c>
      <c r="J806" s="13" t="inlineStr">
        <is>
          <t>-</t>
        </is>
      </c>
      <c r="K806" s="13" t="n">
        <v>6</v>
      </c>
      <c r="L806" s="13" t="n">
        <v>7</v>
      </c>
      <c r="M806" s="13" t="inlineStr">
        <is>
          <t>-</t>
        </is>
      </c>
      <c r="N806" s="13" t="n">
        <v>7</v>
      </c>
    </row>
    <row r="807">
      <c r="A807" s="10" t="inlineStr"/>
      <c r="B807" s="4" t="inlineStr">
        <is>
          <t>*</t>
        </is>
      </c>
      <c r="C807" s="4" t="inlineStr">
        <is>
          <t>-</t>
        </is>
      </c>
      <c r="D807" s="4" t="inlineStr">
        <is>
          <t>-</t>
        </is>
      </c>
      <c r="E807" s="4" t="inlineStr">
        <is>
          <t>*</t>
        </is>
      </c>
      <c r="F807" s="4" t="inlineStr">
        <is>
          <t>*</t>
        </is>
      </c>
      <c r="G807" s="4" t="inlineStr">
        <is>
          <t>*</t>
        </is>
      </c>
      <c r="H807" s="4" t="inlineStr">
        <is>
          <t>*</t>
        </is>
      </c>
      <c r="I807" s="4" t="inlineStr">
        <is>
          <t>*</t>
        </is>
      </c>
      <c r="J807" s="4" t="inlineStr">
        <is>
          <t>-</t>
        </is>
      </c>
      <c r="K807" s="4" t="inlineStr">
        <is>
          <t>*</t>
        </is>
      </c>
      <c r="L807" s="4" t="inlineStr">
        <is>
          <t>*</t>
        </is>
      </c>
      <c r="M807" s="4" t="inlineStr">
        <is>
          <t>-</t>
        </is>
      </c>
      <c r="N807" s="4" t="inlineStr">
        <is>
          <t>*</t>
        </is>
      </c>
    </row>
    <row r="808">
      <c r="A808" s="10" t="inlineStr"/>
      <c r="B808" s="4" t="inlineStr"/>
      <c r="C808" s="4" t="inlineStr"/>
      <c r="D808" s="4" t="inlineStr"/>
      <c r="E808" s="4" t="inlineStr">
        <is>
          <t>bH</t>
        </is>
      </c>
      <c r="F808" s="4" t="inlineStr">
        <is>
          <t>abH</t>
        </is>
      </c>
      <c r="G808" s="4" t="inlineStr">
        <is>
          <t>BH</t>
        </is>
      </c>
      <c r="H808" s="4" t="inlineStr">
        <is>
          <t>abeH</t>
        </is>
      </c>
      <c r="I808" s="4" t="inlineStr">
        <is>
          <t>BH</t>
        </is>
      </c>
      <c r="J808" s="4" t="n"/>
      <c r="K808" s="4" t="n"/>
      <c r="L808" s="4" t="n"/>
      <c r="M808" s="4" t="n"/>
      <c r="N808" s="4" t="n"/>
    </row>
    <row r="809">
      <c r="A809" s="14" t="inlineStr">
        <is>
          <t>One Drop</t>
        </is>
      </c>
      <c r="B809" s="13" t="n">
        <v>11</v>
      </c>
      <c r="C809" s="13" t="n">
        <v>4</v>
      </c>
      <c r="D809" s="13" t="n">
        <v>4</v>
      </c>
      <c r="E809" s="13" t="n">
        <v>1</v>
      </c>
      <c r="F809" s="13" t="n">
        <v>2</v>
      </c>
      <c r="G809" s="13" t="n">
        <v>7</v>
      </c>
      <c r="H809" s="13" t="n">
        <v>3</v>
      </c>
      <c r="I809" s="13" t="n">
        <v>5</v>
      </c>
      <c r="J809" s="13" t="n">
        <v>8</v>
      </c>
      <c r="K809" s="13" t="n">
        <v>7</v>
      </c>
      <c r="L809" s="13" t="n">
        <v>4</v>
      </c>
      <c r="M809" s="13" t="n">
        <v>1</v>
      </c>
      <c r="N809" s="13" t="n">
        <v>3</v>
      </c>
    </row>
    <row r="810">
      <c r="A810" s="10" t="inlineStr"/>
      <c r="B810" s="4" t="inlineStr">
        <is>
          <t>*</t>
        </is>
      </c>
      <c r="C810" s="4" t="inlineStr">
        <is>
          <t>*</t>
        </is>
      </c>
      <c r="D810" s="4" t="inlineStr">
        <is>
          <t>*</t>
        </is>
      </c>
      <c r="E810" s="4" t="inlineStr">
        <is>
          <t>*</t>
        </is>
      </c>
      <c r="F810" s="4" t="inlineStr">
        <is>
          <t>*</t>
        </is>
      </c>
      <c r="G810" s="4" t="inlineStr">
        <is>
          <t>*</t>
        </is>
      </c>
      <c r="H810" s="4" t="inlineStr">
        <is>
          <t>*</t>
        </is>
      </c>
      <c r="I810" s="4" t="inlineStr">
        <is>
          <t>*</t>
        </is>
      </c>
      <c r="J810" s="4" t="inlineStr">
        <is>
          <t>*</t>
        </is>
      </c>
      <c r="K810" s="4" t="inlineStr">
        <is>
          <t>*</t>
        </is>
      </c>
      <c r="L810" s="4" t="inlineStr">
        <is>
          <t>*</t>
        </is>
      </c>
      <c r="M810" s="4" t="inlineStr">
        <is>
          <t>*</t>
        </is>
      </c>
      <c r="N810" s="4" t="inlineStr">
        <is>
          <t>*</t>
        </is>
      </c>
    </row>
    <row r="811">
      <c r="A811" s="10" t="inlineStr"/>
      <c r="B811" s="4" t="inlineStr"/>
      <c r="C811" s="4" t="inlineStr">
        <is>
          <t>cDeF</t>
        </is>
      </c>
      <c r="D811" s="4" t="inlineStr">
        <is>
          <t>cDEF</t>
        </is>
      </c>
      <c r="E811" s="4" t="inlineStr"/>
      <c r="F811" s="4" t="inlineStr"/>
      <c r="G811" s="4" t="inlineStr">
        <is>
          <t>F</t>
        </is>
      </c>
      <c r="H811" s="4" t="inlineStr"/>
      <c r="I811" s="4" t="inlineStr">
        <is>
          <t>CF</t>
        </is>
      </c>
      <c r="J811" s="4" t="inlineStr">
        <is>
          <t>cDEFg</t>
        </is>
      </c>
      <c r="K811" s="4" t="inlineStr">
        <is>
          <t>J</t>
        </is>
      </c>
      <c r="L811" s="4" t="n"/>
      <c r="M811" s="4" t="n"/>
      <c r="N811" s="4" t="n"/>
    </row>
    <row r="812">
      <c r="A812" s="14" t="inlineStr">
        <is>
          <t>Rite Aid</t>
        </is>
      </c>
      <c r="B812" s="13" t="n">
        <v>5</v>
      </c>
      <c r="C812" s="13" t="n">
        <v>1</v>
      </c>
      <c r="D812" s="13" t="inlineStr">
        <is>
          <t>-</t>
        </is>
      </c>
      <c r="E812" s="13" t="n">
        <v>1</v>
      </c>
      <c r="F812" s="13" t="n">
        <v>3</v>
      </c>
      <c r="G812" s="13" t="n">
        <v>4</v>
      </c>
      <c r="H812" s="13" t="n">
        <v>4</v>
      </c>
      <c r="I812" s="13" t="n">
        <v>1</v>
      </c>
      <c r="J812" s="13" t="n">
        <v>1</v>
      </c>
      <c r="K812" s="13" t="n">
        <v>4</v>
      </c>
      <c r="L812" s="13" t="n">
        <v>1</v>
      </c>
      <c r="M812" s="13" t="inlineStr">
        <is>
          <t>-</t>
        </is>
      </c>
      <c r="N812" s="13" t="n">
        <v>1</v>
      </c>
    </row>
    <row r="813">
      <c r="A813" s="10" t="inlineStr"/>
      <c r="B813" s="4" t="inlineStr">
        <is>
          <t>*</t>
        </is>
      </c>
      <c r="C813" s="4" t="inlineStr">
        <is>
          <t>*</t>
        </is>
      </c>
      <c r="D813" s="4" t="inlineStr">
        <is>
          <t>-</t>
        </is>
      </c>
      <c r="E813" s="4" t="inlineStr">
        <is>
          <t>*</t>
        </is>
      </c>
      <c r="F813" s="4" t="inlineStr">
        <is>
          <t>*</t>
        </is>
      </c>
      <c r="G813" s="4" t="inlineStr">
        <is>
          <t>*</t>
        </is>
      </c>
      <c r="H813" s="4" t="inlineStr">
        <is>
          <t>*</t>
        </is>
      </c>
      <c r="I813" s="4" t="inlineStr">
        <is>
          <t>*</t>
        </is>
      </c>
      <c r="J813" s="4" t="inlineStr">
        <is>
          <t>*</t>
        </is>
      </c>
      <c r="K813" s="4" t="inlineStr">
        <is>
          <t>*</t>
        </is>
      </c>
      <c r="L813" s="4" t="inlineStr">
        <is>
          <t>*</t>
        </is>
      </c>
      <c r="M813" s="4" t="inlineStr">
        <is>
          <t>-</t>
        </is>
      </c>
      <c r="N813" s="4" t="inlineStr">
        <is>
          <t>*</t>
        </is>
      </c>
    </row>
    <row r="814">
      <c r="A814" s="10" t="inlineStr"/>
      <c r="B814" s="4" t="inlineStr"/>
      <c r="C814" s="4" t="inlineStr"/>
      <c r="D814" s="4" t="inlineStr"/>
      <c r="E814" s="4" t="inlineStr"/>
      <c r="F814" s="4" t="inlineStr"/>
      <c r="G814" s="4" t="inlineStr"/>
      <c r="H814" s="4" t="inlineStr"/>
      <c r="I814" s="4" t="inlineStr"/>
      <c r="J814" s="4" t="inlineStr"/>
      <c r="K814" s="4" t="inlineStr">
        <is>
          <t>J</t>
        </is>
      </c>
      <c r="L814" s="4" t="n"/>
      <c r="M814" s="4" t="n"/>
      <c r="N814" s="4" t="n"/>
    </row>
    <row r="815">
      <c r="A815" s="14" t="inlineStr">
        <is>
          <t>Livongo</t>
        </is>
      </c>
      <c r="B815" s="13" t="n">
        <v>12</v>
      </c>
      <c r="C815" s="13" t="inlineStr">
        <is>
          <t>-</t>
        </is>
      </c>
      <c r="D815" s="13" t="inlineStr">
        <is>
          <t>-</t>
        </is>
      </c>
      <c r="E815" s="13" t="inlineStr">
        <is>
          <t>-</t>
        </is>
      </c>
      <c r="F815" s="13" t="n">
        <v>12</v>
      </c>
      <c r="G815" s="13" t="n">
        <v>12</v>
      </c>
      <c r="H815" s="13" t="n">
        <v>12</v>
      </c>
      <c r="I815" s="13" t="inlineStr">
        <is>
          <t>-</t>
        </is>
      </c>
      <c r="J815" s="13" t="inlineStr">
        <is>
          <t>-</t>
        </is>
      </c>
      <c r="K815" s="13" t="inlineStr">
        <is>
          <t>-</t>
        </is>
      </c>
      <c r="L815" s="13" t="n">
        <v>12</v>
      </c>
      <c r="M815" s="13" t="inlineStr">
        <is>
          <t>-</t>
        </is>
      </c>
      <c r="N815" s="13" t="n">
        <v>12</v>
      </c>
    </row>
    <row r="816">
      <c r="A816" s="10" t="inlineStr"/>
      <c r="B816" s="4" t="inlineStr">
        <is>
          <t>*</t>
        </is>
      </c>
      <c r="C816" s="4" t="inlineStr">
        <is>
          <t>-</t>
        </is>
      </c>
      <c r="D816" s="4" t="inlineStr">
        <is>
          <t>-</t>
        </is>
      </c>
      <c r="E816" s="4" t="inlineStr">
        <is>
          <t>-</t>
        </is>
      </c>
      <c r="F816" s="4" t="inlineStr">
        <is>
          <t>*</t>
        </is>
      </c>
      <c r="G816" s="4" t="inlineStr">
        <is>
          <t>*</t>
        </is>
      </c>
      <c r="H816" s="4" t="inlineStr">
        <is>
          <t>*</t>
        </is>
      </c>
      <c r="I816" s="4" t="inlineStr">
        <is>
          <t>-</t>
        </is>
      </c>
      <c r="J816" s="4" t="inlineStr">
        <is>
          <t>-</t>
        </is>
      </c>
      <c r="K816" s="4" t="inlineStr">
        <is>
          <t>-</t>
        </is>
      </c>
      <c r="L816" s="4" t="inlineStr">
        <is>
          <t>*</t>
        </is>
      </c>
      <c r="M816" s="4" t="inlineStr">
        <is>
          <t>-</t>
        </is>
      </c>
      <c r="N816" s="4" t="inlineStr">
        <is>
          <t>*</t>
        </is>
      </c>
    </row>
    <row r="817">
      <c r="A817" s="10" t="inlineStr"/>
      <c r="B817" s="4" t="inlineStr"/>
      <c r="C817" s="4" t="inlineStr"/>
      <c r="D817" s="4" t="inlineStr"/>
      <c r="E817" s="4" t="inlineStr"/>
      <c r="F817" s="4" t="inlineStr">
        <is>
          <t>ABCEFGH</t>
        </is>
      </c>
      <c r="G817" s="4" t="inlineStr">
        <is>
          <t>bCGH</t>
        </is>
      </c>
      <c r="H817" s="4" t="inlineStr">
        <is>
          <t>abCGH</t>
        </is>
      </c>
      <c r="I817" s="4" t="inlineStr"/>
      <c r="J817" s="4" t="inlineStr"/>
      <c r="K817" s="4" t="inlineStr"/>
      <c r="L817" s="4" t="inlineStr">
        <is>
          <t>I</t>
        </is>
      </c>
      <c r="M817" s="4" t="n"/>
      <c r="N817" s="4" t="n"/>
    </row>
    <row r="818">
      <c r="A818" s="14" t="inlineStr">
        <is>
          <t>Ministry of Welfare</t>
        </is>
      </c>
      <c r="B818" s="13" t="inlineStr">
        <is>
          <t>-</t>
        </is>
      </c>
      <c r="C818" s="13" t="inlineStr">
        <is>
          <t>-</t>
        </is>
      </c>
      <c r="D818" s="13" t="inlineStr">
        <is>
          <t>-</t>
        </is>
      </c>
      <c r="E818" s="13" t="inlineStr">
        <is>
          <t>-</t>
        </is>
      </c>
      <c r="F818" s="13" t="inlineStr">
        <is>
          <t>-</t>
        </is>
      </c>
      <c r="G818" s="13" t="inlineStr">
        <is>
          <t>-</t>
        </is>
      </c>
      <c r="H818" s="13" t="inlineStr">
        <is>
          <t>-</t>
        </is>
      </c>
      <c r="I818" s="13" t="inlineStr">
        <is>
          <t>-</t>
        </is>
      </c>
      <c r="J818" s="13" t="inlineStr">
        <is>
          <t>-</t>
        </is>
      </c>
      <c r="K818" s="13" t="inlineStr">
        <is>
          <t>-</t>
        </is>
      </c>
      <c r="L818" s="13" t="inlineStr">
        <is>
          <t>-</t>
        </is>
      </c>
      <c r="M818" s="13" t="inlineStr">
        <is>
          <t>-</t>
        </is>
      </c>
      <c r="N818" s="13" t="inlineStr">
        <is>
          <t>-</t>
        </is>
      </c>
    </row>
    <row r="819">
      <c r="A819" s="10" t="inlineStr"/>
      <c r="B819" s="4" t="inlineStr">
        <is>
          <t>-</t>
        </is>
      </c>
      <c r="C819" s="4" t="inlineStr">
        <is>
          <t>-</t>
        </is>
      </c>
      <c r="D819" s="4" t="inlineStr">
        <is>
          <t>-</t>
        </is>
      </c>
      <c r="E819" s="4" t="inlineStr">
        <is>
          <t>-</t>
        </is>
      </c>
      <c r="F819" s="4" t="inlineStr">
        <is>
          <t>-</t>
        </is>
      </c>
      <c r="G819" s="4" t="inlineStr">
        <is>
          <t>-</t>
        </is>
      </c>
      <c r="H819" s="4" t="inlineStr">
        <is>
          <t>-</t>
        </is>
      </c>
      <c r="I819" s="4" t="inlineStr">
        <is>
          <t>-</t>
        </is>
      </c>
      <c r="J819" s="4" t="inlineStr">
        <is>
          <t>-</t>
        </is>
      </c>
      <c r="K819" s="4" t="inlineStr">
        <is>
          <t>-</t>
        </is>
      </c>
      <c r="L819" s="4" t="inlineStr">
        <is>
          <t>-</t>
        </is>
      </c>
      <c r="M819" s="4" t="inlineStr">
        <is>
          <t>-</t>
        </is>
      </c>
      <c r="N819" s="4" t="inlineStr">
        <is>
          <t>-</t>
        </is>
      </c>
    </row>
    <row r="820">
      <c r="A820" s="10" t="inlineStr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</row>
    <row r="821">
      <c r="A821" s="14" t="inlineStr">
        <is>
          <t>Samsung</t>
        </is>
      </c>
      <c r="B821" s="13" t="n">
        <v>6</v>
      </c>
      <c r="C821" s="13" t="n">
        <v>2</v>
      </c>
      <c r="D821" s="13" t="inlineStr">
        <is>
          <t>-</t>
        </is>
      </c>
      <c r="E821" s="13" t="inlineStr">
        <is>
          <t>-</t>
        </is>
      </c>
      <c r="F821" s="13" t="n">
        <v>4</v>
      </c>
      <c r="G821" s="13" t="n">
        <v>4</v>
      </c>
      <c r="H821" s="13" t="n">
        <v>4</v>
      </c>
      <c r="I821" s="13" t="inlineStr">
        <is>
          <t>-</t>
        </is>
      </c>
      <c r="J821" s="13" t="n">
        <v>2</v>
      </c>
      <c r="K821" s="13" t="n">
        <v>4</v>
      </c>
      <c r="L821" s="13" t="n">
        <v>2</v>
      </c>
      <c r="M821" s="13" t="n">
        <v>1</v>
      </c>
      <c r="N821" s="13" t="n">
        <v>1</v>
      </c>
    </row>
    <row r="822">
      <c r="A822" s="10" t="inlineStr"/>
      <c r="B822" s="4" t="inlineStr">
        <is>
          <t>*</t>
        </is>
      </c>
      <c r="C822" s="4" t="inlineStr">
        <is>
          <t>*</t>
        </is>
      </c>
      <c r="D822" s="4" t="inlineStr">
        <is>
          <t>-</t>
        </is>
      </c>
      <c r="E822" s="4" t="inlineStr">
        <is>
          <t>-</t>
        </is>
      </c>
      <c r="F822" s="4" t="inlineStr">
        <is>
          <t>*</t>
        </is>
      </c>
      <c r="G822" s="4" t="inlineStr">
        <is>
          <t>*</t>
        </is>
      </c>
      <c r="H822" s="4" t="inlineStr">
        <is>
          <t>*</t>
        </is>
      </c>
      <c r="I822" s="4" t="inlineStr">
        <is>
          <t>-</t>
        </is>
      </c>
      <c r="J822" s="4" t="inlineStr">
        <is>
          <t>*</t>
        </is>
      </c>
      <c r="K822" s="4" t="inlineStr">
        <is>
          <t>*</t>
        </is>
      </c>
      <c r="L822" s="4" t="inlineStr">
        <is>
          <t>*</t>
        </is>
      </c>
      <c r="M822" s="4" t="inlineStr">
        <is>
          <t>*</t>
        </is>
      </c>
      <c r="N822" s="4" t="inlineStr">
        <is>
          <t>*</t>
        </is>
      </c>
    </row>
    <row r="823">
      <c r="A823" s="10" t="inlineStr"/>
      <c r="B823" s="4" t="inlineStr"/>
      <c r="C823" s="4" t="inlineStr">
        <is>
          <t>cG</t>
        </is>
      </c>
      <c r="D823" s="4" t="inlineStr"/>
      <c r="E823" s="4" t="inlineStr"/>
      <c r="F823" s="4" t="inlineStr">
        <is>
          <t>eg</t>
        </is>
      </c>
      <c r="G823" s="4" t="inlineStr">
        <is>
          <t>G</t>
        </is>
      </c>
      <c r="H823" s="4" t="inlineStr">
        <is>
          <t>cG</t>
        </is>
      </c>
      <c r="I823" s="4" t="inlineStr"/>
      <c r="J823" s="4" t="inlineStr">
        <is>
          <t>bG</t>
        </is>
      </c>
      <c r="K823" s="4" t="inlineStr">
        <is>
          <t>J</t>
        </is>
      </c>
      <c r="L823" s="4" t="inlineStr"/>
      <c r="M823" s="4" t="inlineStr">
        <is>
          <t>L</t>
        </is>
      </c>
      <c r="N823" s="4" t="n"/>
    </row>
    <row r="824">
      <c r="A824" s="14" t="inlineStr">
        <is>
          <t>Novo Nordisk</t>
        </is>
      </c>
      <c r="B824" s="13" t="n">
        <v>17</v>
      </c>
      <c r="C824" s="13" t="n">
        <v>5</v>
      </c>
      <c r="D824" s="13" t="n">
        <v>4</v>
      </c>
      <c r="E824" s="13" t="n">
        <v>8</v>
      </c>
      <c r="F824" s="13" t="inlineStr">
        <is>
          <t>-</t>
        </is>
      </c>
      <c r="G824" s="13" t="n">
        <v>12</v>
      </c>
      <c r="H824" s="13" t="n">
        <v>8</v>
      </c>
      <c r="I824" s="13" t="n">
        <v>12</v>
      </c>
      <c r="J824" s="13" t="n">
        <v>9</v>
      </c>
      <c r="K824" s="13" t="n">
        <v>3</v>
      </c>
      <c r="L824" s="13" t="n">
        <v>14</v>
      </c>
      <c r="M824" s="13" t="n">
        <v>1</v>
      </c>
      <c r="N824" s="13" t="n">
        <v>13</v>
      </c>
    </row>
    <row r="825">
      <c r="A825" s="10" t="inlineStr"/>
      <c r="B825" s="4" t="inlineStr">
        <is>
          <t>*</t>
        </is>
      </c>
      <c r="C825" s="4" t="inlineStr">
        <is>
          <t>*</t>
        </is>
      </c>
      <c r="D825" s="4" t="inlineStr">
        <is>
          <t>*</t>
        </is>
      </c>
      <c r="E825" s="4" t="inlineStr">
        <is>
          <t>*</t>
        </is>
      </c>
      <c r="F825" s="4" t="inlineStr">
        <is>
          <t>-</t>
        </is>
      </c>
      <c r="G825" s="4" t="inlineStr">
        <is>
          <t>*</t>
        </is>
      </c>
      <c r="H825" s="4" t="inlineStr">
        <is>
          <t>*</t>
        </is>
      </c>
      <c r="I825" s="4" t="inlineStr">
        <is>
          <t>*</t>
        </is>
      </c>
      <c r="J825" s="4" t="inlineStr">
        <is>
          <t>*</t>
        </is>
      </c>
      <c r="K825" s="4" t="inlineStr">
        <is>
          <t>*</t>
        </is>
      </c>
      <c r="L825" s="4" t="inlineStr">
        <is>
          <t>*</t>
        </is>
      </c>
      <c r="M825" s="4" t="inlineStr">
        <is>
          <t>*</t>
        </is>
      </c>
      <c r="N825" s="4" t="inlineStr">
        <is>
          <t>*</t>
        </is>
      </c>
    </row>
    <row r="826">
      <c r="A826" s="10" t="inlineStr"/>
      <c r="B826" s="4" t="inlineStr"/>
      <c r="C826" s="4" t="inlineStr">
        <is>
          <t>Df</t>
        </is>
      </c>
      <c r="D826" s="4" t="inlineStr">
        <is>
          <t>D</t>
        </is>
      </c>
      <c r="E826" s="4" t="inlineStr">
        <is>
          <t>DEF</t>
        </is>
      </c>
      <c r="F826" s="4" t="inlineStr"/>
      <c r="G826" s="4" t="inlineStr">
        <is>
          <t>D</t>
        </is>
      </c>
      <c r="H826" s="4" t="inlineStr">
        <is>
          <t>D</t>
        </is>
      </c>
      <c r="I826" s="4" t="inlineStr">
        <is>
          <t>DEF</t>
        </is>
      </c>
      <c r="J826" s="4" t="inlineStr">
        <is>
          <t>Def</t>
        </is>
      </c>
      <c r="K826" s="4" t="n"/>
      <c r="L826" s="4" t="n"/>
      <c r="M826" s="4" t="n"/>
      <c r="N826" s="4" t="n"/>
    </row>
    <row r="827">
      <c r="A827" s="14" t="inlineStr">
        <is>
          <t>AgaMatrix</t>
        </is>
      </c>
      <c r="B827" s="13" t="n">
        <v>6</v>
      </c>
      <c r="C827" s="13" t="n">
        <v>2</v>
      </c>
      <c r="D827" s="13" t="inlineStr">
        <is>
          <t>-</t>
        </is>
      </c>
      <c r="E827" s="13" t="n">
        <v>2</v>
      </c>
      <c r="F827" s="13" t="n">
        <v>2</v>
      </c>
      <c r="G827" s="13" t="n">
        <v>4</v>
      </c>
      <c r="H827" s="13" t="n">
        <v>4</v>
      </c>
      <c r="I827" s="13" t="n">
        <v>2</v>
      </c>
      <c r="J827" s="13" t="n">
        <v>2</v>
      </c>
      <c r="K827" s="13" t="n">
        <v>6</v>
      </c>
      <c r="L827" s="13" t="inlineStr">
        <is>
          <t>-</t>
        </is>
      </c>
      <c r="M827" s="13" t="inlineStr">
        <is>
          <t>-</t>
        </is>
      </c>
      <c r="N827" s="13" t="inlineStr">
        <is>
          <t>-</t>
        </is>
      </c>
    </row>
    <row r="828">
      <c r="A828" s="10" t="inlineStr"/>
      <c r="B828" s="4" t="inlineStr">
        <is>
          <t>*</t>
        </is>
      </c>
      <c r="C828" s="4" t="inlineStr">
        <is>
          <t>*</t>
        </is>
      </c>
      <c r="D828" s="4" t="inlineStr">
        <is>
          <t>-</t>
        </is>
      </c>
      <c r="E828" s="4" t="inlineStr">
        <is>
          <t>*</t>
        </is>
      </c>
      <c r="F828" s="4" t="inlineStr">
        <is>
          <t>*</t>
        </is>
      </c>
      <c r="G828" s="4" t="inlineStr">
        <is>
          <t>*</t>
        </is>
      </c>
      <c r="H828" s="4" t="inlineStr">
        <is>
          <t>*</t>
        </is>
      </c>
      <c r="I828" s="4" t="inlineStr">
        <is>
          <t>*</t>
        </is>
      </c>
      <c r="J828" s="4" t="inlineStr">
        <is>
          <t>*</t>
        </is>
      </c>
      <c r="K828" s="4" t="inlineStr">
        <is>
          <t>*</t>
        </is>
      </c>
      <c r="L828" s="4" t="inlineStr">
        <is>
          <t>-</t>
        </is>
      </c>
      <c r="M828" s="4" t="inlineStr">
        <is>
          <t>-</t>
        </is>
      </c>
      <c r="N828" s="4" t="inlineStr">
        <is>
          <t>-</t>
        </is>
      </c>
    </row>
    <row r="829">
      <c r="A829" s="10" t="inlineStr"/>
      <c r="B829" s="4" t="inlineStr"/>
      <c r="C829" s="4" t="inlineStr"/>
      <c r="D829" s="4" t="inlineStr"/>
      <c r="E829" s="4" t="inlineStr"/>
      <c r="F829" s="4" t="inlineStr"/>
      <c r="G829" s="4" t="inlineStr"/>
      <c r="H829" s="4" t="inlineStr"/>
      <c r="I829" s="4" t="inlineStr"/>
      <c r="J829" s="4" t="inlineStr">
        <is>
          <t>b</t>
        </is>
      </c>
      <c r="K829" s="4" t="inlineStr">
        <is>
          <t>J</t>
        </is>
      </c>
      <c r="L829" s="4" t="n"/>
      <c r="M829" s="4" t="n"/>
      <c r="N829" s="4" t="n"/>
    </row>
    <row r="830">
      <c r="A830" s="14" t="inlineStr">
        <is>
          <t>GlucoDr</t>
        </is>
      </c>
      <c r="B830" s="13" t="n">
        <v>11</v>
      </c>
      <c r="C830" s="13" t="inlineStr">
        <is>
          <t>-</t>
        </is>
      </c>
      <c r="D830" s="13" t="inlineStr">
        <is>
          <t>-</t>
        </is>
      </c>
      <c r="E830" s="13" t="n">
        <v>2</v>
      </c>
      <c r="F830" s="13" t="n">
        <v>9</v>
      </c>
      <c r="G830" s="13" t="n">
        <v>11</v>
      </c>
      <c r="H830" s="13" t="n">
        <v>11</v>
      </c>
      <c r="I830" s="13" t="n">
        <v>2</v>
      </c>
      <c r="J830" s="13" t="inlineStr">
        <is>
          <t>-</t>
        </is>
      </c>
      <c r="K830" s="13" t="n">
        <v>5</v>
      </c>
      <c r="L830" s="13" t="n">
        <v>6</v>
      </c>
      <c r="M830" s="13" t="n">
        <v>2</v>
      </c>
      <c r="N830" s="13" t="n">
        <v>3</v>
      </c>
    </row>
    <row r="831">
      <c r="A831" s="10" t="inlineStr"/>
      <c r="B831" s="4" t="inlineStr">
        <is>
          <t>*</t>
        </is>
      </c>
      <c r="C831" s="4" t="inlineStr">
        <is>
          <t>-</t>
        </is>
      </c>
      <c r="D831" s="4" t="inlineStr">
        <is>
          <t>-</t>
        </is>
      </c>
      <c r="E831" s="4" t="inlineStr">
        <is>
          <t>*</t>
        </is>
      </c>
      <c r="F831" s="4" t="inlineStr">
        <is>
          <t>*</t>
        </is>
      </c>
      <c r="G831" s="4" t="inlineStr">
        <is>
          <t>*</t>
        </is>
      </c>
      <c r="H831" s="4" t="inlineStr">
        <is>
          <t>*</t>
        </is>
      </c>
      <c r="I831" s="4" t="inlineStr">
        <is>
          <t>*</t>
        </is>
      </c>
      <c r="J831" s="4" t="inlineStr">
        <is>
          <t>-</t>
        </is>
      </c>
      <c r="K831" s="4" t="inlineStr">
        <is>
          <t>*</t>
        </is>
      </c>
      <c r="L831" s="4" t="inlineStr">
        <is>
          <t>*</t>
        </is>
      </c>
      <c r="M831" s="4" t="inlineStr">
        <is>
          <t>*</t>
        </is>
      </c>
      <c r="N831" s="4" t="inlineStr">
        <is>
          <t>*</t>
        </is>
      </c>
    </row>
    <row r="832">
      <c r="A832" s="10" t="inlineStr"/>
      <c r="B832" s="4" t="inlineStr"/>
      <c r="C832" s="4" t="inlineStr"/>
      <c r="D832" s="4" t="inlineStr"/>
      <c r="E832" s="4" t="inlineStr">
        <is>
          <t>h</t>
        </is>
      </c>
      <c r="F832" s="4" t="inlineStr">
        <is>
          <t>abegH</t>
        </is>
      </c>
      <c r="G832" s="4" t="inlineStr">
        <is>
          <t>bGH</t>
        </is>
      </c>
      <c r="H832" s="4" t="inlineStr">
        <is>
          <t>bGH</t>
        </is>
      </c>
      <c r="I832" s="4" t="inlineStr">
        <is>
          <t>h</t>
        </is>
      </c>
      <c r="J832" s="4" t="inlineStr"/>
      <c r="K832" s="4" t="inlineStr"/>
      <c r="L832" s="4" t="inlineStr"/>
      <c r="M832" s="4" t="inlineStr">
        <is>
          <t>L</t>
        </is>
      </c>
      <c r="N832" s="4" t="n"/>
    </row>
    <row r="833">
      <c r="A833" s="14" t="inlineStr">
        <is>
          <t>Dario</t>
        </is>
      </c>
      <c r="B833" s="13" t="n">
        <v>14</v>
      </c>
      <c r="C833" s="13" t="n">
        <v>1</v>
      </c>
      <c r="D833" s="13" t="n">
        <v>1</v>
      </c>
      <c r="E833" s="13" t="n">
        <v>3</v>
      </c>
      <c r="F833" s="13" t="n">
        <v>9</v>
      </c>
      <c r="G833" s="13" t="n">
        <v>13</v>
      </c>
      <c r="H833" s="13" t="n">
        <v>12</v>
      </c>
      <c r="I833" s="13" t="n">
        <v>4</v>
      </c>
      <c r="J833" s="13" t="n">
        <v>2</v>
      </c>
      <c r="K833" s="13" t="n">
        <v>7</v>
      </c>
      <c r="L833" s="13" t="n">
        <v>7</v>
      </c>
      <c r="M833" s="13" t="inlineStr">
        <is>
          <t>-</t>
        </is>
      </c>
      <c r="N833" s="13" t="n">
        <v>7</v>
      </c>
    </row>
    <row r="834">
      <c r="A834" s="10" t="inlineStr"/>
      <c r="B834" s="4" t="inlineStr">
        <is>
          <t>*</t>
        </is>
      </c>
      <c r="C834" s="4" t="inlineStr">
        <is>
          <t>*</t>
        </is>
      </c>
      <c r="D834" s="4" t="inlineStr">
        <is>
          <t>*</t>
        </is>
      </c>
      <c r="E834" s="4" t="inlineStr">
        <is>
          <t>*</t>
        </is>
      </c>
      <c r="F834" s="4" t="inlineStr">
        <is>
          <t>*</t>
        </is>
      </c>
      <c r="G834" s="4" t="inlineStr">
        <is>
          <t>*</t>
        </is>
      </c>
      <c r="H834" s="4" t="inlineStr">
        <is>
          <t>*</t>
        </is>
      </c>
      <c r="I834" s="4" t="inlineStr">
        <is>
          <t>*</t>
        </is>
      </c>
      <c r="J834" s="4" t="inlineStr">
        <is>
          <t>*</t>
        </is>
      </c>
      <c r="K834" s="4" t="inlineStr">
        <is>
          <t>*</t>
        </is>
      </c>
      <c r="L834" s="4" t="inlineStr">
        <is>
          <t>*</t>
        </is>
      </c>
      <c r="M834" s="4" t="inlineStr">
        <is>
          <t>-</t>
        </is>
      </c>
      <c r="N834" s="4" t="inlineStr">
        <is>
          <t>*</t>
        </is>
      </c>
    </row>
    <row r="835">
      <c r="A835" s="10" t="inlineStr"/>
      <c r="B835" s="4" t="inlineStr"/>
      <c r="C835" s="4" t="inlineStr"/>
      <c r="D835" s="4" t="inlineStr"/>
      <c r="E835" s="4" t="inlineStr"/>
      <c r="F835" s="4" t="inlineStr"/>
      <c r="G835" s="4" t="inlineStr"/>
      <c r="H835" s="4" t="inlineStr"/>
      <c r="I835" s="4" t="inlineStr"/>
      <c r="J835" s="4" t="inlineStr"/>
      <c r="K835" s="4" t="inlineStr">
        <is>
          <t>j</t>
        </is>
      </c>
      <c r="L835" s="4" t="n"/>
      <c r="M835" s="4" t="n"/>
      <c r="N835" s="4" t="n"/>
    </row>
    <row r="836">
      <c r="A836" s="14" t="inlineStr">
        <is>
          <t>Adia</t>
        </is>
      </c>
      <c r="B836" s="13" t="n">
        <v>9</v>
      </c>
      <c r="C836" s="13" t="n">
        <v>1</v>
      </c>
      <c r="D836" s="13" t="inlineStr">
        <is>
          <t>-</t>
        </is>
      </c>
      <c r="E836" s="13" t="inlineStr">
        <is>
          <t>-</t>
        </is>
      </c>
      <c r="F836" s="13" t="n">
        <v>8</v>
      </c>
      <c r="G836" s="13" t="n">
        <v>8</v>
      </c>
      <c r="H836" s="13" t="n">
        <v>8</v>
      </c>
      <c r="I836" s="13" t="inlineStr">
        <is>
          <t>-</t>
        </is>
      </c>
      <c r="J836" s="13" t="n">
        <v>1</v>
      </c>
      <c r="K836" s="13" t="n">
        <v>1</v>
      </c>
      <c r="L836" s="13" t="n">
        <v>8</v>
      </c>
      <c r="M836" s="13" t="n">
        <v>1</v>
      </c>
      <c r="N836" s="13" t="n">
        <v>7</v>
      </c>
    </row>
    <row r="837">
      <c r="A837" s="10" t="inlineStr"/>
      <c r="B837" s="4" t="inlineStr">
        <is>
          <t>*</t>
        </is>
      </c>
      <c r="C837" s="4" t="inlineStr">
        <is>
          <t>*</t>
        </is>
      </c>
      <c r="D837" s="4" t="inlineStr">
        <is>
          <t>-</t>
        </is>
      </c>
      <c r="E837" s="4" t="inlineStr">
        <is>
          <t>-</t>
        </is>
      </c>
      <c r="F837" s="4" t="inlineStr">
        <is>
          <t>*</t>
        </is>
      </c>
      <c r="G837" s="4" t="inlineStr">
        <is>
          <t>*</t>
        </is>
      </c>
      <c r="H837" s="4" t="inlineStr">
        <is>
          <t>*</t>
        </is>
      </c>
      <c r="I837" s="4" t="inlineStr">
        <is>
          <t>-</t>
        </is>
      </c>
      <c r="J837" s="4" t="inlineStr">
        <is>
          <t>*</t>
        </is>
      </c>
      <c r="K837" s="4" t="inlineStr">
        <is>
          <t>*</t>
        </is>
      </c>
      <c r="L837" s="4" t="inlineStr">
        <is>
          <t>*</t>
        </is>
      </c>
      <c r="M837" s="4" t="inlineStr">
        <is>
          <t>*</t>
        </is>
      </c>
      <c r="N837" s="4" t="inlineStr">
        <is>
          <t>*</t>
        </is>
      </c>
    </row>
    <row r="838">
      <c r="A838" s="10" t="inlineStr"/>
      <c r="B838" s="4" t="inlineStr"/>
      <c r="C838" s="4" t="inlineStr"/>
      <c r="D838" s="4" t="inlineStr"/>
      <c r="E838" s="4" t="inlineStr"/>
      <c r="F838" s="4" t="inlineStr">
        <is>
          <t>bCEfGh</t>
        </is>
      </c>
      <c r="G838" s="4" t="inlineStr">
        <is>
          <t>cG</t>
        </is>
      </c>
      <c r="H838" s="4" t="inlineStr">
        <is>
          <t>CG</t>
        </is>
      </c>
      <c r="I838" s="4" t="n"/>
      <c r="J838" s="4" t="n"/>
      <c r="K838" s="4" t="n"/>
      <c r="L838" s="4" t="n"/>
      <c r="M838" s="4" t="n"/>
      <c r="N838" s="4" t="n"/>
    </row>
    <row r="839">
      <c r="A839" s="14" t="inlineStr">
        <is>
          <t>Himedi</t>
        </is>
      </c>
      <c r="B839" s="13" t="n">
        <v>2</v>
      </c>
      <c r="C839" s="13" t="inlineStr">
        <is>
          <t>-</t>
        </is>
      </c>
      <c r="D839" s="13" t="inlineStr">
        <is>
          <t>-</t>
        </is>
      </c>
      <c r="E839" s="13" t="inlineStr">
        <is>
          <t>-</t>
        </is>
      </c>
      <c r="F839" s="13" t="n">
        <v>2</v>
      </c>
      <c r="G839" s="13" t="n">
        <v>2</v>
      </c>
      <c r="H839" s="13" t="n">
        <v>2</v>
      </c>
      <c r="I839" s="13" t="inlineStr">
        <is>
          <t>-</t>
        </is>
      </c>
      <c r="J839" s="13" t="inlineStr">
        <is>
          <t>-</t>
        </is>
      </c>
      <c r="K839" s="13" t="n">
        <v>1</v>
      </c>
      <c r="L839" s="13" t="n">
        <v>1</v>
      </c>
      <c r="M839" s="13" t="inlineStr">
        <is>
          <t>-</t>
        </is>
      </c>
      <c r="N839" s="13" t="n">
        <v>1</v>
      </c>
    </row>
    <row r="840">
      <c r="A840" s="10" t="inlineStr"/>
      <c r="B840" s="4" t="inlineStr">
        <is>
          <t>*</t>
        </is>
      </c>
      <c r="C840" s="4" t="inlineStr">
        <is>
          <t>-</t>
        </is>
      </c>
      <c r="D840" s="4" t="inlineStr">
        <is>
          <t>-</t>
        </is>
      </c>
      <c r="E840" s="4" t="inlineStr">
        <is>
          <t>-</t>
        </is>
      </c>
      <c r="F840" s="4" t="inlineStr">
        <is>
          <t>*</t>
        </is>
      </c>
      <c r="G840" s="4" t="inlineStr">
        <is>
          <t>*</t>
        </is>
      </c>
      <c r="H840" s="4" t="inlineStr">
        <is>
          <t>*</t>
        </is>
      </c>
      <c r="I840" s="4" t="inlineStr">
        <is>
          <t>-</t>
        </is>
      </c>
      <c r="J840" s="4" t="inlineStr">
        <is>
          <t>-</t>
        </is>
      </c>
      <c r="K840" s="4" t="inlineStr">
        <is>
          <t>*</t>
        </is>
      </c>
      <c r="L840" s="4" t="inlineStr">
        <is>
          <t>*</t>
        </is>
      </c>
      <c r="M840" s="4" t="inlineStr">
        <is>
          <t>-</t>
        </is>
      </c>
      <c r="N840" s="4" t="inlineStr">
        <is>
          <t>*</t>
        </is>
      </c>
    </row>
    <row r="841">
      <c r="A841" s="10" t="inlineStr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</row>
    <row r="842">
      <c r="A842" s="14" t="inlineStr">
        <is>
          <t>Braun</t>
        </is>
      </c>
      <c r="B842" s="13" t="n">
        <v>7</v>
      </c>
      <c r="C842" s="13" t="n">
        <v>4</v>
      </c>
      <c r="D842" s="13" t="inlineStr">
        <is>
          <t>-</t>
        </is>
      </c>
      <c r="E842" s="13" t="n">
        <v>1</v>
      </c>
      <c r="F842" s="13" t="n">
        <v>2</v>
      </c>
      <c r="G842" s="13" t="n">
        <v>3</v>
      </c>
      <c r="H842" s="13" t="n">
        <v>3</v>
      </c>
      <c r="I842" s="13" t="n">
        <v>1</v>
      </c>
      <c r="J842" s="13" t="n">
        <v>4</v>
      </c>
      <c r="K842" s="13" t="n">
        <v>4</v>
      </c>
      <c r="L842" s="13" t="n">
        <v>3</v>
      </c>
      <c r="M842" s="13" t="inlineStr">
        <is>
          <t>-</t>
        </is>
      </c>
      <c r="N842" s="13" t="n">
        <v>3</v>
      </c>
    </row>
    <row r="843">
      <c r="A843" s="10" t="inlineStr"/>
      <c r="B843" s="4" t="inlineStr">
        <is>
          <t>*</t>
        </is>
      </c>
      <c r="C843" s="4" t="inlineStr">
        <is>
          <t>*</t>
        </is>
      </c>
      <c r="D843" s="4" t="inlineStr">
        <is>
          <t>-</t>
        </is>
      </c>
      <c r="E843" s="4" t="inlineStr">
        <is>
          <t>*</t>
        </is>
      </c>
      <c r="F843" s="4" t="inlineStr">
        <is>
          <t>*</t>
        </is>
      </c>
      <c r="G843" s="4" t="inlineStr">
        <is>
          <t>*</t>
        </is>
      </c>
      <c r="H843" s="4" t="inlineStr">
        <is>
          <t>*</t>
        </is>
      </c>
      <c r="I843" s="4" t="inlineStr">
        <is>
          <t>*</t>
        </is>
      </c>
      <c r="J843" s="4" t="inlineStr">
        <is>
          <t>*</t>
        </is>
      </c>
      <c r="K843" s="4" t="inlineStr">
        <is>
          <t>*</t>
        </is>
      </c>
      <c r="L843" s="4" t="inlineStr">
        <is>
          <t>*</t>
        </is>
      </c>
      <c r="M843" s="4" t="inlineStr">
        <is>
          <t>-</t>
        </is>
      </c>
      <c r="N843" s="4" t="inlineStr">
        <is>
          <t>*</t>
        </is>
      </c>
    </row>
    <row r="844">
      <c r="A844" s="10" t="inlineStr"/>
      <c r="B844" s="4" t="inlineStr"/>
      <c r="C844" s="4" t="inlineStr">
        <is>
          <t>BcDEFGh</t>
        </is>
      </c>
      <c r="D844" s="4" t="inlineStr"/>
      <c r="E844" s="4" t="inlineStr"/>
      <c r="F844" s="4" t="inlineStr"/>
      <c r="G844" s="4" t="inlineStr"/>
      <c r="H844" s="4" t="inlineStr"/>
      <c r="I844" s="4" t="inlineStr"/>
      <c r="J844" s="4" t="inlineStr">
        <is>
          <t>BEG</t>
        </is>
      </c>
      <c r="K844" s="4" t="inlineStr">
        <is>
          <t>j</t>
        </is>
      </c>
      <c r="L844" s="4" t="n"/>
      <c r="M844" s="4" t="n"/>
      <c r="N844" s="4" t="n"/>
    </row>
    <row r="845">
      <c r="A845" s="14" t="inlineStr">
        <is>
          <t>Embrace</t>
        </is>
      </c>
      <c r="B845" s="13" t="n">
        <v>4</v>
      </c>
      <c r="C845" s="13" t="inlineStr">
        <is>
          <t>-</t>
        </is>
      </c>
      <c r="D845" s="13" t="n">
        <v>1</v>
      </c>
      <c r="E845" s="13" t="inlineStr">
        <is>
          <t>-</t>
        </is>
      </c>
      <c r="F845" s="13" t="n">
        <v>3</v>
      </c>
      <c r="G845" s="13" t="n">
        <v>4</v>
      </c>
      <c r="H845" s="13" t="n">
        <v>3</v>
      </c>
      <c r="I845" s="13" t="n">
        <v>1</v>
      </c>
      <c r="J845" s="13" t="n">
        <v>1</v>
      </c>
      <c r="K845" s="13" t="n">
        <v>3</v>
      </c>
      <c r="L845" s="13" t="n">
        <v>1</v>
      </c>
      <c r="M845" s="13" t="inlineStr">
        <is>
          <t>-</t>
        </is>
      </c>
      <c r="N845" s="13" t="n">
        <v>1</v>
      </c>
    </row>
    <row r="846">
      <c r="A846" s="10" t="inlineStr"/>
      <c r="B846" s="4" t="inlineStr">
        <is>
          <t>*</t>
        </is>
      </c>
      <c r="C846" s="4" t="inlineStr">
        <is>
          <t>-</t>
        </is>
      </c>
      <c r="D846" s="4" t="inlineStr">
        <is>
          <t>*</t>
        </is>
      </c>
      <c r="E846" s="4" t="inlineStr">
        <is>
          <t>-</t>
        </is>
      </c>
      <c r="F846" s="4" t="inlineStr">
        <is>
          <t>*</t>
        </is>
      </c>
      <c r="G846" s="4" t="inlineStr">
        <is>
          <t>*</t>
        </is>
      </c>
      <c r="H846" s="4" t="inlineStr">
        <is>
          <t>*</t>
        </is>
      </c>
      <c r="I846" s="4" t="inlineStr">
        <is>
          <t>*</t>
        </is>
      </c>
      <c r="J846" s="4" t="inlineStr">
        <is>
          <t>*</t>
        </is>
      </c>
      <c r="K846" s="4" t="inlineStr">
        <is>
          <t>*</t>
        </is>
      </c>
      <c r="L846" s="4" t="inlineStr">
        <is>
          <t>*</t>
        </is>
      </c>
      <c r="M846" s="4" t="inlineStr">
        <is>
          <t>-</t>
        </is>
      </c>
      <c r="N846" s="4" t="inlineStr">
        <is>
          <t>*</t>
        </is>
      </c>
    </row>
    <row r="847">
      <c r="A847" s="10" t="inlineStr"/>
      <c r="B847" s="4" t="inlineStr"/>
      <c r="C847" s="4" t="inlineStr"/>
      <c r="D847" s="4" t="inlineStr"/>
      <c r="E847" s="4" t="inlineStr"/>
      <c r="F847" s="4" t="inlineStr"/>
      <c r="G847" s="4" t="inlineStr"/>
      <c r="H847" s="4" t="inlineStr"/>
      <c r="I847" s="4" t="inlineStr"/>
      <c r="J847" s="4" t="inlineStr"/>
      <c r="K847" s="4" t="inlineStr">
        <is>
          <t>J</t>
        </is>
      </c>
      <c r="L847" s="4" t="n"/>
      <c r="M847" s="4" t="n"/>
      <c r="N847" s="4" t="n"/>
    </row>
    <row r="848">
      <c r="A848" s="14" t="inlineStr">
        <is>
          <t>Named a diabetes medication</t>
        </is>
      </c>
      <c r="B848" s="13" t="n">
        <v>64</v>
      </c>
      <c r="C848" s="13" t="n">
        <v>7</v>
      </c>
      <c r="D848" s="13" t="n">
        <v>16</v>
      </c>
      <c r="E848" s="13" t="n">
        <v>13</v>
      </c>
      <c r="F848" s="13" t="n">
        <v>28</v>
      </c>
      <c r="G848" s="13" t="n">
        <v>57</v>
      </c>
      <c r="H848" s="13" t="n">
        <v>41</v>
      </c>
      <c r="I848" s="13" t="n">
        <v>29</v>
      </c>
      <c r="J848" s="13" t="n">
        <v>23</v>
      </c>
      <c r="K848" s="13" t="n">
        <v>23</v>
      </c>
      <c r="L848" s="13" t="n">
        <v>41</v>
      </c>
      <c r="M848" s="13" t="n">
        <v>3</v>
      </c>
      <c r="N848" s="13" t="n">
        <v>37</v>
      </c>
    </row>
    <row r="849">
      <c r="A849" s="10" t="inlineStr"/>
      <c r="B849" s="5" t="n">
        <v>0.01</v>
      </c>
      <c r="C849" s="5" t="n">
        <v>0.01</v>
      </c>
      <c r="D849" s="5" t="n">
        <v>0.01</v>
      </c>
      <c r="E849" s="5" t="n">
        <v>0.01</v>
      </c>
      <c r="F849" s="5" t="n">
        <v>0.01</v>
      </c>
      <c r="G849" s="5" t="n">
        <v>0.01</v>
      </c>
      <c r="H849" s="5" t="n">
        <v>0.01</v>
      </c>
      <c r="I849" s="5" t="n">
        <v>0.01</v>
      </c>
      <c r="J849" s="5" t="n">
        <v>0.01</v>
      </c>
      <c r="K849" s="5" t="n">
        <v>0.01</v>
      </c>
      <c r="L849" s="5" t="n">
        <v>0.01</v>
      </c>
      <c r="M849" s="5" t="n">
        <v>0.01</v>
      </c>
      <c r="N849" s="5" t="n">
        <v>0.01</v>
      </c>
    </row>
    <row r="850">
      <c r="A850" s="10" t="inlineStr"/>
      <c r="B850" s="4" t="inlineStr"/>
      <c r="C850" s="4" t="inlineStr"/>
      <c r="D850" s="4" t="inlineStr">
        <is>
          <t>a</t>
        </is>
      </c>
      <c r="E850" s="4" t="inlineStr"/>
      <c r="F850" s="4" t="inlineStr"/>
      <c r="G850" s="4" t="inlineStr"/>
      <c r="H850" s="4" t="inlineStr"/>
      <c r="I850" s="4" t="inlineStr"/>
      <c r="J850" s="4" t="inlineStr">
        <is>
          <t>a</t>
        </is>
      </c>
      <c r="K850" s="4" t="n"/>
      <c r="L850" s="4" t="n"/>
      <c r="M850" s="4" t="n"/>
      <c r="N850" s="4" t="n"/>
    </row>
    <row r="851">
      <c r="A851" s="14" t="inlineStr">
        <is>
          <t>Gibberish</t>
        </is>
      </c>
      <c r="B851" s="13" t="n">
        <v>285</v>
      </c>
      <c r="C851" s="13" t="n">
        <v>52</v>
      </c>
      <c r="D851" s="13" t="n">
        <v>45</v>
      </c>
      <c r="E851" s="13" t="n">
        <v>71</v>
      </c>
      <c r="F851" s="13" t="n">
        <v>117</v>
      </c>
      <c r="G851" s="13" t="n">
        <v>233</v>
      </c>
      <c r="H851" s="13" t="n">
        <v>188</v>
      </c>
      <c r="I851" s="13" t="n">
        <v>116</v>
      </c>
      <c r="J851" s="13" t="n">
        <v>97</v>
      </c>
      <c r="K851" s="13" t="n">
        <v>130</v>
      </c>
      <c r="L851" s="13" t="n">
        <v>155</v>
      </c>
      <c r="M851" s="13" t="n">
        <v>28</v>
      </c>
      <c r="N851" s="13" t="n">
        <v>121</v>
      </c>
    </row>
    <row r="852">
      <c r="A852" s="10" t="inlineStr"/>
      <c r="B852" s="5" t="n">
        <v>0.03</v>
      </c>
      <c r="C852" s="5" t="n">
        <v>0.04</v>
      </c>
      <c r="D852" s="5" t="n">
        <v>0.03</v>
      </c>
      <c r="E852" s="5" t="n">
        <v>0.03</v>
      </c>
      <c r="F852" s="5" t="n">
        <v>0.03</v>
      </c>
      <c r="G852" s="5" t="n">
        <v>0.03</v>
      </c>
      <c r="H852" s="5" t="n">
        <v>0.03</v>
      </c>
      <c r="I852" s="5" t="n">
        <v>0.03</v>
      </c>
      <c r="J852" s="5" t="n">
        <v>0.03</v>
      </c>
      <c r="K852" s="5" t="n">
        <v>0.05</v>
      </c>
      <c r="L852" s="5" t="n">
        <v>0.02</v>
      </c>
      <c r="M852" s="5" t="n">
        <v>0.06</v>
      </c>
      <c r="N852" s="5" t="n">
        <v>0.02</v>
      </c>
    </row>
    <row r="853">
      <c r="A853" s="10" t="inlineStr"/>
      <c r="B853" s="4" t="inlineStr"/>
      <c r="C853" s="4" t="inlineStr"/>
      <c r="D853" s="4" t="inlineStr"/>
      <c r="E853" s="4" t="inlineStr"/>
      <c r="F853" s="4" t="inlineStr"/>
      <c r="G853" s="4" t="inlineStr"/>
      <c r="H853" s="4" t="inlineStr"/>
      <c r="I853" s="4" t="inlineStr"/>
      <c r="J853" s="4" t="inlineStr"/>
      <c r="K853" s="4" t="inlineStr">
        <is>
          <t>J</t>
        </is>
      </c>
      <c r="L853" s="4" t="inlineStr"/>
      <c r="M853" s="4" t="inlineStr">
        <is>
          <t>L</t>
        </is>
      </c>
      <c r="N853" s="4" t="n"/>
    </row>
    <row r="854">
      <c r="A854" s="14" t="inlineStr">
        <is>
          <t>Other</t>
        </is>
      </c>
      <c r="B854" s="13" t="n">
        <v>394</v>
      </c>
      <c r="C854" s="13" t="n">
        <v>77</v>
      </c>
      <c r="D854" s="13" t="n">
        <v>48</v>
      </c>
      <c r="E854" s="13" t="n">
        <v>94</v>
      </c>
      <c r="F854" s="13" t="n">
        <v>175</v>
      </c>
      <c r="G854" s="13" t="n">
        <v>317</v>
      </c>
      <c r="H854" s="13" t="n">
        <v>269</v>
      </c>
      <c r="I854" s="13" t="n">
        <v>142</v>
      </c>
      <c r="J854" s="13" t="n">
        <v>125</v>
      </c>
      <c r="K854" s="13" t="n">
        <v>162</v>
      </c>
      <c r="L854" s="13" t="n">
        <v>232</v>
      </c>
      <c r="M854" s="13" t="n">
        <v>36</v>
      </c>
      <c r="N854" s="13" t="n">
        <v>182</v>
      </c>
    </row>
    <row r="855">
      <c r="A855" s="10" t="inlineStr"/>
      <c r="B855" s="5" t="n">
        <v>0.04</v>
      </c>
      <c r="C855" s="5" t="n">
        <v>0.06</v>
      </c>
      <c r="D855" s="5" t="n">
        <v>0.03</v>
      </c>
      <c r="E855" s="5" t="n">
        <v>0.05</v>
      </c>
      <c r="F855" s="5" t="n">
        <v>0.04</v>
      </c>
      <c r="G855" s="5" t="n">
        <v>0.04</v>
      </c>
      <c r="H855" s="5" t="n">
        <v>0.04</v>
      </c>
      <c r="I855" s="5" t="n">
        <v>0.04</v>
      </c>
      <c r="J855" s="5" t="n">
        <v>0.04</v>
      </c>
      <c r="K855" s="5" t="n">
        <v>0.07000000000000001</v>
      </c>
      <c r="L855" s="5" t="n">
        <v>0.04</v>
      </c>
      <c r="M855" s="5" t="n">
        <v>0.07000000000000001</v>
      </c>
      <c r="N855" s="5" t="n">
        <v>0.03</v>
      </c>
    </row>
    <row r="856">
      <c r="A856" s="10" t="inlineStr"/>
      <c r="B856" s="4" t="inlineStr"/>
      <c r="C856" s="4" t="inlineStr">
        <is>
          <t>BdEfGH</t>
        </is>
      </c>
      <c r="D856" s="4" t="inlineStr"/>
      <c r="E856" s="4" t="inlineStr">
        <is>
          <t>BG</t>
        </is>
      </c>
      <c r="F856" s="4" t="inlineStr">
        <is>
          <t>B</t>
        </is>
      </c>
      <c r="G856" s="4" t="inlineStr">
        <is>
          <t>B</t>
        </is>
      </c>
      <c r="H856" s="4" t="inlineStr">
        <is>
          <t>BE</t>
        </is>
      </c>
      <c r="I856" s="4" t="inlineStr">
        <is>
          <t>B</t>
        </is>
      </c>
      <c r="J856" s="4" t="inlineStr">
        <is>
          <t>B</t>
        </is>
      </c>
      <c r="K856" s="4" t="inlineStr">
        <is>
          <t>J</t>
        </is>
      </c>
      <c r="L856" s="4" t="inlineStr"/>
      <c r="M856" s="4" t="inlineStr">
        <is>
          <t>L</t>
        </is>
      </c>
      <c r="N856" s="4" t="n"/>
    </row>
    <row r="857">
      <c r="A857" s="14" t="inlineStr">
        <is>
          <t>None / Don't Know</t>
        </is>
      </c>
      <c r="B857" s="13" t="n">
        <v>3711</v>
      </c>
      <c r="C857" s="13" t="n">
        <v>269</v>
      </c>
      <c r="D857" s="13" t="n">
        <v>480</v>
      </c>
      <c r="E857" s="13" t="n">
        <v>839</v>
      </c>
      <c r="F857" s="13" t="n">
        <v>2123</v>
      </c>
      <c r="G857" s="13" t="n">
        <v>3442</v>
      </c>
      <c r="H857" s="13" t="n">
        <v>2962</v>
      </c>
      <c r="I857" s="13" t="n">
        <v>1319</v>
      </c>
      <c r="J857" s="13" t="n">
        <v>749</v>
      </c>
      <c r="K857" s="13" t="n">
        <v>361</v>
      </c>
      <c r="L857" s="13" t="n">
        <v>3350</v>
      </c>
      <c r="M857" s="13" t="n">
        <v>64</v>
      </c>
      <c r="N857" s="13" t="n">
        <v>3190</v>
      </c>
    </row>
    <row r="858">
      <c r="A858" s="10" t="inlineStr"/>
      <c r="B858" s="5" t="n">
        <v>0.41</v>
      </c>
      <c r="C858" s="5" t="n">
        <v>0.2</v>
      </c>
      <c r="D858" s="5" t="n">
        <v>0.32</v>
      </c>
      <c r="E858" s="5" t="n">
        <v>0.41</v>
      </c>
      <c r="F858" s="5" t="n">
        <v>0.53</v>
      </c>
      <c r="G858" s="5" t="n">
        <v>0.45</v>
      </c>
      <c r="H858" s="5" t="n">
        <v>0.49</v>
      </c>
      <c r="I858" s="5" t="n">
        <v>0.37</v>
      </c>
      <c r="J858" s="5" t="n">
        <v>0.26</v>
      </c>
      <c r="K858" s="5" t="n">
        <v>0.15</v>
      </c>
      <c r="L858" s="5" t="n">
        <v>0.51</v>
      </c>
      <c r="M858" s="5" t="n">
        <v>0.13</v>
      </c>
      <c r="N858" s="5" t="n">
        <v>0.55</v>
      </c>
    </row>
    <row r="859">
      <c r="A859" s="10" t="inlineStr"/>
      <c r="B859" s="4" t="inlineStr"/>
      <c r="C859" s="4" t="inlineStr"/>
      <c r="D859" s="4" t="inlineStr">
        <is>
          <t>AH</t>
        </is>
      </c>
      <c r="E859" s="4" t="inlineStr">
        <is>
          <t>ABGH</t>
        </is>
      </c>
      <c r="F859" s="4" t="inlineStr">
        <is>
          <t>ABCEFGH</t>
        </is>
      </c>
      <c r="G859" s="4" t="inlineStr">
        <is>
          <t>ABCGH</t>
        </is>
      </c>
      <c r="H859" s="4" t="inlineStr">
        <is>
          <t>ABCEGH</t>
        </is>
      </c>
      <c r="I859" s="4" t="inlineStr">
        <is>
          <t>ABH</t>
        </is>
      </c>
      <c r="J859" s="4" t="inlineStr">
        <is>
          <t>A</t>
        </is>
      </c>
      <c r="K859" s="4" t="inlineStr"/>
      <c r="L859" s="4" t="inlineStr">
        <is>
          <t>I</t>
        </is>
      </c>
      <c r="M859" s="4" t="inlineStr"/>
      <c r="N859" s="4" t="inlineStr">
        <is>
          <t>K</t>
        </is>
      </c>
    </row>
    <row r="860">
      <c r="A860" s="10" t="inlineStr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</row>
    <row r="862">
      <c r="A862" s="10" t="inlineStr">
        <is>
          <t>LRW: ADC FreeStyle Libre Tracking Wave 1 - Project #-201857 - Unweighted Tables</t>
        </is>
      </c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</row>
    <row r="863">
      <c r="A863" s="10" t="inlineStr">
        <is>
          <t>DV_FSLFunnel - FSL Brand Funnel - Based to Total</t>
        </is>
      </c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</row>
    <row r="864">
      <c r="A864" s="10" t="inlineStr">
        <is>
          <t>DV_Country.ContainsAny({US,DE,CA,JP,KR,CN})</t>
        </is>
      </c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</row>
    <row r="865">
      <c r="A865" s="10" t="inlineStr">
        <is>
          <t>Table: 24 - Level: Top</t>
        </is>
      </c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</row>
    <row r="866">
      <c r="A866" s="10" t="inlineStr"/>
      <c r="B866" s="6" t="inlineStr">
        <is>
          <t>Banner 2</t>
        </is>
      </c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</row>
    <row r="867">
      <c r="A867" s="8" t="inlineStr"/>
      <c r="B867" s="7" t="inlineStr">
        <is>
          <t>Total</t>
        </is>
      </c>
      <c r="C867" s="7" t="inlineStr">
        <is>
          <t>Type 1</t>
        </is>
      </c>
      <c r="D867" s="7" t="inlineStr">
        <is>
          <t>Type 2 MDI</t>
        </is>
      </c>
      <c r="E867" s="7" t="inlineStr">
        <is>
          <t>Type 2 Basal/Pre-mix</t>
        </is>
      </c>
      <c r="F867" s="7" t="inlineStr">
        <is>
          <t>Type 2 Oral/GLPIs</t>
        </is>
      </c>
      <c r="G867" s="7" t="inlineStr">
        <is>
          <t>NET: Type 2</t>
        </is>
      </c>
      <c r="H867" s="7" t="inlineStr">
        <is>
          <t>NET: Type 2 O2B</t>
        </is>
      </c>
      <c r="I867" s="7" t="inlineStr">
        <is>
          <t>NET: Type 2 IUP</t>
        </is>
      </c>
      <c r="J867" s="7" t="inlineStr">
        <is>
          <t>NET: Type 1 &amp; 2 MDI</t>
        </is>
      </c>
      <c r="K867" s="7" t="inlineStr">
        <is>
          <t>CGM Trialist</t>
        </is>
      </c>
      <c r="L867" s="7" t="inlineStr">
        <is>
          <t>Non-CGM Trialist</t>
        </is>
      </c>
      <c r="M867" s="7" t="inlineStr">
        <is>
          <t>Non CGM Trialist - Considered a Product</t>
        </is>
      </c>
      <c r="N867" s="7" t="inlineStr">
        <is>
          <t>Non CGM Trialist - Never Considered Any Relevant Product</t>
        </is>
      </c>
    </row>
    <row r="868">
      <c r="A868" s="10" t="inlineStr"/>
      <c r="B868" s="4" t="inlineStr"/>
      <c r="C868" s="4" t="inlineStr">
        <is>
          <t>A</t>
        </is>
      </c>
      <c r="D868" s="4" t="inlineStr">
        <is>
          <t>B</t>
        </is>
      </c>
      <c r="E868" s="4" t="inlineStr">
        <is>
          <t>C</t>
        </is>
      </c>
      <c r="F868" s="4" t="inlineStr">
        <is>
          <t>D</t>
        </is>
      </c>
      <c r="G868" s="4" t="inlineStr">
        <is>
          <t>E</t>
        </is>
      </c>
      <c r="H868" s="4" t="inlineStr">
        <is>
          <t>F</t>
        </is>
      </c>
      <c r="I868" s="4" t="inlineStr">
        <is>
          <t>G</t>
        </is>
      </c>
      <c r="J868" s="4" t="inlineStr">
        <is>
          <t>H</t>
        </is>
      </c>
      <c r="K868" s="4" t="inlineStr">
        <is>
          <t>I</t>
        </is>
      </c>
      <c r="L868" s="4" t="inlineStr">
        <is>
          <t>J</t>
        </is>
      </c>
      <c r="M868" s="4" t="inlineStr">
        <is>
          <t>K</t>
        </is>
      </c>
      <c r="N868" s="4" t="inlineStr">
        <is>
          <t>L</t>
        </is>
      </c>
    </row>
    <row r="869">
      <c r="A869" s="10" t="inlineStr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</row>
    <row r="870">
      <c r="A870" s="14" t="inlineStr">
        <is>
          <t>Base</t>
        </is>
      </c>
      <c r="B870" s="13" t="n">
        <v>8951</v>
      </c>
      <c r="C870" s="13" t="n">
        <v>1376</v>
      </c>
      <c r="D870" s="13" t="n">
        <v>1504</v>
      </c>
      <c r="E870" s="13" t="n">
        <v>2061</v>
      </c>
      <c r="F870" s="13" t="n">
        <v>4010</v>
      </c>
      <c r="G870" s="13" t="n">
        <v>7575</v>
      </c>
      <c r="H870" s="13" t="n">
        <v>6071</v>
      </c>
      <c r="I870" s="13" t="n">
        <v>3565</v>
      </c>
      <c r="J870" s="13" t="n">
        <v>2880</v>
      </c>
      <c r="K870" s="13" t="n">
        <v>2419</v>
      </c>
      <c r="L870" s="13" t="n">
        <v>6532</v>
      </c>
      <c r="M870" s="13" t="n">
        <v>504</v>
      </c>
      <c r="N870" s="13" t="n">
        <v>5808</v>
      </c>
    </row>
    <row r="871">
      <c r="A871" s="10" t="inlineStr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</row>
    <row r="872">
      <c r="A872" s="10" t="inlineStr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</row>
    <row r="873">
      <c r="A873" s="14" t="inlineStr">
        <is>
          <t>Aware (based on S20)</t>
        </is>
      </c>
      <c r="B873" s="13" t="n">
        <v>3927</v>
      </c>
      <c r="C873" s="13" t="n">
        <v>824</v>
      </c>
      <c r="D873" s="13" t="n">
        <v>676</v>
      </c>
      <c r="E873" s="13" t="n">
        <v>793</v>
      </c>
      <c r="F873" s="13" t="n">
        <v>1634</v>
      </c>
      <c r="G873" s="13" t="n">
        <v>3103</v>
      </c>
      <c r="H873" s="13" t="n">
        <v>2427</v>
      </c>
      <c r="I873" s="13" t="n">
        <v>1469</v>
      </c>
      <c r="J873" s="13" t="n">
        <v>1500</v>
      </c>
      <c r="K873" s="13" t="n">
        <v>1514</v>
      </c>
      <c r="L873" s="13" t="n">
        <v>2413</v>
      </c>
      <c r="M873" s="13" t="n">
        <v>327</v>
      </c>
      <c r="N873" s="13" t="n">
        <v>2046</v>
      </c>
    </row>
    <row r="874">
      <c r="A874" s="10" t="inlineStr"/>
      <c r="B874" s="5" t="n">
        <v>0.44</v>
      </c>
      <c r="C874" s="5" t="n">
        <v>0.6</v>
      </c>
      <c r="D874" s="5" t="n">
        <v>0.45</v>
      </c>
      <c r="E874" s="5" t="n">
        <v>0.38</v>
      </c>
      <c r="F874" s="5" t="n">
        <v>0.41</v>
      </c>
      <c r="G874" s="5" t="n">
        <v>0.41</v>
      </c>
      <c r="H874" s="5" t="n">
        <v>0.4</v>
      </c>
      <c r="I874" s="5" t="n">
        <v>0.41</v>
      </c>
      <c r="J874" s="5" t="n">
        <v>0.52</v>
      </c>
      <c r="K874" s="5" t="n">
        <v>0.63</v>
      </c>
      <c r="L874" s="5" t="n">
        <v>0.37</v>
      </c>
      <c r="M874" s="5" t="n">
        <v>0.65</v>
      </c>
      <c r="N874" s="5" t="n">
        <v>0.35</v>
      </c>
    </row>
    <row r="875">
      <c r="A875" s="10" t="inlineStr"/>
      <c r="B875" s="4" t="inlineStr"/>
      <c r="C875" s="4" t="inlineStr">
        <is>
          <t>BCDEFGH</t>
        </is>
      </c>
      <c r="D875" s="4" t="inlineStr">
        <is>
          <t>CDEFG</t>
        </is>
      </c>
      <c r="E875" s="4" t="inlineStr"/>
      <c r="F875" s="4" t="inlineStr">
        <is>
          <t>cf</t>
        </is>
      </c>
      <c r="G875" s="4" t="inlineStr">
        <is>
          <t>CF</t>
        </is>
      </c>
      <c r="H875" s="4" t="inlineStr">
        <is>
          <t>c</t>
        </is>
      </c>
      <c r="I875" s="4" t="inlineStr">
        <is>
          <t>C</t>
        </is>
      </c>
      <c r="J875" s="4" t="inlineStr">
        <is>
          <t>BCDEFG</t>
        </is>
      </c>
      <c r="K875" s="4" t="inlineStr">
        <is>
          <t>J</t>
        </is>
      </c>
      <c r="L875" s="4" t="inlineStr"/>
      <c r="M875" s="4" t="inlineStr">
        <is>
          <t>L</t>
        </is>
      </c>
      <c r="N875" s="4" t="n"/>
    </row>
    <row r="876">
      <c r="A876" s="14" t="inlineStr">
        <is>
          <t>Aware (based on S21a)</t>
        </is>
      </c>
      <c r="B876" s="13" t="n">
        <v>2654</v>
      </c>
      <c r="C876" s="13" t="n">
        <v>742</v>
      </c>
      <c r="D876" s="13" t="n">
        <v>511</v>
      </c>
      <c r="E876" s="13" t="n">
        <v>553</v>
      </c>
      <c r="F876" s="13" t="n">
        <v>848</v>
      </c>
      <c r="G876" s="13" t="n">
        <v>1912</v>
      </c>
      <c r="H876" s="13" t="n">
        <v>1401</v>
      </c>
      <c r="I876" s="13" t="n">
        <v>1064</v>
      </c>
      <c r="J876" s="13" t="n">
        <v>1253</v>
      </c>
      <c r="K876" s="13" t="n">
        <v>1374</v>
      </c>
      <c r="L876" s="13" t="n">
        <v>1280</v>
      </c>
      <c r="M876" s="13" t="n">
        <v>323</v>
      </c>
      <c r="N876" s="13" t="n">
        <v>944</v>
      </c>
    </row>
    <row r="877">
      <c r="A877" s="10" t="inlineStr"/>
      <c r="B877" s="5" t="n">
        <v>0.3</v>
      </c>
      <c r="C877" s="5" t="n">
        <v>0.54</v>
      </c>
      <c r="D877" s="5" t="n">
        <v>0.34</v>
      </c>
      <c r="E877" s="5" t="n">
        <v>0.27</v>
      </c>
      <c r="F877" s="5" t="n">
        <v>0.21</v>
      </c>
      <c r="G877" s="5" t="n">
        <v>0.25</v>
      </c>
      <c r="H877" s="5" t="n">
        <v>0.23</v>
      </c>
      <c r="I877" s="5" t="n">
        <v>0.3</v>
      </c>
      <c r="J877" s="5" t="n">
        <v>0.44</v>
      </c>
      <c r="K877" s="5" t="n">
        <v>0.5700000000000001</v>
      </c>
      <c r="L877" s="5" t="n">
        <v>0.2</v>
      </c>
      <c r="M877" s="5" t="n">
        <v>0.64</v>
      </c>
      <c r="N877" s="5" t="n">
        <v>0.16</v>
      </c>
    </row>
    <row r="878">
      <c r="A878" s="10" t="inlineStr"/>
      <c r="B878" s="4" t="inlineStr"/>
      <c r="C878" s="4" t="inlineStr">
        <is>
          <t>BCDEFGH</t>
        </is>
      </c>
      <c r="D878" s="4" t="inlineStr">
        <is>
          <t>CDEFG</t>
        </is>
      </c>
      <c r="E878" s="4" t="inlineStr">
        <is>
          <t>DeF</t>
        </is>
      </c>
      <c r="F878" s="4" t="inlineStr"/>
      <c r="G878" s="4" t="inlineStr">
        <is>
          <t>DF</t>
        </is>
      </c>
      <c r="H878" s="4" t="inlineStr">
        <is>
          <t>D</t>
        </is>
      </c>
      <c r="I878" s="4" t="inlineStr">
        <is>
          <t>CDEF</t>
        </is>
      </c>
      <c r="J878" s="4" t="inlineStr">
        <is>
          <t>BCDEFG</t>
        </is>
      </c>
      <c r="K878" s="4" t="inlineStr">
        <is>
          <t>J</t>
        </is>
      </c>
      <c r="L878" s="4" t="inlineStr"/>
      <c r="M878" s="4" t="inlineStr">
        <is>
          <t>L</t>
        </is>
      </c>
      <c r="N878" s="4" t="n"/>
    </row>
    <row r="879">
      <c r="A879" s="14" t="inlineStr">
        <is>
          <t>Familiar</t>
        </is>
      </c>
      <c r="B879" s="13" t="n">
        <v>1735</v>
      </c>
      <c r="C879" s="13" t="n">
        <v>630</v>
      </c>
      <c r="D879" s="13" t="n">
        <v>399</v>
      </c>
      <c r="E879" s="13" t="n">
        <v>365</v>
      </c>
      <c r="F879" s="13" t="n">
        <v>341</v>
      </c>
      <c r="G879" s="13" t="n">
        <v>1105</v>
      </c>
      <c r="H879" s="13" t="n">
        <v>706</v>
      </c>
      <c r="I879" s="13" t="n">
        <v>764</v>
      </c>
      <c r="J879" s="13" t="n">
        <v>1029</v>
      </c>
      <c r="K879" s="13" t="n">
        <v>1259</v>
      </c>
      <c r="L879" s="13" t="n">
        <v>476</v>
      </c>
      <c r="M879" s="13" t="n">
        <v>198</v>
      </c>
      <c r="N879" s="13" t="n">
        <v>275</v>
      </c>
    </row>
    <row r="880">
      <c r="A880" s="10" t="inlineStr"/>
      <c r="B880" s="5" t="n">
        <v>0.19</v>
      </c>
      <c r="C880" s="5" t="n">
        <v>0.46</v>
      </c>
      <c r="D880" s="5" t="n">
        <v>0.27</v>
      </c>
      <c r="E880" s="5" t="n">
        <v>0.18</v>
      </c>
      <c r="F880" s="5" t="n">
        <v>0.09</v>
      </c>
      <c r="G880" s="5" t="n">
        <v>0.15</v>
      </c>
      <c r="H880" s="5" t="n">
        <v>0.12</v>
      </c>
      <c r="I880" s="5" t="n">
        <v>0.21</v>
      </c>
      <c r="J880" s="5" t="n">
        <v>0.36</v>
      </c>
      <c r="K880" s="5" t="n">
        <v>0.52</v>
      </c>
      <c r="L880" s="5" t="n">
        <v>0.07000000000000001</v>
      </c>
      <c r="M880" s="5" t="n">
        <v>0.39</v>
      </c>
      <c r="N880" s="5" t="n">
        <v>0.05</v>
      </c>
    </row>
    <row r="881">
      <c r="A881" s="10" t="inlineStr"/>
      <c r="B881" s="4" t="inlineStr"/>
      <c r="C881" s="4" t="inlineStr">
        <is>
          <t>BCDEFGH</t>
        </is>
      </c>
      <c r="D881" s="4" t="inlineStr">
        <is>
          <t>CDEFG</t>
        </is>
      </c>
      <c r="E881" s="4" t="inlineStr">
        <is>
          <t>DEF</t>
        </is>
      </c>
      <c r="F881" s="4" t="inlineStr"/>
      <c r="G881" s="4" t="inlineStr">
        <is>
          <t>DF</t>
        </is>
      </c>
      <c r="H881" s="4" t="inlineStr">
        <is>
          <t>D</t>
        </is>
      </c>
      <c r="I881" s="4" t="inlineStr">
        <is>
          <t>CDEF</t>
        </is>
      </c>
      <c r="J881" s="4" t="inlineStr">
        <is>
          <t>BCDEFG</t>
        </is>
      </c>
      <c r="K881" s="4" t="inlineStr">
        <is>
          <t>J</t>
        </is>
      </c>
      <c r="L881" s="4" t="inlineStr"/>
      <c r="M881" s="4" t="inlineStr">
        <is>
          <t>L</t>
        </is>
      </c>
      <c r="N881" s="4" t="n"/>
    </row>
    <row r="882">
      <c r="A882" s="14" t="inlineStr">
        <is>
          <t>Ever Used</t>
        </is>
      </c>
      <c r="B882" s="13" t="n">
        <v>1105</v>
      </c>
      <c r="C882" s="13" t="n">
        <v>469</v>
      </c>
      <c r="D882" s="13" t="n">
        <v>276</v>
      </c>
      <c r="E882" s="13" t="n">
        <v>225</v>
      </c>
      <c r="F882" s="13" t="n">
        <v>135</v>
      </c>
      <c r="G882" s="13" t="n">
        <v>636</v>
      </c>
      <c r="H882" s="13" t="n">
        <v>360</v>
      </c>
      <c r="I882" s="13" t="n">
        <v>501</v>
      </c>
      <c r="J882" s="13" t="n">
        <v>745</v>
      </c>
      <c r="K882" s="13" t="n">
        <v>1105</v>
      </c>
      <c r="L882" s="13" t="inlineStr">
        <is>
          <t>-</t>
        </is>
      </c>
      <c r="M882" s="13" t="inlineStr">
        <is>
          <t>-</t>
        </is>
      </c>
      <c r="N882" s="13" t="inlineStr">
        <is>
          <t>-</t>
        </is>
      </c>
    </row>
    <row r="883">
      <c r="A883" s="10" t="inlineStr"/>
      <c r="B883" s="5" t="n">
        <v>0.12</v>
      </c>
      <c r="C883" s="5" t="n">
        <v>0.34</v>
      </c>
      <c r="D883" s="5" t="n">
        <v>0.18</v>
      </c>
      <c r="E883" s="5" t="n">
        <v>0.11</v>
      </c>
      <c r="F883" s="5" t="n">
        <v>0.03</v>
      </c>
      <c r="G883" s="5" t="n">
        <v>0.08</v>
      </c>
      <c r="H883" s="5" t="n">
        <v>0.06</v>
      </c>
      <c r="I883" s="5" t="n">
        <v>0.14</v>
      </c>
      <c r="J883" s="5" t="n">
        <v>0.26</v>
      </c>
      <c r="K883" s="5" t="n">
        <v>0.46</v>
      </c>
      <c r="L883" s="4" t="inlineStr">
        <is>
          <t>-</t>
        </is>
      </c>
      <c r="M883" s="4" t="inlineStr">
        <is>
          <t>-</t>
        </is>
      </c>
      <c r="N883" s="4" t="inlineStr">
        <is>
          <t>-</t>
        </is>
      </c>
    </row>
    <row r="884">
      <c r="A884" s="10" t="inlineStr"/>
      <c r="B884" s="4" t="inlineStr"/>
      <c r="C884" s="4" t="inlineStr">
        <is>
          <t>BCDEFGH</t>
        </is>
      </c>
      <c r="D884" s="4" t="inlineStr">
        <is>
          <t>CDEFG</t>
        </is>
      </c>
      <c r="E884" s="4" t="inlineStr">
        <is>
          <t>DEF</t>
        </is>
      </c>
      <c r="F884" s="4" t="inlineStr"/>
      <c r="G884" s="4" t="inlineStr">
        <is>
          <t>DF</t>
        </is>
      </c>
      <c r="H884" s="4" t="inlineStr">
        <is>
          <t>D</t>
        </is>
      </c>
      <c r="I884" s="4" t="inlineStr">
        <is>
          <t>CDEF</t>
        </is>
      </c>
      <c r="J884" s="4" t="inlineStr">
        <is>
          <t>BCDEFG</t>
        </is>
      </c>
      <c r="K884" s="4" t="inlineStr">
        <is>
          <t>J</t>
        </is>
      </c>
      <c r="L884" s="4" t="n"/>
      <c r="M884" s="4" t="n"/>
      <c r="N884" s="4" t="n"/>
    </row>
    <row r="885">
      <c r="A885" s="14" t="inlineStr">
        <is>
          <t>Currently Used</t>
        </is>
      </c>
      <c r="B885" s="13" t="n">
        <v>740</v>
      </c>
      <c r="C885" s="13" t="n">
        <v>321</v>
      </c>
      <c r="D885" s="13" t="n">
        <v>214</v>
      </c>
      <c r="E885" s="13" t="n">
        <v>128</v>
      </c>
      <c r="F885" s="13" t="n">
        <v>77</v>
      </c>
      <c r="G885" s="13" t="n">
        <v>419</v>
      </c>
      <c r="H885" s="13" t="n">
        <v>205</v>
      </c>
      <c r="I885" s="13" t="n">
        <v>342</v>
      </c>
      <c r="J885" s="13" t="n">
        <v>535</v>
      </c>
      <c r="K885" s="13" t="n">
        <v>740</v>
      </c>
      <c r="L885" s="13" t="inlineStr">
        <is>
          <t>-</t>
        </is>
      </c>
      <c r="M885" s="13" t="inlineStr">
        <is>
          <t>-</t>
        </is>
      </c>
      <c r="N885" s="13" t="inlineStr">
        <is>
          <t>-</t>
        </is>
      </c>
    </row>
    <row r="886">
      <c r="A886" s="10" t="inlineStr"/>
      <c r="B886" s="5" t="n">
        <v>0.08</v>
      </c>
      <c r="C886" s="5" t="n">
        <v>0.23</v>
      </c>
      <c r="D886" s="5" t="n">
        <v>0.14</v>
      </c>
      <c r="E886" s="5" t="n">
        <v>0.06</v>
      </c>
      <c r="F886" s="5" t="n">
        <v>0.02</v>
      </c>
      <c r="G886" s="5" t="n">
        <v>0.06</v>
      </c>
      <c r="H886" s="5" t="n">
        <v>0.03</v>
      </c>
      <c r="I886" s="5" t="n">
        <v>0.1</v>
      </c>
      <c r="J886" s="5" t="n">
        <v>0.19</v>
      </c>
      <c r="K886" s="5" t="n">
        <v>0.31</v>
      </c>
      <c r="L886" s="4" t="inlineStr">
        <is>
          <t>-</t>
        </is>
      </c>
      <c r="M886" s="4" t="inlineStr">
        <is>
          <t>-</t>
        </is>
      </c>
      <c r="N886" s="4" t="inlineStr">
        <is>
          <t>-</t>
        </is>
      </c>
    </row>
    <row r="887">
      <c r="A887" s="10" t="inlineStr"/>
      <c r="B887" s="4" t="inlineStr"/>
      <c r="C887" s="4" t="inlineStr">
        <is>
          <t>BCDEFGH</t>
        </is>
      </c>
      <c r="D887" s="4" t="inlineStr">
        <is>
          <t>CDEFG</t>
        </is>
      </c>
      <c r="E887" s="4" t="inlineStr">
        <is>
          <t>DF</t>
        </is>
      </c>
      <c r="F887" s="4" t="inlineStr"/>
      <c r="G887" s="4" t="inlineStr">
        <is>
          <t>DF</t>
        </is>
      </c>
      <c r="H887" s="4" t="inlineStr">
        <is>
          <t>D</t>
        </is>
      </c>
      <c r="I887" s="4" t="inlineStr">
        <is>
          <t>CDEF</t>
        </is>
      </c>
      <c r="J887" s="4" t="inlineStr">
        <is>
          <t>BCDEFG</t>
        </is>
      </c>
      <c r="K887" s="4" t="inlineStr">
        <is>
          <t>J</t>
        </is>
      </c>
      <c r="L887" s="4" t="n"/>
      <c r="M887" s="4" t="n"/>
      <c r="N887" s="4" t="n"/>
    </row>
    <row r="888">
      <c r="A888" s="14" t="inlineStr">
        <is>
          <t>Not Aware of Brand</t>
        </is>
      </c>
      <c r="B888" s="13" t="n">
        <v>6297</v>
      </c>
      <c r="C888" s="13" t="n">
        <v>634</v>
      </c>
      <c r="D888" s="13" t="n">
        <v>993</v>
      </c>
      <c r="E888" s="13" t="n">
        <v>1508</v>
      </c>
      <c r="F888" s="13" t="n">
        <v>3162</v>
      </c>
      <c r="G888" s="13" t="n">
        <v>5663</v>
      </c>
      <c r="H888" s="13" t="n">
        <v>4670</v>
      </c>
      <c r="I888" s="13" t="n">
        <v>2501</v>
      </c>
      <c r="J888" s="13" t="n">
        <v>1627</v>
      </c>
      <c r="K888" s="13" t="n">
        <v>1045</v>
      </c>
      <c r="L888" s="13" t="n">
        <v>5252</v>
      </c>
      <c r="M888" s="13" t="n">
        <v>181</v>
      </c>
      <c r="N888" s="13" t="n">
        <v>4864</v>
      </c>
    </row>
    <row r="889">
      <c r="A889" s="10" t="inlineStr"/>
      <c r="B889" s="5" t="n">
        <v>0.7000000000000001</v>
      </c>
      <c r="C889" s="5" t="n">
        <v>0.46</v>
      </c>
      <c r="D889" s="5" t="n">
        <v>0.66</v>
      </c>
      <c r="E889" s="5" t="n">
        <v>0.73</v>
      </c>
      <c r="F889" s="5" t="n">
        <v>0.79</v>
      </c>
      <c r="G889" s="5" t="n">
        <v>0.75</v>
      </c>
      <c r="H889" s="5" t="n">
        <v>0.77</v>
      </c>
      <c r="I889" s="5" t="n">
        <v>0.7000000000000001</v>
      </c>
      <c r="J889" s="5" t="n">
        <v>0.5600000000000001</v>
      </c>
      <c r="K889" s="5" t="n">
        <v>0.43</v>
      </c>
      <c r="L889" s="5" t="n">
        <v>0.8</v>
      </c>
      <c r="M889" s="5" t="n">
        <v>0.36</v>
      </c>
      <c r="N889" s="5" t="n">
        <v>0.84</v>
      </c>
    </row>
    <row r="890">
      <c r="A890" s="10" t="inlineStr"/>
      <c r="B890" s="4" t="inlineStr"/>
      <c r="C890" s="4" t="inlineStr"/>
      <c r="D890" s="4" t="inlineStr">
        <is>
          <t>AH</t>
        </is>
      </c>
      <c r="E890" s="4" t="inlineStr">
        <is>
          <t>ABGH</t>
        </is>
      </c>
      <c r="F890" s="4" t="inlineStr">
        <is>
          <t>ABCEFGH</t>
        </is>
      </c>
      <c r="G890" s="4" t="inlineStr">
        <is>
          <t>ABcGH</t>
        </is>
      </c>
      <c r="H890" s="4" t="inlineStr">
        <is>
          <t>ABCEGH</t>
        </is>
      </c>
      <c r="I890" s="4" t="inlineStr">
        <is>
          <t>ABH</t>
        </is>
      </c>
      <c r="J890" s="4" t="inlineStr">
        <is>
          <t>A</t>
        </is>
      </c>
      <c r="K890" s="4" t="inlineStr"/>
      <c r="L890" s="4" t="inlineStr">
        <is>
          <t>I</t>
        </is>
      </c>
      <c r="M890" s="4" t="inlineStr"/>
      <c r="N890" s="4" t="inlineStr">
        <is>
          <t>K</t>
        </is>
      </c>
    </row>
    <row r="891">
      <c r="A891" s="10" t="inlineStr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</row>
    <row r="893">
      <c r="A893" s="10" t="inlineStr">
        <is>
          <t>LRW: ADC FreeStyle Libre Tracking Wave 1 - Project #-201857 - Unweighted Tables</t>
        </is>
      </c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</row>
    <row r="894">
      <c r="A894" s="10" t="inlineStr">
        <is>
          <t>DV_DexcomFunnel - Dexcom Brand Funnel - Based to Total</t>
        </is>
      </c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</row>
    <row r="895">
      <c r="A895" s="10" t="inlineStr">
        <is>
          <t>DV_Country.ContainsAny({US,DE,CA,JP,KR,CN})</t>
        </is>
      </c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</row>
    <row r="896">
      <c r="A896" s="10" t="inlineStr">
        <is>
          <t>Table: 25 - Level: Top</t>
        </is>
      </c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</row>
    <row r="897">
      <c r="A897" s="10" t="inlineStr"/>
      <c r="B897" s="6" t="inlineStr">
        <is>
          <t>Banner 2</t>
        </is>
      </c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</row>
    <row r="898">
      <c r="A898" s="8" t="inlineStr"/>
      <c r="B898" s="7" t="inlineStr">
        <is>
          <t>Total</t>
        </is>
      </c>
      <c r="C898" s="7" t="inlineStr">
        <is>
          <t>Type 1</t>
        </is>
      </c>
      <c r="D898" s="7" t="inlineStr">
        <is>
          <t>Type 2 MDI</t>
        </is>
      </c>
      <c r="E898" s="7" t="inlineStr">
        <is>
          <t>Type 2 Basal/Pre-mix</t>
        </is>
      </c>
      <c r="F898" s="7" t="inlineStr">
        <is>
          <t>Type 2 Oral/GLPIs</t>
        </is>
      </c>
      <c r="G898" s="7" t="inlineStr">
        <is>
          <t>NET: Type 2</t>
        </is>
      </c>
      <c r="H898" s="7" t="inlineStr">
        <is>
          <t>NET: Type 2 O2B</t>
        </is>
      </c>
      <c r="I898" s="7" t="inlineStr">
        <is>
          <t>NET: Type 2 IUP</t>
        </is>
      </c>
      <c r="J898" s="7" t="inlineStr">
        <is>
          <t>NET: Type 1 &amp; 2 MDI</t>
        </is>
      </c>
      <c r="K898" s="7" t="inlineStr">
        <is>
          <t>CGM Trialist</t>
        </is>
      </c>
      <c r="L898" s="7" t="inlineStr">
        <is>
          <t>Non-CGM Trialist</t>
        </is>
      </c>
      <c r="M898" s="7" t="inlineStr">
        <is>
          <t>Non CGM Trialist - Considered a Product</t>
        </is>
      </c>
      <c r="N898" s="7" t="inlineStr">
        <is>
          <t>Non CGM Trialist - Never Considered Any Relevant Product</t>
        </is>
      </c>
    </row>
    <row r="899">
      <c r="A899" s="10" t="inlineStr"/>
      <c r="B899" s="4" t="inlineStr"/>
      <c r="C899" s="4" t="inlineStr">
        <is>
          <t>A</t>
        </is>
      </c>
      <c r="D899" s="4" t="inlineStr">
        <is>
          <t>B</t>
        </is>
      </c>
      <c r="E899" s="4" t="inlineStr">
        <is>
          <t>C</t>
        </is>
      </c>
      <c r="F899" s="4" t="inlineStr">
        <is>
          <t>D</t>
        </is>
      </c>
      <c r="G899" s="4" t="inlineStr">
        <is>
          <t>E</t>
        </is>
      </c>
      <c r="H899" s="4" t="inlineStr">
        <is>
          <t>F</t>
        </is>
      </c>
      <c r="I899" s="4" t="inlineStr">
        <is>
          <t>G</t>
        </is>
      </c>
      <c r="J899" s="4" t="inlineStr">
        <is>
          <t>H</t>
        </is>
      </c>
      <c r="K899" s="4" t="inlineStr">
        <is>
          <t>I</t>
        </is>
      </c>
      <c r="L899" s="4" t="inlineStr">
        <is>
          <t>J</t>
        </is>
      </c>
      <c r="M899" s="4" t="inlineStr">
        <is>
          <t>K</t>
        </is>
      </c>
      <c r="N899" s="4" t="inlineStr">
        <is>
          <t>L</t>
        </is>
      </c>
    </row>
    <row r="900">
      <c r="A900" s="10" t="inlineStr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</row>
    <row r="901">
      <c r="A901" s="14" t="inlineStr">
        <is>
          <t>Base</t>
        </is>
      </c>
      <c r="B901" s="13" t="n">
        <v>8951</v>
      </c>
      <c r="C901" s="13" t="n">
        <v>1376</v>
      </c>
      <c r="D901" s="13" t="n">
        <v>1504</v>
      </c>
      <c r="E901" s="13" t="n">
        <v>2061</v>
      </c>
      <c r="F901" s="13" t="n">
        <v>4010</v>
      </c>
      <c r="G901" s="13" t="n">
        <v>7575</v>
      </c>
      <c r="H901" s="13" t="n">
        <v>6071</v>
      </c>
      <c r="I901" s="13" t="n">
        <v>3565</v>
      </c>
      <c r="J901" s="13" t="n">
        <v>2880</v>
      </c>
      <c r="K901" s="13" t="n">
        <v>2419</v>
      </c>
      <c r="L901" s="13" t="n">
        <v>6532</v>
      </c>
      <c r="M901" s="13" t="n">
        <v>504</v>
      </c>
      <c r="N901" s="13" t="n">
        <v>5808</v>
      </c>
    </row>
    <row r="902">
      <c r="A902" s="10" t="inlineStr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</row>
    <row r="903">
      <c r="A903" s="10" t="inlineStr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</row>
    <row r="904">
      <c r="A904" s="14" t="inlineStr">
        <is>
          <t>Aware (based on S20)</t>
        </is>
      </c>
      <c r="B904" s="13" t="n">
        <v>2456</v>
      </c>
      <c r="C904" s="13" t="n">
        <v>597</v>
      </c>
      <c r="D904" s="13" t="n">
        <v>490</v>
      </c>
      <c r="E904" s="13" t="n">
        <v>557</v>
      </c>
      <c r="F904" s="13" t="n">
        <v>812</v>
      </c>
      <c r="G904" s="13" t="n">
        <v>1859</v>
      </c>
      <c r="H904" s="13" t="n">
        <v>1369</v>
      </c>
      <c r="I904" s="13" t="n">
        <v>1047</v>
      </c>
      <c r="J904" s="13" t="n">
        <v>1087</v>
      </c>
      <c r="K904" s="13" t="n">
        <v>1081</v>
      </c>
      <c r="L904" s="13" t="n">
        <v>1375</v>
      </c>
      <c r="M904" s="13" t="n">
        <v>295</v>
      </c>
      <c r="N904" s="13" t="n">
        <v>1036</v>
      </c>
    </row>
    <row r="905">
      <c r="A905" s="10" t="inlineStr"/>
      <c r="B905" s="5" t="n">
        <v>0.27</v>
      </c>
      <c r="C905" s="5" t="n">
        <v>0.43</v>
      </c>
      <c r="D905" s="5" t="n">
        <v>0.33</v>
      </c>
      <c r="E905" s="5" t="n">
        <v>0.27</v>
      </c>
      <c r="F905" s="5" t="n">
        <v>0.2</v>
      </c>
      <c r="G905" s="5" t="n">
        <v>0.25</v>
      </c>
      <c r="H905" s="5" t="n">
        <v>0.23</v>
      </c>
      <c r="I905" s="5" t="n">
        <v>0.29</v>
      </c>
      <c r="J905" s="5" t="n">
        <v>0.38</v>
      </c>
      <c r="K905" s="5" t="n">
        <v>0.45</v>
      </c>
      <c r="L905" s="5" t="n">
        <v>0.21</v>
      </c>
      <c r="M905" s="5" t="n">
        <v>0.59</v>
      </c>
      <c r="N905" s="5" t="n">
        <v>0.18</v>
      </c>
    </row>
    <row r="906">
      <c r="A906" s="10" t="inlineStr"/>
      <c r="B906" s="4" t="inlineStr"/>
      <c r="C906" s="4" t="inlineStr">
        <is>
          <t>BCDEFGH</t>
        </is>
      </c>
      <c r="D906" s="4" t="inlineStr">
        <is>
          <t>CDEFG</t>
        </is>
      </c>
      <c r="E906" s="4" t="inlineStr">
        <is>
          <t>DEF</t>
        </is>
      </c>
      <c r="F906" s="4" t="inlineStr"/>
      <c r="G906" s="4" t="inlineStr">
        <is>
          <t>DF</t>
        </is>
      </c>
      <c r="H906" s="4" t="inlineStr">
        <is>
          <t>D</t>
        </is>
      </c>
      <c r="I906" s="4" t="inlineStr">
        <is>
          <t>CDEF</t>
        </is>
      </c>
      <c r="J906" s="4" t="inlineStr">
        <is>
          <t>BCDEFG</t>
        </is>
      </c>
      <c r="K906" s="4" t="inlineStr">
        <is>
          <t>J</t>
        </is>
      </c>
      <c r="L906" s="4" t="inlineStr"/>
      <c r="M906" s="4" t="inlineStr">
        <is>
          <t>L</t>
        </is>
      </c>
      <c r="N906" s="4" t="n"/>
    </row>
    <row r="907">
      <c r="A907" s="14" t="inlineStr">
        <is>
          <t>Aware (based on S21b)</t>
        </is>
      </c>
      <c r="B907" s="13" t="n">
        <v>2203</v>
      </c>
      <c r="C907" s="13" t="n">
        <v>646</v>
      </c>
      <c r="D907" s="13" t="n">
        <v>487</v>
      </c>
      <c r="E907" s="13" t="n">
        <v>544</v>
      </c>
      <c r="F907" s="13" t="n">
        <v>526</v>
      </c>
      <c r="G907" s="13" t="n">
        <v>1557</v>
      </c>
      <c r="H907" s="13" t="n">
        <v>1070</v>
      </c>
      <c r="I907" s="13" t="n">
        <v>1031</v>
      </c>
      <c r="J907" s="13" t="n">
        <v>1133</v>
      </c>
      <c r="K907" s="13" t="n">
        <v>1230</v>
      </c>
      <c r="L907" s="13" t="n">
        <v>973</v>
      </c>
      <c r="M907" s="13" t="n">
        <v>323</v>
      </c>
      <c r="N907" s="13" t="n">
        <v>607</v>
      </c>
    </row>
    <row r="908">
      <c r="A908" s="10" t="inlineStr"/>
      <c r="B908" s="5" t="n">
        <v>0.25</v>
      </c>
      <c r="C908" s="5" t="n">
        <v>0.47</v>
      </c>
      <c r="D908" s="5" t="n">
        <v>0.32</v>
      </c>
      <c r="E908" s="5" t="n">
        <v>0.26</v>
      </c>
      <c r="F908" s="5" t="n">
        <v>0.13</v>
      </c>
      <c r="G908" s="5" t="n">
        <v>0.21</v>
      </c>
      <c r="H908" s="5" t="n">
        <v>0.18</v>
      </c>
      <c r="I908" s="5" t="n">
        <v>0.29</v>
      </c>
      <c r="J908" s="5" t="n">
        <v>0.39</v>
      </c>
      <c r="K908" s="5" t="n">
        <v>0.51</v>
      </c>
      <c r="L908" s="5" t="n">
        <v>0.15</v>
      </c>
      <c r="M908" s="5" t="n">
        <v>0.64</v>
      </c>
      <c r="N908" s="5" t="n">
        <v>0.1</v>
      </c>
    </row>
    <row r="909">
      <c r="A909" s="10" t="inlineStr"/>
      <c r="B909" s="4" t="inlineStr"/>
      <c r="C909" s="4" t="inlineStr">
        <is>
          <t>BCDEFGH</t>
        </is>
      </c>
      <c r="D909" s="4" t="inlineStr">
        <is>
          <t>CDEFG</t>
        </is>
      </c>
      <c r="E909" s="4" t="inlineStr">
        <is>
          <t>DEF</t>
        </is>
      </c>
      <c r="F909" s="4" t="inlineStr"/>
      <c r="G909" s="4" t="inlineStr">
        <is>
          <t>DF</t>
        </is>
      </c>
      <c r="H909" s="4" t="inlineStr">
        <is>
          <t>D</t>
        </is>
      </c>
      <c r="I909" s="4" t="inlineStr">
        <is>
          <t>CDEF</t>
        </is>
      </c>
      <c r="J909" s="4" t="inlineStr">
        <is>
          <t>BCDEFG</t>
        </is>
      </c>
      <c r="K909" s="4" t="inlineStr">
        <is>
          <t>J</t>
        </is>
      </c>
      <c r="L909" s="4" t="inlineStr"/>
      <c r="M909" s="4" t="inlineStr">
        <is>
          <t>L</t>
        </is>
      </c>
      <c r="N909" s="4" t="n"/>
    </row>
    <row r="910">
      <c r="A910" s="14" t="inlineStr">
        <is>
          <t>Familiar</t>
        </is>
      </c>
      <c r="B910" s="13" t="n">
        <v>1507</v>
      </c>
      <c r="C910" s="13" t="n">
        <v>516</v>
      </c>
      <c r="D910" s="13" t="n">
        <v>355</v>
      </c>
      <c r="E910" s="13" t="n">
        <v>385</v>
      </c>
      <c r="F910" s="13" t="n">
        <v>251</v>
      </c>
      <c r="G910" s="13" t="n">
        <v>991</v>
      </c>
      <c r="H910" s="13" t="n">
        <v>636</v>
      </c>
      <c r="I910" s="13" t="n">
        <v>740</v>
      </c>
      <c r="J910" s="13" t="n">
        <v>871</v>
      </c>
      <c r="K910" s="13" t="n">
        <v>1045</v>
      </c>
      <c r="L910" s="13" t="n">
        <v>462</v>
      </c>
      <c r="M910" s="13" t="n">
        <v>196</v>
      </c>
      <c r="N910" s="13" t="n">
        <v>237</v>
      </c>
    </row>
    <row r="911">
      <c r="A911" s="10" t="inlineStr"/>
      <c r="B911" s="5" t="n">
        <v>0.17</v>
      </c>
      <c r="C911" s="5" t="n">
        <v>0.38</v>
      </c>
      <c r="D911" s="5" t="n">
        <v>0.24</v>
      </c>
      <c r="E911" s="5" t="n">
        <v>0.19</v>
      </c>
      <c r="F911" s="5" t="n">
        <v>0.06</v>
      </c>
      <c r="G911" s="5" t="n">
        <v>0.13</v>
      </c>
      <c r="H911" s="5" t="n">
        <v>0.1</v>
      </c>
      <c r="I911" s="5" t="n">
        <v>0.21</v>
      </c>
      <c r="J911" s="5" t="n">
        <v>0.3</v>
      </c>
      <c r="K911" s="5" t="n">
        <v>0.43</v>
      </c>
      <c r="L911" s="5" t="n">
        <v>0.07000000000000001</v>
      </c>
      <c r="M911" s="5" t="n">
        <v>0.39</v>
      </c>
      <c r="N911" s="5" t="n">
        <v>0.04</v>
      </c>
    </row>
    <row r="912">
      <c r="A912" s="10" t="inlineStr"/>
      <c r="B912" s="4" t="inlineStr"/>
      <c r="C912" s="4" t="inlineStr">
        <is>
          <t>BCDEFGH</t>
        </is>
      </c>
      <c r="D912" s="4" t="inlineStr">
        <is>
          <t>CDEFG</t>
        </is>
      </c>
      <c r="E912" s="4" t="inlineStr">
        <is>
          <t>DEF</t>
        </is>
      </c>
      <c r="F912" s="4" t="inlineStr"/>
      <c r="G912" s="4" t="inlineStr">
        <is>
          <t>DF</t>
        </is>
      </c>
      <c r="H912" s="4" t="inlineStr">
        <is>
          <t>D</t>
        </is>
      </c>
      <c r="I912" s="4" t="inlineStr">
        <is>
          <t>CDEF</t>
        </is>
      </c>
      <c r="J912" s="4" t="inlineStr">
        <is>
          <t>BCDEFG</t>
        </is>
      </c>
      <c r="K912" s="4" t="inlineStr">
        <is>
          <t>J</t>
        </is>
      </c>
      <c r="L912" s="4" t="inlineStr"/>
      <c r="M912" s="4" t="inlineStr">
        <is>
          <t>L</t>
        </is>
      </c>
      <c r="N912" s="4" t="n"/>
    </row>
    <row r="913">
      <c r="A913" s="14" t="inlineStr">
        <is>
          <t>Ever Used</t>
        </is>
      </c>
      <c r="B913" s="13" t="n">
        <v>760</v>
      </c>
      <c r="C913" s="13" t="n">
        <v>311</v>
      </c>
      <c r="D913" s="13" t="n">
        <v>167</v>
      </c>
      <c r="E913" s="13" t="n">
        <v>159</v>
      </c>
      <c r="F913" s="13" t="n">
        <v>123</v>
      </c>
      <c r="G913" s="13" t="n">
        <v>449</v>
      </c>
      <c r="H913" s="13" t="n">
        <v>282</v>
      </c>
      <c r="I913" s="13" t="n">
        <v>326</v>
      </c>
      <c r="J913" s="13" t="n">
        <v>478</v>
      </c>
      <c r="K913" s="13" t="n">
        <v>760</v>
      </c>
      <c r="L913" s="13" t="inlineStr">
        <is>
          <t>-</t>
        </is>
      </c>
      <c r="M913" s="13" t="inlineStr">
        <is>
          <t>-</t>
        </is>
      </c>
      <c r="N913" s="13" t="inlineStr">
        <is>
          <t>-</t>
        </is>
      </c>
    </row>
    <row r="914">
      <c r="A914" s="10" t="inlineStr"/>
      <c r="B914" s="5" t="n">
        <v>0.08</v>
      </c>
      <c r="C914" s="5" t="n">
        <v>0.23</v>
      </c>
      <c r="D914" s="5" t="n">
        <v>0.11</v>
      </c>
      <c r="E914" s="5" t="n">
        <v>0.08</v>
      </c>
      <c r="F914" s="5" t="n">
        <v>0.03</v>
      </c>
      <c r="G914" s="5" t="n">
        <v>0.06</v>
      </c>
      <c r="H914" s="5" t="n">
        <v>0.05</v>
      </c>
      <c r="I914" s="5" t="n">
        <v>0.09</v>
      </c>
      <c r="J914" s="5" t="n">
        <v>0.17</v>
      </c>
      <c r="K914" s="5" t="n">
        <v>0.31</v>
      </c>
      <c r="L914" s="4" t="inlineStr">
        <is>
          <t>-</t>
        </is>
      </c>
      <c r="M914" s="4" t="inlineStr">
        <is>
          <t>-</t>
        </is>
      </c>
      <c r="N914" s="4" t="inlineStr">
        <is>
          <t>-</t>
        </is>
      </c>
    </row>
    <row r="915">
      <c r="A915" s="10" t="inlineStr"/>
      <c r="B915" s="4" t="inlineStr"/>
      <c r="C915" s="4" t="inlineStr">
        <is>
          <t>BCDEFGH</t>
        </is>
      </c>
      <c r="D915" s="4" t="inlineStr">
        <is>
          <t>CDEFG</t>
        </is>
      </c>
      <c r="E915" s="4" t="inlineStr">
        <is>
          <t>DEF</t>
        </is>
      </c>
      <c r="F915" s="4" t="inlineStr"/>
      <c r="G915" s="4" t="inlineStr">
        <is>
          <t>DF</t>
        </is>
      </c>
      <c r="H915" s="4" t="inlineStr">
        <is>
          <t>D</t>
        </is>
      </c>
      <c r="I915" s="4" t="inlineStr">
        <is>
          <t>CDEF</t>
        </is>
      </c>
      <c r="J915" s="4" t="inlineStr">
        <is>
          <t>BCDEFG</t>
        </is>
      </c>
      <c r="K915" s="4" t="inlineStr">
        <is>
          <t>J</t>
        </is>
      </c>
      <c r="L915" s="4" t="n"/>
      <c r="M915" s="4" t="n"/>
      <c r="N915" s="4" t="n"/>
    </row>
    <row r="916">
      <c r="A916" s="14" t="inlineStr">
        <is>
          <t>Currently Used</t>
        </is>
      </c>
      <c r="B916" s="13" t="n">
        <v>325</v>
      </c>
      <c r="C916" s="13" t="n">
        <v>173</v>
      </c>
      <c r="D916" s="13" t="n">
        <v>68</v>
      </c>
      <c r="E916" s="13" t="n">
        <v>41</v>
      </c>
      <c r="F916" s="13" t="n">
        <v>43</v>
      </c>
      <c r="G916" s="13" t="n">
        <v>152</v>
      </c>
      <c r="H916" s="13" t="n">
        <v>84</v>
      </c>
      <c r="I916" s="13" t="n">
        <v>109</v>
      </c>
      <c r="J916" s="13" t="n">
        <v>241</v>
      </c>
      <c r="K916" s="13" t="n">
        <v>325</v>
      </c>
      <c r="L916" s="13" t="inlineStr">
        <is>
          <t>-</t>
        </is>
      </c>
      <c r="M916" s="13" t="inlineStr">
        <is>
          <t>-</t>
        </is>
      </c>
      <c r="N916" s="13" t="inlineStr">
        <is>
          <t>-</t>
        </is>
      </c>
    </row>
    <row r="917">
      <c r="A917" s="10" t="inlineStr"/>
      <c r="B917" s="5" t="n">
        <v>0.04</v>
      </c>
      <c r="C917" s="5" t="n">
        <v>0.13</v>
      </c>
      <c r="D917" s="5" t="n">
        <v>0.05</v>
      </c>
      <c r="E917" s="5" t="n">
        <v>0.02</v>
      </c>
      <c r="F917" s="5" t="n">
        <v>0.01</v>
      </c>
      <c r="G917" s="5" t="n">
        <v>0.02</v>
      </c>
      <c r="H917" s="5" t="n">
        <v>0.01</v>
      </c>
      <c r="I917" s="5" t="n">
        <v>0.03</v>
      </c>
      <c r="J917" s="5" t="n">
        <v>0.08</v>
      </c>
      <c r="K917" s="5" t="n">
        <v>0.13</v>
      </c>
      <c r="L917" s="4" t="inlineStr">
        <is>
          <t>-</t>
        </is>
      </c>
      <c r="M917" s="4" t="inlineStr">
        <is>
          <t>-</t>
        </is>
      </c>
      <c r="N917" s="4" t="inlineStr">
        <is>
          <t>-</t>
        </is>
      </c>
    </row>
    <row r="918">
      <c r="A918" s="10" t="inlineStr"/>
      <c r="B918" s="4" t="inlineStr"/>
      <c r="C918" s="4" t="inlineStr">
        <is>
          <t>BCDEFGH</t>
        </is>
      </c>
      <c r="D918" s="4" t="inlineStr">
        <is>
          <t>CDEFG</t>
        </is>
      </c>
      <c r="E918" s="4" t="inlineStr">
        <is>
          <t>DF</t>
        </is>
      </c>
      <c r="F918" s="4" t="inlineStr"/>
      <c r="G918" s="4" t="inlineStr">
        <is>
          <t>DF</t>
        </is>
      </c>
      <c r="H918" s="4" t="inlineStr">
        <is>
          <t>D</t>
        </is>
      </c>
      <c r="I918" s="4" t="inlineStr">
        <is>
          <t>CDEF</t>
        </is>
      </c>
      <c r="J918" s="4" t="inlineStr">
        <is>
          <t>BCDEFG</t>
        </is>
      </c>
      <c r="K918" s="4" t="inlineStr">
        <is>
          <t>J</t>
        </is>
      </c>
      <c r="L918" s="4" t="n"/>
      <c r="M918" s="4" t="n"/>
      <c r="N918" s="4" t="n"/>
    </row>
    <row r="919">
      <c r="A919" s="14" t="inlineStr">
        <is>
          <t>Not Aware of Brand</t>
        </is>
      </c>
      <c r="B919" s="13" t="n">
        <v>6748</v>
      </c>
      <c r="C919" s="13" t="n">
        <v>730</v>
      </c>
      <c r="D919" s="13" t="n">
        <v>1017</v>
      </c>
      <c r="E919" s="13" t="n">
        <v>1517</v>
      </c>
      <c r="F919" s="13" t="n">
        <v>3484</v>
      </c>
      <c r="G919" s="13" t="n">
        <v>6018</v>
      </c>
      <c r="H919" s="13" t="n">
        <v>5001</v>
      </c>
      <c r="I919" s="13" t="n">
        <v>2534</v>
      </c>
      <c r="J919" s="13" t="n">
        <v>1747</v>
      </c>
      <c r="K919" s="13" t="n">
        <v>1189</v>
      </c>
      <c r="L919" s="13" t="n">
        <v>5559</v>
      </c>
      <c r="M919" s="13" t="n">
        <v>181</v>
      </c>
      <c r="N919" s="13" t="n">
        <v>5201</v>
      </c>
    </row>
    <row r="920">
      <c r="A920" s="10" t="inlineStr"/>
      <c r="B920" s="5" t="n">
        <v>0.75</v>
      </c>
      <c r="C920" s="5" t="n">
        <v>0.53</v>
      </c>
      <c r="D920" s="5" t="n">
        <v>0.68</v>
      </c>
      <c r="E920" s="5" t="n">
        <v>0.74</v>
      </c>
      <c r="F920" s="5" t="n">
        <v>0.87</v>
      </c>
      <c r="G920" s="5" t="n">
        <v>0.79</v>
      </c>
      <c r="H920" s="5" t="n">
        <v>0.8200000000000001</v>
      </c>
      <c r="I920" s="5" t="n">
        <v>0.71</v>
      </c>
      <c r="J920" s="5" t="n">
        <v>0.61</v>
      </c>
      <c r="K920" s="5" t="n">
        <v>0.49</v>
      </c>
      <c r="L920" s="5" t="n">
        <v>0.85</v>
      </c>
      <c r="M920" s="5" t="n">
        <v>0.36</v>
      </c>
      <c r="N920" s="5" t="n">
        <v>0.9</v>
      </c>
    </row>
    <row r="921">
      <c r="A921" s="10" t="inlineStr"/>
      <c r="B921" s="4" t="inlineStr"/>
      <c r="C921" s="4" t="inlineStr"/>
      <c r="D921" s="4" t="inlineStr">
        <is>
          <t>AH</t>
        </is>
      </c>
      <c r="E921" s="4" t="inlineStr">
        <is>
          <t>ABGH</t>
        </is>
      </c>
      <c r="F921" s="4" t="inlineStr">
        <is>
          <t>ABCEFGH</t>
        </is>
      </c>
      <c r="G921" s="4" t="inlineStr">
        <is>
          <t>ABCGH</t>
        </is>
      </c>
      <c r="H921" s="4" t="inlineStr">
        <is>
          <t>ABCEGH</t>
        </is>
      </c>
      <c r="I921" s="4" t="inlineStr">
        <is>
          <t>ABH</t>
        </is>
      </c>
      <c r="J921" s="4" t="inlineStr">
        <is>
          <t>A</t>
        </is>
      </c>
      <c r="K921" s="4" t="inlineStr"/>
      <c r="L921" s="4" t="inlineStr">
        <is>
          <t>I</t>
        </is>
      </c>
      <c r="M921" s="4" t="inlineStr"/>
      <c r="N921" s="4" t="inlineStr">
        <is>
          <t>K</t>
        </is>
      </c>
    </row>
    <row r="922">
      <c r="A922" s="10" t="inlineStr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</row>
    <row r="924">
      <c r="A924" s="10" t="inlineStr">
        <is>
          <t>LRW: ADC FreeStyle Libre Tracking Wave 1 - Project #-201857 - Unweighted Tables</t>
        </is>
      </c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</row>
    <row r="925">
      <c r="A925" s="10" t="inlineStr">
        <is>
          <t>DV_MedtronicFunnel - Medtronic Brand Funnel - Based to Total</t>
        </is>
      </c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</row>
    <row r="926">
      <c r="A926" s="10" t="inlineStr">
        <is>
          <t>DV_Country.ContainsAny({US,DE,CA,JP,KR,CN})</t>
        </is>
      </c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</row>
    <row r="927">
      <c r="A927" s="10" t="inlineStr">
        <is>
          <t>Table: 26 - Level: Top</t>
        </is>
      </c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</row>
    <row r="928">
      <c r="A928" s="10" t="inlineStr"/>
      <c r="B928" s="6" t="inlineStr">
        <is>
          <t>Banner 2</t>
        </is>
      </c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</row>
    <row r="929">
      <c r="A929" s="8" t="inlineStr"/>
      <c r="B929" s="7" t="inlineStr">
        <is>
          <t>Total</t>
        </is>
      </c>
      <c r="C929" s="7" t="inlineStr">
        <is>
          <t>Type 1</t>
        </is>
      </c>
      <c r="D929" s="7" t="inlineStr">
        <is>
          <t>Type 2 MDI</t>
        </is>
      </c>
      <c r="E929" s="7" t="inlineStr">
        <is>
          <t>Type 2 Basal/Pre-mix</t>
        </is>
      </c>
      <c r="F929" s="7" t="inlineStr">
        <is>
          <t>Type 2 Oral/GLPIs</t>
        </is>
      </c>
      <c r="G929" s="7" t="inlineStr">
        <is>
          <t>NET: Type 2</t>
        </is>
      </c>
      <c r="H929" s="7" t="inlineStr">
        <is>
          <t>NET: Type 2 O2B</t>
        </is>
      </c>
      <c r="I929" s="7" t="inlineStr">
        <is>
          <t>NET: Type 2 IUP</t>
        </is>
      </c>
      <c r="J929" s="7" t="inlineStr">
        <is>
          <t>NET: Type 1 &amp; 2 MDI</t>
        </is>
      </c>
      <c r="K929" s="7" t="inlineStr">
        <is>
          <t>CGM Trialist</t>
        </is>
      </c>
      <c r="L929" s="7" t="inlineStr">
        <is>
          <t>Non-CGM Trialist</t>
        </is>
      </c>
      <c r="M929" s="7" t="inlineStr">
        <is>
          <t>Non CGM Trialist - Considered a Product</t>
        </is>
      </c>
      <c r="N929" s="7" t="inlineStr">
        <is>
          <t>Non CGM Trialist - Never Considered Any Relevant Product</t>
        </is>
      </c>
    </row>
    <row r="930">
      <c r="A930" s="10" t="inlineStr"/>
      <c r="B930" s="4" t="inlineStr"/>
      <c r="C930" s="4" t="inlineStr">
        <is>
          <t>A</t>
        </is>
      </c>
      <c r="D930" s="4" t="inlineStr">
        <is>
          <t>B</t>
        </is>
      </c>
      <c r="E930" s="4" t="inlineStr">
        <is>
          <t>C</t>
        </is>
      </c>
      <c r="F930" s="4" t="inlineStr">
        <is>
          <t>D</t>
        </is>
      </c>
      <c r="G930" s="4" t="inlineStr">
        <is>
          <t>E</t>
        </is>
      </c>
      <c r="H930" s="4" t="inlineStr">
        <is>
          <t>F</t>
        </is>
      </c>
      <c r="I930" s="4" t="inlineStr">
        <is>
          <t>G</t>
        </is>
      </c>
      <c r="J930" s="4" t="inlineStr">
        <is>
          <t>H</t>
        </is>
      </c>
      <c r="K930" s="4" t="inlineStr">
        <is>
          <t>I</t>
        </is>
      </c>
      <c r="L930" s="4" t="inlineStr">
        <is>
          <t>J</t>
        </is>
      </c>
      <c r="M930" s="4" t="inlineStr">
        <is>
          <t>K</t>
        </is>
      </c>
      <c r="N930" s="4" t="inlineStr">
        <is>
          <t>L</t>
        </is>
      </c>
    </row>
    <row r="931">
      <c r="A931" s="10" t="inlineStr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</row>
    <row r="932">
      <c r="A932" s="14" t="inlineStr">
        <is>
          <t>Base</t>
        </is>
      </c>
      <c r="B932" s="13" t="n">
        <v>8951</v>
      </c>
      <c r="C932" s="13" t="n">
        <v>1376</v>
      </c>
      <c r="D932" s="13" t="n">
        <v>1504</v>
      </c>
      <c r="E932" s="13" t="n">
        <v>2061</v>
      </c>
      <c r="F932" s="13" t="n">
        <v>4010</v>
      </c>
      <c r="G932" s="13" t="n">
        <v>7575</v>
      </c>
      <c r="H932" s="13" t="n">
        <v>6071</v>
      </c>
      <c r="I932" s="13" t="n">
        <v>3565</v>
      </c>
      <c r="J932" s="13" t="n">
        <v>2880</v>
      </c>
      <c r="K932" s="13" t="n">
        <v>2419</v>
      </c>
      <c r="L932" s="13" t="n">
        <v>6532</v>
      </c>
      <c r="M932" s="13" t="n">
        <v>504</v>
      </c>
      <c r="N932" s="13" t="n">
        <v>5808</v>
      </c>
    </row>
    <row r="933">
      <c r="A933" s="10" t="inlineStr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</row>
    <row r="934">
      <c r="A934" s="10" t="inlineStr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</row>
    <row r="935">
      <c r="A935" s="14" t="inlineStr">
        <is>
          <t>Aware (based on S20)</t>
        </is>
      </c>
      <c r="B935" s="13" t="n">
        <v>1865</v>
      </c>
      <c r="C935" s="13" t="n">
        <v>497</v>
      </c>
      <c r="D935" s="13" t="n">
        <v>396</v>
      </c>
      <c r="E935" s="13" t="n">
        <v>409</v>
      </c>
      <c r="F935" s="13" t="n">
        <v>563</v>
      </c>
      <c r="G935" s="13" t="n">
        <v>1368</v>
      </c>
      <c r="H935" s="13" t="n">
        <v>972</v>
      </c>
      <c r="I935" s="13" t="n">
        <v>805</v>
      </c>
      <c r="J935" s="13" t="n">
        <v>893</v>
      </c>
      <c r="K935" s="13" t="n">
        <v>885</v>
      </c>
      <c r="L935" s="13" t="n">
        <v>980</v>
      </c>
      <c r="M935" s="13" t="n">
        <v>219</v>
      </c>
      <c r="N935" s="13" t="n">
        <v>716</v>
      </c>
    </row>
    <row r="936">
      <c r="A936" s="10" t="inlineStr"/>
      <c r="B936" s="5" t="n">
        <v>0.21</v>
      </c>
      <c r="C936" s="5" t="n">
        <v>0.36</v>
      </c>
      <c r="D936" s="5" t="n">
        <v>0.26</v>
      </c>
      <c r="E936" s="5" t="n">
        <v>0.2</v>
      </c>
      <c r="F936" s="5" t="n">
        <v>0.14</v>
      </c>
      <c r="G936" s="5" t="n">
        <v>0.18</v>
      </c>
      <c r="H936" s="5" t="n">
        <v>0.16</v>
      </c>
      <c r="I936" s="5" t="n">
        <v>0.23</v>
      </c>
      <c r="J936" s="5" t="n">
        <v>0.31</v>
      </c>
      <c r="K936" s="5" t="n">
        <v>0.37</v>
      </c>
      <c r="L936" s="5" t="n">
        <v>0.15</v>
      </c>
      <c r="M936" s="5" t="n">
        <v>0.43</v>
      </c>
      <c r="N936" s="5" t="n">
        <v>0.12</v>
      </c>
    </row>
    <row r="937">
      <c r="A937" s="10" t="inlineStr"/>
      <c r="B937" s="4" t="inlineStr"/>
      <c r="C937" s="4" t="inlineStr">
        <is>
          <t>BCDEFGH</t>
        </is>
      </c>
      <c r="D937" s="4" t="inlineStr">
        <is>
          <t>CDEFG</t>
        </is>
      </c>
      <c r="E937" s="4" t="inlineStr">
        <is>
          <t>DEF</t>
        </is>
      </c>
      <c r="F937" s="4" t="inlineStr"/>
      <c r="G937" s="4" t="inlineStr">
        <is>
          <t>DF</t>
        </is>
      </c>
      <c r="H937" s="4" t="inlineStr">
        <is>
          <t>D</t>
        </is>
      </c>
      <c r="I937" s="4" t="inlineStr">
        <is>
          <t>CDEF</t>
        </is>
      </c>
      <c r="J937" s="4" t="inlineStr">
        <is>
          <t>BCDEFG</t>
        </is>
      </c>
      <c r="K937" s="4" t="inlineStr">
        <is>
          <t>J</t>
        </is>
      </c>
      <c r="L937" s="4" t="inlineStr"/>
      <c r="M937" s="4" t="inlineStr">
        <is>
          <t>L</t>
        </is>
      </c>
      <c r="N937" s="4" t="n"/>
    </row>
    <row r="938">
      <c r="A938" s="14" t="inlineStr">
        <is>
          <t>Aware (based on S21c)</t>
        </is>
      </c>
      <c r="B938" s="13" t="n">
        <v>1739</v>
      </c>
      <c r="C938" s="13" t="n">
        <v>570</v>
      </c>
      <c r="D938" s="13" t="n">
        <v>390</v>
      </c>
      <c r="E938" s="13" t="n">
        <v>442</v>
      </c>
      <c r="F938" s="13" t="n">
        <v>337</v>
      </c>
      <c r="G938" s="13" t="n">
        <v>1169</v>
      </c>
      <c r="H938" s="13" t="n">
        <v>779</v>
      </c>
      <c r="I938" s="13" t="n">
        <v>832</v>
      </c>
      <c r="J938" s="13" t="n">
        <v>960</v>
      </c>
      <c r="K938" s="13" t="n">
        <v>1057</v>
      </c>
      <c r="L938" s="13" t="n">
        <v>682</v>
      </c>
      <c r="M938" s="13" t="n">
        <v>255</v>
      </c>
      <c r="N938" s="13" t="n">
        <v>389</v>
      </c>
    </row>
    <row r="939">
      <c r="A939" s="10" t="inlineStr"/>
      <c r="B939" s="5" t="n">
        <v>0.19</v>
      </c>
      <c r="C939" s="5" t="n">
        <v>0.41</v>
      </c>
      <c r="D939" s="5" t="n">
        <v>0.26</v>
      </c>
      <c r="E939" s="5" t="n">
        <v>0.21</v>
      </c>
      <c r="F939" s="5" t="n">
        <v>0.08</v>
      </c>
      <c r="G939" s="5" t="n">
        <v>0.15</v>
      </c>
      <c r="H939" s="5" t="n">
        <v>0.13</v>
      </c>
      <c r="I939" s="5" t="n">
        <v>0.23</v>
      </c>
      <c r="J939" s="5" t="n">
        <v>0.33</v>
      </c>
      <c r="K939" s="5" t="n">
        <v>0.44</v>
      </c>
      <c r="L939" s="5" t="n">
        <v>0.1</v>
      </c>
      <c r="M939" s="5" t="n">
        <v>0.51</v>
      </c>
      <c r="N939" s="5" t="n">
        <v>0.07000000000000001</v>
      </c>
    </row>
    <row r="940">
      <c r="A940" s="10" t="inlineStr"/>
      <c r="B940" s="4" t="inlineStr"/>
      <c r="C940" s="4" t="inlineStr">
        <is>
          <t>BCDEFGH</t>
        </is>
      </c>
      <c r="D940" s="4" t="inlineStr">
        <is>
          <t>CDEFG</t>
        </is>
      </c>
      <c r="E940" s="4" t="inlineStr">
        <is>
          <t>DEF</t>
        </is>
      </c>
      <c r="F940" s="4" t="inlineStr"/>
      <c r="G940" s="4" t="inlineStr">
        <is>
          <t>DF</t>
        </is>
      </c>
      <c r="H940" s="4" t="inlineStr">
        <is>
          <t>D</t>
        </is>
      </c>
      <c r="I940" s="4" t="inlineStr">
        <is>
          <t>CDEF</t>
        </is>
      </c>
      <c r="J940" s="4" t="inlineStr">
        <is>
          <t>BCDEFG</t>
        </is>
      </c>
      <c r="K940" s="4" t="inlineStr">
        <is>
          <t>J</t>
        </is>
      </c>
      <c r="L940" s="4" t="inlineStr"/>
      <c r="M940" s="4" t="inlineStr">
        <is>
          <t>L</t>
        </is>
      </c>
      <c r="N940" s="4" t="n"/>
    </row>
    <row r="941">
      <c r="A941" s="14" t="inlineStr">
        <is>
          <t>Familiar</t>
        </is>
      </c>
      <c r="B941" s="13" t="n">
        <v>1307</v>
      </c>
      <c r="C941" s="13" t="n">
        <v>441</v>
      </c>
      <c r="D941" s="13" t="n">
        <v>334</v>
      </c>
      <c r="E941" s="13" t="n">
        <v>362</v>
      </c>
      <c r="F941" s="13" t="n">
        <v>170</v>
      </c>
      <c r="G941" s="13" t="n">
        <v>866</v>
      </c>
      <c r="H941" s="13" t="n">
        <v>532</v>
      </c>
      <c r="I941" s="13" t="n">
        <v>696</v>
      </c>
      <c r="J941" s="13" t="n">
        <v>775</v>
      </c>
      <c r="K941" s="13" t="n">
        <v>917</v>
      </c>
      <c r="L941" s="13" t="n">
        <v>390</v>
      </c>
      <c r="M941" s="13" t="n">
        <v>181</v>
      </c>
      <c r="N941" s="13" t="n">
        <v>180</v>
      </c>
    </row>
    <row r="942">
      <c r="A942" s="10" t="inlineStr"/>
      <c r="B942" s="5" t="n">
        <v>0.15</v>
      </c>
      <c r="C942" s="5" t="n">
        <v>0.32</v>
      </c>
      <c r="D942" s="5" t="n">
        <v>0.22</v>
      </c>
      <c r="E942" s="5" t="n">
        <v>0.18</v>
      </c>
      <c r="F942" s="5" t="n">
        <v>0.04</v>
      </c>
      <c r="G942" s="5" t="n">
        <v>0.11</v>
      </c>
      <c r="H942" s="5" t="n">
        <v>0.09</v>
      </c>
      <c r="I942" s="5" t="n">
        <v>0.2</v>
      </c>
      <c r="J942" s="5" t="n">
        <v>0.27</v>
      </c>
      <c r="K942" s="5" t="n">
        <v>0.38</v>
      </c>
      <c r="L942" s="5" t="n">
        <v>0.06</v>
      </c>
      <c r="M942" s="5" t="n">
        <v>0.36</v>
      </c>
      <c r="N942" s="5" t="n">
        <v>0.03</v>
      </c>
    </row>
    <row r="943">
      <c r="A943" s="10" t="inlineStr"/>
      <c r="B943" s="4" t="inlineStr"/>
      <c r="C943" s="4" t="inlineStr">
        <is>
          <t>BCDEFGH</t>
        </is>
      </c>
      <c r="D943" s="4" t="inlineStr">
        <is>
          <t>CDEFG</t>
        </is>
      </c>
      <c r="E943" s="4" t="inlineStr">
        <is>
          <t>DEF</t>
        </is>
      </c>
      <c r="F943" s="4" t="inlineStr"/>
      <c r="G943" s="4" t="inlineStr">
        <is>
          <t>DF</t>
        </is>
      </c>
      <c r="H943" s="4" t="inlineStr">
        <is>
          <t>D</t>
        </is>
      </c>
      <c r="I943" s="4" t="inlineStr">
        <is>
          <t>CDEF</t>
        </is>
      </c>
      <c r="J943" s="4" t="inlineStr">
        <is>
          <t>BCDEFG</t>
        </is>
      </c>
      <c r="K943" s="4" t="inlineStr">
        <is>
          <t>J</t>
        </is>
      </c>
      <c r="L943" s="4" t="inlineStr"/>
      <c r="M943" s="4" t="inlineStr">
        <is>
          <t>L</t>
        </is>
      </c>
      <c r="N943" s="4" t="n"/>
    </row>
    <row r="944">
      <c r="A944" s="14" t="inlineStr">
        <is>
          <t>Ever Used</t>
        </is>
      </c>
      <c r="B944" s="13" t="n">
        <v>669</v>
      </c>
      <c r="C944" s="13" t="n">
        <v>245</v>
      </c>
      <c r="D944" s="13" t="n">
        <v>195</v>
      </c>
      <c r="E944" s="13" t="n">
        <v>167</v>
      </c>
      <c r="F944" s="13" t="n">
        <v>62</v>
      </c>
      <c r="G944" s="13" t="n">
        <v>424</v>
      </c>
      <c r="H944" s="13" t="n">
        <v>229</v>
      </c>
      <c r="I944" s="13" t="n">
        <v>362</v>
      </c>
      <c r="J944" s="13" t="n">
        <v>440</v>
      </c>
      <c r="K944" s="13" t="n">
        <v>669</v>
      </c>
      <c r="L944" s="13" t="inlineStr">
        <is>
          <t>-</t>
        </is>
      </c>
      <c r="M944" s="13" t="inlineStr">
        <is>
          <t>-</t>
        </is>
      </c>
      <c r="N944" s="13" t="inlineStr">
        <is>
          <t>-</t>
        </is>
      </c>
    </row>
    <row r="945">
      <c r="A945" s="10" t="inlineStr"/>
      <c r="B945" s="5" t="n">
        <v>0.07000000000000001</v>
      </c>
      <c r="C945" s="5" t="n">
        <v>0.18</v>
      </c>
      <c r="D945" s="5" t="n">
        <v>0.13</v>
      </c>
      <c r="E945" s="5" t="n">
        <v>0.08</v>
      </c>
      <c r="F945" s="5" t="n">
        <v>0.02</v>
      </c>
      <c r="G945" s="5" t="n">
        <v>0.06</v>
      </c>
      <c r="H945" s="5" t="n">
        <v>0.04</v>
      </c>
      <c r="I945" s="5" t="n">
        <v>0.1</v>
      </c>
      <c r="J945" s="5" t="n">
        <v>0.15</v>
      </c>
      <c r="K945" s="5" t="n">
        <v>0.28</v>
      </c>
      <c r="L945" s="4" t="inlineStr">
        <is>
          <t>-</t>
        </is>
      </c>
      <c r="M945" s="4" t="inlineStr">
        <is>
          <t>-</t>
        </is>
      </c>
      <c r="N945" s="4" t="inlineStr">
        <is>
          <t>-</t>
        </is>
      </c>
    </row>
    <row r="946">
      <c r="A946" s="10" t="inlineStr"/>
      <c r="B946" s="4" t="inlineStr"/>
      <c r="C946" s="4" t="inlineStr">
        <is>
          <t>BCDEFGH</t>
        </is>
      </c>
      <c r="D946" s="4" t="inlineStr">
        <is>
          <t>CDEFG</t>
        </is>
      </c>
      <c r="E946" s="4" t="inlineStr">
        <is>
          <t>DEF</t>
        </is>
      </c>
      <c r="F946" s="4" t="inlineStr"/>
      <c r="G946" s="4" t="inlineStr">
        <is>
          <t>DF</t>
        </is>
      </c>
      <c r="H946" s="4" t="inlineStr">
        <is>
          <t>D</t>
        </is>
      </c>
      <c r="I946" s="4" t="inlineStr">
        <is>
          <t>CDEF</t>
        </is>
      </c>
      <c r="J946" s="4" t="inlineStr">
        <is>
          <t>BCDEFG</t>
        </is>
      </c>
      <c r="K946" s="4" t="inlineStr">
        <is>
          <t>J</t>
        </is>
      </c>
      <c r="L946" s="4" t="n"/>
      <c r="M946" s="4" t="n"/>
      <c r="N946" s="4" t="n"/>
    </row>
    <row r="947">
      <c r="A947" s="14" t="inlineStr">
        <is>
          <t>Currently Used</t>
        </is>
      </c>
      <c r="B947" s="13" t="n">
        <v>283</v>
      </c>
      <c r="C947" s="13" t="n">
        <v>108</v>
      </c>
      <c r="D947" s="13" t="n">
        <v>77</v>
      </c>
      <c r="E947" s="13" t="n">
        <v>77</v>
      </c>
      <c r="F947" s="13" t="n">
        <v>21</v>
      </c>
      <c r="G947" s="13" t="n">
        <v>175</v>
      </c>
      <c r="H947" s="13" t="n">
        <v>98</v>
      </c>
      <c r="I947" s="13" t="n">
        <v>154</v>
      </c>
      <c r="J947" s="13" t="n">
        <v>185</v>
      </c>
      <c r="K947" s="13" t="n">
        <v>283</v>
      </c>
      <c r="L947" s="13" t="inlineStr">
        <is>
          <t>-</t>
        </is>
      </c>
      <c r="M947" s="13" t="inlineStr">
        <is>
          <t>-</t>
        </is>
      </c>
      <c r="N947" s="13" t="inlineStr">
        <is>
          <t>-</t>
        </is>
      </c>
    </row>
    <row r="948">
      <c r="A948" s="10" t="inlineStr"/>
      <c r="B948" s="5" t="n">
        <v>0.03</v>
      </c>
      <c r="C948" s="5" t="n">
        <v>0.08</v>
      </c>
      <c r="D948" s="5" t="n">
        <v>0.05</v>
      </c>
      <c r="E948" s="5" t="n">
        <v>0.04</v>
      </c>
      <c r="F948" s="5" t="n">
        <v>0.01</v>
      </c>
      <c r="G948" s="5" t="n">
        <v>0.02</v>
      </c>
      <c r="H948" s="5" t="n">
        <v>0.02</v>
      </c>
      <c r="I948" s="5" t="n">
        <v>0.04</v>
      </c>
      <c r="J948" s="5" t="n">
        <v>0.06</v>
      </c>
      <c r="K948" s="5" t="n">
        <v>0.12</v>
      </c>
      <c r="L948" s="4" t="inlineStr">
        <is>
          <t>-</t>
        </is>
      </c>
      <c r="M948" s="4" t="inlineStr">
        <is>
          <t>-</t>
        </is>
      </c>
      <c r="N948" s="4" t="inlineStr">
        <is>
          <t>-</t>
        </is>
      </c>
    </row>
    <row r="949">
      <c r="A949" s="10" t="inlineStr"/>
      <c r="B949" s="4" t="inlineStr"/>
      <c r="C949" s="4" t="inlineStr">
        <is>
          <t>BCDEFGH</t>
        </is>
      </c>
      <c r="D949" s="4" t="inlineStr">
        <is>
          <t>CDEFg</t>
        </is>
      </c>
      <c r="E949" s="4" t="inlineStr">
        <is>
          <t>DEF</t>
        </is>
      </c>
      <c r="F949" s="4" t="inlineStr"/>
      <c r="G949" s="4" t="inlineStr">
        <is>
          <t>DF</t>
        </is>
      </c>
      <c r="H949" s="4" t="inlineStr">
        <is>
          <t>D</t>
        </is>
      </c>
      <c r="I949" s="4" t="inlineStr">
        <is>
          <t>CDEF</t>
        </is>
      </c>
      <c r="J949" s="4" t="inlineStr">
        <is>
          <t>BCDEFG</t>
        </is>
      </c>
      <c r="K949" s="4" t="inlineStr">
        <is>
          <t>J</t>
        </is>
      </c>
      <c r="L949" s="4" t="n"/>
      <c r="M949" s="4" t="n"/>
      <c r="N949" s="4" t="n"/>
    </row>
    <row r="950">
      <c r="A950" s="14" t="inlineStr">
        <is>
          <t>Not Aware of Brand</t>
        </is>
      </c>
      <c r="B950" s="13" t="n">
        <v>7212</v>
      </c>
      <c r="C950" s="13" t="n">
        <v>806</v>
      </c>
      <c r="D950" s="13" t="n">
        <v>1114</v>
      </c>
      <c r="E950" s="13" t="n">
        <v>1619</v>
      </c>
      <c r="F950" s="13" t="n">
        <v>3673</v>
      </c>
      <c r="G950" s="13" t="n">
        <v>6406</v>
      </c>
      <c r="H950" s="13" t="n">
        <v>5292</v>
      </c>
      <c r="I950" s="13" t="n">
        <v>2733</v>
      </c>
      <c r="J950" s="13" t="n">
        <v>1920</v>
      </c>
      <c r="K950" s="13" t="n">
        <v>1362</v>
      </c>
      <c r="L950" s="13" t="n">
        <v>5850</v>
      </c>
      <c r="M950" s="13" t="n">
        <v>249</v>
      </c>
      <c r="N950" s="13" t="n">
        <v>5419</v>
      </c>
    </row>
    <row r="951">
      <c r="A951" s="10" t="inlineStr"/>
      <c r="B951" s="5" t="n">
        <v>0.8100000000000001</v>
      </c>
      <c r="C951" s="5" t="n">
        <v>0.59</v>
      </c>
      <c r="D951" s="5" t="n">
        <v>0.74</v>
      </c>
      <c r="E951" s="5" t="n">
        <v>0.79</v>
      </c>
      <c r="F951" s="5" t="n">
        <v>0.92</v>
      </c>
      <c r="G951" s="5" t="n">
        <v>0.85</v>
      </c>
      <c r="H951" s="5" t="n">
        <v>0.87</v>
      </c>
      <c r="I951" s="5" t="n">
        <v>0.77</v>
      </c>
      <c r="J951" s="5" t="n">
        <v>0.67</v>
      </c>
      <c r="K951" s="5" t="n">
        <v>0.5600000000000001</v>
      </c>
      <c r="L951" s="5" t="n">
        <v>0.9</v>
      </c>
      <c r="M951" s="5" t="n">
        <v>0.49</v>
      </c>
      <c r="N951" s="5" t="n">
        <v>0.93</v>
      </c>
    </row>
    <row r="952">
      <c r="A952" s="10" t="inlineStr"/>
      <c r="B952" s="4" t="inlineStr"/>
      <c r="C952" s="4" t="inlineStr"/>
      <c r="D952" s="4" t="inlineStr">
        <is>
          <t>AH</t>
        </is>
      </c>
      <c r="E952" s="4" t="inlineStr">
        <is>
          <t>ABGH</t>
        </is>
      </c>
      <c r="F952" s="4" t="inlineStr">
        <is>
          <t>ABCEFGH</t>
        </is>
      </c>
      <c r="G952" s="4" t="inlineStr">
        <is>
          <t>ABCGH</t>
        </is>
      </c>
      <c r="H952" s="4" t="inlineStr">
        <is>
          <t>ABCEGH</t>
        </is>
      </c>
      <c r="I952" s="4" t="inlineStr">
        <is>
          <t>ABH</t>
        </is>
      </c>
      <c r="J952" s="4" t="inlineStr">
        <is>
          <t>A</t>
        </is>
      </c>
      <c r="K952" s="4" t="inlineStr"/>
      <c r="L952" s="4" t="inlineStr">
        <is>
          <t>I</t>
        </is>
      </c>
      <c r="M952" s="4" t="inlineStr"/>
      <c r="N952" s="4" t="inlineStr">
        <is>
          <t>K</t>
        </is>
      </c>
    </row>
    <row r="953">
      <c r="A953" s="10" t="inlineStr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</row>
    <row r="955">
      <c r="A955" s="10" t="inlineStr">
        <is>
          <t>LRW: ADC FreeStyle Libre Tracking Wave 1 - Project #-201857 - Unweighted Tables</t>
        </is>
      </c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</row>
    <row r="956">
      <c r="A956" s="10" t="inlineStr">
        <is>
          <t>S20_Aided - Aided BRAND Awareness - Based to Total</t>
        </is>
      </c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</row>
    <row r="957">
      <c r="A957" s="10" t="inlineStr">
        <is>
          <t>DV_Country.ContainsAny({US,DE,CA,JP,KR,CN})</t>
        </is>
      </c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</row>
    <row r="958">
      <c r="A958" s="10" t="inlineStr">
        <is>
          <t>Table: 27 - Level: Top</t>
        </is>
      </c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</row>
    <row r="959">
      <c r="A959" s="10" t="inlineStr"/>
      <c r="B959" s="6" t="inlineStr">
        <is>
          <t>Banner 2</t>
        </is>
      </c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</row>
    <row r="960">
      <c r="A960" s="8" t="inlineStr"/>
      <c r="B960" s="7" t="inlineStr">
        <is>
          <t>Total</t>
        </is>
      </c>
      <c r="C960" s="7" t="inlineStr">
        <is>
          <t>Type 1</t>
        </is>
      </c>
      <c r="D960" s="7" t="inlineStr">
        <is>
          <t>Type 2 MDI</t>
        </is>
      </c>
      <c r="E960" s="7" t="inlineStr">
        <is>
          <t>Type 2 Basal/Pre-mix</t>
        </is>
      </c>
      <c r="F960" s="7" t="inlineStr">
        <is>
          <t>Type 2 Oral/GLPIs</t>
        </is>
      </c>
      <c r="G960" s="7" t="inlineStr">
        <is>
          <t>NET: Type 2</t>
        </is>
      </c>
      <c r="H960" s="7" t="inlineStr">
        <is>
          <t>NET: Type 2 O2B</t>
        </is>
      </c>
      <c r="I960" s="7" t="inlineStr">
        <is>
          <t>NET: Type 2 IUP</t>
        </is>
      </c>
      <c r="J960" s="7" t="inlineStr">
        <is>
          <t>NET: Type 1 &amp; 2 MDI</t>
        </is>
      </c>
      <c r="K960" s="7" t="inlineStr">
        <is>
          <t>CGM Trialist</t>
        </is>
      </c>
      <c r="L960" s="7" t="inlineStr">
        <is>
          <t>Non-CGM Trialist</t>
        </is>
      </c>
      <c r="M960" s="7" t="inlineStr">
        <is>
          <t>Non CGM Trialist - Considered a Product</t>
        </is>
      </c>
      <c r="N960" s="7" t="inlineStr">
        <is>
          <t>Non CGM Trialist - Never Considered Any Relevant Product</t>
        </is>
      </c>
    </row>
    <row r="961">
      <c r="A961" s="10" t="inlineStr"/>
      <c r="B961" s="4" t="inlineStr"/>
      <c r="C961" s="4" t="inlineStr">
        <is>
          <t>A</t>
        </is>
      </c>
      <c r="D961" s="4" t="inlineStr">
        <is>
          <t>B</t>
        </is>
      </c>
      <c r="E961" s="4" t="inlineStr">
        <is>
          <t>C</t>
        </is>
      </c>
      <c r="F961" s="4" t="inlineStr">
        <is>
          <t>D</t>
        </is>
      </c>
      <c r="G961" s="4" t="inlineStr">
        <is>
          <t>E</t>
        </is>
      </c>
      <c r="H961" s="4" t="inlineStr">
        <is>
          <t>F</t>
        </is>
      </c>
      <c r="I961" s="4" t="inlineStr">
        <is>
          <t>G</t>
        </is>
      </c>
      <c r="J961" s="4" t="inlineStr">
        <is>
          <t>H</t>
        </is>
      </c>
      <c r="K961" s="4" t="inlineStr">
        <is>
          <t>I</t>
        </is>
      </c>
      <c r="L961" s="4" t="inlineStr">
        <is>
          <t>J</t>
        </is>
      </c>
      <c r="M961" s="4" t="inlineStr">
        <is>
          <t>K</t>
        </is>
      </c>
      <c r="N961" s="4" t="inlineStr">
        <is>
          <t>L</t>
        </is>
      </c>
    </row>
    <row r="962">
      <c r="A962" s="10" t="inlineStr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</row>
    <row r="963">
      <c r="A963" s="14" t="inlineStr">
        <is>
          <t>Base</t>
        </is>
      </c>
      <c r="B963" s="13" t="n">
        <v>8951</v>
      </c>
      <c r="C963" s="13" t="n">
        <v>1376</v>
      </c>
      <c r="D963" s="13" t="n">
        <v>1504</v>
      </c>
      <c r="E963" s="13" t="n">
        <v>2061</v>
      </c>
      <c r="F963" s="13" t="n">
        <v>4010</v>
      </c>
      <c r="G963" s="13" t="n">
        <v>7575</v>
      </c>
      <c r="H963" s="13" t="n">
        <v>6071</v>
      </c>
      <c r="I963" s="13" t="n">
        <v>3565</v>
      </c>
      <c r="J963" s="13" t="n">
        <v>2880</v>
      </c>
      <c r="K963" s="13" t="n">
        <v>2419</v>
      </c>
      <c r="L963" s="13" t="n">
        <v>6532</v>
      </c>
      <c r="M963" s="13" t="n">
        <v>504</v>
      </c>
      <c r="N963" s="13" t="n">
        <v>5808</v>
      </c>
    </row>
    <row r="964">
      <c r="A964" s="10" t="inlineStr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</row>
    <row r="965">
      <c r="A965" s="10" t="inlineStr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</row>
    <row r="966">
      <c r="A966" s="14" t="inlineStr">
        <is>
          <t>FreeStyle (by Abbott)</t>
        </is>
      </c>
      <c r="B966" s="13" t="n">
        <v>3927</v>
      </c>
      <c r="C966" s="13" t="n">
        <v>824</v>
      </c>
      <c r="D966" s="13" t="n">
        <v>676</v>
      </c>
      <c r="E966" s="13" t="n">
        <v>793</v>
      </c>
      <c r="F966" s="13" t="n">
        <v>1634</v>
      </c>
      <c r="G966" s="13" t="n">
        <v>3103</v>
      </c>
      <c r="H966" s="13" t="n">
        <v>2427</v>
      </c>
      <c r="I966" s="13" t="n">
        <v>1469</v>
      </c>
      <c r="J966" s="13" t="n">
        <v>1500</v>
      </c>
      <c r="K966" s="13" t="n">
        <v>1514</v>
      </c>
      <c r="L966" s="13" t="n">
        <v>2413</v>
      </c>
      <c r="M966" s="13" t="n">
        <v>327</v>
      </c>
      <c r="N966" s="13" t="n">
        <v>2046</v>
      </c>
    </row>
    <row r="967">
      <c r="A967" s="10" t="inlineStr"/>
      <c r="B967" s="5" t="n">
        <v>0.44</v>
      </c>
      <c r="C967" s="5" t="n">
        <v>0.6</v>
      </c>
      <c r="D967" s="5" t="n">
        <v>0.45</v>
      </c>
      <c r="E967" s="5" t="n">
        <v>0.38</v>
      </c>
      <c r="F967" s="5" t="n">
        <v>0.41</v>
      </c>
      <c r="G967" s="5" t="n">
        <v>0.41</v>
      </c>
      <c r="H967" s="5" t="n">
        <v>0.4</v>
      </c>
      <c r="I967" s="5" t="n">
        <v>0.41</v>
      </c>
      <c r="J967" s="5" t="n">
        <v>0.52</v>
      </c>
      <c r="K967" s="5" t="n">
        <v>0.63</v>
      </c>
      <c r="L967" s="5" t="n">
        <v>0.37</v>
      </c>
      <c r="M967" s="5" t="n">
        <v>0.65</v>
      </c>
      <c r="N967" s="5" t="n">
        <v>0.35</v>
      </c>
    </row>
    <row r="968">
      <c r="A968" s="10" t="inlineStr"/>
      <c r="B968" s="4" t="inlineStr"/>
      <c r="C968" s="4" t="inlineStr">
        <is>
          <t>BCDEFGH</t>
        </is>
      </c>
      <c r="D968" s="4" t="inlineStr">
        <is>
          <t>CDEFG</t>
        </is>
      </c>
      <c r="E968" s="4" t="inlineStr"/>
      <c r="F968" s="4" t="inlineStr">
        <is>
          <t>cf</t>
        </is>
      </c>
      <c r="G968" s="4" t="inlineStr">
        <is>
          <t>CF</t>
        </is>
      </c>
      <c r="H968" s="4" t="inlineStr">
        <is>
          <t>c</t>
        </is>
      </c>
      <c r="I968" s="4" t="inlineStr">
        <is>
          <t>C</t>
        </is>
      </c>
      <c r="J968" s="4" t="inlineStr">
        <is>
          <t>BCDEFG</t>
        </is>
      </c>
      <c r="K968" s="4" t="inlineStr">
        <is>
          <t>J</t>
        </is>
      </c>
      <c r="L968" s="4" t="inlineStr"/>
      <c r="M968" s="4" t="inlineStr">
        <is>
          <t>L</t>
        </is>
      </c>
      <c r="N968" s="4" t="n"/>
    </row>
    <row r="969">
      <c r="A969" s="14" t="inlineStr">
        <is>
          <t>Dexcom</t>
        </is>
      </c>
      <c r="B969" s="13" t="n">
        <v>2456</v>
      </c>
      <c r="C969" s="13" t="n">
        <v>597</v>
      </c>
      <c r="D969" s="13" t="n">
        <v>490</v>
      </c>
      <c r="E969" s="13" t="n">
        <v>557</v>
      </c>
      <c r="F969" s="13" t="n">
        <v>812</v>
      </c>
      <c r="G969" s="13" t="n">
        <v>1859</v>
      </c>
      <c r="H969" s="13" t="n">
        <v>1369</v>
      </c>
      <c r="I969" s="13" t="n">
        <v>1047</v>
      </c>
      <c r="J969" s="13" t="n">
        <v>1087</v>
      </c>
      <c r="K969" s="13" t="n">
        <v>1081</v>
      </c>
      <c r="L969" s="13" t="n">
        <v>1375</v>
      </c>
      <c r="M969" s="13" t="n">
        <v>295</v>
      </c>
      <c r="N969" s="13" t="n">
        <v>1036</v>
      </c>
    </row>
    <row r="970">
      <c r="A970" s="10" t="inlineStr"/>
      <c r="B970" s="5" t="n">
        <v>0.27</v>
      </c>
      <c r="C970" s="5" t="n">
        <v>0.43</v>
      </c>
      <c r="D970" s="5" t="n">
        <v>0.33</v>
      </c>
      <c r="E970" s="5" t="n">
        <v>0.27</v>
      </c>
      <c r="F970" s="5" t="n">
        <v>0.2</v>
      </c>
      <c r="G970" s="5" t="n">
        <v>0.25</v>
      </c>
      <c r="H970" s="5" t="n">
        <v>0.23</v>
      </c>
      <c r="I970" s="5" t="n">
        <v>0.29</v>
      </c>
      <c r="J970" s="5" t="n">
        <v>0.38</v>
      </c>
      <c r="K970" s="5" t="n">
        <v>0.45</v>
      </c>
      <c r="L970" s="5" t="n">
        <v>0.21</v>
      </c>
      <c r="M970" s="5" t="n">
        <v>0.59</v>
      </c>
      <c r="N970" s="5" t="n">
        <v>0.18</v>
      </c>
    </row>
    <row r="971">
      <c r="A971" s="10" t="inlineStr"/>
      <c r="B971" s="4" t="inlineStr"/>
      <c r="C971" s="4" t="inlineStr">
        <is>
          <t>BCDEFGH</t>
        </is>
      </c>
      <c r="D971" s="4" t="inlineStr">
        <is>
          <t>CDEFG</t>
        </is>
      </c>
      <c r="E971" s="4" t="inlineStr">
        <is>
          <t>DEF</t>
        </is>
      </c>
      <c r="F971" s="4" t="inlineStr"/>
      <c r="G971" s="4" t="inlineStr">
        <is>
          <t>DF</t>
        </is>
      </c>
      <c r="H971" s="4" t="inlineStr">
        <is>
          <t>D</t>
        </is>
      </c>
      <c r="I971" s="4" t="inlineStr">
        <is>
          <t>CDEF</t>
        </is>
      </c>
      <c r="J971" s="4" t="inlineStr">
        <is>
          <t>BCDEFG</t>
        </is>
      </c>
      <c r="K971" s="4" t="inlineStr">
        <is>
          <t>J</t>
        </is>
      </c>
      <c r="L971" s="4" t="inlineStr"/>
      <c r="M971" s="4" t="inlineStr">
        <is>
          <t>L</t>
        </is>
      </c>
      <c r="N971" s="4" t="n"/>
    </row>
    <row r="972">
      <c r="A972" s="14" t="inlineStr">
        <is>
          <t>Medtronic</t>
        </is>
      </c>
      <c r="B972" s="13" t="n">
        <v>1865</v>
      </c>
      <c r="C972" s="13" t="n">
        <v>497</v>
      </c>
      <c r="D972" s="13" t="n">
        <v>396</v>
      </c>
      <c r="E972" s="13" t="n">
        <v>409</v>
      </c>
      <c r="F972" s="13" t="n">
        <v>563</v>
      </c>
      <c r="G972" s="13" t="n">
        <v>1368</v>
      </c>
      <c r="H972" s="13" t="n">
        <v>972</v>
      </c>
      <c r="I972" s="13" t="n">
        <v>805</v>
      </c>
      <c r="J972" s="13" t="n">
        <v>893</v>
      </c>
      <c r="K972" s="13" t="n">
        <v>885</v>
      </c>
      <c r="L972" s="13" t="n">
        <v>980</v>
      </c>
      <c r="M972" s="13" t="n">
        <v>219</v>
      </c>
      <c r="N972" s="13" t="n">
        <v>716</v>
      </c>
    </row>
    <row r="973">
      <c r="A973" s="10" t="inlineStr"/>
      <c r="B973" s="5" t="n">
        <v>0.21</v>
      </c>
      <c r="C973" s="5" t="n">
        <v>0.36</v>
      </c>
      <c r="D973" s="5" t="n">
        <v>0.26</v>
      </c>
      <c r="E973" s="5" t="n">
        <v>0.2</v>
      </c>
      <c r="F973" s="5" t="n">
        <v>0.14</v>
      </c>
      <c r="G973" s="5" t="n">
        <v>0.18</v>
      </c>
      <c r="H973" s="5" t="n">
        <v>0.16</v>
      </c>
      <c r="I973" s="5" t="n">
        <v>0.23</v>
      </c>
      <c r="J973" s="5" t="n">
        <v>0.31</v>
      </c>
      <c r="K973" s="5" t="n">
        <v>0.37</v>
      </c>
      <c r="L973" s="5" t="n">
        <v>0.15</v>
      </c>
      <c r="M973" s="5" t="n">
        <v>0.43</v>
      </c>
      <c r="N973" s="5" t="n">
        <v>0.12</v>
      </c>
    </row>
    <row r="974">
      <c r="A974" s="10" t="inlineStr"/>
      <c r="B974" s="4" t="inlineStr"/>
      <c r="C974" s="4" t="inlineStr">
        <is>
          <t>BCDEFGH</t>
        </is>
      </c>
      <c r="D974" s="4" t="inlineStr">
        <is>
          <t>CDEFG</t>
        </is>
      </c>
      <c r="E974" s="4" t="inlineStr">
        <is>
          <t>DEF</t>
        </is>
      </c>
      <c r="F974" s="4" t="inlineStr"/>
      <c r="G974" s="4" t="inlineStr">
        <is>
          <t>DF</t>
        </is>
      </c>
      <c r="H974" s="4" t="inlineStr">
        <is>
          <t>D</t>
        </is>
      </c>
      <c r="I974" s="4" t="inlineStr">
        <is>
          <t>CDEF</t>
        </is>
      </c>
      <c r="J974" s="4" t="inlineStr">
        <is>
          <t>BCDEFG</t>
        </is>
      </c>
      <c r="K974" s="4" t="inlineStr">
        <is>
          <t>J</t>
        </is>
      </c>
      <c r="L974" s="4" t="inlineStr"/>
      <c r="M974" s="4" t="inlineStr">
        <is>
          <t>L</t>
        </is>
      </c>
      <c r="N974" s="4" t="n"/>
    </row>
    <row r="975">
      <c r="A975" s="14" t="inlineStr">
        <is>
          <t>GlucoMen Day</t>
        </is>
      </c>
      <c r="B975" s="13" t="n">
        <v>148</v>
      </c>
      <c r="C975" s="13" t="n">
        <v>29</v>
      </c>
      <c r="D975" s="13" t="n">
        <v>25</v>
      </c>
      <c r="E975" s="13" t="n">
        <v>26</v>
      </c>
      <c r="F975" s="13" t="n">
        <v>68</v>
      </c>
      <c r="G975" s="13" t="n">
        <v>119</v>
      </c>
      <c r="H975" s="13" t="n">
        <v>94</v>
      </c>
      <c r="I975" s="13" t="n">
        <v>51</v>
      </c>
      <c r="J975" s="13" t="n">
        <v>54</v>
      </c>
      <c r="K975" s="13" t="n">
        <v>38</v>
      </c>
      <c r="L975" s="13" t="n">
        <v>110</v>
      </c>
      <c r="M975" s="13" t="n">
        <v>18</v>
      </c>
      <c r="N975" s="13" t="n">
        <v>91</v>
      </c>
    </row>
    <row r="976">
      <c r="A976" s="10" t="inlineStr"/>
      <c r="B976" s="5" t="n">
        <v>0.02</v>
      </c>
      <c r="C976" s="5" t="n">
        <v>0.02</v>
      </c>
      <c r="D976" s="5" t="n">
        <v>0.02</v>
      </c>
      <c r="E976" s="5" t="n">
        <v>0.01</v>
      </c>
      <c r="F976" s="5" t="n">
        <v>0.02</v>
      </c>
      <c r="G976" s="5" t="n">
        <v>0.02</v>
      </c>
      <c r="H976" s="5" t="n">
        <v>0.02</v>
      </c>
      <c r="I976" s="5" t="n">
        <v>0.01</v>
      </c>
      <c r="J976" s="5" t="n">
        <v>0.02</v>
      </c>
      <c r="K976" s="5" t="n">
        <v>0.02</v>
      </c>
      <c r="L976" s="5" t="n">
        <v>0.02</v>
      </c>
      <c r="M976" s="5" t="n">
        <v>0.04</v>
      </c>
      <c r="N976" s="5" t="n">
        <v>0.02</v>
      </c>
    </row>
    <row r="977">
      <c r="A977" s="10" t="inlineStr"/>
      <c r="B977" s="4" t="inlineStr"/>
      <c r="C977" s="4" t="inlineStr">
        <is>
          <t>cg</t>
        </is>
      </c>
      <c r="D977" s="4" t="inlineStr"/>
      <c r="E977" s="4" t="inlineStr"/>
      <c r="F977" s="4" t="inlineStr"/>
      <c r="G977" s="4" t="inlineStr"/>
      <c r="H977" s="4" t="inlineStr"/>
      <c r="I977" s="4" t="inlineStr"/>
      <c r="J977" s="4" t="inlineStr">
        <is>
          <t>cg</t>
        </is>
      </c>
      <c r="K977" s="4" t="inlineStr"/>
      <c r="L977" s="4" t="inlineStr"/>
      <c r="M977" s="4" t="inlineStr">
        <is>
          <t>L</t>
        </is>
      </c>
      <c r="N977" s="4" t="n"/>
    </row>
    <row r="978">
      <c r="A978" s="14" t="inlineStr">
        <is>
          <t>Medtrum</t>
        </is>
      </c>
      <c r="B978" s="13" t="n">
        <v>74</v>
      </c>
      <c r="C978" s="13" t="n">
        <v>29</v>
      </c>
      <c r="D978" s="13" t="n">
        <v>17</v>
      </c>
      <c r="E978" s="13" t="n">
        <v>12</v>
      </c>
      <c r="F978" s="13" t="n">
        <v>16</v>
      </c>
      <c r="G978" s="13" t="n">
        <v>45</v>
      </c>
      <c r="H978" s="13" t="n">
        <v>28</v>
      </c>
      <c r="I978" s="13" t="n">
        <v>29</v>
      </c>
      <c r="J978" s="13" t="n">
        <v>46</v>
      </c>
      <c r="K978" s="13" t="n">
        <v>35</v>
      </c>
      <c r="L978" s="13" t="n">
        <v>39</v>
      </c>
      <c r="M978" s="13" t="n">
        <v>12</v>
      </c>
      <c r="N978" s="13" t="n">
        <v>27</v>
      </c>
    </row>
    <row r="979">
      <c r="A979" s="10" t="inlineStr"/>
      <c r="B979" s="5" t="n">
        <v>0.01</v>
      </c>
      <c r="C979" s="5" t="n">
        <v>0.02</v>
      </c>
      <c r="D979" s="5" t="n">
        <v>0.01</v>
      </c>
      <c r="E979" s="5" t="n">
        <v>0.01</v>
      </c>
      <c r="F979" s="4" t="inlineStr">
        <is>
          <t>*</t>
        </is>
      </c>
      <c r="G979" s="5" t="n">
        <v>0.01</v>
      </c>
      <c r="H979" s="4" t="inlineStr">
        <is>
          <t>*</t>
        </is>
      </c>
      <c r="I979" s="5" t="n">
        <v>0.01</v>
      </c>
      <c r="J979" s="5" t="n">
        <v>0.02</v>
      </c>
      <c r="K979" s="5" t="n">
        <v>0.01</v>
      </c>
      <c r="L979" s="5" t="n">
        <v>0.01</v>
      </c>
      <c r="M979" s="5" t="n">
        <v>0.02</v>
      </c>
      <c r="N979" s="4" t="inlineStr">
        <is>
          <t>*</t>
        </is>
      </c>
    </row>
    <row r="980">
      <c r="A980" s="10" t="inlineStr"/>
      <c r="B980" s="4" t="inlineStr"/>
      <c r="C980" s="4" t="inlineStr">
        <is>
          <t>BCDEFGH</t>
        </is>
      </c>
      <c r="D980" s="4" t="inlineStr">
        <is>
          <t>cDEFg</t>
        </is>
      </c>
      <c r="E980" s="4" t="inlineStr"/>
      <c r="F980" s="4" t="inlineStr"/>
      <c r="G980" s="4" t="inlineStr">
        <is>
          <t>DF</t>
        </is>
      </c>
      <c r="H980" s="4" t="inlineStr"/>
      <c r="I980" s="4" t="inlineStr">
        <is>
          <t>cDEF</t>
        </is>
      </c>
      <c r="J980" s="4" t="inlineStr">
        <is>
          <t>BCDEFG</t>
        </is>
      </c>
      <c r="K980" s="4" t="inlineStr">
        <is>
          <t>J</t>
        </is>
      </c>
      <c r="L980" s="4" t="inlineStr"/>
      <c r="M980" s="4" t="inlineStr">
        <is>
          <t>L</t>
        </is>
      </c>
      <c r="N980" s="4" t="n"/>
    </row>
    <row r="981">
      <c r="A981" s="14" t="inlineStr">
        <is>
          <t>Eversense</t>
        </is>
      </c>
      <c r="B981" s="13" t="n">
        <v>334</v>
      </c>
      <c r="C981" s="13" t="n">
        <v>99</v>
      </c>
      <c r="D981" s="13" t="n">
        <v>54</v>
      </c>
      <c r="E981" s="13" t="n">
        <v>60</v>
      </c>
      <c r="F981" s="13" t="n">
        <v>121</v>
      </c>
      <c r="G981" s="13" t="n">
        <v>235</v>
      </c>
      <c r="H981" s="13" t="n">
        <v>181</v>
      </c>
      <c r="I981" s="13" t="n">
        <v>114</v>
      </c>
      <c r="J981" s="13" t="n">
        <v>153</v>
      </c>
      <c r="K981" s="13" t="n">
        <v>181</v>
      </c>
      <c r="L981" s="13" t="n">
        <v>153</v>
      </c>
      <c r="M981" s="13" t="n">
        <v>35</v>
      </c>
      <c r="N981" s="13" t="n">
        <v>118</v>
      </c>
    </row>
    <row r="982">
      <c r="A982" s="10" t="inlineStr"/>
      <c r="B982" s="5" t="n">
        <v>0.04</v>
      </c>
      <c r="C982" s="5" t="n">
        <v>0.07000000000000001</v>
      </c>
      <c r="D982" s="5" t="n">
        <v>0.04</v>
      </c>
      <c r="E982" s="5" t="n">
        <v>0.03</v>
      </c>
      <c r="F982" s="5" t="n">
        <v>0.03</v>
      </c>
      <c r="G982" s="5" t="n">
        <v>0.03</v>
      </c>
      <c r="H982" s="5" t="n">
        <v>0.03</v>
      </c>
      <c r="I982" s="5" t="n">
        <v>0.03</v>
      </c>
      <c r="J982" s="5" t="n">
        <v>0.05</v>
      </c>
      <c r="K982" s="5" t="n">
        <v>0.07000000000000001</v>
      </c>
      <c r="L982" s="5" t="n">
        <v>0.02</v>
      </c>
      <c r="M982" s="5" t="n">
        <v>0.07000000000000001</v>
      </c>
      <c r="N982" s="5" t="n">
        <v>0.02</v>
      </c>
    </row>
    <row r="983">
      <c r="A983" s="10" t="inlineStr"/>
      <c r="B983" s="4" t="inlineStr"/>
      <c r="C983" s="4" t="inlineStr">
        <is>
          <t>BCDEFGH</t>
        </is>
      </c>
      <c r="D983" s="4" t="inlineStr"/>
      <c r="E983" s="4" t="inlineStr"/>
      <c r="F983" s="4" t="inlineStr"/>
      <c r="G983" s="4" t="inlineStr"/>
      <c r="H983" s="4" t="inlineStr"/>
      <c r="I983" s="4" t="inlineStr"/>
      <c r="J983" s="4" t="inlineStr">
        <is>
          <t>BCDEFG</t>
        </is>
      </c>
      <c r="K983" s="4" t="inlineStr">
        <is>
          <t>J</t>
        </is>
      </c>
      <c r="L983" s="4" t="inlineStr"/>
      <c r="M983" s="4" t="inlineStr">
        <is>
          <t>L</t>
        </is>
      </c>
      <c r="N983" s="4" t="n"/>
    </row>
    <row r="984">
      <c r="A984" s="14" t="inlineStr">
        <is>
          <t>None of these</t>
        </is>
      </c>
      <c r="B984" s="13" t="n">
        <v>3612</v>
      </c>
      <c r="C984" s="13" t="n">
        <v>266</v>
      </c>
      <c r="D984" s="13" t="n">
        <v>549</v>
      </c>
      <c r="E984" s="13" t="n">
        <v>933</v>
      </c>
      <c r="F984" s="13" t="n">
        <v>1864</v>
      </c>
      <c r="G984" s="13" t="n">
        <v>3346</v>
      </c>
      <c r="H984" s="13" t="n">
        <v>2797</v>
      </c>
      <c r="I984" s="13" t="n">
        <v>1482</v>
      </c>
      <c r="J984" s="13" t="n">
        <v>815</v>
      </c>
      <c r="K984" s="13" t="n">
        <v>398</v>
      </c>
      <c r="L984" s="13" t="n">
        <v>3214</v>
      </c>
      <c r="M984" s="13" t="n">
        <v>14</v>
      </c>
      <c r="N984" s="13" t="n">
        <v>3066</v>
      </c>
    </row>
    <row r="985">
      <c r="A985" s="10" t="inlineStr"/>
      <c r="B985" s="5" t="n">
        <v>0.4</v>
      </c>
      <c r="C985" s="5" t="n">
        <v>0.19</v>
      </c>
      <c r="D985" s="5" t="n">
        <v>0.37</v>
      </c>
      <c r="E985" s="5" t="n">
        <v>0.45</v>
      </c>
      <c r="F985" s="5" t="n">
        <v>0.46</v>
      </c>
      <c r="G985" s="5" t="n">
        <v>0.44</v>
      </c>
      <c r="H985" s="5" t="n">
        <v>0.46</v>
      </c>
      <c r="I985" s="5" t="n">
        <v>0.42</v>
      </c>
      <c r="J985" s="5" t="n">
        <v>0.28</v>
      </c>
      <c r="K985" s="5" t="n">
        <v>0.16</v>
      </c>
      <c r="L985" s="5" t="n">
        <v>0.49</v>
      </c>
      <c r="M985" s="5" t="n">
        <v>0.03</v>
      </c>
      <c r="N985" s="5" t="n">
        <v>0.53</v>
      </c>
    </row>
    <row r="986">
      <c r="A986" s="10" t="inlineStr"/>
      <c r="B986" s="4" t="inlineStr"/>
      <c r="C986" s="4" t="inlineStr"/>
      <c r="D986" s="4" t="inlineStr">
        <is>
          <t>AH</t>
        </is>
      </c>
      <c r="E986" s="4" t="inlineStr">
        <is>
          <t>ABGH</t>
        </is>
      </c>
      <c r="F986" s="4" t="inlineStr">
        <is>
          <t>ABEGH</t>
        </is>
      </c>
      <c r="G986" s="4" t="inlineStr">
        <is>
          <t>ABGH</t>
        </is>
      </c>
      <c r="H986" s="4" t="inlineStr">
        <is>
          <t>ABEGH</t>
        </is>
      </c>
      <c r="I986" s="4" t="inlineStr">
        <is>
          <t>ABH</t>
        </is>
      </c>
      <c r="J986" s="4" t="inlineStr">
        <is>
          <t>A</t>
        </is>
      </c>
      <c r="K986" s="4" t="inlineStr"/>
      <c r="L986" s="4" t="inlineStr">
        <is>
          <t>I</t>
        </is>
      </c>
      <c r="M986" s="4" t="inlineStr"/>
      <c r="N986" s="4" t="inlineStr">
        <is>
          <t>K</t>
        </is>
      </c>
    </row>
    <row r="987">
      <c r="A987" s="10" t="inlineStr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</row>
    <row r="989">
      <c r="A989" s="10" t="inlineStr">
        <is>
          <t>LRW: ADC FreeStyle Libre Tracking Wave 1 - Project #-201857 - Unweighted Tables</t>
        </is>
      </c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</row>
    <row r="990">
      <c r="A990" s="10" t="inlineStr">
        <is>
          <t>DV_ProdAware - Aided PRODUCT Awareness - Based to Total</t>
        </is>
      </c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</row>
    <row r="991">
      <c r="A991" s="10" t="inlineStr">
        <is>
          <t>DV_Country.ContainsAny({US,DE,CA,JP,KR,CN})</t>
        </is>
      </c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</row>
    <row r="992">
      <c r="A992" s="10" t="inlineStr">
        <is>
          <t>Table: 28 - Level: Top</t>
        </is>
      </c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</row>
    <row r="993">
      <c r="A993" s="10" t="inlineStr"/>
      <c r="B993" s="6" t="inlineStr">
        <is>
          <t>Banner 2</t>
        </is>
      </c>
      <c r="C993" s="6" t="n"/>
      <c r="D993" s="6" t="n"/>
      <c r="E993" s="6" t="n"/>
      <c r="F993" s="6" t="n"/>
      <c r="G993" s="6" t="n"/>
      <c r="H993" s="6" t="n"/>
      <c r="I993" s="6" t="n"/>
      <c r="J993" s="6" t="n"/>
      <c r="K993" s="6" t="n"/>
      <c r="L993" s="6" t="n"/>
      <c r="M993" s="6" t="n"/>
      <c r="N993" s="6" t="n"/>
    </row>
    <row r="994">
      <c r="A994" s="8" t="inlineStr"/>
      <c r="B994" s="7" t="inlineStr">
        <is>
          <t>Total</t>
        </is>
      </c>
      <c r="C994" s="7" t="inlineStr">
        <is>
          <t>Type 1</t>
        </is>
      </c>
      <c r="D994" s="7" t="inlineStr">
        <is>
          <t>Type 2 MDI</t>
        </is>
      </c>
      <c r="E994" s="7" t="inlineStr">
        <is>
          <t>Type 2 Basal/Pre-mix</t>
        </is>
      </c>
      <c r="F994" s="7" t="inlineStr">
        <is>
          <t>Type 2 Oral/GLPIs</t>
        </is>
      </c>
      <c r="G994" s="7" t="inlineStr">
        <is>
          <t>NET: Type 2</t>
        </is>
      </c>
      <c r="H994" s="7" t="inlineStr">
        <is>
          <t>NET: Type 2 O2B</t>
        </is>
      </c>
      <c r="I994" s="7" t="inlineStr">
        <is>
          <t>NET: Type 2 IUP</t>
        </is>
      </c>
      <c r="J994" s="7" t="inlineStr">
        <is>
          <t>NET: Type 1 &amp; 2 MDI</t>
        </is>
      </c>
      <c r="K994" s="7" t="inlineStr">
        <is>
          <t>CGM Trialist</t>
        </is>
      </c>
      <c r="L994" s="7" t="inlineStr">
        <is>
          <t>Non-CGM Trialist</t>
        </is>
      </c>
      <c r="M994" s="7" t="inlineStr">
        <is>
          <t>Non CGM Trialist - Considered a Product</t>
        </is>
      </c>
      <c r="N994" s="7" t="inlineStr">
        <is>
          <t>Non CGM Trialist - Never Considered Any Relevant Product</t>
        </is>
      </c>
    </row>
    <row r="995">
      <c r="A995" s="10" t="inlineStr"/>
      <c r="B995" s="4" t="inlineStr"/>
      <c r="C995" s="4" t="inlineStr">
        <is>
          <t>A</t>
        </is>
      </c>
      <c r="D995" s="4" t="inlineStr">
        <is>
          <t>B</t>
        </is>
      </c>
      <c r="E995" s="4" t="inlineStr">
        <is>
          <t>C</t>
        </is>
      </c>
      <c r="F995" s="4" t="inlineStr">
        <is>
          <t>D</t>
        </is>
      </c>
      <c r="G995" s="4" t="inlineStr">
        <is>
          <t>E</t>
        </is>
      </c>
      <c r="H995" s="4" t="inlineStr">
        <is>
          <t>F</t>
        </is>
      </c>
      <c r="I995" s="4" t="inlineStr">
        <is>
          <t>G</t>
        </is>
      </c>
      <c r="J995" s="4" t="inlineStr">
        <is>
          <t>H</t>
        </is>
      </c>
      <c r="K995" s="4" t="inlineStr">
        <is>
          <t>I</t>
        </is>
      </c>
      <c r="L995" s="4" t="inlineStr">
        <is>
          <t>J</t>
        </is>
      </c>
      <c r="M995" s="4" t="inlineStr">
        <is>
          <t>K</t>
        </is>
      </c>
      <c r="N995" s="4" t="inlineStr">
        <is>
          <t>L</t>
        </is>
      </c>
    </row>
    <row r="996">
      <c r="A996" s="10" t="inlineStr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</row>
    <row r="997">
      <c r="A997" s="14" t="inlineStr">
        <is>
          <t>Base</t>
        </is>
      </c>
      <c r="B997" s="13" t="n">
        <v>8951</v>
      </c>
      <c r="C997" s="13" t="n">
        <v>1376</v>
      </c>
      <c r="D997" s="13" t="n">
        <v>1504</v>
      </c>
      <c r="E997" s="13" t="n">
        <v>2061</v>
      </c>
      <c r="F997" s="13" t="n">
        <v>4010</v>
      </c>
      <c r="G997" s="13" t="n">
        <v>7575</v>
      </c>
      <c r="H997" s="13" t="n">
        <v>6071</v>
      </c>
      <c r="I997" s="13" t="n">
        <v>3565</v>
      </c>
      <c r="J997" s="13" t="n">
        <v>2880</v>
      </c>
      <c r="K997" s="13" t="n">
        <v>2419</v>
      </c>
      <c r="L997" s="13" t="n">
        <v>6532</v>
      </c>
      <c r="M997" s="13" t="n">
        <v>504</v>
      </c>
      <c r="N997" s="13" t="n">
        <v>5808</v>
      </c>
    </row>
    <row r="998">
      <c r="A998" s="10" t="inlineStr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</row>
    <row r="999">
      <c r="A999" s="10" t="inlineStr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</row>
    <row r="1000">
      <c r="A1000" s="14" t="inlineStr">
        <is>
          <t>COMBINE: FSL</t>
        </is>
      </c>
      <c r="B1000" s="13" t="n">
        <v>2654</v>
      </c>
      <c r="C1000" s="13" t="n">
        <v>742</v>
      </c>
      <c r="D1000" s="13" t="n">
        <v>511</v>
      </c>
      <c r="E1000" s="13" t="n">
        <v>553</v>
      </c>
      <c r="F1000" s="13" t="n">
        <v>848</v>
      </c>
      <c r="G1000" s="13" t="n">
        <v>1912</v>
      </c>
      <c r="H1000" s="13" t="n">
        <v>1401</v>
      </c>
      <c r="I1000" s="13" t="n">
        <v>1064</v>
      </c>
      <c r="J1000" s="13" t="n">
        <v>1253</v>
      </c>
      <c r="K1000" s="13" t="n">
        <v>1374</v>
      </c>
      <c r="L1000" s="13" t="n">
        <v>1280</v>
      </c>
      <c r="M1000" s="13" t="n">
        <v>323</v>
      </c>
      <c r="N1000" s="13" t="n">
        <v>944</v>
      </c>
    </row>
    <row r="1001">
      <c r="A1001" s="10" t="inlineStr"/>
      <c r="B1001" s="5" t="n">
        <v>0.3</v>
      </c>
      <c r="C1001" s="5" t="n">
        <v>0.54</v>
      </c>
      <c r="D1001" s="5" t="n">
        <v>0.34</v>
      </c>
      <c r="E1001" s="5" t="n">
        <v>0.27</v>
      </c>
      <c r="F1001" s="5" t="n">
        <v>0.21</v>
      </c>
      <c r="G1001" s="5" t="n">
        <v>0.25</v>
      </c>
      <c r="H1001" s="5" t="n">
        <v>0.23</v>
      </c>
      <c r="I1001" s="5" t="n">
        <v>0.3</v>
      </c>
      <c r="J1001" s="5" t="n">
        <v>0.44</v>
      </c>
      <c r="K1001" s="5" t="n">
        <v>0.5700000000000001</v>
      </c>
      <c r="L1001" s="5" t="n">
        <v>0.2</v>
      </c>
      <c r="M1001" s="5" t="n">
        <v>0.64</v>
      </c>
      <c r="N1001" s="5" t="n">
        <v>0.16</v>
      </c>
    </row>
    <row r="1002">
      <c r="A1002" s="10" t="inlineStr"/>
      <c r="B1002" s="4" t="inlineStr"/>
      <c r="C1002" s="4" t="inlineStr">
        <is>
          <t>BCDEFGH</t>
        </is>
      </c>
      <c r="D1002" s="4" t="inlineStr">
        <is>
          <t>CDEFG</t>
        </is>
      </c>
      <c r="E1002" s="4" t="inlineStr">
        <is>
          <t>DeF</t>
        </is>
      </c>
      <c r="F1002" s="4" t="inlineStr"/>
      <c r="G1002" s="4" t="inlineStr">
        <is>
          <t>DF</t>
        </is>
      </c>
      <c r="H1002" s="4" t="inlineStr">
        <is>
          <t>D</t>
        </is>
      </c>
      <c r="I1002" s="4" t="inlineStr">
        <is>
          <t>CDEF</t>
        </is>
      </c>
      <c r="J1002" s="4" t="inlineStr">
        <is>
          <t>BCDEFG</t>
        </is>
      </c>
      <c r="K1002" s="4" t="inlineStr">
        <is>
          <t>J</t>
        </is>
      </c>
      <c r="L1002" s="4" t="inlineStr"/>
      <c r="M1002" s="4" t="inlineStr">
        <is>
          <t>L</t>
        </is>
      </c>
      <c r="N1002" s="4" t="n"/>
    </row>
    <row r="1003">
      <c r="A1003" s="14" t="inlineStr">
        <is>
          <t>COMBINE: Dexcom</t>
        </is>
      </c>
      <c r="B1003" s="13" t="n">
        <v>2203</v>
      </c>
      <c r="C1003" s="13" t="n">
        <v>646</v>
      </c>
      <c r="D1003" s="13" t="n">
        <v>487</v>
      </c>
      <c r="E1003" s="13" t="n">
        <v>544</v>
      </c>
      <c r="F1003" s="13" t="n">
        <v>526</v>
      </c>
      <c r="G1003" s="13" t="n">
        <v>1557</v>
      </c>
      <c r="H1003" s="13" t="n">
        <v>1070</v>
      </c>
      <c r="I1003" s="13" t="n">
        <v>1031</v>
      </c>
      <c r="J1003" s="13" t="n">
        <v>1133</v>
      </c>
      <c r="K1003" s="13" t="n">
        <v>1230</v>
      </c>
      <c r="L1003" s="13" t="n">
        <v>973</v>
      </c>
      <c r="M1003" s="13" t="n">
        <v>323</v>
      </c>
      <c r="N1003" s="13" t="n">
        <v>607</v>
      </c>
    </row>
    <row r="1004">
      <c r="A1004" s="10" t="inlineStr"/>
      <c r="B1004" s="5" t="n">
        <v>0.25</v>
      </c>
      <c r="C1004" s="5" t="n">
        <v>0.47</v>
      </c>
      <c r="D1004" s="5" t="n">
        <v>0.32</v>
      </c>
      <c r="E1004" s="5" t="n">
        <v>0.26</v>
      </c>
      <c r="F1004" s="5" t="n">
        <v>0.13</v>
      </c>
      <c r="G1004" s="5" t="n">
        <v>0.21</v>
      </c>
      <c r="H1004" s="5" t="n">
        <v>0.18</v>
      </c>
      <c r="I1004" s="5" t="n">
        <v>0.29</v>
      </c>
      <c r="J1004" s="5" t="n">
        <v>0.39</v>
      </c>
      <c r="K1004" s="5" t="n">
        <v>0.51</v>
      </c>
      <c r="L1004" s="5" t="n">
        <v>0.15</v>
      </c>
      <c r="M1004" s="5" t="n">
        <v>0.64</v>
      </c>
      <c r="N1004" s="5" t="n">
        <v>0.1</v>
      </c>
    </row>
    <row r="1005">
      <c r="A1005" s="10" t="inlineStr"/>
      <c r="B1005" s="4" t="inlineStr"/>
      <c r="C1005" s="4" t="inlineStr">
        <is>
          <t>BCDEFGH</t>
        </is>
      </c>
      <c r="D1005" s="4" t="inlineStr">
        <is>
          <t>CDEFG</t>
        </is>
      </c>
      <c r="E1005" s="4" t="inlineStr">
        <is>
          <t>DEF</t>
        </is>
      </c>
      <c r="F1005" s="4" t="inlineStr"/>
      <c r="G1005" s="4" t="inlineStr">
        <is>
          <t>DF</t>
        </is>
      </c>
      <c r="H1005" s="4" t="inlineStr">
        <is>
          <t>D</t>
        </is>
      </c>
      <c r="I1005" s="4" t="inlineStr">
        <is>
          <t>CDEF</t>
        </is>
      </c>
      <c r="J1005" s="4" t="inlineStr">
        <is>
          <t>BCDEFG</t>
        </is>
      </c>
      <c r="K1005" s="4" t="inlineStr">
        <is>
          <t>J</t>
        </is>
      </c>
      <c r="L1005" s="4" t="inlineStr"/>
      <c r="M1005" s="4" t="inlineStr">
        <is>
          <t>L</t>
        </is>
      </c>
      <c r="N1005" s="4" t="n"/>
    </row>
    <row r="1006">
      <c r="A1006" s="14" t="inlineStr">
        <is>
          <t>COMBINE: Medtronic</t>
        </is>
      </c>
      <c r="B1006" s="13" t="n">
        <v>1739</v>
      </c>
      <c r="C1006" s="13" t="n">
        <v>570</v>
      </c>
      <c r="D1006" s="13" t="n">
        <v>390</v>
      </c>
      <c r="E1006" s="13" t="n">
        <v>442</v>
      </c>
      <c r="F1006" s="13" t="n">
        <v>337</v>
      </c>
      <c r="G1006" s="13" t="n">
        <v>1169</v>
      </c>
      <c r="H1006" s="13" t="n">
        <v>779</v>
      </c>
      <c r="I1006" s="13" t="n">
        <v>832</v>
      </c>
      <c r="J1006" s="13" t="n">
        <v>960</v>
      </c>
      <c r="K1006" s="13" t="n">
        <v>1057</v>
      </c>
      <c r="L1006" s="13" t="n">
        <v>682</v>
      </c>
      <c r="M1006" s="13" t="n">
        <v>255</v>
      </c>
      <c r="N1006" s="13" t="n">
        <v>389</v>
      </c>
    </row>
    <row r="1007">
      <c r="A1007" s="10" t="inlineStr"/>
      <c r="B1007" s="5" t="n">
        <v>0.19</v>
      </c>
      <c r="C1007" s="5" t="n">
        <v>0.41</v>
      </c>
      <c r="D1007" s="5" t="n">
        <v>0.26</v>
      </c>
      <c r="E1007" s="5" t="n">
        <v>0.21</v>
      </c>
      <c r="F1007" s="5" t="n">
        <v>0.08</v>
      </c>
      <c r="G1007" s="5" t="n">
        <v>0.15</v>
      </c>
      <c r="H1007" s="5" t="n">
        <v>0.13</v>
      </c>
      <c r="I1007" s="5" t="n">
        <v>0.23</v>
      </c>
      <c r="J1007" s="5" t="n">
        <v>0.33</v>
      </c>
      <c r="K1007" s="5" t="n">
        <v>0.44</v>
      </c>
      <c r="L1007" s="5" t="n">
        <v>0.1</v>
      </c>
      <c r="M1007" s="5" t="n">
        <v>0.51</v>
      </c>
      <c r="N1007" s="5" t="n">
        <v>0.07000000000000001</v>
      </c>
    </row>
    <row r="1008">
      <c r="A1008" s="10" t="inlineStr"/>
      <c r="B1008" s="4" t="inlineStr"/>
      <c r="C1008" s="4" t="inlineStr">
        <is>
          <t>BCDEFGH</t>
        </is>
      </c>
      <c r="D1008" s="4" t="inlineStr">
        <is>
          <t>CDEFG</t>
        </is>
      </c>
      <c r="E1008" s="4" t="inlineStr">
        <is>
          <t>DEF</t>
        </is>
      </c>
      <c r="F1008" s="4" t="inlineStr"/>
      <c r="G1008" s="4" t="inlineStr">
        <is>
          <t>DF</t>
        </is>
      </c>
      <c r="H1008" s="4" t="inlineStr">
        <is>
          <t>D</t>
        </is>
      </c>
      <c r="I1008" s="4" t="inlineStr">
        <is>
          <t>CDEF</t>
        </is>
      </c>
      <c r="J1008" s="4" t="inlineStr">
        <is>
          <t>BCDEFG</t>
        </is>
      </c>
      <c r="K1008" s="4" t="inlineStr">
        <is>
          <t>J</t>
        </is>
      </c>
      <c r="L1008" s="4" t="inlineStr"/>
      <c r="M1008" s="4" t="inlineStr">
        <is>
          <t>L</t>
        </is>
      </c>
      <c r="N1008" s="4" t="n"/>
    </row>
    <row r="1009">
      <c r="A1009" s="14" t="inlineStr">
        <is>
          <t>FreeStyle Libre</t>
        </is>
      </c>
      <c r="B1009" s="13" t="n">
        <v>1622</v>
      </c>
      <c r="C1009" s="13" t="n">
        <v>527</v>
      </c>
      <c r="D1009" s="13" t="n">
        <v>306</v>
      </c>
      <c r="E1009" s="13" t="n">
        <v>333</v>
      </c>
      <c r="F1009" s="13" t="n">
        <v>456</v>
      </c>
      <c r="G1009" s="13" t="n">
        <v>1095</v>
      </c>
      <c r="H1009" s="13" t="n">
        <v>789</v>
      </c>
      <c r="I1009" s="13" t="n">
        <v>639</v>
      </c>
      <c r="J1009" s="13" t="n">
        <v>833</v>
      </c>
      <c r="K1009" s="13" t="n">
        <v>857</v>
      </c>
      <c r="L1009" s="13" t="n">
        <v>765</v>
      </c>
      <c r="M1009" s="13" t="n">
        <v>216</v>
      </c>
      <c r="N1009" s="13" t="n">
        <v>537</v>
      </c>
    </row>
    <row r="1010">
      <c r="A1010" s="10" t="inlineStr"/>
      <c r="B1010" s="5" t="n">
        <v>0.18</v>
      </c>
      <c r="C1010" s="5" t="n">
        <v>0.38</v>
      </c>
      <c r="D1010" s="5" t="n">
        <v>0.2</v>
      </c>
      <c r="E1010" s="5" t="n">
        <v>0.16</v>
      </c>
      <c r="F1010" s="5" t="n">
        <v>0.11</v>
      </c>
      <c r="G1010" s="5" t="n">
        <v>0.14</v>
      </c>
      <c r="H1010" s="5" t="n">
        <v>0.13</v>
      </c>
      <c r="I1010" s="5" t="n">
        <v>0.18</v>
      </c>
      <c r="J1010" s="5" t="n">
        <v>0.29</v>
      </c>
      <c r="K1010" s="5" t="n">
        <v>0.35</v>
      </c>
      <c r="L1010" s="5" t="n">
        <v>0.12</v>
      </c>
      <c r="M1010" s="5" t="n">
        <v>0.43</v>
      </c>
      <c r="N1010" s="5" t="n">
        <v>0.09</v>
      </c>
    </row>
    <row r="1011">
      <c r="A1011" s="10" t="inlineStr"/>
      <c r="B1011" s="4" t="inlineStr"/>
      <c r="C1011" s="4" t="inlineStr">
        <is>
          <t>BCDEFGH</t>
        </is>
      </c>
      <c r="D1011" s="4" t="inlineStr">
        <is>
          <t>CDEFG</t>
        </is>
      </c>
      <c r="E1011" s="4" t="inlineStr">
        <is>
          <t>DEF</t>
        </is>
      </c>
      <c r="F1011" s="4" t="inlineStr"/>
      <c r="G1011" s="4" t="inlineStr">
        <is>
          <t>DF</t>
        </is>
      </c>
      <c r="H1011" s="4" t="inlineStr">
        <is>
          <t>D</t>
        </is>
      </c>
      <c r="I1011" s="4" t="inlineStr">
        <is>
          <t>CDEF</t>
        </is>
      </c>
      <c r="J1011" s="4" t="inlineStr">
        <is>
          <t>BCDEFG</t>
        </is>
      </c>
      <c r="K1011" s="4" t="inlineStr">
        <is>
          <t>J</t>
        </is>
      </c>
      <c r="L1011" s="4" t="inlineStr"/>
      <c r="M1011" s="4" t="inlineStr">
        <is>
          <t>L</t>
        </is>
      </c>
      <c r="N1011" s="4" t="n"/>
    </row>
    <row r="1012">
      <c r="A1012" s="14" t="inlineStr">
        <is>
          <t>FreeStyle Libre 14 Day</t>
        </is>
      </c>
      <c r="B1012" s="13" t="n">
        <v>506</v>
      </c>
      <c r="C1012" s="13" t="n">
        <v>78</v>
      </c>
      <c r="D1012" s="13" t="n">
        <v>86</v>
      </c>
      <c r="E1012" s="13" t="n">
        <v>110</v>
      </c>
      <c r="F1012" s="13" t="n">
        <v>232</v>
      </c>
      <c r="G1012" s="13" t="n">
        <v>428</v>
      </c>
      <c r="H1012" s="13" t="n">
        <v>342</v>
      </c>
      <c r="I1012" s="13" t="n">
        <v>196</v>
      </c>
      <c r="J1012" s="13" t="n">
        <v>164</v>
      </c>
      <c r="K1012" s="13" t="n">
        <v>231</v>
      </c>
      <c r="L1012" s="13" t="n">
        <v>275</v>
      </c>
      <c r="M1012" s="13" t="n">
        <v>51</v>
      </c>
      <c r="N1012" s="13" t="n">
        <v>224</v>
      </c>
    </row>
    <row r="1013">
      <c r="A1013" s="10" t="inlineStr"/>
      <c r="B1013" s="5" t="n">
        <v>0.06</v>
      </c>
      <c r="C1013" s="5" t="n">
        <v>0.06</v>
      </c>
      <c r="D1013" s="5" t="n">
        <v>0.06</v>
      </c>
      <c r="E1013" s="5" t="n">
        <v>0.05</v>
      </c>
      <c r="F1013" s="5" t="n">
        <v>0.06</v>
      </c>
      <c r="G1013" s="5" t="n">
        <v>0.06</v>
      </c>
      <c r="H1013" s="5" t="n">
        <v>0.06</v>
      </c>
      <c r="I1013" s="5" t="n">
        <v>0.05</v>
      </c>
      <c r="J1013" s="5" t="n">
        <v>0.06</v>
      </c>
      <c r="K1013" s="5" t="n">
        <v>0.1</v>
      </c>
      <c r="L1013" s="5" t="n">
        <v>0.04</v>
      </c>
      <c r="M1013" s="5" t="n">
        <v>0.1</v>
      </c>
      <c r="N1013" s="5" t="n">
        <v>0.04</v>
      </c>
    </row>
    <row r="1014">
      <c r="A1014" s="10" t="inlineStr"/>
      <c r="B1014" s="4" t="inlineStr"/>
      <c r="C1014" s="4" t="inlineStr"/>
      <c r="D1014" s="4" t="inlineStr"/>
      <c r="E1014" s="4" t="inlineStr"/>
      <c r="F1014" s="4" t="inlineStr"/>
      <c r="G1014" s="4" t="inlineStr"/>
      <c r="H1014" s="4" t="inlineStr"/>
      <c r="I1014" s="4" t="inlineStr"/>
      <c r="J1014" s="4" t="inlineStr"/>
      <c r="K1014" s="4" t="inlineStr">
        <is>
          <t>J</t>
        </is>
      </c>
      <c r="L1014" s="4" t="inlineStr"/>
      <c r="M1014" s="4" t="inlineStr">
        <is>
          <t>L</t>
        </is>
      </c>
      <c r="N1014" s="4" t="n"/>
    </row>
    <row r="1015">
      <c r="A1015" s="14" t="inlineStr">
        <is>
          <t>FreeStyle Libre 2</t>
        </is>
      </c>
      <c r="B1015" s="13" t="n">
        <v>1042</v>
      </c>
      <c r="C1015" s="13" t="n">
        <v>288</v>
      </c>
      <c r="D1015" s="13" t="n">
        <v>214</v>
      </c>
      <c r="E1015" s="13" t="n">
        <v>193</v>
      </c>
      <c r="F1015" s="13" t="n">
        <v>347</v>
      </c>
      <c r="G1015" s="13" t="n">
        <v>754</v>
      </c>
      <c r="H1015" s="13" t="n">
        <v>540</v>
      </c>
      <c r="I1015" s="13" t="n">
        <v>407</v>
      </c>
      <c r="J1015" s="13" t="n">
        <v>502</v>
      </c>
      <c r="K1015" s="13" t="n">
        <v>580</v>
      </c>
      <c r="L1015" s="13" t="n">
        <v>462</v>
      </c>
      <c r="M1015" s="13" t="n">
        <v>141</v>
      </c>
      <c r="N1015" s="13" t="n">
        <v>320</v>
      </c>
    </row>
    <row r="1016">
      <c r="A1016" s="10" t="inlineStr"/>
      <c r="B1016" s="5" t="n">
        <v>0.12</v>
      </c>
      <c r="C1016" s="5" t="n">
        <v>0.21</v>
      </c>
      <c r="D1016" s="5" t="n">
        <v>0.14</v>
      </c>
      <c r="E1016" s="5" t="n">
        <v>0.09</v>
      </c>
      <c r="F1016" s="5" t="n">
        <v>0.09</v>
      </c>
      <c r="G1016" s="5" t="n">
        <v>0.1</v>
      </c>
      <c r="H1016" s="5" t="n">
        <v>0.09</v>
      </c>
      <c r="I1016" s="5" t="n">
        <v>0.11</v>
      </c>
      <c r="J1016" s="5" t="n">
        <v>0.17</v>
      </c>
      <c r="K1016" s="5" t="n">
        <v>0.24</v>
      </c>
      <c r="L1016" s="5" t="n">
        <v>0.07000000000000001</v>
      </c>
      <c r="M1016" s="5" t="n">
        <v>0.28</v>
      </c>
      <c r="N1016" s="5" t="n">
        <v>0.06</v>
      </c>
    </row>
    <row r="1017">
      <c r="A1017" s="10" t="inlineStr"/>
      <c r="B1017" s="4" t="inlineStr"/>
      <c r="C1017" s="4" t="inlineStr">
        <is>
          <t>BCDEFGH</t>
        </is>
      </c>
      <c r="D1017" s="4" t="inlineStr">
        <is>
          <t>CDEFG</t>
        </is>
      </c>
      <c r="E1017" s="4" t="inlineStr"/>
      <c r="F1017" s="4" t="inlineStr"/>
      <c r="G1017" s="4" t="inlineStr">
        <is>
          <t>DF</t>
        </is>
      </c>
      <c r="H1017" s="4" t="inlineStr"/>
      <c r="I1017" s="4" t="inlineStr">
        <is>
          <t>CDEF</t>
        </is>
      </c>
      <c r="J1017" s="4" t="inlineStr">
        <is>
          <t>BCDEFG</t>
        </is>
      </c>
      <c r="K1017" s="4" t="inlineStr">
        <is>
          <t>J</t>
        </is>
      </c>
      <c r="L1017" s="4" t="inlineStr"/>
      <c r="M1017" s="4" t="inlineStr">
        <is>
          <t>L</t>
        </is>
      </c>
      <c r="N1017" s="4" t="n"/>
    </row>
    <row r="1018">
      <c r="A1018" s="14" t="inlineStr">
        <is>
          <t>FreeStyle Libre 3</t>
        </is>
      </c>
      <c r="B1018" s="13" t="n">
        <v>255</v>
      </c>
      <c r="C1018" s="13" t="n">
        <v>88</v>
      </c>
      <c r="D1018" s="13" t="n">
        <v>71</v>
      </c>
      <c r="E1018" s="13" t="n">
        <v>37</v>
      </c>
      <c r="F1018" s="13" t="n">
        <v>59</v>
      </c>
      <c r="G1018" s="13" t="n">
        <v>167</v>
      </c>
      <c r="H1018" s="13" t="n">
        <v>96</v>
      </c>
      <c r="I1018" s="13" t="n">
        <v>108</v>
      </c>
      <c r="J1018" s="13" t="n">
        <v>159</v>
      </c>
      <c r="K1018" s="13" t="n">
        <v>113</v>
      </c>
      <c r="L1018" s="13" t="n">
        <v>142</v>
      </c>
      <c r="M1018" s="13" t="n">
        <v>55</v>
      </c>
      <c r="N1018" s="13" t="n">
        <v>86</v>
      </c>
    </row>
    <row r="1019">
      <c r="A1019" s="10" t="inlineStr"/>
      <c r="B1019" s="5" t="n">
        <v>0.03</v>
      </c>
      <c r="C1019" s="5" t="n">
        <v>0.06</v>
      </c>
      <c r="D1019" s="5" t="n">
        <v>0.05</v>
      </c>
      <c r="E1019" s="5" t="n">
        <v>0.02</v>
      </c>
      <c r="F1019" s="5" t="n">
        <v>0.01</v>
      </c>
      <c r="G1019" s="5" t="n">
        <v>0.02</v>
      </c>
      <c r="H1019" s="5" t="n">
        <v>0.02</v>
      </c>
      <c r="I1019" s="5" t="n">
        <v>0.03</v>
      </c>
      <c r="J1019" s="5" t="n">
        <v>0.06</v>
      </c>
      <c r="K1019" s="5" t="n">
        <v>0.05</v>
      </c>
      <c r="L1019" s="5" t="n">
        <v>0.02</v>
      </c>
      <c r="M1019" s="5" t="n">
        <v>0.11</v>
      </c>
      <c r="N1019" s="5" t="n">
        <v>0.01</v>
      </c>
    </row>
    <row r="1020">
      <c r="A1020" s="10" t="inlineStr"/>
      <c r="B1020" s="4" t="inlineStr"/>
      <c r="C1020" s="4" t="inlineStr">
        <is>
          <t>BCDEFGh</t>
        </is>
      </c>
      <c r="D1020" s="4" t="inlineStr">
        <is>
          <t>CDEFG</t>
        </is>
      </c>
      <c r="E1020" s="4" t="inlineStr"/>
      <c r="F1020" s="4" t="inlineStr"/>
      <c r="G1020" s="4" t="inlineStr">
        <is>
          <t>DF</t>
        </is>
      </c>
      <c r="H1020" s="4" t="inlineStr"/>
      <c r="I1020" s="4" t="inlineStr">
        <is>
          <t>CDEF</t>
        </is>
      </c>
      <c r="J1020" s="4" t="inlineStr">
        <is>
          <t>BCDEFG</t>
        </is>
      </c>
      <c r="K1020" s="4" t="inlineStr">
        <is>
          <t>J</t>
        </is>
      </c>
      <c r="L1020" s="4" t="inlineStr"/>
      <c r="M1020" s="4" t="inlineStr">
        <is>
          <t>L</t>
        </is>
      </c>
      <c r="N1020" s="4" t="n"/>
    </row>
    <row r="1021">
      <c r="A1021" s="14" t="inlineStr">
        <is>
          <t>Dexcom G4</t>
        </is>
      </c>
      <c r="B1021" s="13" t="n">
        <v>445</v>
      </c>
      <c r="C1021" s="13" t="n">
        <v>132</v>
      </c>
      <c r="D1021" s="13" t="n">
        <v>85</v>
      </c>
      <c r="E1021" s="13" t="n">
        <v>133</v>
      </c>
      <c r="F1021" s="13" t="n">
        <v>95</v>
      </c>
      <c r="G1021" s="13" t="n">
        <v>313</v>
      </c>
      <c r="H1021" s="13" t="n">
        <v>228</v>
      </c>
      <c r="I1021" s="13" t="n">
        <v>218</v>
      </c>
      <c r="J1021" s="13" t="n">
        <v>217</v>
      </c>
      <c r="K1021" s="13" t="n">
        <v>326</v>
      </c>
      <c r="L1021" s="13" t="n">
        <v>119</v>
      </c>
      <c r="M1021" s="13" t="n">
        <v>27</v>
      </c>
      <c r="N1021" s="13" t="n">
        <v>88</v>
      </c>
    </row>
    <row r="1022">
      <c r="A1022" s="10" t="inlineStr"/>
      <c r="B1022" s="5" t="n">
        <v>0.05</v>
      </c>
      <c r="C1022" s="5" t="n">
        <v>0.1</v>
      </c>
      <c r="D1022" s="5" t="n">
        <v>0.06</v>
      </c>
      <c r="E1022" s="5" t="n">
        <v>0.06</v>
      </c>
      <c r="F1022" s="5" t="n">
        <v>0.02</v>
      </c>
      <c r="G1022" s="5" t="n">
        <v>0.04</v>
      </c>
      <c r="H1022" s="5" t="n">
        <v>0.04</v>
      </c>
      <c r="I1022" s="5" t="n">
        <v>0.06</v>
      </c>
      <c r="J1022" s="5" t="n">
        <v>0.08</v>
      </c>
      <c r="K1022" s="5" t="n">
        <v>0.13</v>
      </c>
      <c r="L1022" s="5" t="n">
        <v>0.02</v>
      </c>
      <c r="M1022" s="5" t="n">
        <v>0.05</v>
      </c>
      <c r="N1022" s="5" t="n">
        <v>0.02</v>
      </c>
    </row>
    <row r="1023">
      <c r="A1023" s="10" t="inlineStr"/>
      <c r="B1023" s="4" t="inlineStr"/>
      <c r="C1023" s="4" t="inlineStr">
        <is>
          <t>BCDEFGH</t>
        </is>
      </c>
      <c r="D1023" s="4" t="inlineStr">
        <is>
          <t>DEF</t>
        </is>
      </c>
      <c r="E1023" s="4" t="inlineStr">
        <is>
          <t>DEF</t>
        </is>
      </c>
      <c r="F1023" s="4" t="inlineStr"/>
      <c r="G1023" s="4" t="inlineStr">
        <is>
          <t>DF</t>
        </is>
      </c>
      <c r="H1023" s="4" t="inlineStr">
        <is>
          <t>D</t>
        </is>
      </c>
      <c r="I1023" s="4" t="inlineStr">
        <is>
          <t>DEF</t>
        </is>
      </c>
      <c r="J1023" s="4" t="inlineStr">
        <is>
          <t>BDEFG</t>
        </is>
      </c>
      <c r="K1023" s="4" t="inlineStr">
        <is>
          <t>J</t>
        </is>
      </c>
      <c r="L1023" s="4" t="inlineStr"/>
      <c r="M1023" s="4" t="inlineStr">
        <is>
          <t>L</t>
        </is>
      </c>
      <c r="N1023" s="4" t="n"/>
    </row>
    <row r="1024">
      <c r="A1024" s="14" t="inlineStr">
        <is>
          <t>Dexcom G5</t>
        </is>
      </c>
      <c r="B1024" s="13" t="n">
        <v>808</v>
      </c>
      <c r="C1024" s="13" t="n">
        <v>228</v>
      </c>
      <c r="D1024" s="13" t="n">
        <v>159</v>
      </c>
      <c r="E1024" s="13" t="n">
        <v>190</v>
      </c>
      <c r="F1024" s="13" t="n">
        <v>231</v>
      </c>
      <c r="G1024" s="13" t="n">
        <v>580</v>
      </c>
      <c r="H1024" s="13" t="n">
        <v>421</v>
      </c>
      <c r="I1024" s="13" t="n">
        <v>349</v>
      </c>
      <c r="J1024" s="13" t="n">
        <v>387</v>
      </c>
      <c r="K1024" s="13" t="n">
        <v>425</v>
      </c>
      <c r="L1024" s="13" t="n">
        <v>383</v>
      </c>
      <c r="M1024" s="13" t="n">
        <v>135</v>
      </c>
      <c r="N1024" s="13" t="n">
        <v>229</v>
      </c>
    </row>
    <row r="1025">
      <c r="A1025" s="10" t="inlineStr"/>
      <c r="B1025" s="5" t="n">
        <v>0.09</v>
      </c>
      <c r="C1025" s="5" t="n">
        <v>0.17</v>
      </c>
      <c r="D1025" s="5" t="n">
        <v>0.11</v>
      </c>
      <c r="E1025" s="5" t="n">
        <v>0.09</v>
      </c>
      <c r="F1025" s="5" t="n">
        <v>0.06</v>
      </c>
      <c r="G1025" s="5" t="n">
        <v>0.08</v>
      </c>
      <c r="H1025" s="5" t="n">
        <v>0.07000000000000001</v>
      </c>
      <c r="I1025" s="5" t="n">
        <v>0.1</v>
      </c>
      <c r="J1025" s="5" t="n">
        <v>0.13</v>
      </c>
      <c r="K1025" s="5" t="n">
        <v>0.18</v>
      </c>
      <c r="L1025" s="5" t="n">
        <v>0.06</v>
      </c>
      <c r="M1025" s="5" t="n">
        <v>0.27</v>
      </c>
      <c r="N1025" s="5" t="n">
        <v>0.04</v>
      </c>
    </row>
    <row r="1026">
      <c r="A1026" s="10" t="inlineStr"/>
      <c r="B1026" s="4" t="inlineStr"/>
      <c r="C1026" s="4" t="inlineStr">
        <is>
          <t>BCDEFGH</t>
        </is>
      </c>
      <c r="D1026" s="4" t="inlineStr">
        <is>
          <t>DEF</t>
        </is>
      </c>
      <c r="E1026" s="4" t="inlineStr">
        <is>
          <t>DEF</t>
        </is>
      </c>
      <c r="F1026" s="4" t="inlineStr"/>
      <c r="G1026" s="4" t="inlineStr">
        <is>
          <t>DF</t>
        </is>
      </c>
      <c r="H1026" s="4" t="inlineStr">
        <is>
          <t>D</t>
        </is>
      </c>
      <c r="I1026" s="4" t="inlineStr">
        <is>
          <t>DEF</t>
        </is>
      </c>
      <c r="J1026" s="4" t="inlineStr">
        <is>
          <t>BCDEFG</t>
        </is>
      </c>
      <c r="K1026" s="4" t="inlineStr">
        <is>
          <t>J</t>
        </is>
      </c>
      <c r="L1026" s="4" t="inlineStr"/>
      <c r="M1026" s="4" t="inlineStr">
        <is>
          <t>L</t>
        </is>
      </c>
      <c r="N1026" s="4" t="n"/>
    </row>
    <row r="1027">
      <c r="A1027" s="14" t="inlineStr">
        <is>
          <t>COMBINE: Dexcom G6 (solo or with pump)</t>
        </is>
      </c>
      <c r="B1027" s="13" t="n">
        <v>1711</v>
      </c>
      <c r="C1027" s="13" t="n">
        <v>540</v>
      </c>
      <c r="D1027" s="13" t="n">
        <v>379</v>
      </c>
      <c r="E1027" s="13" t="n">
        <v>408</v>
      </c>
      <c r="F1027" s="13" t="n">
        <v>384</v>
      </c>
      <c r="G1027" s="13" t="n">
        <v>1171</v>
      </c>
      <c r="H1027" s="13" t="n">
        <v>792</v>
      </c>
      <c r="I1027" s="13" t="n">
        <v>787</v>
      </c>
      <c r="J1027" s="13" t="n">
        <v>919</v>
      </c>
      <c r="K1027" s="13" t="n">
        <v>1033</v>
      </c>
      <c r="L1027" s="13" t="n">
        <v>678</v>
      </c>
      <c r="M1027" s="13" t="n">
        <v>235</v>
      </c>
      <c r="N1027" s="13" t="n">
        <v>420</v>
      </c>
    </row>
    <row r="1028">
      <c r="A1028" s="10" t="inlineStr"/>
      <c r="B1028" s="5" t="n">
        <v>0.19</v>
      </c>
      <c r="C1028" s="5" t="n">
        <v>0.39</v>
      </c>
      <c r="D1028" s="5" t="n">
        <v>0.25</v>
      </c>
      <c r="E1028" s="5" t="n">
        <v>0.2</v>
      </c>
      <c r="F1028" s="5" t="n">
        <v>0.1</v>
      </c>
      <c r="G1028" s="5" t="n">
        <v>0.15</v>
      </c>
      <c r="H1028" s="5" t="n">
        <v>0.13</v>
      </c>
      <c r="I1028" s="5" t="n">
        <v>0.22</v>
      </c>
      <c r="J1028" s="5" t="n">
        <v>0.32</v>
      </c>
      <c r="K1028" s="5" t="n">
        <v>0.43</v>
      </c>
      <c r="L1028" s="5" t="n">
        <v>0.1</v>
      </c>
      <c r="M1028" s="5" t="n">
        <v>0.47</v>
      </c>
      <c r="N1028" s="5" t="n">
        <v>0.07000000000000001</v>
      </c>
    </row>
    <row r="1029">
      <c r="A1029" s="10" t="inlineStr"/>
      <c r="B1029" s="4" t="inlineStr"/>
      <c r="C1029" s="4" t="inlineStr">
        <is>
          <t>BCDEFGH</t>
        </is>
      </c>
      <c r="D1029" s="4" t="inlineStr">
        <is>
          <t>CDEFG</t>
        </is>
      </c>
      <c r="E1029" s="4" t="inlineStr">
        <is>
          <t>DEF</t>
        </is>
      </c>
      <c r="F1029" s="4" t="inlineStr"/>
      <c r="G1029" s="4" t="inlineStr">
        <is>
          <t>DF</t>
        </is>
      </c>
      <c r="H1029" s="4" t="inlineStr">
        <is>
          <t>D</t>
        </is>
      </c>
      <c r="I1029" s="4" t="inlineStr">
        <is>
          <t>CDEF</t>
        </is>
      </c>
      <c r="J1029" s="4" t="inlineStr">
        <is>
          <t>BCDEFG</t>
        </is>
      </c>
      <c r="K1029" s="4" t="inlineStr">
        <is>
          <t>J</t>
        </is>
      </c>
      <c r="L1029" s="4" t="inlineStr"/>
      <c r="M1029" s="4" t="inlineStr">
        <is>
          <t>L</t>
        </is>
      </c>
      <c r="N1029" s="4" t="n"/>
    </row>
    <row r="1030">
      <c r="A1030" s="14" t="inlineStr">
        <is>
          <t>Dexcom G6</t>
        </is>
      </c>
      <c r="B1030" s="13" t="n">
        <v>1463</v>
      </c>
      <c r="C1030" s="13" t="n">
        <v>461</v>
      </c>
      <c r="D1030" s="13" t="n">
        <v>327</v>
      </c>
      <c r="E1030" s="13" t="n">
        <v>374</v>
      </c>
      <c r="F1030" s="13" t="n">
        <v>301</v>
      </c>
      <c r="G1030" s="13" t="n">
        <v>1002</v>
      </c>
      <c r="H1030" s="13" t="n">
        <v>675</v>
      </c>
      <c r="I1030" s="13" t="n">
        <v>701</v>
      </c>
      <c r="J1030" s="13" t="n">
        <v>788</v>
      </c>
      <c r="K1030" s="13" t="n">
        <v>871</v>
      </c>
      <c r="L1030" s="13" t="n">
        <v>592</v>
      </c>
      <c r="M1030" s="13" t="n">
        <v>217</v>
      </c>
      <c r="N1030" s="13" t="n">
        <v>352</v>
      </c>
    </row>
    <row r="1031">
      <c r="A1031" s="10" t="inlineStr"/>
      <c r="B1031" s="5" t="n">
        <v>0.16</v>
      </c>
      <c r="C1031" s="5" t="n">
        <v>0.34</v>
      </c>
      <c r="D1031" s="5" t="n">
        <v>0.22</v>
      </c>
      <c r="E1031" s="5" t="n">
        <v>0.18</v>
      </c>
      <c r="F1031" s="5" t="n">
        <v>0.08</v>
      </c>
      <c r="G1031" s="5" t="n">
        <v>0.13</v>
      </c>
      <c r="H1031" s="5" t="n">
        <v>0.11</v>
      </c>
      <c r="I1031" s="5" t="n">
        <v>0.2</v>
      </c>
      <c r="J1031" s="5" t="n">
        <v>0.27</v>
      </c>
      <c r="K1031" s="5" t="n">
        <v>0.36</v>
      </c>
      <c r="L1031" s="5" t="n">
        <v>0.09</v>
      </c>
      <c r="M1031" s="5" t="n">
        <v>0.43</v>
      </c>
      <c r="N1031" s="5" t="n">
        <v>0.06</v>
      </c>
    </row>
    <row r="1032">
      <c r="A1032" s="10" t="inlineStr"/>
      <c r="B1032" s="4" t="inlineStr"/>
      <c r="C1032" s="4" t="inlineStr">
        <is>
          <t>BCDEFGH</t>
        </is>
      </c>
      <c r="D1032" s="4" t="inlineStr">
        <is>
          <t>CDEFG</t>
        </is>
      </c>
      <c r="E1032" s="4" t="inlineStr">
        <is>
          <t>DEF</t>
        </is>
      </c>
      <c r="F1032" s="4" t="inlineStr"/>
      <c r="G1032" s="4" t="inlineStr">
        <is>
          <t>DF</t>
        </is>
      </c>
      <c r="H1032" s="4" t="inlineStr">
        <is>
          <t>D</t>
        </is>
      </c>
      <c r="I1032" s="4" t="inlineStr">
        <is>
          <t>CDEF</t>
        </is>
      </c>
      <c r="J1032" s="4" t="inlineStr">
        <is>
          <t>BCDEFG</t>
        </is>
      </c>
      <c r="K1032" s="4" t="inlineStr">
        <is>
          <t>J</t>
        </is>
      </c>
      <c r="L1032" s="4" t="inlineStr"/>
      <c r="M1032" s="4" t="inlineStr">
        <is>
          <t>L</t>
        </is>
      </c>
      <c r="N1032" s="4" t="n"/>
    </row>
    <row r="1033">
      <c r="A1033" s="14" t="inlineStr">
        <is>
          <t>NET: Dexcom G6 Pumps</t>
        </is>
      </c>
      <c r="B1033" s="13" t="n">
        <v>528</v>
      </c>
      <c r="C1033" s="13" t="n">
        <v>207</v>
      </c>
      <c r="D1033" s="13" t="n">
        <v>92</v>
      </c>
      <c r="E1033" s="13" t="n">
        <v>84</v>
      </c>
      <c r="F1033" s="13" t="n">
        <v>145</v>
      </c>
      <c r="G1033" s="13" t="n">
        <v>321</v>
      </c>
      <c r="H1033" s="13" t="n">
        <v>229</v>
      </c>
      <c r="I1033" s="13" t="n">
        <v>176</v>
      </c>
      <c r="J1033" s="13" t="n">
        <v>299</v>
      </c>
      <c r="K1033" s="13" t="n">
        <v>376</v>
      </c>
      <c r="L1033" s="13" t="n">
        <v>152</v>
      </c>
      <c r="M1033" s="13" t="n">
        <v>46</v>
      </c>
      <c r="N1033" s="13" t="n">
        <v>106</v>
      </c>
    </row>
    <row r="1034">
      <c r="A1034" s="10" t="inlineStr"/>
      <c r="B1034" s="5" t="n">
        <v>0.06</v>
      </c>
      <c r="C1034" s="5" t="n">
        <v>0.15</v>
      </c>
      <c r="D1034" s="5" t="n">
        <v>0.06</v>
      </c>
      <c r="E1034" s="5" t="n">
        <v>0.04</v>
      </c>
      <c r="F1034" s="5" t="n">
        <v>0.04</v>
      </c>
      <c r="G1034" s="5" t="n">
        <v>0.04</v>
      </c>
      <c r="H1034" s="5" t="n">
        <v>0.04</v>
      </c>
      <c r="I1034" s="5" t="n">
        <v>0.05</v>
      </c>
      <c r="J1034" s="5" t="n">
        <v>0.1</v>
      </c>
      <c r="K1034" s="5" t="n">
        <v>0.16</v>
      </c>
      <c r="L1034" s="5" t="n">
        <v>0.02</v>
      </c>
      <c r="M1034" s="5" t="n">
        <v>0.09</v>
      </c>
      <c r="N1034" s="5" t="n">
        <v>0.02</v>
      </c>
    </row>
    <row r="1035">
      <c r="A1035" s="10" t="inlineStr"/>
      <c r="B1035" s="4" t="inlineStr"/>
      <c r="C1035" s="4" t="inlineStr">
        <is>
          <t>BCDEFGH</t>
        </is>
      </c>
      <c r="D1035" s="4" t="inlineStr">
        <is>
          <t>CDEFG</t>
        </is>
      </c>
      <c r="E1035" s="4" t="inlineStr"/>
      <c r="F1035" s="4" t="inlineStr"/>
      <c r="G1035" s="4" t="inlineStr">
        <is>
          <t>DF</t>
        </is>
      </c>
      <c r="H1035" s="4" t="inlineStr"/>
      <c r="I1035" s="4" t="inlineStr">
        <is>
          <t>CDEF</t>
        </is>
      </c>
      <c r="J1035" s="4" t="inlineStr">
        <is>
          <t>BCDEFG</t>
        </is>
      </c>
      <c r="K1035" s="4" t="inlineStr">
        <is>
          <t>J</t>
        </is>
      </c>
      <c r="L1035" s="4" t="inlineStr"/>
      <c r="M1035" s="4" t="inlineStr">
        <is>
          <t>L</t>
        </is>
      </c>
      <c r="N1035" s="4" t="n"/>
    </row>
    <row r="1036">
      <c r="A1036" s="14" t="inlineStr">
        <is>
          <t>Dexcom G6 paired with Tandem t:slim X2 insulin pump</t>
        </is>
      </c>
      <c r="B1036" s="13" t="n">
        <v>440</v>
      </c>
      <c r="C1036" s="13" t="n">
        <v>169</v>
      </c>
      <c r="D1036" s="13" t="n">
        <v>64</v>
      </c>
      <c r="E1036" s="13" t="n">
        <v>77</v>
      </c>
      <c r="F1036" s="13" t="n">
        <v>130</v>
      </c>
      <c r="G1036" s="13" t="n">
        <v>271</v>
      </c>
      <c r="H1036" s="13" t="n">
        <v>207</v>
      </c>
      <c r="I1036" s="13" t="n">
        <v>141</v>
      </c>
      <c r="J1036" s="13" t="n">
        <v>233</v>
      </c>
      <c r="K1036" s="13" t="n">
        <v>322</v>
      </c>
      <c r="L1036" s="13" t="n">
        <v>118</v>
      </c>
      <c r="M1036" s="13" t="n">
        <v>33</v>
      </c>
      <c r="N1036" s="13" t="n">
        <v>85</v>
      </c>
    </row>
    <row r="1037">
      <c r="A1037" s="10" t="inlineStr"/>
      <c r="B1037" s="5" t="n">
        <v>0.05</v>
      </c>
      <c r="C1037" s="5" t="n">
        <v>0.12</v>
      </c>
      <c r="D1037" s="5" t="n">
        <v>0.04</v>
      </c>
      <c r="E1037" s="5" t="n">
        <v>0.04</v>
      </c>
      <c r="F1037" s="5" t="n">
        <v>0.03</v>
      </c>
      <c r="G1037" s="5" t="n">
        <v>0.04</v>
      </c>
      <c r="H1037" s="5" t="n">
        <v>0.03</v>
      </c>
      <c r="I1037" s="5" t="n">
        <v>0.04</v>
      </c>
      <c r="J1037" s="5" t="n">
        <v>0.08</v>
      </c>
      <c r="K1037" s="5" t="n">
        <v>0.13</v>
      </c>
      <c r="L1037" s="5" t="n">
        <v>0.02</v>
      </c>
      <c r="M1037" s="5" t="n">
        <v>0.07000000000000001</v>
      </c>
      <c r="N1037" s="5" t="n">
        <v>0.01</v>
      </c>
    </row>
    <row r="1038">
      <c r="A1038" s="10" t="inlineStr"/>
      <c r="B1038" s="4" t="inlineStr"/>
      <c r="C1038" s="4" t="inlineStr">
        <is>
          <t>BCDEFGH</t>
        </is>
      </c>
      <c r="D1038" s="4" t="inlineStr">
        <is>
          <t>d</t>
        </is>
      </c>
      <c r="E1038" s="4" t="inlineStr"/>
      <c r="F1038" s="4" t="inlineStr"/>
      <c r="G1038" s="4" t="inlineStr">
        <is>
          <t>d</t>
        </is>
      </c>
      <c r="H1038" s="4" t="inlineStr"/>
      <c r="I1038" s="4" t="inlineStr">
        <is>
          <t>df</t>
        </is>
      </c>
      <c r="J1038" s="4" t="inlineStr">
        <is>
          <t>BCDEFG</t>
        </is>
      </c>
      <c r="K1038" s="4" t="inlineStr">
        <is>
          <t>J</t>
        </is>
      </c>
      <c r="L1038" s="4" t="inlineStr"/>
      <c r="M1038" s="4" t="inlineStr">
        <is>
          <t>L</t>
        </is>
      </c>
      <c r="N1038" s="4" t="n"/>
    </row>
    <row r="1039">
      <c r="A1039" s="14" t="inlineStr">
        <is>
          <t>Dexcom G6 paired with Accu-check Insight (Roche) insulin pump</t>
        </is>
      </c>
      <c r="B1039" s="13" t="n">
        <v>121</v>
      </c>
      <c r="C1039" s="13" t="n">
        <v>53</v>
      </c>
      <c r="D1039" s="13" t="n">
        <v>36</v>
      </c>
      <c r="E1039" s="13" t="n">
        <v>10</v>
      </c>
      <c r="F1039" s="13" t="n">
        <v>22</v>
      </c>
      <c r="G1039" s="13" t="n">
        <v>68</v>
      </c>
      <c r="H1039" s="13" t="n">
        <v>32</v>
      </c>
      <c r="I1039" s="13" t="n">
        <v>46</v>
      </c>
      <c r="J1039" s="13" t="n">
        <v>89</v>
      </c>
      <c r="K1039" s="13" t="n">
        <v>75</v>
      </c>
      <c r="L1039" s="13" t="n">
        <v>46</v>
      </c>
      <c r="M1039" s="13" t="n">
        <v>18</v>
      </c>
      <c r="N1039" s="13" t="n">
        <v>28</v>
      </c>
    </row>
    <row r="1040">
      <c r="A1040" s="10" t="inlineStr"/>
      <c r="B1040" s="5" t="n">
        <v>0.01</v>
      </c>
      <c r="C1040" s="5" t="n">
        <v>0.04</v>
      </c>
      <c r="D1040" s="5" t="n">
        <v>0.02</v>
      </c>
      <c r="E1040" s="4" t="inlineStr">
        <is>
          <t>*</t>
        </is>
      </c>
      <c r="F1040" s="5" t="n">
        <v>0.01</v>
      </c>
      <c r="G1040" s="5" t="n">
        <v>0.01</v>
      </c>
      <c r="H1040" s="5" t="n">
        <v>0.01</v>
      </c>
      <c r="I1040" s="5" t="n">
        <v>0.01</v>
      </c>
      <c r="J1040" s="5" t="n">
        <v>0.03</v>
      </c>
      <c r="K1040" s="5" t="n">
        <v>0.03</v>
      </c>
      <c r="L1040" s="5" t="n">
        <v>0.01</v>
      </c>
      <c r="M1040" s="5" t="n">
        <v>0.04</v>
      </c>
      <c r="N1040" s="4" t="inlineStr">
        <is>
          <t>*</t>
        </is>
      </c>
    </row>
    <row r="1041">
      <c r="A1041" s="10" t="inlineStr"/>
      <c r="B1041" s="4" t="inlineStr"/>
      <c r="C1041" s="4" t="inlineStr">
        <is>
          <t>BCDEFGH</t>
        </is>
      </c>
      <c r="D1041" s="4" t="inlineStr">
        <is>
          <t>CDEFG</t>
        </is>
      </c>
      <c r="E1041" s="4" t="inlineStr"/>
      <c r="F1041" s="4" t="inlineStr"/>
      <c r="G1041" s="4" t="inlineStr">
        <is>
          <t>CDF</t>
        </is>
      </c>
      <c r="H1041" s="4" t="inlineStr"/>
      <c r="I1041" s="4" t="inlineStr">
        <is>
          <t>CDEF</t>
        </is>
      </c>
      <c r="J1041" s="4" t="inlineStr">
        <is>
          <t>BCDEFG</t>
        </is>
      </c>
      <c r="K1041" s="4" t="inlineStr">
        <is>
          <t>J</t>
        </is>
      </c>
      <c r="L1041" s="4" t="inlineStr"/>
      <c r="M1041" s="4" t="inlineStr">
        <is>
          <t>L</t>
        </is>
      </c>
      <c r="N1041" s="4" t="n"/>
    </row>
    <row r="1042">
      <c r="A1042" s="14" t="inlineStr">
        <is>
          <t>Medtronic Guardian Connect</t>
        </is>
      </c>
      <c r="B1042" s="13" t="n">
        <v>930</v>
      </c>
      <c r="C1042" s="13" t="n">
        <v>293</v>
      </c>
      <c r="D1042" s="13" t="n">
        <v>186</v>
      </c>
      <c r="E1042" s="13" t="n">
        <v>230</v>
      </c>
      <c r="F1042" s="13" t="n">
        <v>221</v>
      </c>
      <c r="G1042" s="13" t="n">
        <v>637</v>
      </c>
      <c r="H1042" s="13" t="n">
        <v>451</v>
      </c>
      <c r="I1042" s="13" t="n">
        <v>416</v>
      </c>
      <c r="J1042" s="13" t="n">
        <v>479</v>
      </c>
      <c r="K1042" s="13" t="n">
        <v>603</v>
      </c>
      <c r="L1042" s="13" t="n">
        <v>327</v>
      </c>
      <c r="M1042" s="13" t="n">
        <v>108</v>
      </c>
      <c r="N1042" s="13" t="n">
        <v>212</v>
      </c>
    </row>
    <row r="1043">
      <c r="A1043" s="10" t="inlineStr"/>
      <c r="B1043" s="5" t="n">
        <v>0.1</v>
      </c>
      <c r="C1043" s="5" t="n">
        <v>0.21</v>
      </c>
      <c r="D1043" s="5" t="n">
        <v>0.12</v>
      </c>
      <c r="E1043" s="5" t="n">
        <v>0.11</v>
      </c>
      <c r="F1043" s="5" t="n">
        <v>0.06</v>
      </c>
      <c r="G1043" s="5" t="n">
        <v>0.08</v>
      </c>
      <c r="H1043" s="5" t="n">
        <v>0.07000000000000001</v>
      </c>
      <c r="I1043" s="5" t="n">
        <v>0.12</v>
      </c>
      <c r="J1043" s="5" t="n">
        <v>0.17</v>
      </c>
      <c r="K1043" s="5" t="n">
        <v>0.25</v>
      </c>
      <c r="L1043" s="5" t="n">
        <v>0.05</v>
      </c>
      <c r="M1043" s="5" t="n">
        <v>0.21</v>
      </c>
      <c r="N1043" s="5" t="n">
        <v>0.04</v>
      </c>
    </row>
    <row r="1044">
      <c r="A1044" s="10" t="inlineStr"/>
      <c r="B1044" s="4" t="inlineStr"/>
      <c r="C1044" s="4" t="inlineStr">
        <is>
          <t>BCDEFGH</t>
        </is>
      </c>
      <c r="D1044" s="4" t="inlineStr">
        <is>
          <t>DEF</t>
        </is>
      </c>
      <c r="E1044" s="4" t="inlineStr">
        <is>
          <t>DEF</t>
        </is>
      </c>
      <c r="F1044" s="4" t="inlineStr"/>
      <c r="G1044" s="4" t="inlineStr">
        <is>
          <t>DF</t>
        </is>
      </c>
      <c r="H1044" s="4" t="inlineStr">
        <is>
          <t>D</t>
        </is>
      </c>
      <c r="I1044" s="4" t="inlineStr">
        <is>
          <t>DEF</t>
        </is>
      </c>
      <c r="J1044" s="4" t="inlineStr">
        <is>
          <t>BCDEFG</t>
        </is>
      </c>
      <c r="K1044" s="4" t="inlineStr">
        <is>
          <t>J</t>
        </is>
      </c>
      <c r="L1044" s="4" t="inlineStr"/>
      <c r="M1044" s="4" t="inlineStr">
        <is>
          <t>L</t>
        </is>
      </c>
      <c r="N1044" s="4" t="n"/>
    </row>
    <row r="1045">
      <c r="A1045" s="14" t="inlineStr">
        <is>
          <t>Medtronic MiniMed 630G / 670G / 770G</t>
        </is>
      </c>
      <c r="B1045" s="13" t="n">
        <v>483</v>
      </c>
      <c r="C1045" s="13" t="n">
        <v>187</v>
      </c>
      <c r="D1045" s="13" t="n">
        <v>74</v>
      </c>
      <c r="E1045" s="13" t="n">
        <v>98</v>
      </c>
      <c r="F1045" s="13" t="n">
        <v>124</v>
      </c>
      <c r="G1045" s="13" t="n">
        <v>296</v>
      </c>
      <c r="H1045" s="13" t="n">
        <v>222</v>
      </c>
      <c r="I1045" s="13" t="n">
        <v>172</v>
      </c>
      <c r="J1045" s="13" t="n">
        <v>261</v>
      </c>
      <c r="K1045" s="13" t="n">
        <v>357</v>
      </c>
      <c r="L1045" s="13" t="n">
        <v>126</v>
      </c>
      <c r="M1045" s="13" t="n">
        <v>32</v>
      </c>
      <c r="N1045" s="13" t="n">
        <v>94</v>
      </c>
    </row>
    <row r="1046">
      <c r="A1046" s="10" t="inlineStr"/>
      <c r="B1046" s="5" t="n">
        <v>0.05</v>
      </c>
      <c r="C1046" s="5" t="n">
        <v>0.14</v>
      </c>
      <c r="D1046" s="5" t="n">
        <v>0.05</v>
      </c>
      <c r="E1046" s="5" t="n">
        <v>0.05</v>
      </c>
      <c r="F1046" s="5" t="n">
        <v>0.03</v>
      </c>
      <c r="G1046" s="5" t="n">
        <v>0.04</v>
      </c>
      <c r="H1046" s="5" t="n">
        <v>0.04</v>
      </c>
      <c r="I1046" s="5" t="n">
        <v>0.05</v>
      </c>
      <c r="J1046" s="5" t="n">
        <v>0.09</v>
      </c>
      <c r="K1046" s="5" t="n">
        <v>0.15</v>
      </c>
      <c r="L1046" s="5" t="n">
        <v>0.02</v>
      </c>
      <c r="M1046" s="5" t="n">
        <v>0.06</v>
      </c>
      <c r="N1046" s="5" t="n">
        <v>0.02</v>
      </c>
    </row>
    <row r="1047">
      <c r="A1047" s="10" t="inlineStr"/>
      <c r="B1047" s="4" t="inlineStr"/>
      <c r="C1047" s="4" t="inlineStr">
        <is>
          <t>BCDEFGH</t>
        </is>
      </c>
      <c r="D1047" s="4" t="inlineStr">
        <is>
          <t>DEF</t>
        </is>
      </c>
      <c r="E1047" s="4" t="inlineStr">
        <is>
          <t>DEF</t>
        </is>
      </c>
      <c r="F1047" s="4" t="inlineStr"/>
      <c r="G1047" s="4" t="inlineStr">
        <is>
          <t>DF</t>
        </is>
      </c>
      <c r="H1047" s="4" t="inlineStr">
        <is>
          <t>D</t>
        </is>
      </c>
      <c r="I1047" s="4" t="inlineStr">
        <is>
          <t>DEF</t>
        </is>
      </c>
      <c r="J1047" s="4" t="inlineStr">
        <is>
          <t>BCDEFG</t>
        </is>
      </c>
      <c r="K1047" s="4" t="inlineStr">
        <is>
          <t>J</t>
        </is>
      </c>
      <c r="L1047" s="4" t="inlineStr"/>
      <c r="M1047" s="4" t="inlineStr">
        <is>
          <t>L</t>
        </is>
      </c>
      <c r="N1047" s="4" t="n"/>
    </row>
    <row r="1048">
      <c r="A1048" s="14" t="inlineStr">
        <is>
          <t>Medtronic MiniMed 640G</t>
        </is>
      </c>
      <c r="B1048" s="13" t="n">
        <v>234</v>
      </c>
      <c r="C1048" s="13" t="n">
        <v>53</v>
      </c>
      <c r="D1048" s="13" t="n">
        <v>52</v>
      </c>
      <c r="E1048" s="13" t="n">
        <v>95</v>
      </c>
      <c r="F1048" s="13" t="n">
        <v>34</v>
      </c>
      <c r="G1048" s="13" t="n">
        <v>181</v>
      </c>
      <c r="H1048" s="13" t="n">
        <v>129</v>
      </c>
      <c r="I1048" s="13" t="n">
        <v>147</v>
      </c>
      <c r="J1048" s="13" t="n">
        <v>105</v>
      </c>
      <c r="K1048" s="13" t="n">
        <v>67</v>
      </c>
      <c r="L1048" s="13" t="n">
        <v>167</v>
      </c>
      <c r="M1048" s="13" t="n">
        <v>104</v>
      </c>
      <c r="N1048" s="13" t="n">
        <v>37</v>
      </c>
    </row>
    <row r="1049">
      <c r="A1049" s="10" t="inlineStr"/>
      <c r="B1049" s="5" t="n">
        <v>0.03</v>
      </c>
      <c r="C1049" s="5" t="n">
        <v>0.04</v>
      </c>
      <c r="D1049" s="5" t="n">
        <v>0.03</v>
      </c>
      <c r="E1049" s="5" t="n">
        <v>0.05</v>
      </c>
      <c r="F1049" s="5" t="n">
        <v>0.01</v>
      </c>
      <c r="G1049" s="5" t="n">
        <v>0.02</v>
      </c>
      <c r="H1049" s="5" t="n">
        <v>0.02</v>
      </c>
      <c r="I1049" s="5" t="n">
        <v>0.04</v>
      </c>
      <c r="J1049" s="5" t="n">
        <v>0.04</v>
      </c>
      <c r="K1049" s="5" t="n">
        <v>0.03</v>
      </c>
      <c r="L1049" s="5" t="n">
        <v>0.03</v>
      </c>
      <c r="M1049" s="5" t="n">
        <v>0.21</v>
      </c>
      <c r="N1049" s="5" t="n">
        <v>0.01</v>
      </c>
    </row>
    <row r="1050">
      <c r="A1050" s="10" t="inlineStr"/>
      <c r="B1050" s="4" t="inlineStr"/>
      <c r="C1050" s="4" t="inlineStr">
        <is>
          <t>DEF</t>
        </is>
      </c>
      <c r="D1050" s="4" t="inlineStr">
        <is>
          <t>DEF</t>
        </is>
      </c>
      <c r="E1050" s="4" t="inlineStr">
        <is>
          <t>bDEFgh</t>
        </is>
      </c>
      <c r="F1050" s="4" t="inlineStr"/>
      <c r="G1050" s="4" t="inlineStr">
        <is>
          <t>DF</t>
        </is>
      </c>
      <c r="H1050" s="4" t="inlineStr">
        <is>
          <t>D</t>
        </is>
      </c>
      <c r="I1050" s="4" t="inlineStr">
        <is>
          <t>bDEF</t>
        </is>
      </c>
      <c r="J1050" s="4" t="inlineStr">
        <is>
          <t>DEF</t>
        </is>
      </c>
      <c r="K1050" s="4" t="inlineStr"/>
      <c r="L1050" s="4" t="inlineStr"/>
      <c r="M1050" s="4" t="inlineStr">
        <is>
          <t>L</t>
        </is>
      </c>
      <c r="N1050" s="4" t="n"/>
    </row>
    <row r="1051">
      <c r="A1051" s="14" t="inlineStr">
        <is>
          <t>Medtronic MiniMed 640G / 670G / 770G / 780G</t>
        </is>
      </c>
      <c r="B1051" s="13" t="n">
        <v>210</v>
      </c>
      <c r="C1051" s="13" t="n">
        <v>93</v>
      </c>
      <c r="D1051" s="13" t="n">
        <v>66</v>
      </c>
      <c r="E1051" s="13" t="n">
        <v>30</v>
      </c>
      <c r="F1051" s="13" t="n">
        <v>21</v>
      </c>
      <c r="G1051" s="13" t="n">
        <v>117</v>
      </c>
      <c r="H1051" s="13" t="n">
        <v>51</v>
      </c>
      <c r="I1051" s="13" t="n">
        <v>96</v>
      </c>
      <c r="J1051" s="13" t="n">
        <v>159</v>
      </c>
      <c r="K1051" s="13" t="n">
        <v>145</v>
      </c>
      <c r="L1051" s="13" t="n">
        <v>65</v>
      </c>
      <c r="M1051" s="13" t="n">
        <v>25</v>
      </c>
      <c r="N1051" s="13" t="n">
        <v>40</v>
      </c>
    </row>
    <row r="1052">
      <c r="A1052" s="10" t="inlineStr"/>
      <c r="B1052" s="5" t="n">
        <v>0.02</v>
      </c>
      <c r="C1052" s="5" t="n">
        <v>0.07000000000000001</v>
      </c>
      <c r="D1052" s="5" t="n">
        <v>0.04</v>
      </c>
      <c r="E1052" s="5" t="n">
        <v>0.01</v>
      </c>
      <c r="F1052" s="5" t="n">
        <v>0.01</v>
      </c>
      <c r="G1052" s="5" t="n">
        <v>0.02</v>
      </c>
      <c r="H1052" s="5" t="n">
        <v>0.01</v>
      </c>
      <c r="I1052" s="5" t="n">
        <v>0.03</v>
      </c>
      <c r="J1052" s="5" t="n">
        <v>0.06</v>
      </c>
      <c r="K1052" s="5" t="n">
        <v>0.06</v>
      </c>
      <c r="L1052" s="5" t="n">
        <v>0.01</v>
      </c>
      <c r="M1052" s="5" t="n">
        <v>0.05</v>
      </c>
      <c r="N1052" s="5" t="n">
        <v>0.01</v>
      </c>
    </row>
    <row r="1053">
      <c r="A1053" s="10" t="inlineStr"/>
      <c r="B1053" s="4" t="inlineStr"/>
      <c r="C1053" s="4" t="inlineStr">
        <is>
          <t>BCDEFGH</t>
        </is>
      </c>
      <c r="D1053" s="4" t="inlineStr">
        <is>
          <t>CDEFG</t>
        </is>
      </c>
      <c r="E1053" s="4" t="inlineStr">
        <is>
          <t>DF</t>
        </is>
      </c>
      <c r="F1053" s="4" t="inlineStr"/>
      <c r="G1053" s="4" t="inlineStr">
        <is>
          <t>DF</t>
        </is>
      </c>
      <c r="H1053" s="4" t="inlineStr">
        <is>
          <t>D</t>
        </is>
      </c>
      <c r="I1053" s="4" t="inlineStr">
        <is>
          <t>CDEF</t>
        </is>
      </c>
      <c r="J1053" s="4" t="inlineStr">
        <is>
          <t>BCDEFG</t>
        </is>
      </c>
      <c r="K1053" s="4" t="inlineStr">
        <is>
          <t>J</t>
        </is>
      </c>
      <c r="L1053" s="4" t="inlineStr"/>
      <c r="M1053" s="4" t="inlineStr">
        <is>
          <t>L</t>
        </is>
      </c>
      <c r="N1053" s="4" t="n"/>
    </row>
    <row r="1054">
      <c r="A1054" s="14" t="inlineStr">
        <is>
          <t>Medtronic MiniMed 620G / 640G</t>
        </is>
      </c>
      <c r="B1054" s="13" t="n">
        <v>268</v>
      </c>
      <c r="C1054" s="13" t="n">
        <v>91</v>
      </c>
      <c r="D1054" s="13" t="n">
        <v>81</v>
      </c>
      <c r="E1054" s="13" t="n">
        <v>96</v>
      </c>
      <c r="F1054" s="13" t="inlineStr">
        <is>
          <t>-</t>
        </is>
      </c>
      <c r="G1054" s="13" t="n">
        <v>177</v>
      </c>
      <c r="H1054" s="13" t="n">
        <v>96</v>
      </c>
      <c r="I1054" s="13" t="n">
        <v>177</v>
      </c>
      <c r="J1054" s="13" t="n">
        <v>172</v>
      </c>
      <c r="K1054" s="13" t="n">
        <v>196</v>
      </c>
      <c r="L1054" s="13" t="n">
        <v>72</v>
      </c>
      <c r="M1054" s="13" t="n">
        <v>15</v>
      </c>
      <c r="N1054" s="13" t="n">
        <v>51</v>
      </c>
    </row>
    <row r="1055">
      <c r="A1055" s="10" t="inlineStr"/>
      <c r="B1055" s="5" t="n">
        <v>0.03</v>
      </c>
      <c r="C1055" s="5" t="n">
        <v>0.07000000000000001</v>
      </c>
      <c r="D1055" s="5" t="n">
        <v>0.05</v>
      </c>
      <c r="E1055" s="5" t="n">
        <v>0.05</v>
      </c>
      <c r="F1055" s="4" t="inlineStr">
        <is>
          <t>-</t>
        </is>
      </c>
      <c r="G1055" s="5" t="n">
        <v>0.02</v>
      </c>
      <c r="H1055" s="5" t="n">
        <v>0.02</v>
      </c>
      <c r="I1055" s="5" t="n">
        <v>0.05</v>
      </c>
      <c r="J1055" s="5" t="n">
        <v>0.06</v>
      </c>
      <c r="K1055" s="5" t="n">
        <v>0.08</v>
      </c>
      <c r="L1055" s="5" t="n">
        <v>0.01</v>
      </c>
      <c r="M1055" s="5" t="n">
        <v>0.03</v>
      </c>
      <c r="N1055" s="5" t="n">
        <v>0.01</v>
      </c>
    </row>
    <row r="1056">
      <c r="A1056" s="10" t="inlineStr"/>
      <c r="B1056" s="4" t="inlineStr"/>
      <c r="C1056" s="4" t="inlineStr">
        <is>
          <t>CDEFG</t>
        </is>
      </c>
      <c r="D1056" s="4" t="inlineStr">
        <is>
          <t>DEF</t>
        </is>
      </c>
      <c r="E1056" s="4" t="inlineStr">
        <is>
          <t>DEF</t>
        </is>
      </c>
      <c r="F1056" s="4" t="inlineStr"/>
      <c r="G1056" s="4" t="inlineStr">
        <is>
          <t>DF</t>
        </is>
      </c>
      <c r="H1056" s="4" t="inlineStr">
        <is>
          <t>D</t>
        </is>
      </c>
      <c r="I1056" s="4" t="inlineStr">
        <is>
          <t>DEF</t>
        </is>
      </c>
      <c r="J1056" s="4" t="inlineStr">
        <is>
          <t>CDEFG</t>
        </is>
      </c>
      <c r="K1056" s="4" t="inlineStr">
        <is>
          <t>J</t>
        </is>
      </c>
      <c r="L1056" s="4" t="inlineStr"/>
      <c r="M1056" s="4" t="inlineStr">
        <is>
          <t>L</t>
        </is>
      </c>
      <c r="N1056" s="4" t="n"/>
    </row>
    <row r="1057">
      <c r="A1057" s="14" t="inlineStr">
        <is>
          <t>GlucoMen Day Continuous Glucose Monitor</t>
        </is>
      </c>
      <c r="B1057" s="13" t="n">
        <v>82</v>
      </c>
      <c r="C1057" s="13" t="n">
        <v>36</v>
      </c>
      <c r="D1057" s="13" t="n">
        <v>19</v>
      </c>
      <c r="E1057" s="13" t="n">
        <v>14</v>
      </c>
      <c r="F1057" s="13" t="n">
        <v>13</v>
      </c>
      <c r="G1057" s="13" t="n">
        <v>46</v>
      </c>
      <c r="H1057" s="13" t="n">
        <v>27</v>
      </c>
      <c r="I1057" s="13" t="n">
        <v>33</v>
      </c>
      <c r="J1057" s="13" t="n">
        <v>55</v>
      </c>
      <c r="K1057" s="13" t="n">
        <v>50</v>
      </c>
      <c r="L1057" s="13" t="n">
        <v>32</v>
      </c>
      <c r="M1057" s="13" t="n">
        <v>15</v>
      </c>
      <c r="N1057" s="13" t="n">
        <v>17</v>
      </c>
    </row>
    <row r="1058">
      <c r="A1058" s="10" t="inlineStr"/>
      <c r="B1058" s="5" t="n">
        <v>0.01</v>
      </c>
      <c r="C1058" s="5" t="n">
        <v>0.03</v>
      </c>
      <c r="D1058" s="5" t="n">
        <v>0.01</v>
      </c>
      <c r="E1058" s="5" t="n">
        <v>0.01</v>
      </c>
      <c r="F1058" s="4" t="inlineStr">
        <is>
          <t>*</t>
        </is>
      </c>
      <c r="G1058" s="5" t="n">
        <v>0.01</v>
      </c>
      <c r="H1058" s="4" t="inlineStr">
        <is>
          <t>*</t>
        </is>
      </c>
      <c r="I1058" s="5" t="n">
        <v>0.01</v>
      </c>
      <c r="J1058" s="5" t="n">
        <v>0.02</v>
      </c>
      <c r="K1058" s="5" t="n">
        <v>0.02</v>
      </c>
      <c r="L1058" s="4" t="inlineStr">
        <is>
          <t>*</t>
        </is>
      </c>
      <c r="M1058" s="5" t="n">
        <v>0.03</v>
      </c>
      <c r="N1058" s="4" t="inlineStr">
        <is>
          <t>*</t>
        </is>
      </c>
    </row>
    <row r="1059">
      <c r="A1059" s="10" t="inlineStr"/>
      <c r="B1059" s="4" t="inlineStr"/>
      <c r="C1059" s="4" t="inlineStr">
        <is>
          <t>BCDEFGH</t>
        </is>
      </c>
      <c r="D1059" s="4" t="inlineStr">
        <is>
          <t>cDEFg</t>
        </is>
      </c>
      <c r="E1059" s="4" t="inlineStr">
        <is>
          <t>Df</t>
        </is>
      </c>
      <c r="F1059" s="4" t="inlineStr"/>
      <c r="G1059" s="4" t="inlineStr">
        <is>
          <t>DF</t>
        </is>
      </c>
      <c r="H1059" s="4" t="inlineStr">
        <is>
          <t>D</t>
        </is>
      </c>
      <c r="I1059" s="4" t="inlineStr">
        <is>
          <t>cDEF</t>
        </is>
      </c>
      <c r="J1059" s="4" t="inlineStr">
        <is>
          <t>BCDEFG</t>
        </is>
      </c>
      <c r="K1059" s="4" t="inlineStr">
        <is>
          <t>J</t>
        </is>
      </c>
      <c r="L1059" s="4" t="inlineStr"/>
      <c r="M1059" s="4" t="inlineStr">
        <is>
          <t>L</t>
        </is>
      </c>
      <c r="N1059" s="4" t="n"/>
    </row>
    <row r="1060">
      <c r="A1060" s="14" t="inlineStr">
        <is>
          <t>Medtrum A6 TouchCare</t>
        </is>
      </c>
      <c r="B1060" s="13" t="n">
        <v>80</v>
      </c>
      <c r="C1060" s="13" t="n">
        <v>39</v>
      </c>
      <c r="D1060" s="13" t="n">
        <v>22</v>
      </c>
      <c r="E1060" s="13" t="n">
        <v>9</v>
      </c>
      <c r="F1060" s="13" t="n">
        <v>10</v>
      </c>
      <c r="G1060" s="13" t="n">
        <v>41</v>
      </c>
      <c r="H1060" s="13" t="n">
        <v>19</v>
      </c>
      <c r="I1060" s="13" t="n">
        <v>31</v>
      </c>
      <c r="J1060" s="13" t="n">
        <v>61</v>
      </c>
      <c r="K1060" s="13" t="n">
        <v>48</v>
      </c>
      <c r="L1060" s="13" t="n">
        <v>32</v>
      </c>
      <c r="M1060" s="13" t="n">
        <v>11</v>
      </c>
      <c r="N1060" s="13" t="n">
        <v>21</v>
      </c>
    </row>
    <row r="1061">
      <c r="A1061" s="10" t="inlineStr"/>
      <c r="B1061" s="5" t="n">
        <v>0.01</v>
      </c>
      <c r="C1061" s="5" t="n">
        <v>0.03</v>
      </c>
      <c r="D1061" s="5" t="n">
        <v>0.01</v>
      </c>
      <c r="E1061" s="4" t="inlineStr">
        <is>
          <t>*</t>
        </is>
      </c>
      <c r="F1061" s="4" t="inlineStr">
        <is>
          <t>*</t>
        </is>
      </c>
      <c r="G1061" s="5" t="n">
        <v>0.01</v>
      </c>
      <c r="H1061" s="4" t="inlineStr">
        <is>
          <t>*</t>
        </is>
      </c>
      <c r="I1061" s="5" t="n">
        <v>0.01</v>
      </c>
      <c r="J1061" s="5" t="n">
        <v>0.02</v>
      </c>
      <c r="K1061" s="5" t="n">
        <v>0.02</v>
      </c>
      <c r="L1061" s="4" t="inlineStr">
        <is>
          <t>*</t>
        </is>
      </c>
      <c r="M1061" s="5" t="n">
        <v>0.02</v>
      </c>
      <c r="N1061" s="4" t="inlineStr">
        <is>
          <t>*</t>
        </is>
      </c>
    </row>
    <row r="1062">
      <c r="A1062" s="10" t="inlineStr"/>
      <c r="B1062" s="4" t="inlineStr"/>
      <c r="C1062" s="4" t="inlineStr">
        <is>
          <t>BCDEFGH</t>
        </is>
      </c>
      <c r="D1062" s="4" t="inlineStr">
        <is>
          <t>CDEFG</t>
        </is>
      </c>
      <c r="E1062" s="4" t="inlineStr"/>
      <c r="F1062" s="4" t="inlineStr"/>
      <c r="G1062" s="4" t="inlineStr">
        <is>
          <t>DF</t>
        </is>
      </c>
      <c r="H1062" s="4" t="inlineStr"/>
      <c r="I1062" s="4" t="inlineStr">
        <is>
          <t>CDEF</t>
        </is>
      </c>
      <c r="J1062" s="4" t="inlineStr">
        <is>
          <t>BCDEFG</t>
        </is>
      </c>
      <c r="K1062" s="4" t="inlineStr">
        <is>
          <t>J</t>
        </is>
      </c>
      <c r="L1062" s="4" t="inlineStr"/>
      <c r="M1062" s="4" t="inlineStr">
        <is>
          <t>L</t>
        </is>
      </c>
      <c r="N1062" s="4" t="n"/>
    </row>
    <row r="1063">
      <c r="A1063" s="14" t="inlineStr">
        <is>
          <t>Medtrum S7 EasySense</t>
        </is>
      </c>
      <c r="B1063" s="13" t="n">
        <v>78</v>
      </c>
      <c r="C1063" s="13" t="n">
        <v>34</v>
      </c>
      <c r="D1063" s="13" t="n">
        <v>15</v>
      </c>
      <c r="E1063" s="13" t="n">
        <v>15</v>
      </c>
      <c r="F1063" s="13" t="n">
        <v>14</v>
      </c>
      <c r="G1063" s="13" t="n">
        <v>44</v>
      </c>
      <c r="H1063" s="13" t="n">
        <v>29</v>
      </c>
      <c r="I1063" s="13" t="n">
        <v>30</v>
      </c>
      <c r="J1063" s="13" t="n">
        <v>49</v>
      </c>
      <c r="K1063" s="13" t="n">
        <v>42</v>
      </c>
      <c r="L1063" s="13" t="n">
        <v>36</v>
      </c>
      <c r="M1063" s="13" t="n">
        <v>16</v>
      </c>
      <c r="N1063" s="13" t="n">
        <v>20</v>
      </c>
    </row>
    <row r="1064">
      <c r="A1064" s="10" t="inlineStr"/>
      <c r="B1064" s="5" t="n">
        <v>0.01</v>
      </c>
      <c r="C1064" s="5" t="n">
        <v>0.02</v>
      </c>
      <c r="D1064" s="5" t="n">
        <v>0.01</v>
      </c>
      <c r="E1064" s="5" t="n">
        <v>0.01</v>
      </c>
      <c r="F1064" s="4" t="inlineStr">
        <is>
          <t>*</t>
        </is>
      </c>
      <c r="G1064" s="5" t="n">
        <v>0.01</v>
      </c>
      <c r="H1064" s="4" t="inlineStr">
        <is>
          <t>*</t>
        </is>
      </c>
      <c r="I1064" s="5" t="n">
        <v>0.01</v>
      </c>
      <c r="J1064" s="5" t="n">
        <v>0.02</v>
      </c>
      <c r="K1064" s="5" t="n">
        <v>0.02</v>
      </c>
      <c r="L1064" s="5" t="n">
        <v>0.01</v>
      </c>
      <c r="M1064" s="5" t="n">
        <v>0.03</v>
      </c>
      <c r="N1064" s="4" t="inlineStr">
        <is>
          <t>*</t>
        </is>
      </c>
    </row>
    <row r="1065">
      <c r="A1065" s="10" t="inlineStr"/>
      <c r="B1065" s="4" t="inlineStr"/>
      <c r="C1065" s="4" t="inlineStr">
        <is>
          <t>BCDEFGH</t>
        </is>
      </c>
      <c r="D1065" s="4" t="inlineStr">
        <is>
          <t>DEF</t>
        </is>
      </c>
      <c r="E1065" s="4" t="inlineStr">
        <is>
          <t>Df</t>
        </is>
      </c>
      <c r="F1065" s="4" t="inlineStr"/>
      <c r="G1065" s="4" t="inlineStr">
        <is>
          <t>DF</t>
        </is>
      </c>
      <c r="H1065" s="4" t="inlineStr">
        <is>
          <t>D</t>
        </is>
      </c>
      <c r="I1065" s="4" t="inlineStr">
        <is>
          <t>DEF</t>
        </is>
      </c>
      <c r="J1065" s="4" t="inlineStr">
        <is>
          <t>BCDEFG</t>
        </is>
      </c>
      <c r="K1065" s="4" t="inlineStr">
        <is>
          <t>J</t>
        </is>
      </c>
      <c r="L1065" s="4" t="inlineStr"/>
      <c r="M1065" s="4" t="inlineStr">
        <is>
          <t>L</t>
        </is>
      </c>
      <c r="N1065" s="4" t="n"/>
    </row>
    <row r="1066">
      <c r="A1066" s="14" t="inlineStr">
        <is>
          <t>Eversense</t>
        </is>
      </c>
      <c r="B1066" s="13" t="n">
        <v>334</v>
      </c>
      <c r="C1066" s="13" t="n">
        <v>99</v>
      </c>
      <c r="D1066" s="13" t="n">
        <v>54</v>
      </c>
      <c r="E1066" s="13" t="n">
        <v>60</v>
      </c>
      <c r="F1066" s="13" t="n">
        <v>121</v>
      </c>
      <c r="G1066" s="13" t="n">
        <v>235</v>
      </c>
      <c r="H1066" s="13" t="n">
        <v>181</v>
      </c>
      <c r="I1066" s="13" t="n">
        <v>114</v>
      </c>
      <c r="J1066" s="13" t="n">
        <v>153</v>
      </c>
      <c r="K1066" s="13" t="n">
        <v>181</v>
      </c>
      <c r="L1066" s="13" t="n">
        <v>153</v>
      </c>
      <c r="M1066" s="13" t="n">
        <v>35</v>
      </c>
      <c r="N1066" s="13" t="n">
        <v>118</v>
      </c>
    </row>
    <row r="1067">
      <c r="A1067" s="10" t="inlineStr"/>
      <c r="B1067" s="5" t="n">
        <v>0.04</v>
      </c>
      <c r="C1067" s="5" t="n">
        <v>0.07000000000000001</v>
      </c>
      <c r="D1067" s="5" t="n">
        <v>0.04</v>
      </c>
      <c r="E1067" s="5" t="n">
        <v>0.03</v>
      </c>
      <c r="F1067" s="5" t="n">
        <v>0.03</v>
      </c>
      <c r="G1067" s="5" t="n">
        <v>0.03</v>
      </c>
      <c r="H1067" s="5" t="n">
        <v>0.03</v>
      </c>
      <c r="I1067" s="5" t="n">
        <v>0.03</v>
      </c>
      <c r="J1067" s="5" t="n">
        <v>0.05</v>
      </c>
      <c r="K1067" s="5" t="n">
        <v>0.07000000000000001</v>
      </c>
      <c r="L1067" s="5" t="n">
        <v>0.02</v>
      </c>
      <c r="M1067" s="5" t="n">
        <v>0.07000000000000001</v>
      </c>
      <c r="N1067" s="5" t="n">
        <v>0.02</v>
      </c>
    </row>
    <row r="1068">
      <c r="A1068" s="10" t="inlineStr"/>
      <c r="B1068" s="4" t="inlineStr"/>
      <c r="C1068" s="4" t="inlineStr">
        <is>
          <t>BCDEFGH</t>
        </is>
      </c>
      <c r="D1068" s="4" t="inlineStr"/>
      <c r="E1068" s="4" t="inlineStr"/>
      <c r="F1068" s="4" t="inlineStr"/>
      <c r="G1068" s="4" t="inlineStr"/>
      <c r="H1068" s="4" t="inlineStr"/>
      <c r="I1068" s="4" t="inlineStr"/>
      <c r="J1068" s="4" t="inlineStr">
        <is>
          <t>BCDEFG</t>
        </is>
      </c>
      <c r="K1068" s="4" t="inlineStr">
        <is>
          <t>J</t>
        </is>
      </c>
      <c r="L1068" s="4" t="inlineStr"/>
      <c r="M1068" s="4" t="inlineStr">
        <is>
          <t>L</t>
        </is>
      </c>
      <c r="N1068" s="4" t="n"/>
    </row>
    <row r="1069">
      <c r="A1069" s="14" t="inlineStr">
        <is>
          <t>Not aware of any relevant products</t>
        </is>
      </c>
      <c r="B1069" s="13" t="n">
        <v>5133</v>
      </c>
      <c r="C1069" s="13" t="n">
        <v>342</v>
      </c>
      <c r="D1069" s="13" t="n">
        <v>718</v>
      </c>
      <c r="E1069" s="13" t="n">
        <v>1221</v>
      </c>
      <c r="F1069" s="13" t="n">
        <v>2852</v>
      </c>
      <c r="G1069" s="13" t="n">
        <v>4791</v>
      </c>
      <c r="H1069" s="13" t="n">
        <v>4073</v>
      </c>
      <c r="I1069" s="13" t="n">
        <v>1939</v>
      </c>
      <c r="J1069" s="13" t="n">
        <v>1060</v>
      </c>
      <c r="K1069" s="13" t="n">
        <v>533</v>
      </c>
      <c r="L1069" s="13" t="n">
        <v>4600</v>
      </c>
      <c r="M1069" s="13" t="inlineStr">
        <is>
          <t>-</t>
        </is>
      </c>
      <c r="N1069" s="13" t="n">
        <v>4430</v>
      </c>
    </row>
    <row r="1070">
      <c r="A1070" s="10" t="inlineStr"/>
      <c r="B1070" s="5" t="n">
        <v>0.5700000000000001</v>
      </c>
      <c r="C1070" s="5" t="n">
        <v>0.25</v>
      </c>
      <c r="D1070" s="5" t="n">
        <v>0.48</v>
      </c>
      <c r="E1070" s="5" t="n">
        <v>0.59</v>
      </c>
      <c r="F1070" s="5" t="n">
        <v>0.71</v>
      </c>
      <c r="G1070" s="5" t="n">
        <v>0.63</v>
      </c>
      <c r="H1070" s="5" t="n">
        <v>0.67</v>
      </c>
      <c r="I1070" s="5" t="n">
        <v>0.54</v>
      </c>
      <c r="J1070" s="5" t="n">
        <v>0.37</v>
      </c>
      <c r="K1070" s="5" t="n">
        <v>0.22</v>
      </c>
      <c r="L1070" s="5" t="n">
        <v>0.7000000000000001</v>
      </c>
      <c r="M1070" s="4" t="inlineStr">
        <is>
          <t>-</t>
        </is>
      </c>
      <c r="N1070" s="5" t="n">
        <v>0.76</v>
      </c>
    </row>
    <row r="1071">
      <c r="A1071" s="10" t="inlineStr"/>
      <c r="B1071" s="4" t="inlineStr"/>
      <c r="C1071" s="4" t="inlineStr"/>
      <c r="D1071" s="4" t="inlineStr">
        <is>
          <t>AH</t>
        </is>
      </c>
      <c r="E1071" s="4" t="inlineStr">
        <is>
          <t>ABGH</t>
        </is>
      </c>
      <c r="F1071" s="4" t="inlineStr">
        <is>
          <t>ABCEFGH</t>
        </is>
      </c>
      <c r="G1071" s="4" t="inlineStr">
        <is>
          <t>ABCGH</t>
        </is>
      </c>
      <c r="H1071" s="4" t="inlineStr">
        <is>
          <t>ABCEGH</t>
        </is>
      </c>
      <c r="I1071" s="4" t="inlineStr">
        <is>
          <t>ABH</t>
        </is>
      </c>
      <c r="J1071" s="4" t="inlineStr">
        <is>
          <t>A</t>
        </is>
      </c>
      <c r="K1071" s="4" t="inlineStr"/>
      <c r="L1071" s="4" t="inlineStr">
        <is>
          <t>I</t>
        </is>
      </c>
      <c r="M1071" s="4" t="inlineStr"/>
      <c r="N1071" s="4" t="inlineStr">
        <is>
          <t>K</t>
        </is>
      </c>
    </row>
    <row r="1072">
      <c r="A1072" s="10" t="inlineStr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  <c r="K1072" s="4" t="n"/>
      <c r="L1072" s="4" t="n"/>
      <c r="M1072" s="4" t="n"/>
      <c r="N1072" s="4" t="n"/>
    </row>
    <row r="1074">
      <c r="A1074" s="10" t="inlineStr">
        <is>
          <t>LRW: ADC FreeStyle Libre Tracking Wave 1 - Project #-201857 - Unweighted Tables</t>
        </is>
      </c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  <c r="K1074" s="4" t="n"/>
      <c r="L1074" s="4" t="n"/>
      <c r="M1074" s="4" t="n"/>
      <c r="N1074" s="4" t="n"/>
    </row>
    <row r="1075">
      <c r="A1075" s="10" t="inlineStr">
        <is>
          <t>DV_Familiar - Familiarity - T3B - Based to Total</t>
        </is>
      </c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  <c r="K1075" s="4" t="n"/>
      <c r="L1075" s="4" t="n"/>
      <c r="M1075" s="4" t="n"/>
      <c r="N1075" s="4" t="n"/>
    </row>
    <row r="1076">
      <c r="A1076" s="10" t="inlineStr">
        <is>
          <t>DV_Country.ContainsAny({US,DE,CA,JP,KR,CN})</t>
        </is>
      </c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  <c r="K1076" s="4" t="n"/>
      <c r="L1076" s="4" t="n"/>
      <c r="M1076" s="4" t="n"/>
      <c r="N1076" s="4" t="n"/>
    </row>
    <row r="1077">
      <c r="A1077" s="10" t="inlineStr">
        <is>
          <t>Table: 29 - Level: Top</t>
        </is>
      </c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  <c r="K1077" s="4" t="n"/>
      <c r="L1077" s="4" t="n"/>
      <c r="M1077" s="4" t="n"/>
      <c r="N1077" s="4" t="n"/>
    </row>
    <row r="1078">
      <c r="A1078" s="10" t="inlineStr"/>
      <c r="B1078" s="6" t="inlineStr">
        <is>
          <t>Banner 2</t>
        </is>
      </c>
      <c r="C1078" s="6" t="n"/>
      <c r="D1078" s="6" t="n"/>
      <c r="E1078" s="6" t="n"/>
      <c r="F1078" s="6" t="n"/>
      <c r="G1078" s="6" t="n"/>
      <c r="H1078" s="6" t="n"/>
      <c r="I1078" s="6" t="n"/>
      <c r="J1078" s="6" t="n"/>
      <c r="K1078" s="6" t="n"/>
      <c r="L1078" s="6" t="n"/>
      <c r="M1078" s="6" t="n"/>
      <c r="N1078" s="6" t="n"/>
    </row>
    <row r="1079">
      <c r="A1079" s="8" t="inlineStr"/>
      <c r="B1079" s="7" t="inlineStr">
        <is>
          <t>Total</t>
        </is>
      </c>
      <c r="C1079" s="7" t="inlineStr">
        <is>
          <t>Type 1</t>
        </is>
      </c>
      <c r="D1079" s="7" t="inlineStr">
        <is>
          <t>Type 2 MDI</t>
        </is>
      </c>
      <c r="E1079" s="7" t="inlineStr">
        <is>
          <t>Type 2 Basal/Pre-mix</t>
        </is>
      </c>
      <c r="F1079" s="7" t="inlineStr">
        <is>
          <t>Type 2 Oral/GLPIs</t>
        </is>
      </c>
      <c r="G1079" s="7" t="inlineStr">
        <is>
          <t>NET: Type 2</t>
        </is>
      </c>
      <c r="H1079" s="7" t="inlineStr">
        <is>
          <t>NET: Type 2 O2B</t>
        </is>
      </c>
      <c r="I1079" s="7" t="inlineStr">
        <is>
          <t>NET: Type 2 IUP</t>
        </is>
      </c>
      <c r="J1079" s="7" t="inlineStr">
        <is>
          <t>NET: Type 1 &amp; 2 MDI</t>
        </is>
      </c>
      <c r="K1079" s="7" t="inlineStr">
        <is>
          <t>CGM Trialist</t>
        </is>
      </c>
      <c r="L1079" s="7" t="inlineStr">
        <is>
          <t>Non-CGM Trialist</t>
        </is>
      </c>
      <c r="M1079" s="7" t="inlineStr">
        <is>
          <t>Non CGM Trialist - Considered a Product</t>
        </is>
      </c>
      <c r="N1079" s="7" t="inlineStr">
        <is>
          <t>Non CGM Trialist - Never Considered Any Relevant Product</t>
        </is>
      </c>
    </row>
    <row r="1080">
      <c r="A1080" s="10" t="inlineStr"/>
      <c r="B1080" s="4" t="inlineStr"/>
      <c r="C1080" s="4" t="inlineStr">
        <is>
          <t>A</t>
        </is>
      </c>
      <c r="D1080" s="4" t="inlineStr">
        <is>
          <t>B</t>
        </is>
      </c>
      <c r="E1080" s="4" t="inlineStr">
        <is>
          <t>C</t>
        </is>
      </c>
      <c r="F1080" s="4" t="inlineStr">
        <is>
          <t>D</t>
        </is>
      </c>
      <c r="G1080" s="4" t="inlineStr">
        <is>
          <t>E</t>
        </is>
      </c>
      <c r="H1080" s="4" t="inlineStr">
        <is>
          <t>F</t>
        </is>
      </c>
      <c r="I1080" s="4" t="inlineStr">
        <is>
          <t>G</t>
        </is>
      </c>
      <c r="J1080" s="4" t="inlineStr">
        <is>
          <t>H</t>
        </is>
      </c>
      <c r="K1080" s="4" t="inlineStr">
        <is>
          <t>I</t>
        </is>
      </c>
      <c r="L1080" s="4" t="inlineStr">
        <is>
          <t>J</t>
        </is>
      </c>
      <c r="M1080" s="4" t="inlineStr">
        <is>
          <t>K</t>
        </is>
      </c>
      <c r="N1080" s="4" t="inlineStr">
        <is>
          <t>L</t>
        </is>
      </c>
    </row>
    <row r="1081">
      <c r="A1081" s="10" t="inlineStr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  <c r="K1081" s="4" t="n"/>
      <c r="L1081" s="4" t="n"/>
      <c r="M1081" s="4" t="n"/>
      <c r="N1081" s="4" t="n"/>
    </row>
    <row r="1082">
      <c r="A1082" s="14" t="inlineStr">
        <is>
          <t>Base</t>
        </is>
      </c>
      <c r="B1082" s="13" t="n">
        <v>8951</v>
      </c>
      <c r="C1082" s="13" t="n">
        <v>1376</v>
      </c>
      <c r="D1082" s="13" t="n">
        <v>1504</v>
      </c>
      <c r="E1082" s="13" t="n">
        <v>2061</v>
      </c>
      <c r="F1082" s="13" t="n">
        <v>4010</v>
      </c>
      <c r="G1082" s="13" t="n">
        <v>7575</v>
      </c>
      <c r="H1082" s="13" t="n">
        <v>6071</v>
      </c>
      <c r="I1082" s="13" t="n">
        <v>3565</v>
      </c>
      <c r="J1082" s="13" t="n">
        <v>2880</v>
      </c>
      <c r="K1082" s="13" t="n">
        <v>2419</v>
      </c>
      <c r="L1082" s="13" t="n">
        <v>6532</v>
      </c>
      <c r="M1082" s="13" t="n">
        <v>504</v>
      </c>
      <c r="N1082" s="13" t="n">
        <v>5808</v>
      </c>
    </row>
    <row r="1083">
      <c r="A1083" s="10" t="inlineStr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  <c r="K1083" s="4" t="n"/>
      <c r="L1083" s="4" t="n"/>
      <c r="M1083" s="4" t="n"/>
      <c r="N1083" s="4" t="n"/>
    </row>
    <row r="1084">
      <c r="A1084" s="10" t="inlineStr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  <c r="K1084" s="4" t="n"/>
      <c r="L1084" s="4" t="n"/>
      <c r="M1084" s="4" t="n"/>
      <c r="N1084" s="4" t="n"/>
    </row>
    <row r="1085">
      <c r="A1085" s="14" t="inlineStr">
        <is>
          <t>COMBINE: FSL</t>
        </is>
      </c>
      <c r="B1085" s="13" t="n">
        <v>1735</v>
      </c>
      <c r="C1085" s="13" t="n">
        <v>630</v>
      </c>
      <c r="D1085" s="13" t="n">
        <v>399</v>
      </c>
      <c r="E1085" s="13" t="n">
        <v>365</v>
      </c>
      <c r="F1085" s="13" t="n">
        <v>341</v>
      </c>
      <c r="G1085" s="13" t="n">
        <v>1105</v>
      </c>
      <c r="H1085" s="13" t="n">
        <v>706</v>
      </c>
      <c r="I1085" s="13" t="n">
        <v>764</v>
      </c>
      <c r="J1085" s="13" t="n">
        <v>1029</v>
      </c>
      <c r="K1085" s="13" t="n">
        <v>1259</v>
      </c>
      <c r="L1085" s="13" t="n">
        <v>476</v>
      </c>
      <c r="M1085" s="13" t="n">
        <v>198</v>
      </c>
      <c r="N1085" s="13" t="n">
        <v>275</v>
      </c>
    </row>
    <row r="1086">
      <c r="A1086" s="10" t="inlineStr"/>
      <c r="B1086" s="5" t="n">
        <v>0.19</v>
      </c>
      <c r="C1086" s="5" t="n">
        <v>0.46</v>
      </c>
      <c r="D1086" s="5" t="n">
        <v>0.27</v>
      </c>
      <c r="E1086" s="5" t="n">
        <v>0.18</v>
      </c>
      <c r="F1086" s="5" t="n">
        <v>0.09</v>
      </c>
      <c r="G1086" s="5" t="n">
        <v>0.15</v>
      </c>
      <c r="H1086" s="5" t="n">
        <v>0.12</v>
      </c>
      <c r="I1086" s="5" t="n">
        <v>0.21</v>
      </c>
      <c r="J1086" s="5" t="n">
        <v>0.36</v>
      </c>
      <c r="K1086" s="5" t="n">
        <v>0.52</v>
      </c>
      <c r="L1086" s="5" t="n">
        <v>0.07000000000000001</v>
      </c>
      <c r="M1086" s="5" t="n">
        <v>0.39</v>
      </c>
      <c r="N1086" s="5" t="n">
        <v>0.05</v>
      </c>
    </row>
    <row r="1087">
      <c r="A1087" s="10" t="inlineStr"/>
      <c r="B1087" s="4" t="inlineStr"/>
      <c r="C1087" s="4" t="inlineStr">
        <is>
          <t>BCDEFGH</t>
        </is>
      </c>
      <c r="D1087" s="4" t="inlineStr">
        <is>
          <t>CDEFG</t>
        </is>
      </c>
      <c r="E1087" s="4" t="inlineStr">
        <is>
          <t>DEF</t>
        </is>
      </c>
      <c r="F1087" s="4" t="inlineStr"/>
      <c r="G1087" s="4" t="inlineStr">
        <is>
          <t>DF</t>
        </is>
      </c>
      <c r="H1087" s="4" t="inlineStr">
        <is>
          <t>D</t>
        </is>
      </c>
      <c r="I1087" s="4" t="inlineStr">
        <is>
          <t>CDEF</t>
        </is>
      </c>
      <c r="J1087" s="4" t="inlineStr">
        <is>
          <t>BCDEFG</t>
        </is>
      </c>
      <c r="K1087" s="4" t="inlineStr">
        <is>
          <t>J</t>
        </is>
      </c>
      <c r="L1087" s="4" t="inlineStr"/>
      <c r="M1087" s="4" t="inlineStr">
        <is>
          <t>L</t>
        </is>
      </c>
      <c r="N1087" s="4" t="n"/>
    </row>
    <row r="1088">
      <c r="A1088" s="14" t="inlineStr">
        <is>
          <t>COMBINE: Dexcom</t>
        </is>
      </c>
      <c r="B1088" s="13" t="n">
        <v>1507</v>
      </c>
      <c r="C1088" s="13" t="n">
        <v>516</v>
      </c>
      <c r="D1088" s="13" t="n">
        <v>355</v>
      </c>
      <c r="E1088" s="13" t="n">
        <v>385</v>
      </c>
      <c r="F1088" s="13" t="n">
        <v>251</v>
      </c>
      <c r="G1088" s="13" t="n">
        <v>991</v>
      </c>
      <c r="H1088" s="13" t="n">
        <v>636</v>
      </c>
      <c r="I1088" s="13" t="n">
        <v>740</v>
      </c>
      <c r="J1088" s="13" t="n">
        <v>871</v>
      </c>
      <c r="K1088" s="13" t="n">
        <v>1045</v>
      </c>
      <c r="L1088" s="13" t="n">
        <v>462</v>
      </c>
      <c r="M1088" s="13" t="n">
        <v>196</v>
      </c>
      <c r="N1088" s="13" t="n">
        <v>237</v>
      </c>
    </row>
    <row r="1089">
      <c r="A1089" s="10" t="inlineStr"/>
      <c r="B1089" s="5" t="n">
        <v>0.17</v>
      </c>
      <c r="C1089" s="5" t="n">
        <v>0.38</v>
      </c>
      <c r="D1089" s="5" t="n">
        <v>0.24</v>
      </c>
      <c r="E1089" s="5" t="n">
        <v>0.19</v>
      </c>
      <c r="F1089" s="5" t="n">
        <v>0.06</v>
      </c>
      <c r="G1089" s="5" t="n">
        <v>0.13</v>
      </c>
      <c r="H1089" s="5" t="n">
        <v>0.1</v>
      </c>
      <c r="I1089" s="5" t="n">
        <v>0.21</v>
      </c>
      <c r="J1089" s="5" t="n">
        <v>0.3</v>
      </c>
      <c r="K1089" s="5" t="n">
        <v>0.43</v>
      </c>
      <c r="L1089" s="5" t="n">
        <v>0.07000000000000001</v>
      </c>
      <c r="M1089" s="5" t="n">
        <v>0.39</v>
      </c>
      <c r="N1089" s="5" t="n">
        <v>0.04</v>
      </c>
    </row>
    <row r="1090">
      <c r="A1090" s="10" t="inlineStr"/>
      <c r="B1090" s="4" t="inlineStr"/>
      <c r="C1090" s="4" t="inlineStr">
        <is>
          <t>BCDEFGH</t>
        </is>
      </c>
      <c r="D1090" s="4" t="inlineStr">
        <is>
          <t>CDEFG</t>
        </is>
      </c>
      <c r="E1090" s="4" t="inlineStr">
        <is>
          <t>DEF</t>
        </is>
      </c>
      <c r="F1090" s="4" t="inlineStr"/>
      <c r="G1090" s="4" t="inlineStr">
        <is>
          <t>DF</t>
        </is>
      </c>
      <c r="H1090" s="4" t="inlineStr">
        <is>
          <t>D</t>
        </is>
      </c>
      <c r="I1090" s="4" t="inlineStr">
        <is>
          <t>CDEF</t>
        </is>
      </c>
      <c r="J1090" s="4" t="inlineStr">
        <is>
          <t>BCDEFG</t>
        </is>
      </c>
      <c r="K1090" s="4" t="inlineStr">
        <is>
          <t>J</t>
        </is>
      </c>
      <c r="L1090" s="4" t="inlineStr"/>
      <c r="M1090" s="4" t="inlineStr">
        <is>
          <t>L</t>
        </is>
      </c>
      <c r="N1090" s="4" t="n"/>
    </row>
    <row r="1091">
      <c r="A1091" s="14" t="inlineStr">
        <is>
          <t>COMBINE: Medtronic</t>
        </is>
      </c>
      <c r="B1091" s="13" t="n">
        <v>1307</v>
      </c>
      <c r="C1091" s="13" t="n">
        <v>441</v>
      </c>
      <c r="D1091" s="13" t="n">
        <v>334</v>
      </c>
      <c r="E1091" s="13" t="n">
        <v>362</v>
      </c>
      <c r="F1091" s="13" t="n">
        <v>170</v>
      </c>
      <c r="G1091" s="13" t="n">
        <v>866</v>
      </c>
      <c r="H1091" s="13" t="n">
        <v>532</v>
      </c>
      <c r="I1091" s="13" t="n">
        <v>696</v>
      </c>
      <c r="J1091" s="13" t="n">
        <v>775</v>
      </c>
      <c r="K1091" s="13" t="n">
        <v>917</v>
      </c>
      <c r="L1091" s="13" t="n">
        <v>390</v>
      </c>
      <c r="M1091" s="13" t="n">
        <v>181</v>
      </c>
      <c r="N1091" s="13" t="n">
        <v>180</v>
      </c>
    </row>
    <row r="1092">
      <c r="A1092" s="10" t="inlineStr"/>
      <c r="B1092" s="5" t="n">
        <v>0.15</v>
      </c>
      <c r="C1092" s="5" t="n">
        <v>0.32</v>
      </c>
      <c r="D1092" s="5" t="n">
        <v>0.22</v>
      </c>
      <c r="E1092" s="5" t="n">
        <v>0.18</v>
      </c>
      <c r="F1092" s="5" t="n">
        <v>0.04</v>
      </c>
      <c r="G1092" s="5" t="n">
        <v>0.11</v>
      </c>
      <c r="H1092" s="5" t="n">
        <v>0.09</v>
      </c>
      <c r="I1092" s="5" t="n">
        <v>0.2</v>
      </c>
      <c r="J1092" s="5" t="n">
        <v>0.27</v>
      </c>
      <c r="K1092" s="5" t="n">
        <v>0.38</v>
      </c>
      <c r="L1092" s="5" t="n">
        <v>0.06</v>
      </c>
      <c r="M1092" s="5" t="n">
        <v>0.36</v>
      </c>
      <c r="N1092" s="5" t="n">
        <v>0.03</v>
      </c>
    </row>
    <row r="1093">
      <c r="A1093" s="10" t="inlineStr"/>
      <c r="B1093" s="4" t="inlineStr"/>
      <c r="C1093" s="4" t="inlineStr">
        <is>
          <t>BCDEFGH</t>
        </is>
      </c>
      <c r="D1093" s="4" t="inlineStr">
        <is>
          <t>CDEFG</t>
        </is>
      </c>
      <c r="E1093" s="4" t="inlineStr">
        <is>
          <t>DEF</t>
        </is>
      </c>
      <c r="F1093" s="4" t="inlineStr"/>
      <c r="G1093" s="4" t="inlineStr">
        <is>
          <t>DF</t>
        </is>
      </c>
      <c r="H1093" s="4" t="inlineStr">
        <is>
          <t>D</t>
        </is>
      </c>
      <c r="I1093" s="4" t="inlineStr">
        <is>
          <t>CDEF</t>
        </is>
      </c>
      <c r="J1093" s="4" t="inlineStr">
        <is>
          <t>BCDEFG</t>
        </is>
      </c>
      <c r="K1093" s="4" t="inlineStr">
        <is>
          <t>J</t>
        </is>
      </c>
      <c r="L1093" s="4" t="inlineStr"/>
      <c r="M1093" s="4" t="inlineStr">
        <is>
          <t>L</t>
        </is>
      </c>
      <c r="N1093" s="4" t="n"/>
    </row>
    <row r="1094">
      <c r="A1094" s="14" t="inlineStr">
        <is>
          <t>FreeStyle Libre</t>
        </is>
      </c>
      <c r="B1094" s="13" t="n">
        <v>1080</v>
      </c>
      <c r="C1094" s="13" t="n">
        <v>445</v>
      </c>
      <c r="D1094" s="13" t="n">
        <v>235</v>
      </c>
      <c r="E1094" s="13" t="n">
        <v>222</v>
      </c>
      <c r="F1094" s="13" t="n">
        <v>178</v>
      </c>
      <c r="G1094" s="13" t="n">
        <v>635</v>
      </c>
      <c r="H1094" s="13" t="n">
        <v>400</v>
      </c>
      <c r="I1094" s="13" t="n">
        <v>457</v>
      </c>
      <c r="J1094" s="13" t="n">
        <v>680</v>
      </c>
      <c r="K1094" s="13" t="n">
        <v>790</v>
      </c>
      <c r="L1094" s="13" t="n">
        <v>290</v>
      </c>
      <c r="M1094" s="13" t="n">
        <v>132</v>
      </c>
      <c r="N1094" s="13" t="n">
        <v>156</v>
      </c>
    </row>
    <row r="1095">
      <c r="A1095" s="10" t="inlineStr"/>
      <c r="B1095" s="5" t="n">
        <v>0.12</v>
      </c>
      <c r="C1095" s="5" t="n">
        <v>0.32</v>
      </c>
      <c r="D1095" s="5" t="n">
        <v>0.16</v>
      </c>
      <c r="E1095" s="5" t="n">
        <v>0.11</v>
      </c>
      <c r="F1095" s="5" t="n">
        <v>0.04</v>
      </c>
      <c r="G1095" s="5" t="n">
        <v>0.08</v>
      </c>
      <c r="H1095" s="5" t="n">
        <v>0.07000000000000001</v>
      </c>
      <c r="I1095" s="5" t="n">
        <v>0.13</v>
      </c>
      <c r="J1095" s="5" t="n">
        <v>0.24</v>
      </c>
      <c r="K1095" s="5" t="n">
        <v>0.33</v>
      </c>
      <c r="L1095" s="5" t="n">
        <v>0.04</v>
      </c>
      <c r="M1095" s="5" t="n">
        <v>0.26</v>
      </c>
      <c r="N1095" s="5" t="n">
        <v>0.03</v>
      </c>
    </row>
    <row r="1096">
      <c r="A1096" s="10" t="inlineStr"/>
      <c r="B1096" s="4" t="inlineStr"/>
      <c r="C1096" s="4" t="inlineStr">
        <is>
          <t>BCDEFGH</t>
        </is>
      </c>
      <c r="D1096" s="4" t="inlineStr">
        <is>
          <t>CDEFG</t>
        </is>
      </c>
      <c r="E1096" s="4" t="inlineStr">
        <is>
          <t>DEF</t>
        </is>
      </c>
      <c r="F1096" s="4" t="inlineStr"/>
      <c r="G1096" s="4" t="inlineStr">
        <is>
          <t>DF</t>
        </is>
      </c>
      <c r="H1096" s="4" t="inlineStr">
        <is>
          <t>D</t>
        </is>
      </c>
      <c r="I1096" s="4" t="inlineStr">
        <is>
          <t>CDEF</t>
        </is>
      </c>
      <c r="J1096" s="4" t="inlineStr">
        <is>
          <t>BCDEFG</t>
        </is>
      </c>
      <c r="K1096" s="4" t="inlineStr">
        <is>
          <t>J</t>
        </is>
      </c>
      <c r="L1096" s="4" t="inlineStr"/>
      <c r="M1096" s="4" t="inlineStr">
        <is>
          <t>L</t>
        </is>
      </c>
      <c r="N1096" s="4" t="n"/>
    </row>
    <row r="1097">
      <c r="A1097" s="14" t="inlineStr">
        <is>
          <t>FreeStyle Libre 14 Day</t>
        </is>
      </c>
      <c r="B1097" s="13" t="n">
        <v>282</v>
      </c>
      <c r="C1097" s="13" t="n">
        <v>59</v>
      </c>
      <c r="D1097" s="13" t="n">
        <v>58</v>
      </c>
      <c r="E1097" s="13" t="n">
        <v>70</v>
      </c>
      <c r="F1097" s="13" t="n">
        <v>95</v>
      </c>
      <c r="G1097" s="13" t="n">
        <v>223</v>
      </c>
      <c r="H1097" s="13" t="n">
        <v>165</v>
      </c>
      <c r="I1097" s="13" t="n">
        <v>128</v>
      </c>
      <c r="J1097" s="13" t="n">
        <v>117</v>
      </c>
      <c r="K1097" s="13" t="n">
        <v>192</v>
      </c>
      <c r="L1097" s="13" t="n">
        <v>90</v>
      </c>
      <c r="M1097" s="13" t="n">
        <v>29</v>
      </c>
      <c r="N1097" s="13" t="n">
        <v>61</v>
      </c>
    </row>
    <row r="1098">
      <c r="A1098" s="10" t="inlineStr"/>
      <c r="B1098" s="5" t="n">
        <v>0.03</v>
      </c>
      <c r="C1098" s="5" t="n">
        <v>0.04</v>
      </c>
      <c r="D1098" s="5" t="n">
        <v>0.04</v>
      </c>
      <c r="E1098" s="5" t="n">
        <v>0.03</v>
      </c>
      <c r="F1098" s="5" t="n">
        <v>0.02</v>
      </c>
      <c r="G1098" s="5" t="n">
        <v>0.03</v>
      </c>
      <c r="H1098" s="5" t="n">
        <v>0.03</v>
      </c>
      <c r="I1098" s="5" t="n">
        <v>0.04</v>
      </c>
      <c r="J1098" s="5" t="n">
        <v>0.04</v>
      </c>
      <c r="K1098" s="5" t="n">
        <v>0.08</v>
      </c>
      <c r="L1098" s="5" t="n">
        <v>0.01</v>
      </c>
      <c r="M1098" s="5" t="n">
        <v>0.06</v>
      </c>
      <c r="N1098" s="5" t="n">
        <v>0.01</v>
      </c>
    </row>
    <row r="1099">
      <c r="A1099" s="10" t="inlineStr"/>
      <c r="B1099" s="4" t="inlineStr"/>
      <c r="C1099" s="4" t="inlineStr">
        <is>
          <t>DEF</t>
        </is>
      </c>
      <c r="D1099" s="4" t="inlineStr">
        <is>
          <t>DEF</t>
        </is>
      </c>
      <c r="E1099" s="4" t="inlineStr">
        <is>
          <t>DF</t>
        </is>
      </c>
      <c r="F1099" s="4" t="inlineStr"/>
      <c r="G1099" s="4" t="inlineStr">
        <is>
          <t>DF</t>
        </is>
      </c>
      <c r="H1099" s="4" t="inlineStr">
        <is>
          <t>D</t>
        </is>
      </c>
      <c r="I1099" s="4" t="inlineStr">
        <is>
          <t>DEF</t>
        </is>
      </c>
      <c r="J1099" s="4" t="inlineStr">
        <is>
          <t>DEF</t>
        </is>
      </c>
      <c r="K1099" s="4" t="inlineStr">
        <is>
          <t>J</t>
        </is>
      </c>
      <c r="L1099" s="4" t="inlineStr"/>
      <c r="M1099" s="4" t="inlineStr">
        <is>
          <t>L</t>
        </is>
      </c>
      <c r="N1099" s="4" t="n"/>
    </row>
    <row r="1100">
      <c r="A1100" s="14" t="inlineStr">
        <is>
          <t>FreeStyle Libre 2</t>
        </is>
      </c>
      <c r="B1100" s="13" t="n">
        <v>687</v>
      </c>
      <c r="C1100" s="13" t="n">
        <v>238</v>
      </c>
      <c r="D1100" s="13" t="n">
        <v>165</v>
      </c>
      <c r="E1100" s="13" t="n">
        <v>131</v>
      </c>
      <c r="F1100" s="13" t="n">
        <v>153</v>
      </c>
      <c r="G1100" s="13" t="n">
        <v>449</v>
      </c>
      <c r="H1100" s="13" t="n">
        <v>284</v>
      </c>
      <c r="I1100" s="13" t="n">
        <v>296</v>
      </c>
      <c r="J1100" s="13" t="n">
        <v>403</v>
      </c>
      <c r="K1100" s="13" t="n">
        <v>496</v>
      </c>
      <c r="L1100" s="13" t="n">
        <v>191</v>
      </c>
      <c r="M1100" s="13" t="n">
        <v>81</v>
      </c>
      <c r="N1100" s="13" t="n">
        <v>109</v>
      </c>
    </row>
    <row r="1101">
      <c r="A1101" s="10" t="inlineStr"/>
      <c r="B1101" s="5" t="n">
        <v>0.08</v>
      </c>
      <c r="C1101" s="5" t="n">
        <v>0.17</v>
      </c>
      <c r="D1101" s="5" t="n">
        <v>0.11</v>
      </c>
      <c r="E1101" s="5" t="n">
        <v>0.06</v>
      </c>
      <c r="F1101" s="5" t="n">
        <v>0.04</v>
      </c>
      <c r="G1101" s="5" t="n">
        <v>0.06</v>
      </c>
      <c r="H1101" s="5" t="n">
        <v>0.05</v>
      </c>
      <c r="I1101" s="5" t="n">
        <v>0.08</v>
      </c>
      <c r="J1101" s="5" t="n">
        <v>0.14</v>
      </c>
      <c r="K1101" s="5" t="n">
        <v>0.21</v>
      </c>
      <c r="L1101" s="5" t="n">
        <v>0.03</v>
      </c>
      <c r="M1101" s="5" t="n">
        <v>0.16</v>
      </c>
      <c r="N1101" s="5" t="n">
        <v>0.02</v>
      </c>
    </row>
    <row r="1102">
      <c r="A1102" s="10" t="inlineStr"/>
      <c r="B1102" s="4" t="inlineStr"/>
      <c r="C1102" s="4" t="inlineStr">
        <is>
          <t>BCDEFGH</t>
        </is>
      </c>
      <c r="D1102" s="4" t="inlineStr">
        <is>
          <t>CDEFG</t>
        </is>
      </c>
      <c r="E1102" s="4" t="inlineStr">
        <is>
          <t>DF</t>
        </is>
      </c>
      <c r="F1102" s="4" t="inlineStr"/>
      <c r="G1102" s="4" t="inlineStr">
        <is>
          <t>DF</t>
        </is>
      </c>
      <c r="H1102" s="4" t="inlineStr">
        <is>
          <t>D</t>
        </is>
      </c>
      <c r="I1102" s="4" t="inlineStr">
        <is>
          <t>CDEF</t>
        </is>
      </c>
      <c r="J1102" s="4" t="inlineStr">
        <is>
          <t>BCDEFG</t>
        </is>
      </c>
      <c r="K1102" s="4" t="inlineStr">
        <is>
          <t>J</t>
        </is>
      </c>
      <c r="L1102" s="4" t="inlineStr"/>
      <c r="M1102" s="4" t="inlineStr">
        <is>
          <t>L</t>
        </is>
      </c>
      <c r="N1102" s="4" t="n"/>
    </row>
    <row r="1103">
      <c r="A1103" s="14" t="inlineStr">
        <is>
          <t>FreeStyle Libre 3</t>
        </is>
      </c>
      <c r="B1103" s="13" t="n">
        <v>140</v>
      </c>
      <c r="C1103" s="13" t="n">
        <v>56</v>
      </c>
      <c r="D1103" s="13" t="n">
        <v>47</v>
      </c>
      <c r="E1103" s="13" t="n">
        <v>22</v>
      </c>
      <c r="F1103" s="13" t="n">
        <v>15</v>
      </c>
      <c r="G1103" s="13" t="n">
        <v>84</v>
      </c>
      <c r="H1103" s="13" t="n">
        <v>37</v>
      </c>
      <c r="I1103" s="13" t="n">
        <v>69</v>
      </c>
      <c r="J1103" s="13" t="n">
        <v>103</v>
      </c>
      <c r="K1103" s="13" t="n">
        <v>84</v>
      </c>
      <c r="L1103" s="13" t="n">
        <v>56</v>
      </c>
      <c r="M1103" s="13" t="n">
        <v>28</v>
      </c>
      <c r="N1103" s="13" t="n">
        <v>27</v>
      </c>
    </row>
    <row r="1104">
      <c r="A1104" s="10" t="inlineStr"/>
      <c r="B1104" s="5" t="n">
        <v>0.02</v>
      </c>
      <c r="C1104" s="5" t="n">
        <v>0.04</v>
      </c>
      <c r="D1104" s="5" t="n">
        <v>0.03</v>
      </c>
      <c r="E1104" s="5" t="n">
        <v>0.01</v>
      </c>
      <c r="F1104" s="4" t="inlineStr">
        <is>
          <t>*</t>
        </is>
      </c>
      <c r="G1104" s="5" t="n">
        <v>0.01</v>
      </c>
      <c r="H1104" s="5" t="n">
        <v>0.01</v>
      </c>
      <c r="I1104" s="5" t="n">
        <v>0.02</v>
      </c>
      <c r="J1104" s="5" t="n">
        <v>0.04</v>
      </c>
      <c r="K1104" s="5" t="n">
        <v>0.03</v>
      </c>
      <c r="L1104" s="5" t="n">
        <v>0.01</v>
      </c>
      <c r="M1104" s="5" t="n">
        <v>0.06</v>
      </c>
      <c r="N1104" s="4" t="inlineStr">
        <is>
          <t>*</t>
        </is>
      </c>
    </row>
    <row r="1105">
      <c r="A1105" s="10" t="inlineStr"/>
      <c r="B1105" s="4" t="inlineStr"/>
      <c r="C1105" s="4" t="inlineStr">
        <is>
          <t>CDEFG</t>
        </is>
      </c>
      <c r="D1105" s="4" t="inlineStr">
        <is>
          <t>CDEFG</t>
        </is>
      </c>
      <c r="E1105" s="4" t="inlineStr">
        <is>
          <t>DF</t>
        </is>
      </c>
      <c r="F1105" s="4" t="inlineStr"/>
      <c r="G1105" s="4" t="inlineStr">
        <is>
          <t>DF</t>
        </is>
      </c>
      <c r="H1105" s="4" t="inlineStr">
        <is>
          <t>D</t>
        </is>
      </c>
      <c r="I1105" s="4" t="inlineStr">
        <is>
          <t>CDEF</t>
        </is>
      </c>
      <c r="J1105" s="4" t="inlineStr">
        <is>
          <t>CDEFG</t>
        </is>
      </c>
      <c r="K1105" s="4" t="inlineStr">
        <is>
          <t>J</t>
        </is>
      </c>
      <c r="L1105" s="4" t="inlineStr"/>
      <c r="M1105" s="4" t="inlineStr">
        <is>
          <t>L</t>
        </is>
      </c>
      <c r="N1105" s="4" t="n"/>
    </row>
    <row r="1106">
      <c r="A1106" s="14" t="inlineStr">
        <is>
          <t>Dexcom G4</t>
        </is>
      </c>
      <c r="B1106" s="13" t="n">
        <v>348</v>
      </c>
      <c r="C1106" s="13" t="n">
        <v>103</v>
      </c>
      <c r="D1106" s="13" t="n">
        <v>70</v>
      </c>
      <c r="E1106" s="13" t="n">
        <v>108</v>
      </c>
      <c r="F1106" s="13" t="n">
        <v>67</v>
      </c>
      <c r="G1106" s="13" t="n">
        <v>245</v>
      </c>
      <c r="H1106" s="13" t="n">
        <v>175</v>
      </c>
      <c r="I1106" s="13" t="n">
        <v>178</v>
      </c>
      <c r="J1106" s="13" t="n">
        <v>173</v>
      </c>
      <c r="K1106" s="13" t="n">
        <v>288</v>
      </c>
      <c r="L1106" s="13" t="n">
        <v>60</v>
      </c>
      <c r="M1106" s="13" t="n">
        <v>17</v>
      </c>
      <c r="N1106" s="13" t="n">
        <v>39</v>
      </c>
    </row>
    <row r="1107">
      <c r="A1107" s="10" t="inlineStr"/>
      <c r="B1107" s="5" t="n">
        <v>0.04</v>
      </c>
      <c r="C1107" s="5" t="n">
        <v>0.07000000000000001</v>
      </c>
      <c r="D1107" s="5" t="n">
        <v>0.05</v>
      </c>
      <c r="E1107" s="5" t="n">
        <v>0.05</v>
      </c>
      <c r="F1107" s="5" t="n">
        <v>0.02</v>
      </c>
      <c r="G1107" s="5" t="n">
        <v>0.03</v>
      </c>
      <c r="H1107" s="5" t="n">
        <v>0.03</v>
      </c>
      <c r="I1107" s="5" t="n">
        <v>0.05</v>
      </c>
      <c r="J1107" s="5" t="n">
        <v>0.06</v>
      </c>
      <c r="K1107" s="5" t="n">
        <v>0.12</v>
      </c>
      <c r="L1107" s="5" t="n">
        <v>0.01</v>
      </c>
      <c r="M1107" s="5" t="n">
        <v>0.03</v>
      </c>
      <c r="N1107" s="5" t="n">
        <v>0.01</v>
      </c>
    </row>
    <row r="1108">
      <c r="A1108" s="10" t="inlineStr"/>
      <c r="B1108" s="4" t="inlineStr"/>
      <c r="C1108" s="4" t="inlineStr">
        <is>
          <t>BCDEFGH</t>
        </is>
      </c>
      <c r="D1108" s="4" t="inlineStr">
        <is>
          <t>DEF</t>
        </is>
      </c>
      <c r="E1108" s="4" t="inlineStr">
        <is>
          <t>DEF</t>
        </is>
      </c>
      <c r="F1108" s="4" t="inlineStr"/>
      <c r="G1108" s="4" t="inlineStr">
        <is>
          <t>DF</t>
        </is>
      </c>
      <c r="H1108" s="4" t="inlineStr">
        <is>
          <t>D</t>
        </is>
      </c>
      <c r="I1108" s="4" t="inlineStr">
        <is>
          <t>DEF</t>
        </is>
      </c>
      <c r="J1108" s="4" t="inlineStr">
        <is>
          <t>BDEFG</t>
        </is>
      </c>
      <c r="K1108" s="4" t="inlineStr">
        <is>
          <t>J</t>
        </is>
      </c>
      <c r="L1108" s="4" t="inlineStr"/>
      <c r="M1108" s="4" t="inlineStr">
        <is>
          <t>L</t>
        </is>
      </c>
      <c r="N1108" s="4" t="n"/>
    </row>
    <row r="1109">
      <c r="A1109" s="14" t="inlineStr">
        <is>
          <t>Dexcom G5</t>
        </is>
      </c>
      <c r="B1109" s="13" t="n">
        <v>515</v>
      </c>
      <c r="C1109" s="13" t="n">
        <v>168</v>
      </c>
      <c r="D1109" s="13" t="n">
        <v>106</v>
      </c>
      <c r="E1109" s="13" t="n">
        <v>125</v>
      </c>
      <c r="F1109" s="13" t="n">
        <v>116</v>
      </c>
      <c r="G1109" s="13" t="n">
        <v>347</v>
      </c>
      <c r="H1109" s="13" t="n">
        <v>241</v>
      </c>
      <c r="I1109" s="13" t="n">
        <v>231</v>
      </c>
      <c r="J1109" s="13" t="n">
        <v>274</v>
      </c>
      <c r="K1109" s="13" t="n">
        <v>339</v>
      </c>
      <c r="L1109" s="13" t="n">
        <v>176</v>
      </c>
      <c r="M1109" s="13" t="n">
        <v>88</v>
      </c>
      <c r="N1109" s="13" t="n">
        <v>78</v>
      </c>
    </row>
    <row r="1110">
      <c r="A1110" s="10" t="inlineStr"/>
      <c r="B1110" s="5" t="n">
        <v>0.06</v>
      </c>
      <c r="C1110" s="5" t="n">
        <v>0.12</v>
      </c>
      <c r="D1110" s="5" t="n">
        <v>0.07000000000000001</v>
      </c>
      <c r="E1110" s="5" t="n">
        <v>0.06</v>
      </c>
      <c r="F1110" s="5" t="n">
        <v>0.03</v>
      </c>
      <c r="G1110" s="5" t="n">
        <v>0.05</v>
      </c>
      <c r="H1110" s="5" t="n">
        <v>0.04</v>
      </c>
      <c r="I1110" s="5" t="n">
        <v>0.06</v>
      </c>
      <c r="J1110" s="5" t="n">
        <v>0.1</v>
      </c>
      <c r="K1110" s="5" t="n">
        <v>0.14</v>
      </c>
      <c r="L1110" s="5" t="n">
        <v>0.03</v>
      </c>
      <c r="M1110" s="5" t="n">
        <v>0.17</v>
      </c>
      <c r="N1110" s="5" t="n">
        <v>0.01</v>
      </c>
    </row>
    <row r="1111">
      <c r="A1111" s="10" t="inlineStr"/>
      <c r="B1111" s="4" t="inlineStr"/>
      <c r="C1111" s="4" t="inlineStr">
        <is>
          <t>BCDEFGH</t>
        </is>
      </c>
      <c r="D1111" s="4" t="inlineStr">
        <is>
          <t>DEF</t>
        </is>
      </c>
      <c r="E1111" s="4" t="inlineStr">
        <is>
          <t>DEF</t>
        </is>
      </c>
      <c r="F1111" s="4" t="inlineStr"/>
      <c r="G1111" s="4" t="inlineStr">
        <is>
          <t>DF</t>
        </is>
      </c>
      <c r="H1111" s="4" t="inlineStr">
        <is>
          <t>D</t>
        </is>
      </c>
      <c r="I1111" s="4" t="inlineStr">
        <is>
          <t>DEF</t>
        </is>
      </c>
      <c r="J1111" s="4" t="inlineStr">
        <is>
          <t>BCDEFG</t>
        </is>
      </c>
      <c r="K1111" s="4" t="inlineStr">
        <is>
          <t>J</t>
        </is>
      </c>
      <c r="L1111" s="4" t="inlineStr"/>
      <c r="M1111" s="4" t="inlineStr">
        <is>
          <t>L</t>
        </is>
      </c>
      <c r="N1111" s="4" t="n"/>
    </row>
    <row r="1112">
      <c r="A1112" s="14" t="inlineStr">
        <is>
          <t>COMBINE: Dexcom G6 (solo or with pump)</t>
        </is>
      </c>
      <c r="B1112" s="13" t="n">
        <v>1190</v>
      </c>
      <c r="C1112" s="13" t="n">
        <v>431</v>
      </c>
      <c r="D1112" s="13" t="n">
        <v>274</v>
      </c>
      <c r="E1112" s="13" t="n">
        <v>291</v>
      </c>
      <c r="F1112" s="13" t="n">
        <v>194</v>
      </c>
      <c r="G1112" s="13" t="n">
        <v>759</v>
      </c>
      <c r="H1112" s="13" t="n">
        <v>485</v>
      </c>
      <c r="I1112" s="13" t="n">
        <v>565</v>
      </c>
      <c r="J1112" s="13" t="n">
        <v>705</v>
      </c>
      <c r="K1112" s="13" t="n">
        <v>865</v>
      </c>
      <c r="L1112" s="13" t="n">
        <v>325</v>
      </c>
      <c r="M1112" s="13" t="n">
        <v>140</v>
      </c>
      <c r="N1112" s="13" t="n">
        <v>169</v>
      </c>
    </row>
    <row r="1113">
      <c r="A1113" s="10" t="inlineStr"/>
      <c r="B1113" s="5" t="n">
        <v>0.13</v>
      </c>
      <c r="C1113" s="5" t="n">
        <v>0.31</v>
      </c>
      <c r="D1113" s="5" t="n">
        <v>0.18</v>
      </c>
      <c r="E1113" s="5" t="n">
        <v>0.14</v>
      </c>
      <c r="F1113" s="5" t="n">
        <v>0.05</v>
      </c>
      <c r="G1113" s="5" t="n">
        <v>0.1</v>
      </c>
      <c r="H1113" s="5" t="n">
        <v>0.08</v>
      </c>
      <c r="I1113" s="5" t="n">
        <v>0.16</v>
      </c>
      <c r="J1113" s="5" t="n">
        <v>0.24</v>
      </c>
      <c r="K1113" s="5" t="n">
        <v>0.36</v>
      </c>
      <c r="L1113" s="5" t="n">
        <v>0.05</v>
      </c>
      <c r="M1113" s="5" t="n">
        <v>0.28</v>
      </c>
      <c r="N1113" s="5" t="n">
        <v>0.03</v>
      </c>
    </row>
    <row r="1114">
      <c r="A1114" s="10" t="inlineStr"/>
      <c r="B1114" s="4" t="inlineStr"/>
      <c r="C1114" s="4" t="inlineStr">
        <is>
          <t>BCDEFGH</t>
        </is>
      </c>
      <c r="D1114" s="4" t="inlineStr">
        <is>
          <t>CDEFG</t>
        </is>
      </c>
      <c r="E1114" s="4" t="inlineStr">
        <is>
          <t>DEF</t>
        </is>
      </c>
      <c r="F1114" s="4" t="inlineStr"/>
      <c r="G1114" s="4" t="inlineStr">
        <is>
          <t>DF</t>
        </is>
      </c>
      <c r="H1114" s="4" t="inlineStr">
        <is>
          <t>D</t>
        </is>
      </c>
      <c r="I1114" s="4" t="inlineStr">
        <is>
          <t>CDEF</t>
        </is>
      </c>
      <c r="J1114" s="4" t="inlineStr">
        <is>
          <t>BCDEFG</t>
        </is>
      </c>
      <c r="K1114" s="4" t="inlineStr">
        <is>
          <t>J</t>
        </is>
      </c>
      <c r="L1114" s="4" t="inlineStr"/>
      <c r="M1114" s="4" t="inlineStr">
        <is>
          <t>L</t>
        </is>
      </c>
      <c r="N1114" s="4" t="n"/>
    </row>
    <row r="1115">
      <c r="A1115" s="14" t="inlineStr">
        <is>
          <t>Dexcom G6</t>
        </is>
      </c>
      <c r="B1115" s="13" t="n">
        <v>1015</v>
      </c>
      <c r="C1115" s="13" t="n">
        <v>358</v>
      </c>
      <c r="D1115" s="13" t="n">
        <v>242</v>
      </c>
      <c r="E1115" s="13" t="n">
        <v>268</v>
      </c>
      <c r="F1115" s="13" t="n">
        <v>147</v>
      </c>
      <c r="G1115" s="13" t="n">
        <v>657</v>
      </c>
      <c r="H1115" s="13" t="n">
        <v>415</v>
      </c>
      <c r="I1115" s="13" t="n">
        <v>510</v>
      </c>
      <c r="J1115" s="13" t="n">
        <v>600</v>
      </c>
      <c r="K1115" s="13" t="n">
        <v>716</v>
      </c>
      <c r="L1115" s="13" t="n">
        <v>299</v>
      </c>
      <c r="M1115" s="13" t="n">
        <v>135</v>
      </c>
      <c r="N1115" s="13" t="n">
        <v>148</v>
      </c>
    </row>
    <row r="1116">
      <c r="A1116" s="10" t="inlineStr"/>
      <c r="B1116" s="5" t="n">
        <v>0.11</v>
      </c>
      <c r="C1116" s="5" t="n">
        <v>0.26</v>
      </c>
      <c r="D1116" s="5" t="n">
        <v>0.16</v>
      </c>
      <c r="E1116" s="5" t="n">
        <v>0.13</v>
      </c>
      <c r="F1116" s="5" t="n">
        <v>0.04</v>
      </c>
      <c r="G1116" s="5" t="n">
        <v>0.09</v>
      </c>
      <c r="H1116" s="5" t="n">
        <v>0.07000000000000001</v>
      </c>
      <c r="I1116" s="5" t="n">
        <v>0.14</v>
      </c>
      <c r="J1116" s="5" t="n">
        <v>0.21</v>
      </c>
      <c r="K1116" s="5" t="n">
        <v>0.3</v>
      </c>
      <c r="L1116" s="5" t="n">
        <v>0.05</v>
      </c>
      <c r="M1116" s="5" t="n">
        <v>0.27</v>
      </c>
      <c r="N1116" s="5" t="n">
        <v>0.03</v>
      </c>
    </row>
    <row r="1117">
      <c r="A1117" s="10" t="inlineStr"/>
      <c r="B1117" s="4" t="inlineStr"/>
      <c r="C1117" s="4" t="inlineStr">
        <is>
          <t>BCDEFGH</t>
        </is>
      </c>
      <c r="D1117" s="4" t="inlineStr">
        <is>
          <t>CDEFG</t>
        </is>
      </c>
      <c r="E1117" s="4" t="inlineStr">
        <is>
          <t>DEF</t>
        </is>
      </c>
      <c r="F1117" s="4" t="inlineStr"/>
      <c r="G1117" s="4" t="inlineStr">
        <is>
          <t>DF</t>
        </is>
      </c>
      <c r="H1117" s="4" t="inlineStr">
        <is>
          <t>D</t>
        </is>
      </c>
      <c r="I1117" s="4" t="inlineStr">
        <is>
          <t>CDEF</t>
        </is>
      </c>
      <c r="J1117" s="4" t="inlineStr">
        <is>
          <t>BCDEFG</t>
        </is>
      </c>
      <c r="K1117" s="4" t="inlineStr">
        <is>
          <t>J</t>
        </is>
      </c>
      <c r="L1117" s="4" t="inlineStr"/>
      <c r="M1117" s="4" t="inlineStr">
        <is>
          <t>L</t>
        </is>
      </c>
      <c r="N1117" s="4" t="n"/>
    </row>
    <row r="1118">
      <c r="A1118" s="14" t="inlineStr">
        <is>
          <t>NET: Dexcom G6 Pumps</t>
        </is>
      </c>
      <c r="B1118" s="13" t="n">
        <v>371</v>
      </c>
      <c r="C1118" s="13" t="n">
        <v>164</v>
      </c>
      <c r="D1118" s="13" t="n">
        <v>58</v>
      </c>
      <c r="E1118" s="13" t="n">
        <v>61</v>
      </c>
      <c r="F1118" s="13" t="n">
        <v>88</v>
      </c>
      <c r="G1118" s="13" t="n">
        <v>207</v>
      </c>
      <c r="H1118" s="13" t="n">
        <v>149</v>
      </c>
      <c r="I1118" s="13" t="n">
        <v>119</v>
      </c>
      <c r="J1118" s="13" t="n">
        <v>222</v>
      </c>
      <c r="K1118" s="13" t="n">
        <v>315</v>
      </c>
      <c r="L1118" s="13" t="n">
        <v>56</v>
      </c>
      <c r="M1118" s="13" t="n">
        <v>22</v>
      </c>
      <c r="N1118" s="13" t="n">
        <v>34</v>
      </c>
    </row>
    <row r="1119">
      <c r="A1119" s="10" t="inlineStr"/>
      <c r="B1119" s="5" t="n">
        <v>0.04</v>
      </c>
      <c r="C1119" s="5" t="n">
        <v>0.12</v>
      </c>
      <c r="D1119" s="5" t="n">
        <v>0.04</v>
      </c>
      <c r="E1119" s="5" t="n">
        <v>0.03</v>
      </c>
      <c r="F1119" s="5" t="n">
        <v>0.02</v>
      </c>
      <c r="G1119" s="5" t="n">
        <v>0.03</v>
      </c>
      <c r="H1119" s="5" t="n">
        <v>0.02</v>
      </c>
      <c r="I1119" s="5" t="n">
        <v>0.03</v>
      </c>
      <c r="J1119" s="5" t="n">
        <v>0.08</v>
      </c>
      <c r="K1119" s="5" t="n">
        <v>0.13</v>
      </c>
      <c r="L1119" s="5" t="n">
        <v>0.01</v>
      </c>
      <c r="M1119" s="5" t="n">
        <v>0.04</v>
      </c>
      <c r="N1119" s="5" t="n">
        <v>0.01</v>
      </c>
    </row>
    <row r="1120">
      <c r="A1120" s="10" t="inlineStr"/>
      <c r="B1120" s="4" t="inlineStr"/>
      <c r="C1120" s="4" t="inlineStr">
        <is>
          <t>BCDEFGH</t>
        </is>
      </c>
      <c r="D1120" s="4" t="inlineStr">
        <is>
          <t>DEF</t>
        </is>
      </c>
      <c r="E1120" s="4" t="inlineStr">
        <is>
          <t>df</t>
        </is>
      </c>
      <c r="F1120" s="4" t="inlineStr"/>
      <c r="G1120" s="4" t="inlineStr">
        <is>
          <t>DF</t>
        </is>
      </c>
      <c r="H1120" s="4" t="inlineStr">
        <is>
          <t>d</t>
        </is>
      </c>
      <c r="I1120" s="4" t="inlineStr">
        <is>
          <t>DEF</t>
        </is>
      </c>
      <c r="J1120" s="4" t="inlineStr">
        <is>
          <t>BCDEFG</t>
        </is>
      </c>
      <c r="K1120" s="4" t="inlineStr">
        <is>
          <t>J</t>
        </is>
      </c>
      <c r="L1120" s="4" t="inlineStr"/>
      <c r="M1120" s="4" t="inlineStr">
        <is>
          <t>L</t>
        </is>
      </c>
      <c r="N1120" s="4" t="n"/>
    </row>
    <row r="1121">
      <c r="A1121" s="14" t="inlineStr">
        <is>
          <t>Dexcom G6 paired with Tandem t:slim X2 insulin pump</t>
        </is>
      </c>
      <c r="B1121" s="13" t="n">
        <v>320</v>
      </c>
      <c r="C1121" s="13" t="n">
        <v>136</v>
      </c>
      <c r="D1121" s="13" t="n">
        <v>43</v>
      </c>
      <c r="E1121" s="13" t="n">
        <v>57</v>
      </c>
      <c r="F1121" s="13" t="n">
        <v>84</v>
      </c>
      <c r="G1121" s="13" t="n">
        <v>184</v>
      </c>
      <c r="H1121" s="13" t="n">
        <v>141</v>
      </c>
      <c r="I1121" s="13" t="n">
        <v>100</v>
      </c>
      <c r="J1121" s="13" t="n">
        <v>179</v>
      </c>
      <c r="K1121" s="13" t="n">
        <v>273</v>
      </c>
      <c r="L1121" s="13" t="n">
        <v>47</v>
      </c>
      <c r="M1121" s="13" t="n">
        <v>15</v>
      </c>
      <c r="N1121" s="13" t="n">
        <v>32</v>
      </c>
    </row>
    <row r="1122">
      <c r="A1122" s="10" t="inlineStr"/>
      <c r="B1122" s="5" t="n">
        <v>0.04</v>
      </c>
      <c r="C1122" s="5" t="n">
        <v>0.1</v>
      </c>
      <c r="D1122" s="5" t="n">
        <v>0.03</v>
      </c>
      <c r="E1122" s="5" t="n">
        <v>0.03</v>
      </c>
      <c r="F1122" s="5" t="n">
        <v>0.02</v>
      </c>
      <c r="G1122" s="5" t="n">
        <v>0.02</v>
      </c>
      <c r="H1122" s="5" t="n">
        <v>0.02</v>
      </c>
      <c r="I1122" s="5" t="n">
        <v>0.03</v>
      </c>
      <c r="J1122" s="5" t="n">
        <v>0.06</v>
      </c>
      <c r="K1122" s="5" t="n">
        <v>0.11</v>
      </c>
      <c r="L1122" s="5" t="n">
        <v>0.01</v>
      </c>
      <c r="M1122" s="5" t="n">
        <v>0.03</v>
      </c>
      <c r="N1122" s="5" t="n">
        <v>0.01</v>
      </c>
    </row>
    <row r="1123">
      <c r="A1123" s="10" t="inlineStr"/>
      <c r="B1123" s="4" t="inlineStr"/>
      <c r="C1123" s="4" t="inlineStr">
        <is>
          <t>BCDEFGH</t>
        </is>
      </c>
      <c r="D1123" s="4" t="inlineStr">
        <is>
          <t>d</t>
        </is>
      </c>
      <c r="E1123" s="4" t="inlineStr"/>
      <c r="F1123" s="4" t="inlineStr"/>
      <c r="G1123" s="4" t="inlineStr">
        <is>
          <t>D</t>
        </is>
      </c>
      <c r="H1123" s="4" t="inlineStr">
        <is>
          <t>d</t>
        </is>
      </c>
      <c r="I1123" s="4" t="inlineStr">
        <is>
          <t>Def</t>
        </is>
      </c>
      <c r="J1123" s="4" t="inlineStr">
        <is>
          <t>BCDEFG</t>
        </is>
      </c>
      <c r="K1123" s="4" t="inlineStr">
        <is>
          <t>J</t>
        </is>
      </c>
      <c r="L1123" s="4" t="inlineStr"/>
      <c r="M1123" s="4" t="inlineStr">
        <is>
          <t>L</t>
        </is>
      </c>
      <c r="N1123" s="4" t="n"/>
    </row>
    <row r="1124">
      <c r="A1124" s="14" t="inlineStr">
        <is>
          <t>Dexcom G6 paired with Accu-check Insight (Roche) insulin pump</t>
        </is>
      </c>
      <c r="B1124" s="13" t="n">
        <v>64</v>
      </c>
      <c r="C1124" s="13" t="n">
        <v>35</v>
      </c>
      <c r="D1124" s="13" t="n">
        <v>16</v>
      </c>
      <c r="E1124" s="13" t="n">
        <v>6</v>
      </c>
      <c r="F1124" s="13" t="n">
        <v>7</v>
      </c>
      <c r="G1124" s="13" t="n">
        <v>29</v>
      </c>
      <c r="H1124" s="13" t="n">
        <v>13</v>
      </c>
      <c r="I1124" s="13" t="n">
        <v>22</v>
      </c>
      <c r="J1124" s="13" t="n">
        <v>51</v>
      </c>
      <c r="K1124" s="13" t="n">
        <v>54</v>
      </c>
      <c r="L1124" s="13" t="n">
        <v>10</v>
      </c>
      <c r="M1124" s="13" t="n">
        <v>8</v>
      </c>
      <c r="N1124" s="13" t="n">
        <v>2</v>
      </c>
    </row>
    <row r="1125">
      <c r="A1125" s="10" t="inlineStr"/>
      <c r="B1125" s="5" t="n">
        <v>0.01</v>
      </c>
      <c r="C1125" s="5" t="n">
        <v>0.03</v>
      </c>
      <c r="D1125" s="5" t="n">
        <v>0.01</v>
      </c>
      <c r="E1125" s="4" t="inlineStr">
        <is>
          <t>*</t>
        </is>
      </c>
      <c r="F1125" s="4" t="inlineStr">
        <is>
          <t>*</t>
        </is>
      </c>
      <c r="G1125" s="4" t="inlineStr">
        <is>
          <t>*</t>
        </is>
      </c>
      <c r="H1125" s="4" t="inlineStr">
        <is>
          <t>*</t>
        </is>
      </c>
      <c r="I1125" s="5" t="n">
        <v>0.01</v>
      </c>
      <c r="J1125" s="5" t="n">
        <v>0.02</v>
      </c>
      <c r="K1125" s="5" t="n">
        <v>0.02</v>
      </c>
      <c r="L1125" s="4" t="inlineStr">
        <is>
          <t>*</t>
        </is>
      </c>
      <c r="M1125" s="5" t="n">
        <v>0.02</v>
      </c>
      <c r="N1125" s="4" t="inlineStr">
        <is>
          <t>*</t>
        </is>
      </c>
    </row>
    <row r="1126">
      <c r="A1126" s="10" t="inlineStr"/>
      <c r="B1126" s="4" t="inlineStr"/>
      <c r="C1126" s="4" t="inlineStr">
        <is>
          <t>BCDEFGH</t>
        </is>
      </c>
      <c r="D1126" s="4" t="inlineStr">
        <is>
          <t>CDEFG</t>
        </is>
      </c>
      <c r="E1126" s="4" t="inlineStr"/>
      <c r="F1126" s="4" t="inlineStr"/>
      <c r="G1126" s="4" t="inlineStr">
        <is>
          <t>DF</t>
        </is>
      </c>
      <c r="H1126" s="4" t="inlineStr"/>
      <c r="I1126" s="4" t="inlineStr">
        <is>
          <t>CDEF</t>
        </is>
      </c>
      <c r="J1126" s="4" t="inlineStr">
        <is>
          <t>BCDEFG</t>
        </is>
      </c>
      <c r="K1126" s="4" t="inlineStr">
        <is>
          <t>J</t>
        </is>
      </c>
      <c r="L1126" s="4" t="inlineStr"/>
      <c r="M1126" s="4" t="inlineStr">
        <is>
          <t>L</t>
        </is>
      </c>
      <c r="N1126" s="4" t="n"/>
    </row>
    <row r="1127">
      <c r="A1127" s="14" t="inlineStr">
        <is>
          <t>Medtronic Guardian Connect</t>
        </is>
      </c>
      <c r="B1127" s="13" t="n">
        <v>676</v>
      </c>
      <c r="C1127" s="13" t="n">
        <v>220</v>
      </c>
      <c r="D1127" s="13" t="n">
        <v>157</v>
      </c>
      <c r="E1127" s="13" t="n">
        <v>183</v>
      </c>
      <c r="F1127" s="13" t="n">
        <v>116</v>
      </c>
      <c r="G1127" s="13" t="n">
        <v>456</v>
      </c>
      <c r="H1127" s="13" t="n">
        <v>299</v>
      </c>
      <c r="I1127" s="13" t="n">
        <v>340</v>
      </c>
      <c r="J1127" s="13" t="n">
        <v>377</v>
      </c>
      <c r="K1127" s="13" t="n">
        <v>518</v>
      </c>
      <c r="L1127" s="13" t="n">
        <v>158</v>
      </c>
      <c r="M1127" s="13" t="n">
        <v>64</v>
      </c>
      <c r="N1127" s="13" t="n">
        <v>91</v>
      </c>
    </row>
    <row r="1128">
      <c r="A1128" s="10" t="inlineStr"/>
      <c r="B1128" s="5" t="n">
        <v>0.08</v>
      </c>
      <c r="C1128" s="5" t="n">
        <v>0.16</v>
      </c>
      <c r="D1128" s="5" t="n">
        <v>0.1</v>
      </c>
      <c r="E1128" s="5" t="n">
        <v>0.09</v>
      </c>
      <c r="F1128" s="5" t="n">
        <v>0.03</v>
      </c>
      <c r="G1128" s="5" t="n">
        <v>0.06</v>
      </c>
      <c r="H1128" s="5" t="n">
        <v>0.05</v>
      </c>
      <c r="I1128" s="5" t="n">
        <v>0.1</v>
      </c>
      <c r="J1128" s="5" t="n">
        <v>0.13</v>
      </c>
      <c r="K1128" s="5" t="n">
        <v>0.21</v>
      </c>
      <c r="L1128" s="5" t="n">
        <v>0.02</v>
      </c>
      <c r="M1128" s="5" t="n">
        <v>0.13</v>
      </c>
      <c r="N1128" s="5" t="n">
        <v>0.02</v>
      </c>
    </row>
    <row r="1129">
      <c r="A1129" s="10" t="inlineStr"/>
      <c r="B1129" s="4" t="inlineStr"/>
      <c r="C1129" s="4" t="inlineStr">
        <is>
          <t>BCDEFGH</t>
        </is>
      </c>
      <c r="D1129" s="4" t="inlineStr">
        <is>
          <t>DEF</t>
        </is>
      </c>
      <c r="E1129" s="4" t="inlineStr">
        <is>
          <t>DEF</t>
        </is>
      </c>
      <c r="F1129" s="4" t="inlineStr"/>
      <c r="G1129" s="4" t="inlineStr">
        <is>
          <t>DF</t>
        </is>
      </c>
      <c r="H1129" s="4" t="inlineStr">
        <is>
          <t>D</t>
        </is>
      </c>
      <c r="I1129" s="4" t="inlineStr">
        <is>
          <t>DEF</t>
        </is>
      </c>
      <c r="J1129" s="4" t="inlineStr">
        <is>
          <t>BCDEFG</t>
        </is>
      </c>
      <c r="K1129" s="4" t="inlineStr">
        <is>
          <t>J</t>
        </is>
      </c>
      <c r="L1129" s="4" t="inlineStr"/>
      <c r="M1129" s="4" t="inlineStr">
        <is>
          <t>L</t>
        </is>
      </c>
      <c r="N1129" s="4" t="n"/>
    </row>
    <row r="1130">
      <c r="A1130" s="14" t="inlineStr">
        <is>
          <t>Medtronic Guardian Connect with Guardian Sensor 3</t>
        </is>
      </c>
      <c r="B1130" s="13" t="inlineStr">
        <is>
          <t>-</t>
        </is>
      </c>
      <c r="C1130" s="13" t="inlineStr">
        <is>
          <t>-</t>
        </is>
      </c>
      <c r="D1130" s="13" t="inlineStr">
        <is>
          <t>-</t>
        </is>
      </c>
      <c r="E1130" s="13" t="inlineStr">
        <is>
          <t>-</t>
        </is>
      </c>
      <c r="F1130" s="13" t="inlineStr">
        <is>
          <t>-</t>
        </is>
      </c>
      <c r="G1130" s="13" t="inlineStr">
        <is>
          <t>-</t>
        </is>
      </c>
      <c r="H1130" s="13" t="inlineStr">
        <is>
          <t>-</t>
        </is>
      </c>
      <c r="I1130" s="13" t="inlineStr">
        <is>
          <t>-</t>
        </is>
      </c>
      <c r="J1130" s="13" t="inlineStr">
        <is>
          <t>-</t>
        </is>
      </c>
      <c r="K1130" s="13" t="inlineStr">
        <is>
          <t>-</t>
        </is>
      </c>
      <c r="L1130" s="13" t="inlineStr">
        <is>
          <t>-</t>
        </is>
      </c>
      <c r="M1130" s="13" t="inlineStr">
        <is>
          <t>-</t>
        </is>
      </c>
      <c r="N1130" s="13" t="inlineStr">
        <is>
          <t>-</t>
        </is>
      </c>
    </row>
    <row r="1131">
      <c r="A1131" s="10" t="inlineStr"/>
      <c r="B1131" s="4" t="inlineStr">
        <is>
          <t>-</t>
        </is>
      </c>
      <c r="C1131" s="4" t="inlineStr">
        <is>
          <t>-</t>
        </is>
      </c>
      <c r="D1131" s="4" t="inlineStr">
        <is>
          <t>-</t>
        </is>
      </c>
      <c r="E1131" s="4" t="inlineStr">
        <is>
          <t>-</t>
        </is>
      </c>
      <c r="F1131" s="4" t="inlineStr">
        <is>
          <t>-</t>
        </is>
      </c>
      <c r="G1131" s="4" t="inlineStr">
        <is>
          <t>-</t>
        </is>
      </c>
      <c r="H1131" s="4" t="inlineStr">
        <is>
          <t>-</t>
        </is>
      </c>
      <c r="I1131" s="4" t="inlineStr">
        <is>
          <t>-</t>
        </is>
      </c>
      <c r="J1131" s="4" t="inlineStr">
        <is>
          <t>-</t>
        </is>
      </c>
      <c r="K1131" s="4" t="inlineStr">
        <is>
          <t>-</t>
        </is>
      </c>
      <c r="L1131" s="4" t="inlineStr">
        <is>
          <t>-</t>
        </is>
      </c>
      <c r="M1131" s="4" t="inlineStr">
        <is>
          <t>-</t>
        </is>
      </c>
      <c r="N1131" s="4" t="inlineStr">
        <is>
          <t>-</t>
        </is>
      </c>
    </row>
    <row r="1132">
      <c r="A1132" s="10" t="inlineStr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  <c r="K1132" s="4" t="n"/>
      <c r="L1132" s="4" t="n"/>
      <c r="M1132" s="4" t="n"/>
      <c r="N1132" s="4" t="n"/>
    </row>
    <row r="1133">
      <c r="A1133" s="14" t="inlineStr">
        <is>
          <t>Medtronic MiniMed 630G / 670G / 770G</t>
        </is>
      </c>
      <c r="B1133" s="13" t="n">
        <v>363</v>
      </c>
      <c r="C1133" s="13" t="n">
        <v>153</v>
      </c>
      <c r="D1133" s="13" t="n">
        <v>60</v>
      </c>
      <c r="E1133" s="13" t="n">
        <v>73</v>
      </c>
      <c r="F1133" s="13" t="n">
        <v>77</v>
      </c>
      <c r="G1133" s="13" t="n">
        <v>210</v>
      </c>
      <c r="H1133" s="13" t="n">
        <v>150</v>
      </c>
      <c r="I1133" s="13" t="n">
        <v>133</v>
      </c>
      <c r="J1133" s="13" t="n">
        <v>213</v>
      </c>
      <c r="K1133" s="13" t="n">
        <v>310</v>
      </c>
      <c r="L1133" s="13" t="n">
        <v>53</v>
      </c>
      <c r="M1133" s="13" t="n">
        <v>15</v>
      </c>
      <c r="N1133" s="13" t="n">
        <v>38</v>
      </c>
    </row>
    <row r="1134">
      <c r="A1134" s="10" t="inlineStr"/>
      <c r="B1134" s="5" t="n">
        <v>0.04</v>
      </c>
      <c r="C1134" s="5" t="n">
        <v>0.11</v>
      </c>
      <c r="D1134" s="5" t="n">
        <v>0.04</v>
      </c>
      <c r="E1134" s="5" t="n">
        <v>0.04</v>
      </c>
      <c r="F1134" s="5" t="n">
        <v>0.02</v>
      </c>
      <c r="G1134" s="5" t="n">
        <v>0.03</v>
      </c>
      <c r="H1134" s="5" t="n">
        <v>0.02</v>
      </c>
      <c r="I1134" s="5" t="n">
        <v>0.04</v>
      </c>
      <c r="J1134" s="5" t="n">
        <v>0.07000000000000001</v>
      </c>
      <c r="K1134" s="5" t="n">
        <v>0.13</v>
      </c>
      <c r="L1134" s="5" t="n">
        <v>0.01</v>
      </c>
      <c r="M1134" s="5" t="n">
        <v>0.03</v>
      </c>
      <c r="N1134" s="5" t="n">
        <v>0.01</v>
      </c>
    </row>
    <row r="1135">
      <c r="A1135" s="10" t="inlineStr"/>
      <c r="B1135" s="4" t="inlineStr"/>
      <c r="C1135" s="4" t="inlineStr">
        <is>
          <t>BCDEFGH</t>
        </is>
      </c>
      <c r="D1135" s="4" t="inlineStr">
        <is>
          <t>DEF</t>
        </is>
      </c>
      <c r="E1135" s="4" t="inlineStr">
        <is>
          <t>DEF</t>
        </is>
      </c>
      <c r="F1135" s="4" t="inlineStr"/>
      <c r="G1135" s="4" t="inlineStr">
        <is>
          <t>DF</t>
        </is>
      </c>
      <c r="H1135" s="4" t="inlineStr">
        <is>
          <t>D</t>
        </is>
      </c>
      <c r="I1135" s="4" t="inlineStr">
        <is>
          <t>DEF</t>
        </is>
      </c>
      <c r="J1135" s="4" t="inlineStr">
        <is>
          <t>BCDEFG</t>
        </is>
      </c>
      <c r="K1135" s="4" t="inlineStr">
        <is>
          <t>J</t>
        </is>
      </c>
      <c r="L1135" s="4" t="inlineStr"/>
      <c r="M1135" s="4" t="inlineStr">
        <is>
          <t>L</t>
        </is>
      </c>
      <c r="N1135" s="4" t="n"/>
    </row>
    <row r="1136">
      <c r="A1136" s="14" t="inlineStr">
        <is>
          <t>Medtronic MiniMed 640G</t>
        </is>
      </c>
      <c r="B1136" s="13" t="n">
        <v>192</v>
      </c>
      <c r="C1136" s="13" t="n">
        <v>47</v>
      </c>
      <c r="D1136" s="13" t="n">
        <v>47</v>
      </c>
      <c r="E1136" s="13" t="n">
        <v>85</v>
      </c>
      <c r="F1136" s="13" t="n">
        <v>13</v>
      </c>
      <c r="G1136" s="13" t="n">
        <v>145</v>
      </c>
      <c r="H1136" s="13" t="n">
        <v>98</v>
      </c>
      <c r="I1136" s="13" t="n">
        <v>132</v>
      </c>
      <c r="J1136" s="13" t="n">
        <v>94</v>
      </c>
      <c r="K1136" s="13" t="n">
        <v>53</v>
      </c>
      <c r="L1136" s="13" t="n">
        <v>139</v>
      </c>
      <c r="M1136" s="13" t="n">
        <v>96</v>
      </c>
      <c r="N1136" s="13" t="n">
        <v>23</v>
      </c>
    </row>
    <row r="1137">
      <c r="A1137" s="10" t="inlineStr"/>
      <c r="B1137" s="5" t="n">
        <v>0.02</v>
      </c>
      <c r="C1137" s="5" t="n">
        <v>0.03</v>
      </c>
      <c r="D1137" s="5" t="n">
        <v>0.03</v>
      </c>
      <c r="E1137" s="5" t="n">
        <v>0.04</v>
      </c>
      <c r="F1137" s="4" t="inlineStr">
        <is>
          <t>*</t>
        </is>
      </c>
      <c r="G1137" s="5" t="n">
        <v>0.02</v>
      </c>
      <c r="H1137" s="5" t="n">
        <v>0.02</v>
      </c>
      <c r="I1137" s="5" t="n">
        <v>0.04</v>
      </c>
      <c r="J1137" s="5" t="n">
        <v>0.03</v>
      </c>
      <c r="K1137" s="5" t="n">
        <v>0.02</v>
      </c>
      <c r="L1137" s="5" t="n">
        <v>0.02</v>
      </c>
      <c r="M1137" s="5" t="n">
        <v>0.19</v>
      </c>
      <c r="N1137" s="4" t="inlineStr">
        <is>
          <t>*</t>
        </is>
      </c>
    </row>
    <row r="1138">
      <c r="A1138" s="10" t="inlineStr"/>
      <c r="B1138" s="4" t="inlineStr"/>
      <c r="C1138" s="4" t="inlineStr">
        <is>
          <t>DEF</t>
        </is>
      </c>
      <c r="D1138" s="4" t="inlineStr">
        <is>
          <t>DEF</t>
        </is>
      </c>
      <c r="E1138" s="4" t="inlineStr">
        <is>
          <t>DEF</t>
        </is>
      </c>
      <c r="F1138" s="4" t="inlineStr"/>
      <c r="G1138" s="4" t="inlineStr">
        <is>
          <t>DF</t>
        </is>
      </c>
      <c r="H1138" s="4" t="inlineStr">
        <is>
          <t>D</t>
        </is>
      </c>
      <c r="I1138" s="4" t="inlineStr">
        <is>
          <t>DEF</t>
        </is>
      </c>
      <c r="J1138" s="4" t="inlineStr">
        <is>
          <t>DEF</t>
        </is>
      </c>
      <c r="K1138" s="4" t="inlineStr"/>
      <c r="L1138" s="4" t="inlineStr"/>
      <c r="M1138" s="4" t="inlineStr">
        <is>
          <t>L</t>
        </is>
      </c>
      <c r="N1138" s="4" t="n"/>
    </row>
    <row r="1139">
      <c r="A1139" s="14" t="inlineStr">
        <is>
          <t>Medtronic MiniMed 640G / 670G / 770G / 780G</t>
        </is>
      </c>
      <c r="B1139" s="13" t="n">
        <v>137</v>
      </c>
      <c r="C1139" s="13" t="n">
        <v>61</v>
      </c>
      <c r="D1139" s="13" t="n">
        <v>51</v>
      </c>
      <c r="E1139" s="13" t="n">
        <v>20</v>
      </c>
      <c r="F1139" s="13" t="n">
        <v>5</v>
      </c>
      <c r="G1139" s="13" t="n">
        <v>76</v>
      </c>
      <c r="H1139" s="13" t="n">
        <v>25</v>
      </c>
      <c r="I1139" s="13" t="n">
        <v>71</v>
      </c>
      <c r="J1139" s="13" t="n">
        <v>112</v>
      </c>
      <c r="K1139" s="13" t="n">
        <v>116</v>
      </c>
      <c r="L1139" s="13" t="n">
        <v>21</v>
      </c>
      <c r="M1139" s="13" t="n">
        <v>12</v>
      </c>
      <c r="N1139" s="13" t="n">
        <v>9</v>
      </c>
    </row>
    <row r="1140">
      <c r="A1140" s="10" t="inlineStr"/>
      <c r="B1140" s="5" t="n">
        <v>0.02</v>
      </c>
      <c r="C1140" s="5" t="n">
        <v>0.04</v>
      </c>
      <c r="D1140" s="5" t="n">
        <v>0.03</v>
      </c>
      <c r="E1140" s="5" t="n">
        <v>0.01</v>
      </c>
      <c r="F1140" s="4" t="inlineStr">
        <is>
          <t>*</t>
        </is>
      </c>
      <c r="G1140" s="5" t="n">
        <v>0.01</v>
      </c>
      <c r="H1140" s="4" t="inlineStr">
        <is>
          <t>*</t>
        </is>
      </c>
      <c r="I1140" s="5" t="n">
        <v>0.02</v>
      </c>
      <c r="J1140" s="5" t="n">
        <v>0.04</v>
      </c>
      <c r="K1140" s="5" t="n">
        <v>0.05</v>
      </c>
      <c r="L1140" s="4" t="inlineStr">
        <is>
          <t>*</t>
        </is>
      </c>
      <c r="M1140" s="5" t="n">
        <v>0.02</v>
      </c>
      <c r="N1140" s="4" t="inlineStr">
        <is>
          <t>*</t>
        </is>
      </c>
    </row>
    <row r="1141">
      <c r="A1141" s="10" t="inlineStr"/>
      <c r="B1141" s="4" t="inlineStr"/>
      <c r="C1141" s="4" t="inlineStr">
        <is>
          <t>CDEFG</t>
        </is>
      </c>
      <c r="D1141" s="4" t="inlineStr">
        <is>
          <t>CDEFG</t>
        </is>
      </c>
      <c r="E1141" s="4" t="inlineStr">
        <is>
          <t>DF</t>
        </is>
      </c>
      <c r="F1141" s="4" t="inlineStr"/>
      <c r="G1141" s="4" t="inlineStr">
        <is>
          <t>DF</t>
        </is>
      </c>
      <c r="H1141" s="4" t="inlineStr">
        <is>
          <t>D</t>
        </is>
      </c>
      <c r="I1141" s="4" t="inlineStr">
        <is>
          <t>CDEF</t>
        </is>
      </c>
      <c r="J1141" s="4" t="inlineStr">
        <is>
          <t>CDEFG</t>
        </is>
      </c>
      <c r="K1141" s="4" t="inlineStr">
        <is>
          <t>J</t>
        </is>
      </c>
      <c r="L1141" s="4" t="inlineStr"/>
      <c r="M1141" s="4" t="inlineStr">
        <is>
          <t>L</t>
        </is>
      </c>
      <c r="N1141" s="4" t="n"/>
    </row>
    <row r="1142">
      <c r="A1142" s="14" t="inlineStr">
        <is>
          <t>Medtronic MiniMed 620G / 640G</t>
        </is>
      </c>
      <c r="B1142" s="13" t="n">
        <v>242</v>
      </c>
      <c r="C1142" s="13" t="n">
        <v>75</v>
      </c>
      <c r="D1142" s="13" t="n">
        <v>79</v>
      </c>
      <c r="E1142" s="13" t="n">
        <v>88</v>
      </c>
      <c r="F1142" s="13" t="inlineStr">
        <is>
          <t>-</t>
        </is>
      </c>
      <c r="G1142" s="13" t="n">
        <v>167</v>
      </c>
      <c r="H1142" s="13" t="n">
        <v>88</v>
      </c>
      <c r="I1142" s="13" t="n">
        <v>167</v>
      </c>
      <c r="J1142" s="13" t="n">
        <v>154</v>
      </c>
      <c r="K1142" s="13" t="n">
        <v>185</v>
      </c>
      <c r="L1142" s="13" t="n">
        <v>57</v>
      </c>
      <c r="M1142" s="13" t="n">
        <v>13</v>
      </c>
      <c r="N1142" s="13" t="n">
        <v>38</v>
      </c>
    </row>
    <row r="1143">
      <c r="A1143" s="10" t="inlineStr"/>
      <c r="B1143" s="5" t="n">
        <v>0.03</v>
      </c>
      <c r="C1143" s="5" t="n">
        <v>0.05</v>
      </c>
      <c r="D1143" s="5" t="n">
        <v>0.05</v>
      </c>
      <c r="E1143" s="5" t="n">
        <v>0.04</v>
      </c>
      <c r="F1143" s="4" t="inlineStr">
        <is>
          <t>-</t>
        </is>
      </c>
      <c r="G1143" s="5" t="n">
        <v>0.02</v>
      </c>
      <c r="H1143" s="5" t="n">
        <v>0.01</v>
      </c>
      <c r="I1143" s="5" t="n">
        <v>0.05</v>
      </c>
      <c r="J1143" s="5" t="n">
        <v>0.05</v>
      </c>
      <c r="K1143" s="5" t="n">
        <v>0.08</v>
      </c>
      <c r="L1143" s="5" t="n">
        <v>0.01</v>
      </c>
      <c r="M1143" s="5" t="n">
        <v>0.03</v>
      </c>
      <c r="N1143" s="5" t="n">
        <v>0.01</v>
      </c>
    </row>
    <row r="1144">
      <c r="A1144" s="10" t="inlineStr"/>
      <c r="B1144" s="4" t="inlineStr"/>
      <c r="C1144" s="4" t="inlineStr">
        <is>
          <t>DEF</t>
        </is>
      </c>
      <c r="D1144" s="4" t="inlineStr">
        <is>
          <t>DEF</t>
        </is>
      </c>
      <c r="E1144" s="4" t="inlineStr">
        <is>
          <t>DEF</t>
        </is>
      </c>
      <c r="F1144" s="4" t="inlineStr"/>
      <c r="G1144" s="4" t="inlineStr">
        <is>
          <t>DF</t>
        </is>
      </c>
      <c r="H1144" s="4" t="inlineStr">
        <is>
          <t>D</t>
        </is>
      </c>
      <c r="I1144" s="4" t="inlineStr">
        <is>
          <t>DEF</t>
        </is>
      </c>
      <c r="J1144" s="4" t="inlineStr">
        <is>
          <t>cDEFg</t>
        </is>
      </c>
      <c r="K1144" s="4" t="inlineStr">
        <is>
          <t>J</t>
        </is>
      </c>
      <c r="L1144" s="4" t="inlineStr"/>
      <c r="M1144" s="4" t="inlineStr">
        <is>
          <t>L</t>
        </is>
      </c>
      <c r="N1144" s="4" t="n"/>
    </row>
    <row r="1145">
      <c r="A1145" s="14" t="inlineStr">
        <is>
          <t>GlucoMen Day Continuous Glucose Monitor</t>
        </is>
      </c>
      <c r="B1145" s="13" t="n">
        <v>44</v>
      </c>
      <c r="C1145" s="13" t="n">
        <v>23</v>
      </c>
      <c r="D1145" s="13" t="n">
        <v>9</v>
      </c>
      <c r="E1145" s="13" t="n">
        <v>7</v>
      </c>
      <c r="F1145" s="13" t="n">
        <v>5</v>
      </c>
      <c r="G1145" s="13" t="n">
        <v>21</v>
      </c>
      <c r="H1145" s="13" t="n">
        <v>12</v>
      </c>
      <c r="I1145" s="13" t="n">
        <v>16</v>
      </c>
      <c r="J1145" s="13" t="n">
        <v>32</v>
      </c>
      <c r="K1145" s="13" t="n">
        <v>32</v>
      </c>
      <c r="L1145" s="13" t="n">
        <v>12</v>
      </c>
      <c r="M1145" s="13" t="n">
        <v>7</v>
      </c>
      <c r="N1145" s="13" t="n">
        <v>5</v>
      </c>
    </row>
    <row r="1146">
      <c r="A1146" s="10" t="inlineStr"/>
      <c r="B1146" s="4" t="inlineStr">
        <is>
          <t>*</t>
        </is>
      </c>
      <c r="C1146" s="5" t="n">
        <v>0.02</v>
      </c>
      <c r="D1146" s="5" t="n">
        <v>0.01</v>
      </c>
      <c r="E1146" s="4" t="inlineStr">
        <is>
          <t>*</t>
        </is>
      </c>
      <c r="F1146" s="4" t="inlineStr">
        <is>
          <t>*</t>
        </is>
      </c>
      <c r="G1146" s="4" t="inlineStr">
        <is>
          <t>*</t>
        </is>
      </c>
      <c r="H1146" s="4" t="inlineStr">
        <is>
          <t>*</t>
        </is>
      </c>
      <c r="I1146" s="4" t="inlineStr">
        <is>
          <t>*</t>
        </is>
      </c>
      <c r="J1146" s="5" t="n">
        <v>0.01</v>
      </c>
      <c r="K1146" s="5" t="n">
        <v>0.01</v>
      </c>
      <c r="L1146" s="4" t="inlineStr">
        <is>
          <t>*</t>
        </is>
      </c>
      <c r="M1146" s="5" t="n">
        <v>0.01</v>
      </c>
      <c r="N1146" s="4" t="inlineStr">
        <is>
          <t>*</t>
        </is>
      </c>
    </row>
    <row r="1147">
      <c r="A1147" s="10" t="inlineStr"/>
      <c r="B1147" s="4" t="inlineStr"/>
      <c r="C1147" s="4" t="inlineStr">
        <is>
          <t>BCDEFGH</t>
        </is>
      </c>
      <c r="D1147" s="4" t="inlineStr">
        <is>
          <t>DEF</t>
        </is>
      </c>
      <c r="E1147" s="4" t="inlineStr">
        <is>
          <t>d</t>
        </is>
      </c>
      <c r="F1147" s="4" t="inlineStr"/>
      <c r="G1147" s="4" t="inlineStr">
        <is>
          <t>DF</t>
        </is>
      </c>
      <c r="H1147" s="4" t="inlineStr">
        <is>
          <t>d</t>
        </is>
      </c>
      <c r="I1147" s="4" t="inlineStr">
        <is>
          <t>DEF</t>
        </is>
      </c>
      <c r="J1147" s="4" t="inlineStr">
        <is>
          <t>BCDEFG</t>
        </is>
      </c>
      <c r="K1147" s="4" t="inlineStr">
        <is>
          <t>J</t>
        </is>
      </c>
      <c r="L1147" s="4" t="inlineStr"/>
      <c r="M1147" s="4" t="inlineStr">
        <is>
          <t>L</t>
        </is>
      </c>
      <c r="N1147" s="4" t="n"/>
    </row>
    <row r="1148">
      <c r="A1148" s="14" t="inlineStr">
        <is>
          <t>Medtrum A6 TouchCare</t>
        </is>
      </c>
      <c r="B1148" s="13" t="n">
        <v>39</v>
      </c>
      <c r="C1148" s="13" t="n">
        <v>24</v>
      </c>
      <c r="D1148" s="13" t="n">
        <v>7</v>
      </c>
      <c r="E1148" s="13" t="n">
        <v>6</v>
      </c>
      <c r="F1148" s="13" t="n">
        <v>2</v>
      </c>
      <c r="G1148" s="13" t="n">
        <v>15</v>
      </c>
      <c r="H1148" s="13" t="n">
        <v>8</v>
      </c>
      <c r="I1148" s="13" t="n">
        <v>13</v>
      </c>
      <c r="J1148" s="13" t="n">
        <v>31</v>
      </c>
      <c r="K1148" s="13" t="n">
        <v>35</v>
      </c>
      <c r="L1148" s="13" t="n">
        <v>4</v>
      </c>
      <c r="M1148" s="13" t="n">
        <v>2</v>
      </c>
      <c r="N1148" s="13" t="n">
        <v>2</v>
      </c>
    </row>
    <row r="1149">
      <c r="A1149" s="10" t="inlineStr"/>
      <c r="B1149" s="4" t="inlineStr">
        <is>
          <t>*</t>
        </is>
      </c>
      <c r="C1149" s="5" t="n">
        <v>0.02</v>
      </c>
      <c r="D1149" s="4" t="inlineStr">
        <is>
          <t>*</t>
        </is>
      </c>
      <c r="E1149" s="4" t="inlineStr">
        <is>
          <t>*</t>
        </is>
      </c>
      <c r="F1149" s="4" t="inlineStr">
        <is>
          <t>*</t>
        </is>
      </c>
      <c r="G1149" s="4" t="inlineStr">
        <is>
          <t>*</t>
        </is>
      </c>
      <c r="H1149" s="4" t="inlineStr">
        <is>
          <t>*</t>
        </is>
      </c>
      <c r="I1149" s="4" t="inlineStr">
        <is>
          <t>*</t>
        </is>
      </c>
      <c r="J1149" s="5" t="n">
        <v>0.01</v>
      </c>
      <c r="K1149" s="5" t="n">
        <v>0.01</v>
      </c>
      <c r="L1149" s="4" t="inlineStr">
        <is>
          <t>*</t>
        </is>
      </c>
      <c r="M1149" s="4" t="inlineStr">
        <is>
          <t>*</t>
        </is>
      </c>
      <c r="N1149" s="4" t="inlineStr">
        <is>
          <t>*</t>
        </is>
      </c>
    </row>
    <row r="1150">
      <c r="A1150" s="10" t="inlineStr"/>
      <c r="B1150" s="4" t="inlineStr"/>
      <c r="C1150" s="4" t="inlineStr">
        <is>
          <t>BCDEFGH</t>
        </is>
      </c>
      <c r="D1150" s="4" t="inlineStr">
        <is>
          <t>DEF</t>
        </is>
      </c>
      <c r="E1150" s="4" t="inlineStr">
        <is>
          <t>DF</t>
        </is>
      </c>
      <c r="F1150" s="4" t="inlineStr"/>
      <c r="G1150" s="4" t="inlineStr">
        <is>
          <t>DF</t>
        </is>
      </c>
      <c r="H1150" s="4" t="inlineStr">
        <is>
          <t>D</t>
        </is>
      </c>
      <c r="I1150" s="4" t="inlineStr">
        <is>
          <t>DEF</t>
        </is>
      </c>
      <c r="J1150" s="4" t="inlineStr">
        <is>
          <t>BCDEFG</t>
        </is>
      </c>
      <c r="K1150" s="4" t="inlineStr">
        <is>
          <t>J</t>
        </is>
      </c>
      <c r="L1150" s="4" t="inlineStr"/>
      <c r="M1150" s="4" t="inlineStr">
        <is>
          <t>L</t>
        </is>
      </c>
      <c r="N1150" s="4" t="n"/>
    </row>
    <row r="1151">
      <c r="A1151" s="14" t="inlineStr">
        <is>
          <t>Medtrum S7 EasySense</t>
        </is>
      </c>
      <c r="B1151" s="13" t="n">
        <v>37</v>
      </c>
      <c r="C1151" s="13" t="n">
        <v>21</v>
      </c>
      <c r="D1151" s="13" t="n">
        <v>7</v>
      </c>
      <c r="E1151" s="13" t="n">
        <v>7</v>
      </c>
      <c r="F1151" s="13" t="n">
        <v>2</v>
      </c>
      <c r="G1151" s="13" t="n">
        <v>16</v>
      </c>
      <c r="H1151" s="13" t="n">
        <v>9</v>
      </c>
      <c r="I1151" s="13" t="n">
        <v>14</v>
      </c>
      <c r="J1151" s="13" t="n">
        <v>28</v>
      </c>
      <c r="K1151" s="13" t="n">
        <v>24</v>
      </c>
      <c r="L1151" s="13" t="n">
        <v>13</v>
      </c>
      <c r="M1151" s="13" t="n">
        <v>5</v>
      </c>
      <c r="N1151" s="13" t="n">
        <v>8</v>
      </c>
    </row>
    <row r="1152">
      <c r="A1152" s="10" t="inlineStr"/>
      <c r="B1152" s="4" t="inlineStr">
        <is>
          <t>*</t>
        </is>
      </c>
      <c r="C1152" s="5" t="n">
        <v>0.02</v>
      </c>
      <c r="D1152" s="4" t="inlineStr">
        <is>
          <t>*</t>
        </is>
      </c>
      <c r="E1152" s="4" t="inlineStr">
        <is>
          <t>*</t>
        </is>
      </c>
      <c r="F1152" s="4" t="inlineStr">
        <is>
          <t>*</t>
        </is>
      </c>
      <c r="G1152" s="4" t="inlineStr">
        <is>
          <t>*</t>
        </is>
      </c>
      <c r="H1152" s="4" t="inlineStr">
        <is>
          <t>*</t>
        </is>
      </c>
      <c r="I1152" s="4" t="inlineStr">
        <is>
          <t>*</t>
        </is>
      </c>
      <c r="J1152" s="5" t="n">
        <v>0.01</v>
      </c>
      <c r="K1152" s="5" t="n">
        <v>0.01</v>
      </c>
      <c r="L1152" s="4" t="inlineStr">
        <is>
          <t>*</t>
        </is>
      </c>
      <c r="M1152" s="5" t="n">
        <v>0.01</v>
      </c>
      <c r="N1152" s="4" t="inlineStr">
        <is>
          <t>*</t>
        </is>
      </c>
    </row>
    <row r="1153">
      <c r="A1153" s="10" t="inlineStr"/>
      <c r="B1153" s="4" t="inlineStr"/>
      <c r="C1153" s="4" t="inlineStr">
        <is>
          <t>BCDEFGH</t>
        </is>
      </c>
      <c r="D1153" s="4" t="inlineStr">
        <is>
          <t>DEF</t>
        </is>
      </c>
      <c r="E1153" s="4" t="inlineStr">
        <is>
          <t>DF</t>
        </is>
      </c>
      <c r="F1153" s="4" t="inlineStr"/>
      <c r="G1153" s="4" t="inlineStr">
        <is>
          <t>DF</t>
        </is>
      </c>
      <c r="H1153" s="4" t="inlineStr">
        <is>
          <t>D</t>
        </is>
      </c>
      <c r="I1153" s="4" t="inlineStr">
        <is>
          <t>DEF</t>
        </is>
      </c>
      <c r="J1153" s="4" t="inlineStr">
        <is>
          <t>BCDEFG</t>
        </is>
      </c>
      <c r="K1153" s="4" t="inlineStr">
        <is>
          <t>J</t>
        </is>
      </c>
      <c r="L1153" s="4" t="inlineStr"/>
      <c r="M1153" s="4" t="inlineStr">
        <is>
          <t>L</t>
        </is>
      </c>
      <c r="N1153" s="4" t="n"/>
    </row>
    <row r="1154">
      <c r="A1154" s="14" t="inlineStr">
        <is>
          <t>Eversense</t>
        </is>
      </c>
      <c r="B1154" s="13" t="n">
        <v>175</v>
      </c>
      <c r="C1154" s="13" t="n">
        <v>55</v>
      </c>
      <c r="D1154" s="13" t="n">
        <v>25</v>
      </c>
      <c r="E1154" s="13" t="n">
        <v>41</v>
      </c>
      <c r="F1154" s="13" t="n">
        <v>54</v>
      </c>
      <c r="G1154" s="13" t="n">
        <v>120</v>
      </c>
      <c r="H1154" s="13" t="n">
        <v>95</v>
      </c>
      <c r="I1154" s="13" t="n">
        <v>66</v>
      </c>
      <c r="J1154" s="13" t="n">
        <v>80</v>
      </c>
      <c r="K1154" s="13" t="n">
        <v>131</v>
      </c>
      <c r="L1154" s="13" t="n">
        <v>44</v>
      </c>
      <c r="M1154" s="13" t="n">
        <v>11</v>
      </c>
      <c r="N1154" s="13" t="n">
        <v>33</v>
      </c>
    </row>
    <row r="1155">
      <c r="A1155" s="10" t="inlineStr"/>
      <c r="B1155" s="5" t="n">
        <v>0.02</v>
      </c>
      <c r="C1155" s="5" t="n">
        <v>0.04</v>
      </c>
      <c r="D1155" s="5" t="n">
        <v>0.02</v>
      </c>
      <c r="E1155" s="5" t="n">
        <v>0.02</v>
      </c>
      <c r="F1155" s="5" t="n">
        <v>0.01</v>
      </c>
      <c r="G1155" s="5" t="n">
        <v>0.02</v>
      </c>
      <c r="H1155" s="5" t="n">
        <v>0.02</v>
      </c>
      <c r="I1155" s="5" t="n">
        <v>0.02</v>
      </c>
      <c r="J1155" s="5" t="n">
        <v>0.03</v>
      </c>
      <c r="K1155" s="5" t="n">
        <v>0.05</v>
      </c>
      <c r="L1155" s="5" t="n">
        <v>0.01</v>
      </c>
      <c r="M1155" s="5" t="n">
        <v>0.02</v>
      </c>
      <c r="N1155" s="5" t="n">
        <v>0.01</v>
      </c>
    </row>
    <row r="1156">
      <c r="A1156" s="10" t="inlineStr"/>
      <c r="B1156" s="4" t="inlineStr"/>
      <c r="C1156" s="4" t="inlineStr">
        <is>
          <t>BCDEFGH</t>
        </is>
      </c>
      <c r="D1156" s="4" t="inlineStr"/>
      <c r="E1156" s="4" t="inlineStr">
        <is>
          <t>def</t>
        </is>
      </c>
      <c r="F1156" s="4" t="inlineStr"/>
      <c r="G1156" s="4" t="inlineStr">
        <is>
          <t>d</t>
        </is>
      </c>
      <c r="H1156" s="4" t="inlineStr">
        <is>
          <t>D</t>
        </is>
      </c>
      <c r="I1156" s="4" t="inlineStr">
        <is>
          <t>de</t>
        </is>
      </c>
      <c r="J1156" s="4" t="inlineStr">
        <is>
          <t>BcDEFG</t>
        </is>
      </c>
      <c r="K1156" s="4" t="inlineStr">
        <is>
          <t>J</t>
        </is>
      </c>
      <c r="L1156" s="4" t="inlineStr"/>
      <c r="M1156" s="4" t="inlineStr">
        <is>
          <t>L</t>
        </is>
      </c>
      <c r="N1156" s="4" t="n"/>
    </row>
    <row r="1157">
      <c r="A1157" s="14" t="inlineStr">
        <is>
          <t>Not familiar with any relevant products</t>
        </is>
      </c>
      <c r="B1157" s="13" t="n">
        <v>6236</v>
      </c>
      <c r="C1157" s="13" t="n">
        <v>430</v>
      </c>
      <c r="D1157" s="13" t="n">
        <v>843</v>
      </c>
      <c r="E1157" s="13" t="n">
        <v>1449</v>
      </c>
      <c r="F1157" s="13" t="n">
        <v>3514</v>
      </c>
      <c r="G1157" s="13" t="n">
        <v>5806</v>
      </c>
      <c r="H1157" s="13" t="n">
        <v>4963</v>
      </c>
      <c r="I1157" s="13" t="n">
        <v>2292</v>
      </c>
      <c r="J1157" s="13" t="n">
        <v>1273</v>
      </c>
      <c r="K1157" s="13" t="n">
        <v>578</v>
      </c>
      <c r="L1157" s="13" t="n">
        <v>5658</v>
      </c>
      <c r="M1157" s="13" t="n">
        <v>154</v>
      </c>
      <c r="N1157" s="13" t="n">
        <v>5317</v>
      </c>
    </row>
    <row r="1158">
      <c r="A1158" s="10" t="inlineStr"/>
      <c r="B1158" s="5" t="n">
        <v>0.7000000000000001</v>
      </c>
      <c r="C1158" s="5" t="n">
        <v>0.31</v>
      </c>
      <c r="D1158" s="5" t="n">
        <v>0.5600000000000001</v>
      </c>
      <c r="E1158" s="5" t="n">
        <v>0.7000000000000001</v>
      </c>
      <c r="F1158" s="5" t="n">
        <v>0.88</v>
      </c>
      <c r="G1158" s="5" t="n">
        <v>0.77</v>
      </c>
      <c r="H1158" s="5" t="n">
        <v>0.8200000000000001</v>
      </c>
      <c r="I1158" s="5" t="n">
        <v>0.64</v>
      </c>
      <c r="J1158" s="5" t="n">
        <v>0.44</v>
      </c>
      <c r="K1158" s="5" t="n">
        <v>0.24</v>
      </c>
      <c r="L1158" s="5" t="n">
        <v>0.87</v>
      </c>
      <c r="M1158" s="5" t="n">
        <v>0.31</v>
      </c>
      <c r="N1158" s="5" t="n">
        <v>0.92</v>
      </c>
    </row>
    <row r="1159">
      <c r="A1159" s="10" t="inlineStr"/>
      <c r="B1159" s="4" t="inlineStr"/>
      <c r="C1159" s="4" t="inlineStr"/>
      <c r="D1159" s="4" t="inlineStr">
        <is>
          <t>AH</t>
        </is>
      </c>
      <c r="E1159" s="4" t="inlineStr">
        <is>
          <t>ABGH</t>
        </is>
      </c>
      <c r="F1159" s="4" t="inlineStr">
        <is>
          <t>ABCEFGH</t>
        </is>
      </c>
      <c r="G1159" s="4" t="inlineStr">
        <is>
          <t>ABCGH</t>
        </is>
      </c>
      <c r="H1159" s="4" t="inlineStr">
        <is>
          <t>ABCEGH</t>
        </is>
      </c>
      <c r="I1159" s="4" t="inlineStr">
        <is>
          <t>ABH</t>
        </is>
      </c>
      <c r="J1159" s="4" t="inlineStr">
        <is>
          <t>A</t>
        </is>
      </c>
      <c r="K1159" s="4" t="inlineStr"/>
      <c r="L1159" s="4" t="inlineStr">
        <is>
          <t>I</t>
        </is>
      </c>
      <c r="M1159" s="4" t="inlineStr"/>
      <c r="N1159" s="4" t="inlineStr">
        <is>
          <t>K</t>
        </is>
      </c>
    </row>
    <row r="1160">
      <c r="A1160" s="10" t="inlineStr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  <c r="K1160" s="4" t="n"/>
      <c r="L1160" s="4" t="n"/>
      <c r="M1160" s="4" t="n"/>
      <c r="N1160" s="4" t="n"/>
    </row>
    <row r="1162">
      <c r="A1162" s="10" t="inlineStr">
        <is>
          <t>LRW: ADC FreeStyle Libre Tracking Wave 1 - Project #-201857 - Unweighted Tables</t>
        </is>
      </c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  <c r="K1162" s="4" t="n"/>
      <c r="L1162" s="4" t="n"/>
      <c r="M1162" s="4" t="n"/>
      <c r="N1162" s="4" t="n"/>
    </row>
    <row r="1163">
      <c r="A1163" s="10" t="inlineStr">
        <is>
          <t>DV_FSLFamiliar - FSL Familiarity - Based to Those Aware of FSL</t>
        </is>
      </c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  <c r="K1163" s="4" t="n"/>
      <c r="L1163" s="4" t="n"/>
      <c r="M1163" s="4" t="n"/>
      <c r="N1163" s="4" t="n"/>
    </row>
    <row r="1164">
      <c r="A1164" s="10" t="inlineStr">
        <is>
          <t>DV_Country.ContainsAny({US,DE,CA,JP,KR,CN}) AND - Those Aware of FSL</t>
        </is>
      </c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  <c r="K1164" s="4" t="n"/>
      <c r="L1164" s="4" t="n"/>
      <c r="M1164" s="4" t="n"/>
      <c r="N1164" s="4" t="n"/>
    </row>
    <row r="1165">
      <c r="A1165" s="10" t="inlineStr">
        <is>
          <t>Table: 30 - Level: Top</t>
        </is>
      </c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  <c r="K1165" s="4" t="n"/>
      <c r="L1165" s="4" t="n"/>
      <c r="M1165" s="4" t="n"/>
      <c r="N1165" s="4" t="n"/>
    </row>
    <row r="1166">
      <c r="A1166" s="10" t="inlineStr"/>
      <c r="B1166" s="6" t="inlineStr">
        <is>
          <t>Banner 2</t>
        </is>
      </c>
      <c r="C1166" s="6" t="n"/>
      <c r="D1166" s="6" t="n"/>
      <c r="E1166" s="6" t="n"/>
      <c r="F1166" s="6" t="n"/>
      <c r="G1166" s="6" t="n"/>
      <c r="H1166" s="6" t="n"/>
      <c r="I1166" s="6" t="n"/>
      <c r="J1166" s="6" t="n"/>
      <c r="K1166" s="6" t="n"/>
      <c r="L1166" s="6" t="n"/>
      <c r="M1166" s="6" t="n"/>
      <c r="N1166" s="6" t="n"/>
    </row>
    <row r="1167">
      <c r="A1167" s="8" t="inlineStr"/>
      <c r="B1167" s="7" t="inlineStr">
        <is>
          <t>Total</t>
        </is>
      </c>
      <c r="C1167" s="7" t="inlineStr">
        <is>
          <t>Type 1</t>
        </is>
      </c>
      <c r="D1167" s="7" t="inlineStr">
        <is>
          <t>Type 2 MDI</t>
        </is>
      </c>
      <c r="E1167" s="7" t="inlineStr">
        <is>
          <t>Type 2 Basal/Pre-mix</t>
        </is>
      </c>
      <c r="F1167" s="7" t="inlineStr">
        <is>
          <t>Type 2 Oral/GLPIs</t>
        </is>
      </c>
      <c r="G1167" s="7" t="inlineStr">
        <is>
          <t>NET: Type 2</t>
        </is>
      </c>
      <c r="H1167" s="7" t="inlineStr">
        <is>
          <t>NET: Type 2 O2B</t>
        </is>
      </c>
      <c r="I1167" s="7" t="inlineStr">
        <is>
          <t>NET: Type 2 IUP</t>
        </is>
      </c>
      <c r="J1167" s="7" t="inlineStr">
        <is>
          <t>NET: Type 1 &amp; 2 MDI</t>
        </is>
      </c>
      <c r="K1167" s="7" t="inlineStr">
        <is>
          <t>CGM Trialist</t>
        </is>
      </c>
      <c r="L1167" s="7" t="inlineStr">
        <is>
          <t>Non-CGM Trialist</t>
        </is>
      </c>
      <c r="M1167" s="7" t="inlineStr">
        <is>
          <t>Non CGM Trialist - Considered a Product</t>
        </is>
      </c>
      <c r="N1167" s="7" t="inlineStr">
        <is>
          <t>Non CGM Trialist - Never Considered Any Relevant Product</t>
        </is>
      </c>
    </row>
    <row r="1168">
      <c r="A1168" s="10" t="inlineStr"/>
      <c r="B1168" s="4" t="inlineStr"/>
      <c r="C1168" s="4" t="inlineStr">
        <is>
          <t>A</t>
        </is>
      </c>
      <c r="D1168" s="4" t="inlineStr">
        <is>
          <t>B</t>
        </is>
      </c>
      <c r="E1168" s="4" t="inlineStr">
        <is>
          <t>C</t>
        </is>
      </c>
      <c r="F1168" s="4" t="inlineStr">
        <is>
          <t>D</t>
        </is>
      </c>
      <c r="G1168" s="4" t="inlineStr">
        <is>
          <t>E</t>
        </is>
      </c>
      <c r="H1168" s="4" t="inlineStr">
        <is>
          <t>F</t>
        </is>
      </c>
      <c r="I1168" s="4" t="inlineStr">
        <is>
          <t>G</t>
        </is>
      </c>
      <c r="J1168" s="4" t="inlineStr">
        <is>
          <t>H</t>
        </is>
      </c>
      <c r="K1168" s="4" t="inlineStr">
        <is>
          <t>I</t>
        </is>
      </c>
      <c r="L1168" s="4" t="inlineStr">
        <is>
          <t>J</t>
        </is>
      </c>
      <c r="M1168" s="4" t="inlineStr">
        <is>
          <t>K</t>
        </is>
      </c>
      <c r="N1168" s="4" t="inlineStr">
        <is>
          <t>L</t>
        </is>
      </c>
    </row>
    <row r="1169">
      <c r="A1169" s="10" t="inlineStr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  <c r="K1169" s="4" t="n"/>
      <c r="L1169" s="4" t="n"/>
      <c r="M1169" s="4" t="n"/>
      <c r="N1169" s="4" t="n"/>
    </row>
    <row r="1170">
      <c r="A1170" s="14" t="inlineStr">
        <is>
          <t>Base</t>
        </is>
      </c>
      <c r="B1170" s="13" t="n">
        <v>2654</v>
      </c>
      <c r="C1170" s="13" t="n">
        <v>742</v>
      </c>
      <c r="D1170" s="13" t="n">
        <v>511</v>
      </c>
      <c r="E1170" s="13" t="n">
        <v>553</v>
      </c>
      <c r="F1170" s="13" t="n">
        <v>848</v>
      </c>
      <c r="G1170" s="13" t="n">
        <v>1912</v>
      </c>
      <c r="H1170" s="13" t="n">
        <v>1401</v>
      </c>
      <c r="I1170" s="13" t="n">
        <v>1064</v>
      </c>
      <c r="J1170" s="13" t="n">
        <v>1253</v>
      </c>
      <c r="K1170" s="13" t="n">
        <v>1374</v>
      </c>
      <c r="L1170" s="13" t="n">
        <v>1280</v>
      </c>
      <c r="M1170" s="13" t="n">
        <v>323</v>
      </c>
      <c r="N1170" s="13" t="n">
        <v>944</v>
      </c>
    </row>
    <row r="1171">
      <c r="A1171" s="10" t="inlineStr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  <c r="K1171" s="4" t="n"/>
      <c r="L1171" s="4" t="n"/>
      <c r="M1171" s="4" t="n"/>
      <c r="N1171" s="4" t="n"/>
    </row>
    <row r="1172">
      <c r="A1172" s="10" t="inlineStr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  <c r="K1172" s="4" t="n"/>
      <c r="L1172" s="4" t="n"/>
      <c r="M1172" s="4" t="n"/>
      <c r="N1172" s="4" t="n"/>
    </row>
    <row r="1173">
      <c r="A1173" s="14" t="inlineStr">
        <is>
          <t>NET: Very/Extremely Familiar</t>
        </is>
      </c>
      <c r="B1173" s="13" t="n">
        <v>1390</v>
      </c>
      <c r="C1173" s="13" t="n">
        <v>559</v>
      </c>
      <c r="D1173" s="13" t="n">
        <v>338</v>
      </c>
      <c r="E1173" s="13" t="n">
        <v>288</v>
      </c>
      <c r="F1173" s="13" t="n">
        <v>205</v>
      </c>
      <c r="G1173" s="13" t="n">
        <v>831</v>
      </c>
      <c r="H1173" s="13" t="n">
        <v>493</v>
      </c>
      <c r="I1173" s="13" t="n">
        <v>626</v>
      </c>
      <c r="J1173" s="13" t="n">
        <v>897</v>
      </c>
      <c r="K1173" s="13" t="n">
        <v>1196</v>
      </c>
      <c r="L1173" s="13" t="n">
        <v>194</v>
      </c>
      <c r="M1173" s="13" t="n">
        <v>90</v>
      </c>
      <c r="N1173" s="13" t="n">
        <v>102</v>
      </c>
    </row>
    <row r="1174">
      <c r="A1174" s="10" t="inlineStr"/>
      <c r="B1174" s="5" t="n">
        <v>0.52</v>
      </c>
      <c r="C1174" s="5" t="n">
        <v>0.75</v>
      </c>
      <c r="D1174" s="5" t="n">
        <v>0.66</v>
      </c>
      <c r="E1174" s="5" t="n">
        <v>0.52</v>
      </c>
      <c r="F1174" s="5" t="n">
        <v>0.24</v>
      </c>
      <c r="G1174" s="5" t="n">
        <v>0.43</v>
      </c>
      <c r="H1174" s="5" t="n">
        <v>0.35</v>
      </c>
      <c r="I1174" s="5" t="n">
        <v>0.59</v>
      </c>
      <c r="J1174" s="5" t="n">
        <v>0.72</v>
      </c>
      <c r="K1174" s="5" t="n">
        <v>0.87</v>
      </c>
      <c r="L1174" s="5" t="n">
        <v>0.15</v>
      </c>
      <c r="M1174" s="5" t="n">
        <v>0.28</v>
      </c>
      <c r="N1174" s="5" t="n">
        <v>0.11</v>
      </c>
    </row>
    <row r="1175">
      <c r="A1175" s="10" t="inlineStr"/>
      <c r="B1175" s="4" t="inlineStr"/>
      <c r="C1175" s="4" t="inlineStr">
        <is>
          <t>BCDEFGH</t>
        </is>
      </c>
      <c r="D1175" s="4" t="inlineStr">
        <is>
          <t>CDEFG</t>
        </is>
      </c>
      <c r="E1175" s="4" t="inlineStr">
        <is>
          <t>DEF</t>
        </is>
      </c>
      <c r="F1175" s="4" t="inlineStr"/>
      <c r="G1175" s="4" t="inlineStr">
        <is>
          <t>DF</t>
        </is>
      </c>
      <c r="H1175" s="4" t="inlineStr">
        <is>
          <t>D</t>
        </is>
      </c>
      <c r="I1175" s="4" t="inlineStr">
        <is>
          <t>CDEF</t>
        </is>
      </c>
      <c r="J1175" s="4" t="inlineStr">
        <is>
          <t>BCDEFG</t>
        </is>
      </c>
      <c r="K1175" s="4" t="inlineStr">
        <is>
          <t>J</t>
        </is>
      </c>
      <c r="L1175" s="4" t="inlineStr"/>
      <c r="M1175" s="4" t="inlineStr">
        <is>
          <t>L</t>
        </is>
      </c>
      <c r="N1175" s="4" t="n"/>
    </row>
    <row r="1176">
      <c r="A1176" s="14" t="inlineStr">
        <is>
          <t>Extremely familiar</t>
        </is>
      </c>
      <c r="B1176" s="13" t="n">
        <v>1195</v>
      </c>
      <c r="C1176" s="13" t="n">
        <v>494</v>
      </c>
      <c r="D1176" s="13" t="n">
        <v>302</v>
      </c>
      <c r="E1176" s="13" t="n">
        <v>247</v>
      </c>
      <c r="F1176" s="13" t="n">
        <v>152</v>
      </c>
      <c r="G1176" s="13" t="n">
        <v>701</v>
      </c>
      <c r="H1176" s="13" t="n">
        <v>399</v>
      </c>
      <c r="I1176" s="13" t="n">
        <v>549</v>
      </c>
      <c r="J1176" s="13" t="n">
        <v>796</v>
      </c>
      <c r="K1176" s="13" t="n">
        <v>1133</v>
      </c>
      <c r="L1176" s="13" t="n">
        <v>62</v>
      </c>
      <c r="M1176" s="13" t="n">
        <v>29</v>
      </c>
      <c r="N1176" s="13" t="n">
        <v>33</v>
      </c>
    </row>
    <row r="1177">
      <c r="A1177" s="10" t="inlineStr"/>
      <c r="B1177" s="5" t="n">
        <v>0.45</v>
      </c>
      <c r="C1177" s="5" t="n">
        <v>0.67</v>
      </c>
      <c r="D1177" s="5" t="n">
        <v>0.59</v>
      </c>
      <c r="E1177" s="5" t="n">
        <v>0.45</v>
      </c>
      <c r="F1177" s="5" t="n">
        <v>0.18</v>
      </c>
      <c r="G1177" s="5" t="n">
        <v>0.37</v>
      </c>
      <c r="H1177" s="5" t="n">
        <v>0.28</v>
      </c>
      <c r="I1177" s="5" t="n">
        <v>0.52</v>
      </c>
      <c r="J1177" s="5" t="n">
        <v>0.64</v>
      </c>
      <c r="K1177" s="5" t="n">
        <v>0.8200000000000001</v>
      </c>
      <c r="L1177" s="5" t="n">
        <v>0.05</v>
      </c>
      <c r="M1177" s="5" t="n">
        <v>0.09</v>
      </c>
      <c r="N1177" s="5" t="n">
        <v>0.03</v>
      </c>
    </row>
    <row r="1178">
      <c r="A1178" s="10" t="inlineStr"/>
      <c r="B1178" s="4" t="inlineStr"/>
      <c r="C1178" s="4" t="inlineStr">
        <is>
          <t>BCDEFGH</t>
        </is>
      </c>
      <c r="D1178" s="4" t="inlineStr">
        <is>
          <t>CDEFG</t>
        </is>
      </c>
      <c r="E1178" s="4" t="inlineStr">
        <is>
          <t>DEF</t>
        </is>
      </c>
      <c r="F1178" s="4" t="inlineStr"/>
      <c r="G1178" s="4" t="inlineStr">
        <is>
          <t>DF</t>
        </is>
      </c>
      <c r="H1178" s="4" t="inlineStr">
        <is>
          <t>D</t>
        </is>
      </c>
      <c r="I1178" s="4" t="inlineStr">
        <is>
          <t>CDEF</t>
        </is>
      </c>
      <c r="J1178" s="4" t="inlineStr">
        <is>
          <t>BCDEFG</t>
        </is>
      </c>
      <c r="K1178" s="4" t="inlineStr">
        <is>
          <t>J</t>
        </is>
      </c>
      <c r="L1178" s="4" t="inlineStr"/>
      <c r="M1178" s="4" t="inlineStr">
        <is>
          <t>L</t>
        </is>
      </c>
      <c r="N1178" s="4" t="n"/>
    </row>
    <row r="1179">
      <c r="A1179" s="14" t="inlineStr">
        <is>
          <t>Very familiar</t>
        </is>
      </c>
      <c r="B1179" s="13" t="n">
        <v>195</v>
      </c>
      <c r="C1179" s="13" t="n">
        <v>65</v>
      </c>
      <c r="D1179" s="13" t="n">
        <v>36</v>
      </c>
      <c r="E1179" s="13" t="n">
        <v>41</v>
      </c>
      <c r="F1179" s="13" t="n">
        <v>53</v>
      </c>
      <c r="G1179" s="13" t="n">
        <v>130</v>
      </c>
      <c r="H1179" s="13" t="n">
        <v>94</v>
      </c>
      <c r="I1179" s="13" t="n">
        <v>77</v>
      </c>
      <c r="J1179" s="13" t="n">
        <v>101</v>
      </c>
      <c r="K1179" s="13" t="n">
        <v>63</v>
      </c>
      <c r="L1179" s="13" t="n">
        <v>132</v>
      </c>
      <c r="M1179" s="13" t="n">
        <v>61</v>
      </c>
      <c r="N1179" s="13" t="n">
        <v>69</v>
      </c>
    </row>
    <row r="1180">
      <c r="A1180" s="10" t="inlineStr"/>
      <c r="B1180" s="5" t="n">
        <v>0.07000000000000001</v>
      </c>
      <c r="C1180" s="5" t="n">
        <v>0.09</v>
      </c>
      <c r="D1180" s="5" t="n">
        <v>0.07000000000000001</v>
      </c>
      <c r="E1180" s="5" t="n">
        <v>0.07000000000000001</v>
      </c>
      <c r="F1180" s="5" t="n">
        <v>0.06</v>
      </c>
      <c r="G1180" s="5" t="n">
        <v>0.07000000000000001</v>
      </c>
      <c r="H1180" s="5" t="n">
        <v>0.07000000000000001</v>
      </c>
      <c r="I1180" s="5" t="n">
        <v>0.07000000000000001</v>
      </c>
      <c r="J1180" s="5" t="n">
        <v>0.08</v>
      </c>
      <c r="K1180" s="5" t="n">
        <v>0.05</v>
      </c>
      <c r="L1180" s="5" t="n">
        <v>0.1</v>
      </c>
      <c r="M1180" s="5" t="n">
        <v>0.19</v>
      </c>
      <c r="N1180" s="5" t="n">
        <v>0.07000000000000001</v>
      </c>
    </row>
    <row r="1181">
      <c r="A1181" s="10" t="inlineStr"/>
      <c r="B1181" s="4" t="inlineStr"/>
      <c r="C1181" s="4" t="inlineStr">
        <is>
          <t>def</t>
        </is>
      </c>
      <c r="D1181" s="4" t="inlineStr"/>
      <c r="E1181" s="4" t="inlineStr"/>
      <c r="F1181" s="4" t="inlineStr"/>
      <c r="G1181" s="4" t="inlineStr"/>
      <c r="H1181" s="4" t="inlineStr"/>
      <c r="I1181" s="4" t="inlineStr"/>
      <c r="J1181" s="4" t="inlineStr"/>
      <c r="K1181" s="4" t="inlineStr"/>
      <c r="L1181" s="4" t="inlineStr">
        <is>
          <t>I</t>
        </is>
      </c>
      <c r="M1181" s="4" t="inlineStr">
        <is>
          <t>L</t>
        </is>
      </c>
      <c r="N1181" s="4" t="n"/>
    </row>
    <row r="1182">
      <c r="A1182" s="14" t="inlineStr">
        <is>
          <t>Somewhat familiar</t>
        </is>
      </c>
      <c r="B1182" s="13" t="n">
        <v>345</v>
      </c>
      <c r="C1182" s="13" t="n">
        <v>71</v>
      </c>
      <c r="D1182" s="13" t="n">
        <v>61</v>
      </c>
      <c r="E1182" s="13" t="n">
        <v>77</v>
      </c>
      <c r="F1182" s="13" t="n">
        <v>136</v>
      </c>
      <c r="G1182" s="13" t="n">
        <v>274</v>
      </c>
      <c r="H1182" s="13" t="n">
        <v>213</v>
      </c>
      <c r="I1182" s="13" t="n">
        <v>138</v>
      </c>
      <c r="J1182" s="13" t="n">
        <v>132</v>
      </c>
      <c r="K1182" s="13" t="n">
        <v>63</v>
      </c>
      <c r="L1182" s="13" t="n">
        <v>282</v>
      </c>
      <c r="M1182" s="13" t="n">
        <v>108</v>
      </c>
      <c r="N1182" s="13" t="n">
        <v>173</v>
      </c>
    </row>
    <row r="1183">
      <c r="A1183" s="10" t="inlineStr"/>
      <c r="B1183" s="5" t="n">
        <v>0.13</v>
      </c>
      <c r="C1183" s="5" t="n">
        <v>0.1</v>
      </c>
      <c r="D1183" s="5" t="n">
        <v>0.12</v>
      </c>
      <c r="E1183" s="5" t="n">
        <v>0.14</v>
      </c>
      <c r="F1183" s="5" t="n">
        <v>0.16</v>
      </c>
      <c r="G1183" s="5" t="n">
        <v>0.14</v>
      </c>
      <c r="H1183" s="5" t="n">
        <v>0.15</v>
      </c>
      <c r="I1183" s="5" t="n">
        <v>0.13</v>
      </c>
      <c r="J1183" s="5" t="n">
        <v>0.11</v>
      </c>
      <c r="K1183" s="5" t="n">
        <v>0.05</v>
      </c>
      <c r="L1183" s="5" t="n">
        <v>0.22</v>
      </c>
      <c r="M1183" s="5" t="n">
        <v>0.33</v>
      </c>
      <c r="N1183" s="5" t="n">
        <v>0.18</v>
      </c>
    </row>
    <row r="1184">
      <c r="A1184" s="10" t="inlineStr"/>
      <c r="B1184" s="4" t="inlineStr"/>
      <c r="C1184" s="4" t="inlineStr"/>
      <c r="D1184" s="4" t="inlineStr"/>
      <c r="E1184" s="4" t="inlineStr">
        <is>
          <t>AH</t>
        </is>
      </c>
      <c r="F1184" s="4" t="inlineStr">
        <is>
          <t>ABegH</t>
        </is>
      </c>
      <c r="G1184" s="4" t="inlineStr">
        <is>
          <t>AbgH</t>
        </is>
      </c>
      <c r="H1184" s="4" t="inlineStr">
        <is>
          <t>AbeGH</t>
        </is>
      </c>
      <c r="I1184" s="4" t="inlineStr">
        <is>
          <t>AH</t>
        </is>
      </c>
      <c r="J1184" s="4" t="inlineStr"/>
      <c r="K1184" s="4" t="inlineStr"/>
      <c r="L1184" s="4" t="inlineStr">
        <is>
          <t>I</t>
        </is>
      </c>
      <c r="M1184" s="4" t="inlineStr">
        <is>
          <t>L</t>
        </is>
      </c>
      <c r="N1184" s="4" t="n"/>
    </row>
    <row r="1185">
      <c r="A1185" s="14" t="inlineStr">
        <is>
          <t>NET: Slightly familiar/Only know the name</t>
        </is>
      </c>
      <c r="B1185" s="13" t="n">
        <v>919</v>
      </c>
      <c r="C1185" s="13" t="n">
        <v>112</v>
      </c>
      <c r="D1185" s="13" t="n">
        <v>112</v>
      </c>
      <c r="E1185" s="13" t="n">
        <v>188</v>
      </c>
      <c r="F1185" s="13" t="n">
        <v>507</v>
      </c>
      <c r="G1185" s="13" t="n">
        <v>807</v>
      </c>
      <c r="H1185" s="13" t="n">
        <v>695</v>
      </c>
      <c r="I1185" s="13" t="n">
        <v>300</v>
      </c>
      <c r="J1185" s="13" t="n">
        <v>224</v>
      </c>
      <c r="K1185" s="13" t="n">
        <v>115</v>
      </c>
      <c r="L1185" s="13" t="n">
        <v>804</v>
      </c>
      <c r="M1185" s="13" t="n">
        <v>125</v>
      </c>
      <c r="N1185" s="13" t="n">
        <v>669</v>
      </c>
    </row>
    <row r="1186">
      <c r="A1186" s="10" t="inlineStr"/>
      <c r="B1186" s="5" t="n">
        <v>0.35</v>
      </c>
      <c r="C1186" s="5" t="n">
        <v>0.15</v>
      </c>
      <c r="D1186" s="5" t="n">
        <v>0.22</v>
      </c>
      <c r="E1186" s="5" t="n">
        <v>0.34</v>
      </c>
      <c r="F1186" s="5" t="n">
        <v>0.6</v>
      </c>
      <c r="G1186" s="5" t="n">
        <v>0.42</v>
      </c>
      <c r="H1186" s="5" t="n">
        <v>0.5</v>
      </c>
      <c r="I1186" s="5" t="n">
        <v>0.28</v>
      </c>
      <c r="J1186" s="5" t="n">
        <v>0.18</v>
      </c>
      <c r="K1186" s="5" t="n">
        <v>0.08</v>
      </c>
      <c r="L1186" s="5" t="n">
        <v>0.63</v>
      </c>
      <c r="M1186" s="5" t="n">
        <v>0.39</v>
      </c>
      <c r="N1186" s="5" t="n">
        <v>0.71</v>
      </c>
    </row>
    <row r="1187">
      <c r="A1187" s="10" t="inlineStr"/>
      <c r="B1187" s="4" t="inlineStr"/>
      <c r="C1187" s="4" t="inlineStr"/>
      <c r="D1187" s="4" t="inlineStr">
        <is>
          <t>AH</t>
        </is>
      </c>
      <c r="E1187" s="4" t="inlineStr">
        <is>
          <t>ABGH</t>
        </is>
      </c>
      <c r="F1187" s="4" t="inlineStr">
        <is>
          <t>ABCEFGH</t>
        </is>
      </c>
      <c r="G1187" s="4" t="inlineStr">
        <is>
          <t>ABCGH</t>
        </is>
      </c>
      <c r="H1187" s="4" t="inlineStr">
        <is>
          <t>ABCEGH</t>
        </is>
      </c>
      <c r="I1187" s="4" t="inlineStr">
        <is>
          <t>ABH</t>
        </is>
      </c>
      <c r="J1187" s="4" t="inlineStr">
        <is>
          <t>A</t>
        </is>
      </c>
      <c r="K1187" s="4" t="inlineStr"/>
      <c r="L1187" s="4" t="inlineStr">
        <is>
          <t>I</t>
        </is>
      </c>
      <c r="M1187" s="4" t="inlineStr"/>
      <c r="N1187" s="4" t="inlineStr">
        <is>
          <t>K</t>
        </is>
      </c>
    </row>
    <row r="1188">
      <c r="A1188" s="14" t="inlineStr">
        <is>
          <t>Slightly familiar</t>
        </is>
      </c>
      <c r="B1188" s="13" t="n">
        <v>488</v>
      </c>
      <c r="C1188" s="13" t="n">
        <v>71</v>
      </c>
      <c r="D1188" s="13" t="n">
        <v>63</v>
      </c>
      <c r="E1188" s="13" t="n">
        <v>101</v>
      </c>
      <c r="F1188" s="13" t="n">
        <v>253</v>
      </c>
      <c r="G1188" s="13" t="n">
        <v>417</v>
      </c>
      <c r="H1188" s="13" t="n">
        <v>354</v>
      </c>
      <c r="I1188" s="13" t="n">
        <v>164</v>
      </c>
      <c r="J1188" s="13" t="n">
        <v>134</v>
      </c>
      <c r="K1188" s="13" t="n">
        <v>64</v>
      </c>
      <c r="L1188" s="13" t="n">
        <v>424</v>
      </c>
      <c r="M1188" s="13" t="n">
        <v>87</v>
      </c>
      <c r="N1188" s="13" t="n">
        <v>330</v>
      </c>
    </row>
    <row r="1189">
      <c r="A1189" s="10" t="inlineStr"/>
      <c r="B1189" s="5" t="n">
        <v>0.18</v>
      </c>
      <c r="C1189" s="5" t="n">
        <v>0.1</v>
      </c>
      <c r="D1189" s="5" t="n">
        <v>0.12</v>
      </c>
      <c r="E1189" s="5" t="n">
        <v>0.18</v>
      </c>
      <c r="F1189" s="5" t="n">
        <v>0.3</v>
      </c>
      <c r="G1189" s="5" t="n">
        <v>0.22</v>
      </c>
      <c r="H1189" s="5" t="n">
        <v>0.25</v>
      </c>
      <c r="I1189" s="5" t="n">
        <v>0.15</v>
      </c>
      <c r="J1189" s="5" t="n">
        <v>0.11</v>
      </c>
      <c r="K1189" s="5" t="n">
        <v>0.05</v>
      </c>
      <c r="L1189" s="5" t="n">
        <v>0.33</v>
      </c>
      <c r="M1189" s="5" t="n">
        <v>0.27</v>
      </c>
      <c r="N1189" s="5" t="n">
        <v>0.35</v>
      </c>
    </row>
    <row r="1190">
      <c r="A1190" s="10" t="inlineStr"/>
      <c r="B1190" s="4" t="inlineStr"/>
      <c r="C1190" s="4" t="inlineStr"/>
      <c r="D1190" s="4" t="inlineStr"/>
      <c r="E1190" s="4" t="inlineStr">
        <is>
          <t>ABGH</t>
        </is>
      </c>
      <c r="F1190" s="4" t="inlineStr">
        <is>
          <t>ABCEFGH</t>
        </is>
      </c>
      <c r="G1190" s="4" t="inlineStr">
        <is>
          <t>ABCGH</t>
        </is>
      </c>
      <c r="H1190" s="4" t="inlineStr">
        <is>
          <t>ABCEGH</t>
        </is>
      </c>
      <c r="I1190" s="4" t="inlineStr">
        <is>
          <t>ABH</t>
        </is>
      </c>
      <c r="J1190" s="4" t="inlineStr"/>
      <c r="K1190" s="4" t="inlineStr"/>
      <c r="L1190" s="4" t="inlineStr">
        <is>
          <t>I</t>
        </is>
      </c>
      <c r="M1190" s="4" t="inlineStr"/>
      <c r="N1190" s="4" t="inlineStr">
        <is>
          <t>K</t>
        </is>
      </c>
    </row>
    <row r="1191">
      <c r="A1191" s="14" t="inlineStr">
        <is>
          <t>Only know the name</t>
        </is>
      </c>
      <c r="B1191" s="13" t="n">
        <v>431</v>
      </c>
      <c r="C1191" s="13" t="n">
        <v>41</v>
      </c>
      <c r="D1191" s="13" t="n">
        <v>49</v>
      </c>
      <c r="E1191" s="13" t="n">
        <v>87</v>
      </c>
      <c r="F1191" s="13" t="n">
        <v>254</v>
      </c>
      <c r="G1191" s="13" t="n">
        <v>390</v>
      </c>
      <c r="H1191" s="13" t="n">
        <v>341</v>
      </c>
      <c r="I1191" s="13" t="n">
        <v>136</v>
      </c>
      <c r="J1191" s="13" t="n">
        <v>90</v>
      </c>
      <c r="K1191" s="13" t="n">
        <v>51</v>
      </c>
      <c r="L1191" s="13" t="n">
        <v>380</v>
      </c>
      <c r="M1191" s="13" t="n">
        <v>38</v>
      </c>
      <c r="N1191" s="13" t="n">
        <v>339</v>
      </c>
    </row>
    <row r="1192">
      <c r="A1192" s="10" t="inlineStr"/>
      <c r="B1192" s="5" t="n">
        <v>0.16</v>
      </c>
      <c r="C1192" s="5" t="n">
        <v>0.06</v>
      </c>
      <c r="D1192" s="5" t="n">
        <v>0.1</v>
      </c>
      <c r="E1192" s="5" t="n">
        <v>0.16</v>
      </c>
      <c r="F1192" s="5" t="n">
        <v>0.3</v>
      </c>
      <c r="G1192" s="5" t="n">
        <v>0.2</v>
      </c>
      <c r="H1192" s="5" t="n">
        <v>0.24</v>
      </c>
      <c r="I1192" s="5" t="n">
        <v>0.13</v>
      </c>
      <c r="J1192" s="5" t="n">
        <v>0.07000000000000001</v>
      </c>
      <c r="K1192" s="5" t="n">
        <v>0.04</v>
      </c>
      <c r="L1192" s="5" t="n">
        <v>0.3</v>
      </c>
      <c r="M1192" s="5" t="n">
        <v>0.12</v>
      </c>
      <c r="N1192" s="5" t="n">
        <v>0.36</v>
      </c>
    </row>
    <row r="1193">
      <c r="A1193" s="10" t="inlineStr"/>
      <c r="B1193" s="4" t="inlineStr"/>
      <c r="C1193" s="4" t="inlineStr"/>
      <c r="D1193" s="4" t="inlineStr">
        <is>
          <t>AH</t>
        </is>
      </c>
      <c r="E1193" s="4" t="inlineStr">
        <is>
          <t>ABGH</t>
        </is>
      </c>
      <c r="F1193" s="4" t="inlineStr">
        <is>
          <t>ABCEFGH</t>
        </is>
      </c>
      <c r="G1193" s="4" t="inlineStr">
        <is>
          <t>ABCGH</t>
        </is>
      </c>
      <c r="H1193" s="4" t="inlineStr">
        <is>
          <t>ABCEGH</t>
        </is>
      </c>
      <c r="I1193" s="4" t="inlineStr">
        <is>
          <t>ABH</t>
        </is>
      </c>
      <c r="J1193" s="4" t="inlineStr">
        <is>
          <t>A</t>
        </is>
      </c>
      <c r="K1193" s="4" t="inlineStr"/>
      <c r="L1193" s="4" t="inlineStr">
        <is>
          <t>I</t>
        </is>
      </c>
      <c r="M1193" s="4" t="inlineStr"/>
      <c r="N1193" s="4" t="inlineStr">
        <is>
          <t>K</t>
        </is>
      </c>
    </row>
    <row r="1194">
      <c r="A1194" s="10" t="inlineStr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  <c r="K1194" s="4" t="n"/>
      <c r="L1194" s="4" t="n"/>
      <c r="M1194" s="4" t="n"/>
      <c r="N1194" s="4" t="n"/>
    </row>
    <row r="1196">
      <c r="A1196" s="10" t="inlineStr">
        <is>
          <t>LRW: ADC FreeStyle Libre Tracking Wave 1 - Project #-201857 - Unweighted Tables</t>
        </is>
      </c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  <c r="K1196" s="4" t="n"/>
      <c r="L1196" s="4" t="n"/>
      <c r="M1196" s="4" t="n"/>
      <c r="N1196" s="4" t="n"/>
    </row>
    <row r="1197">
      <c r="A1197" s="10" t="inlineStr">
        <is>
          <t>DV_DexcomFamiliar - Dexcom Familiarity - Based to Those Aware of Dexcom</t>
        </is>
      </c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  <c r="K1197" s="4" t="n"/>
      <c r="L1197" s="4" t="n"/>
      <c r="M1197" s="4" t="n"/>
      <c r="N1197" s="4" t="n"/>
    </row>
    <row r="1198">
      <c r="A1198" s="10" t="inlineStr">
        <is>
          <t>DV_Country.ContainsAny({US,DE,CA,JP,KR,CN}) AND - Those Aware of Dexcom</t>
        </is>
      </c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  <c r="K1198" s="4" t="n"/>
      <c r="L1198" s="4" t="n"/>
      <c r="M1198" s="4" t="n"/>
      <c r="N1198" s="4" t="n"/>
    </row>
    <row r="1199">
      <c r="A1199" s="10" t="inlineStr">
        <is>
          <t>Table: 31 - Level: Top</t>
        </is>
      </c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  <c r="K1199" s="4" t="n"/>
      <c r="L1199" s="4" t="n"/>
      <c r="M1199" s="4" t="n"/>
      <c r="N1199" s="4" t="n"/>
    </row>
    <row r="1200">
      <c r="A1200" s="10" t="inlineStr"/>
      <c r="B1200" s="6" t="inlineStr">
        <is>
          <t>Banner 2</t>
        </is>
      </c>
      <c r="C1200" s="6" t="n"/>
      <c r="D1200" s="6" t="n"/>
      <c r="E1200" s="6" t="n"/>
      <c r="F1200" s="6" t="n"/>
      <c r="G1200" s="6" t="n"/>
      <c r="H1200" s="6" t="n"/>
      <c r="I1200" s="6" t="n"/>
      <c r="J1200" s="6" t="n"/>
      <c r="K1200" s="6" t="n"/>
      <c r="L1200" s="6" t="n"/>
      <c r="M1200" s="6" t="n"/>
      <c r="N1200" s="6" t="n"/>
    </row>
    <row r="1201">
      <c r="A1201" s="8" t="inlineStr"/>
      <c r="B1201" s="7" t="inlineStr">
        <is>
          <t>Total</t>
        </is>
      </c>
      <c r="C1201" s="7" t="inlineStr">
        <is>
          <t>Type 1</t>
        </is>
      </c>
      <c r="D1201" s="7" t="inlineStr">
        <is>
          <t>Type 2 MDI</t>
        </is>
      </c>
      <c r="E1201" s="7" t="inlineStr">
        <is>
          <t>Type 2 Basal/Pre-mix</t>
        </is>
      </c>
      <c r="F1201" s="7" t="inlineStr">
        <is>
          <t>Type 2 Oral/GLPIs</t>
        </is>
      </c>
      <c r="G1201" s="7" t="inlineStr">
        <is>
          <t>NET: Type 2</t>
        </is>
      </c>
      <c r="H1201" s="7" t="inlineStr">
        <is>
          <t>NET: Type 2 O2B</t>
        </is>
      </c>
      <c r="I1201" s="7" t="inlineStr">
        <is>
          <t>NET: Type 2 IUP</t>
        </is>
      </c>
      <c r="J1201" s="7" t="inlineStr">
        <is>
          <t>NET: Type 1 &amp; 2 MDI</t>
        </is>
      </c>
      <c r="K1201" s="7" t="inlineStr">
        <is>
          <t>CGM Trialist</t>
        </is>
      </c>
      <c r="L1201" s="7" t="inlineStr">
        <is>
          <t>Non-CGM Trialist</t>
        </is>
      </c>
      <c r="M1201" s="7" t="inlineStr">
        <is>
          <t>Non CGM Trialist - Considered a Product</t>
        </is>
      </c>
      <c r="N1201" s="7" t="inlineStr">
        <is>
          <t>Non CGM Trialist - Never Considered Any Relevant Product</t>
        </is>
      </c>
    </row>
    <row r="1202">
      <c r="A1202" s="10" t="inlineStr"/>
      <c r="B1202" s="4" t="inlineStr"/>
      <c r="C1202" s="4" t="inlineStr">
        <is>
          <t>A</t>
        </is>
      </c>
      <c r="D1202" s="4" t="inlineStr">
        <is>
          <t>B</t>
        </is>
      </c>
      <c r="E1202" s="4" t="inlineStr">
        <is>
          <t>C</t>
        </is>
      </c>
      <c r="F1202" s="4" t="inlineStr">
        <is>
          <t>D</t>
        </is>
      </c>
      <c r="G1202" s="4" t="inlineStr">
        <is>
          <t>E</t>
        </is>
      </c>
      <c r="H1202" s="4" t="inlineStr">
        <is>
          <t>F</t>
        </is>
      </c>
      <c r="I1202" s="4" t="inlineStr">
        <is>
          <t>G</t>
        </is>
      </c>
      <c r="J1202" s="4" t="inlineStr">
        <is>
          <t>H</t>
        </is>
      </c>
      <c r="K1202" s="4" t="inlineStr">
        <is>
          <t>I</t>
        </is>
      </c>
      <c r="L1202" s="4" t="inlineStr">
        <is>
          <t>J</t>
        </is>
      </c>
      <c r="M1202" s="4" t="inlineStr">
        <is>
          <t>K</t>
        </is>
      </c>
      <c r="N1202" s="4" t="inlineStr">
        <is>
          <t>L</t>
        </is>
      </c>
    </row>
    <row r="1203">
      <c r="A1203" s="10" t="inlineStr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  <c r="K1203" s="4" t="n"/>
      <c r="L1203" s="4" t="n"/>
      <c r="M1203" s="4" t="n"/>
      <c r="N1203" s="4" t="n"/>
    </row>
    <row r="1204">
      <c r="A1204" s="14" t="inlineStr">
        <is>
          <t>Base</t>
        </is>
      </c>
      <c r="B1204" s="13" t="n">
        <v>2203</v>
      </c>
      <c r="C1204" s="13" t="n">
        <v>646</v>
      </c>
      <c r="D1204" s="13" t="n">
        <v>487</v>
      </c>
      <c r="E1204" s="13" t="n">
        <v>544</v>
      </c>
      <c r="F1204" s="13" t="n">
        <v>526</v>
      </c>
      <c r="G1204" s="13" t="n">
        <v>1557</v>
      </c>
      <c r="H1204" s="13" t="n">
        <v>1070</v>
      </c>
      <c r="I1204" s="13" t="n">
        <v>1031</v>
      </c>
      <c r="J1204" s="13" t="n">
        <v>1133</v>
      </c>
      <c r="K1204" s="13" t="n">
        <v>1230</v>
      </c>
      <c r="L1204" s="13" t="n">
        <v>973</v>
      </c>
      <c r="M1204" s="13" t="n">
        <v>323</v>
      </c>
      <c r="N1204" s="13" t="n">
        <v>607</v>
      </c>
    </row>
    <row r="1205">
      <c r="A1205" s="10" t="inlineStr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  <c r="K1205" s="4" t="n"/>
      <c r="L1205" s="4" t="n"/>
      <c r="M1205" s="4" t="n"/>
      <c r="N1205" s="4" t="n"/>
    </row>
    <row r="1206">
      <c r="A1206" s="10" t="inlineStr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  <c r="K1206" s="4" t="n"/>
      <c r="L1206" s="4" t="n"/>
      <c r="M1206" s="4" t="n"/>
      <c r="N1206" s="4" t="n"/>
    </row>
    <row r="1207">
      <c r="A1207" s="14" t="inlineStr">
        <is>
          <t>NET: Very/Extremely Familiar</t>
        </is>
      </c>
      <c r="B1207" s="13" t="n">
        <v>1121</v>
      </c>
      <c r="C1207" s="13" t="n">
        <v>413</v>
      </c>
      <c r="D1207" s="13" t="n">
        <v>274</v>
      </c>
      <c r="E1207" s="13" t="n">
        <v>264</v>
      </c>
      <c r="F1207" s="13" t="n">
        <v>170</v>
      </c>
      <c r="G1207" s="13" t="n">
        <v>708</v>
      </c>
      <c r="H1207" s="13" t="n">
        <v>434</v>
      </c>
      <c r="I1207" s="13" t="n">
        <v>538</v>
      </c>
      <c r="J1207" s="13" t="n">
        <v>687</v>
      </c>
      <c r="K1207" s="13" t="n">
        <v>933</v>
      </c>
      <c r="L1207" s="13" t="n">
        <v>188</v>
      </c>
      <c r="M1207" s="13" t="n">
        <v>98</v>
      </c>
      <c r="N1207" s="13" t="n">
        <v>85</v>
      </c>
    </row>
    <row r="1208">
      <c r="A1208" s="10" t="inlineStr"/>
      <c r="B1208" s="5" t="n">
        <v>0.51</v>
      </c>
      <c r="C1208" s="5" t="n">
        <v>0.64</v>
      </c>
      <c r="D1208" s="5" t="n">
        <v>0.5600000000000001</v>
      </c>
      <c r="E1208" s="5" t="n">
        <v>0.49</v>
      </c>
      <c r="F1208" s="5" t="n">
        <v>0.32</v>
      </c>
      <c r="G1208" s="5" t="n">
        <v>0.45</v>
      </c>
      <c r="H1208" s="5" t="n">
        <v>0.41</v>
      </c>
      <c r="I1208" s="5" t="n">
        <v>0.52</v>
      </c>
      <c r="J1208" s="5" t="n">
        <v>0.61</v>
      </c>
      <c r="K1208" s="5" t="n">
        <v>0.76</v>
      </c>
      <c r="L1208" s="5" t="n">
        <v>0.19</v>
      </c>
      <c r="M1208" s="5" t="n">
        <v>0.3</v>
      </c>
      <c r="N1208" s="5" t="n">
        <v>0.14</v>
      </c>
    </row>
    <row r="1209">
      <c r="A1209" s="10" t="inlineStr"/>
      <c r="B1209" s="4" t="inlineStr"/>
      <c r="C1209" s="4" t="inlineStr">
        <is>
          <t>BCDEFGH</t>
        </is>
      </c>
      <c r="D1209" s="4" t="inlineStr">
        <is>
          <t>CDEFG</t>
        </is>
      </c>
      <c r="E1209" s="4" t="inlineStr">
        <is>
          <t>DeF</t>
        </is>
      </c>
      <c r="F1209" s="4" t="inlineStr"/>
      <c r="G1209" s="4" t="inlineStr">
        <is>
          <t>DF</t>
        </is>
      </c>
      <c r="H1209" s="4" t="inlineStr">
        <is>
          <t>D</t>
        </is>
      </c>
      <c r="I1209" s="4" t="inlineStr">
        <is>
          <t>CDEF</t>
        </is>
      </c>
      <c r="J1209" s="4" t="inlineStr">
        <is>
          <t>BCDEFG</t>
        </is>
      </c>
      <c r="K1209" s="4" t="inlineStr">
        <is>
          <t>J</t>
        </is>
      </c>
      <c r="L1209" s="4" t="inlineStr"/>
      <c r="M1209" s="4" t="inlineStr">
        <is>
          <t>L</t>
        </is>
      </c>
      <c r="N1209" s="4" t="n"/>
    </row>
    <row r="1210">
      <c r="A1210" s="14" t="inlineStr">
        <is>
          <t>Extremely familiar</t>
        </is>
      </c>
      <c r="B1210" s="13" t="n">
        <v>856</v>
      </c>
      <c r="C1210" s="13" t="n">
        <v>333</v>
      </c>
      <c r="D1210" s="13" t="n">
        <v>197</v>
      </c>
      <c r="E1210" s="13" t="n">
        <v>191</v>
      </c>
      <c r="F1210" s="13" t="n">
        <v>135</v>
      </c>
      <c r="G1210" s="13" t="n">
        <v>523</v>
      </c>
      <c r="H1210" s="13" t="n">
        <v>326</v>
      </c>
      <c r="I1210" s="13" t="n">
        <v>388</v>
      </c>
      <c r="J1210" s="13" t="n">
        <v>530</v>
      </c>
      <c r="K1210" s="13" t="n">
        <v>808</v>
      </c>
      <c r="L1210" s="13" t="n">
        <v>48</v>
      </c>
      <c r="M1210" s="13" t="n">
        <v>25</v>
      </c>
      <c r="N1210" s="13" t="n">
        <v>20</v>
      </c>
    </row>
    <row r="1211">
      <c r="A1211" s="10" t="inlineStr"/>
      <c r="B1211" s="5" t="n">
        <v>0.39</v>
      </c>
      <c r="C1211" s="5" t="n">
        <v>0.52</v>
      </c>
      <c r="D1211" s="5" t="n">
        <v>0.4</v>
      </c>
      <c r="E1211" s="5" t="n">
        <v>0.35</v>
      </c>
      <c r="F1211" s="5" t="n">
        <v>0.26</v>
      </c>
      <c r="G1211" s="5" t="n">
        <v>0.34</v>
      </c>
      <c r="H1211" s="5" t="n">
        <v>0.3</v>
      </c>
      <c r="I1211" s="5" t="n">
        <v>0.38</v>
      </c>
      <c r="J1211" s="5" t="n">
        <v>0.47</v>
      </c>
      <c r="K1211" s="5" t="n">
        <v>0.66</v>
      </c>
      <c r="L1211" s="5" t="n">
        <v>0.05</v>
      </c>
      <c r="M1211" s="5" t="n">
        <v>0.08</v>
      </c>
      <c r="N1211" s="5" t="n">
        <v>0.03</v>
      </c>
    </row>
    <row r="1212">
      <c r="A1212" s="10" t="inlineStr"/>
      <c r="B1212" s="4" t="inlineStr"/>
      <c r="C1212" s="4" t="inlineStr">
        <is>
          <t>BCDEFGH</t>
        </is>
      </c>
      <c r="D1212" s="4" t="inlineStr">
        <is>
          <t>cDEFg</t>
        </is>
      </c>
      <c r="E1212" s="4" t="inlineStr">
        <is>
          <t>DF</t>
        </is>
      </c>
      <c r="F1212" s="4" t="inlineStr"/>
      <c r="G1212" s="4" t="inlineStr">
        <is>
          <t>DF</t>
        </is>
      </c>
      <c r="H1212" s="4" t="inlineStr">
        <is>
          <t>D</t>
        </is>
      </c>
      <c r="I1212" s="4" t="inlineStr">
        <is>
          <t>cDEF</t>
        </is>
      </c>
      <c r="J1212" s="4" t="inlineStr">
        <is>
          <t>BCDEFG</t>
        </is>
      </c>
      <c r="K1212" s="4" t="inlineStr">
        <is>
          <t>J</t>
        </is>
      </c>
      <c r="L1212" s="4" t="inlineStr"/>
      <c r="M1212" s="4" t="inlineStr">
        <is>
          <t>L</t>
        </is>
      </c>
      <c r="N1212" s="4" t="n"/>
    </row>
    <row r="1213">
      <c r="A1213" s="14" t="inlineStr">
        <is>
          <t>Very familiar</t>
        </is>
      </c>
      <c r="B1213" s="13" t="n">
        <v>265</v>
      </c>
      <c r="C1213" s="13" t="n">
        <v>80</v>
      </c>
      <c r="D1213" s="13" t="n">
        <v>77</v>
      </c>
      <c r="E1213" s="13" t="n">
        <v>73</v>
      </c>
      <c r="F1213" s="13" t="n">
        <v>35</v>
      </c>
      <c r="G1213" s="13" t="n">
        <v>185</v>
      </c>
      <c r="H1213" s="13" t="n">
        <v>108</v>
      </c>
      <c r="I1213" s="13" t="n">
        <v>150</v>
      </c>
      <c r="J1213" s="13" t="n">
        <v>157</v>
      </c>
      <c r="K1213" s="13" t="n">
        <v>125</v>
      </c>
      <c r="L1213" s="13" t="n">
        <v>140</v>
      </c>
      <c r="M1213" s="13" t="n">
        <v>73</v>
      </c>
      <c r="N1213" s="13" t="n">
        <v>65</v>
      </c>
    </row>
    <row r="1214">
      <c r="A1214" s="10" t="inlineStr"/>
      <c r="B1214" s="5" t="n">
        <v>0.12</v>
      </c>
      <c r="C1214" s="5" t="n">
        <v>0.12</v>
      </c>
      <c r="D1214" s="5" t="n">
        <v>0.16</v>
      </c>
      <c r="E1214" s="5" t="n">
        <v>0.13</v>
      </c>
      <c r="F1214" s="5" t="n">
        <v>0.07000000000000001</v>
      </c>
      <c r="G1214" s="5" t="n">
        <v>0.12</v>
      </c>
      <c r="H1214" s="5" t="n">
        <v>0.1</v>
      </c>
      <c r="I1214" s="5" t="n">
        <v>0.15</v>
      </c>
      <c r="J1214" s="5" t="n">
        <v>0.14</v>
      </c>
      <c r="K1214" s="5" t="n">
        <v>0.1</v>
      </c>
      <c r="L1214" s="5" t="n">
        <v>0.14</v>
      </c>
      <c r="M1214" s="5" t="n">
        <v>0.23</v>
      </c>
      <c r="N1214" s="5" t="n">
        <v>0.11</v>
      </c>
    </row>
    <row r="1215">
      <c r="A1215" s="10" t="inlineStr"/>
      <c r="B1215" s="4" t="inlineStr"/>
      <c r="C1215" s="4" t="inlineStr">
        <is>
          <t>D</t>
        </is>
      </c>
      <c r="D1215" s="4" t="inlineStr">
        <is>
          <t>aDEF</t>
        </is>
      </c>
      <c r="E1215" s="4" t="inlineStr">
        <is>
          <t>DF</t>
        </is>
      </c>
      <c r="F1215" s="4" t="inlineStr"/>
      <c r="G1215" s="4" t="inlineStr">
        <is>
          <t>DF</t>
        </is>
      </c>
      <c r="H1215" s="4" t="inlineStr">
        <is>
          <t>D</t>
        </is>
      </c>
      <c r="I1215" s="4" t="inlineStr">
        <is>
          <t>DEF</t>
        </is>
      </c>
      <c r="J1215" s="4" t="inlineStr">
        <is>
          <t>aDeF</t>
        </is>
      </c>
      <c r="K1215" s="4" t="inlineStr"/>
      <c r="L1215" s="4" t="inlineStr">
        <is>
          <t>I</t>
        </is>
      </c>
      <c r="M1215" s="4" t="inlineStr">
        <is>
          <t>L</t>
        </is>
      </c>
      <c r="N1215" s="4" t="n"/>
    </row>
    <row r="1216">
      <c r="A1216" s="14" t="inlineStr">
        <is>
          <t>Somewhat familiar</t>
        </is>
      </c>
      <c r="B1216" s="13" t="n">
        <v>386</v>
      </c>
      <c r="C1216" s="13" t="n">
        <v>103</v>
      </c>
      <c r="D1216" s="13" t="n">
        <v>81</v>
      </c>
      <c r="E1216" s="13" t="n">
        <v>121</v>
      </c>
      <c r="F1216" s="13" t="n">
        <v>81</v>
      </c>
      <c r="G1216" s="13" t="n">
        <v>283</v>
      </c>
      <c r="H1216" s="13" t="n">
        <v>202</v>
      </c>
      <c r="I1216" s="13" t="n">
        <v>202</v>
      </c>
      <c r="J1216" s="13" t="n">
        <v>184</v>
      </c>
      <c r="K1216" s="13" t="n">
        <v>112</v>
      </c>
      <c r="L1216" s="13" t="n">
        <v>274</v>
      </c>
      <c r="M1216" s="13" t="n">
        <v>98</v>
      </c>
      <c r="N1216" s="13" t="n">
        <v>152</v>
      </c>
    </row>
    <row r="1217">
      <c r="A1217" s="10" t="inlineStr"/>
      <c r="B1217" s="5" t="n">
        <v>0.18</v>
      </c>
      <c r="C1217" s="5" t="n">
        <v>0.16</v>
      </c>
      <c r="D1217" s="5" t="n">
        <v>0.17</v>
      </c>
      <c r="E1217" s="5" t="n">
        <v>0.22</v>
      </c>
      <c r="F1217" s="5" t="n">
        <v>0.15</v>
      </c>
      <c r="G1217" s="5" t="n">
        <v>0.18</v>
      </c>
      <c r="H1217" s="5" t="n">
        <v>0.19</v>
      </c>
      <c r="I1217" s="5" t="n">
        <v>0.2</v>
      </c>
      <c r="J1217" s="5" t="n">
        <v>0.16</v>
      </c>
      <c r="K1217" s="5" t="n">
        <v>0.09</v>
      </c>
      <c r="L1217" s="5" t="n">
        <v>0.28</v>
      </c>
      <c r="M1217" s="5" t="n">
        <v>0.3</v>
      </c>
      <c r="N1217" s="5" t="n">
        <v>0.25</v>
      </c>
    </row>
    <row r="1218">
      <c r="A1218" s="10" t="inlineStr"/>
      <c r="B1218" s="4" t="inlineStr"/>
      <c r="C1218" s="4" t="inlineStr"/>
      <c r="D1218" s="4" t="inlineStr"/>
      <c r="E1218" s="4" t="inlineStr">
        <is>
          <t>ABDEFGH</t>
        </is>
      </c>
      <c r="F1218" s="4" t="inlineStr"/>
      <c r="G1218" s="4" t="inlineStr">
        <is>
          <t>D</t>
        </is>
      </c>
      <c r="H1218" s="4" t="inlineStr">
        <is>
          <t>D</t>
        </is>
      </c>
      <c r="I1218" s="4" t="inlineStr">
        <is>
          <t>aBDEH</t>
        </is>
      </c>
      <c r="J1218" s="4" t="inlineStr"/>
      <c r="K1218" s="4" t="inlineStr"/>
      <c r="L1218" s="4" t="inlineStr">
        <is>
          <t>I</t>
        </is>
      </c>
      <c r="M1218" s="4" t="inlineStr">
        <is>
          <t>l</t>
        </is>
      </c>
      <c r="N1218" s="4" t="n"/>
    </row>
    <row r="1219">
      <c r="A1219" s="14" t="inlineStr">
        <is>
          <t>NET: Slightly familiar/Only know the name</t>
        </is>
      </c>
      <c r="B1219" s="13" t="n">
        <v>696</v>
      </c>
      <c r="C1219" s="13" t="n">
        <v>130</v>
      </c>
      <c r="D1219" s="13" t="n">
        <v>132</v>
      </c>
      <c r="E1219" s="13" t="n">
        <v>159</v>
      </c>
      <c r="F1219" s="13" t="n">
        <v>275</v>
      </c>
      <c r="G1219" s="13" t="n">
        <v>566</v>
      </c>
      <c r="H1219" s="13" t="n">
        <v>434</v>
      </c>
      <c r="I1219" s="13" t="n">
        <v>291</v>
      </c>
      <c r="J1219" s="13" t="n">
        <v>262</v>
      </c>
      <c r="K1219" s="13" t="n">
        <v>185</v>
      </c>
      <c r="L1219" s="13" t="n">
        <v>511</v>
      </c>
      <c r="M1219" s="13" t="n">
        <v>127</v>
      </c>
      <c r="N1219" s="13" t="n">
        <v>370</v>
      </c>
    </row>
    <row r="1220">
      <c r="A1220" s="10" t="inlineStr"/>
      <c r="B1220" s="5" t="n">
        <v>0.32</v>
      </c>
      <c r="C1220" s="5" t="n">
        <v>0.2</v>
      </c>
      <c r="D1220" s="5" t="n">
        <v>0.27</v>
      </c>
      <c r="E1220" s="5" t="n">
        <v>0.29</v>
      </c>
      <c r="F1220" s="5" t="n">
        <v>0.52</v>
      </c>
      <c r="G1220" s="5" t="n">
        <v>0.36</v>
      </c>
      <c r="H1220" s="5" t="n">
        <v>0.41</v>
      </c>
      <c r="I1220" s="5" t="n">
        <v>0.28</v>
      </c>
      <c r="J1220" s="5" t="n">
        <v>0.23</v>
      </c>
      <c r="K1220" s="5" t="n">
        <v>0.15</v>
      </c>
      <c r="L1220" s="5" t="n">
        <v>0.53</v>
      </c>
      <c r="M1220" s="5" t="n">
        <v>0.39</v>
      </c>
      <c r="N1220" s="5" t="n">
        <v>0.61</v>
      </c>
    </row>
    <row r="1221">
      <c r="A1221" s="10" t="inlineStr"/>
      <c r="B1221" s="4" t="inlineStr"/>
      <c r="C1221" s="4" t="inlineStr"/>
      <c r="D1221" s="4" t="inlineStr">
        <is>
          <t>AH</t>
        </is>
      </c>
      <c r="E1221" s="4" t="inlineStr">
        <is>
          <t>AH</t>
        </is>
      </c>
      <c r="F1221" s="4" t="inlineStr">
        <is>
          <t>ABCEFGH</t>
        </is>
      </c>
      <c r="G1221" s="4" t="inlineStr">
        <is>
          <t>ABCGH</t>
        </is>
      </c>
      <c r="H1221" s="4" t="inlineStr">
        <is>
          <t>ABCEGH</t>
        </is>
      </c>
      <c r="I1221" s="4" t="inlineStr">
        <is>
          <t>AH</t>
        </is>
      </c>
      <c r="J1221" s="4" t="inlineStr">
        <is>
          <t>A</t>
        </is>
      </c>
      <c r="K1221" s="4" t="inlineStr"/>
      <c r="L1221" s="4" t="inlineStr">
        <is>
          <t>I</t>
        </is>
      </c>
      <c r="M1221" s="4" t="inlineStr"/>
      <c r="N1221" s="4" t="inlineStr">
        <is>
          <t>K</t>
        </is>
      </c>
    </row>
    <row r="1222">
      <c r="A1222" s="14" t="inlineStr">
        <is>
          <t>Slightly familiar</t>
        </is>
      </c>
      <c r="B1222" s="13" t="n">
        <v>356</v>
      </c>
      <c r="C1222" s="13" t="n">
        <v>72</v>
      </c>
      <c r="D1222" s="13" t="n">
        <v>66</v>
      </c>
      <c r="E1222" s="13" t="n">
        <v>84</v>
      </c>
      <c r="F1222" s="13" t="n">
        <v>134</v>
      </c>
      <c r="G1222" s="13" t="n">
        <v>284</v>
      </c>
      <c r="H1222" s="13" t="n">
        <v>218</v>
      </c>
      <c r="I1222" s="13" t="n">
        <v>150</v>
      </c>
      <c r="J1222" s="13" t="n">
        <v>138</v>
      </c>
      <c r="K1222" s="13" t="n">
        <v>94</v>
      </c>
      <c r="L1222" s="13" t="n">
        <v>262</v>
      </c>
      <c r="M1222" s="13" t="n">
        <v>78</v>
      </c>
      <c r="N1222" s="13" t="n">
        <v>178</v>
      </c>
    </row>
    <row r="1223">
      <c r="A1223" s="10" t="inlineStr"/>
      <c r="B1223" s="5" t="n">
        <v>0.16</v>
      </c>
      <c r="C1223" s="5" t="n">
        <v>0.11</v>
      </c>
      <c r="D1223" s="5" t="n">
        <v>0.14</v>
      </c>
      <c r="E1223" s="5" t="n">
        <v>0.15</v>
      </c>
      <c r="F1223" s="5" t="n">
        <v>0.25</v>
      </c>
      <c r="G1223" s="5" t="n">
        <v>0.18</v>
      </c>
      <c r="H1223" s="5" t="n">
        <v>0.2</v>
      </c>
      <c r="I1223" s="5" t="n">
        <v>0.15</v>
      </c>
      <c r="J1223" s="5" t="n">
        <v>0.12</v>
      </c>
      <c r="K1223" s="5" t="n">
        <v>0.08</v>
      </c>
      <c r="L1223" s="5" t="n">
        <v>0.27</v>
      </c>
      <c r="M1223" s="5" t="n">
        <v>0.24</v>
      </c>
      <c r="N1223" s="5" t="n">
        <v>0.29</v>
      </c>
    </row>
    <row r="1224">
      <c r="A1224" s="10" t="inlineStr"/>
      <c r="B1224" s="4" t="inlineStr"/>
      <c r="C1224" s="4" t="inlineStr"/>
      <c r="D1224" s="4" t="inlineStr"/>
      <c r="E1224" s="4" t="inlineStr">
        <is>
          <t>Ah</t>
        </is>
      </c>
      <c r="F1224" s="4" t="inlineStr">
        <is>
          <t>ABCEFGH</t>
        </is>
      </c>
      <c r="G1224" s="4" t="inlineStr">
        <is>
          <t>ABCGH</t>
        </is>
      </c>
      <c r="H1224" s="4" t="inlineStr">
        <is>
          <t>ABCEGH</t>
        </is>
      </c>
      <c r="I1224" s="4" t="inlineStr">
        <is>
          <t>AH</t>
        </is>
      </c>
      <c r="J1224" s="4" t="inlineStr"/>
      <c r="K1224" s="4" t="inlineStr"/>
      <c r="L1224" s="4" t="inlineStr">
        <is>
          <t>I</t>
        </is>
      </c>
      <c r="M1224" s="4" t="inlineStr"/>
      <c r="N1224" s="4" t="inlineStr">
        <is>
          <t>k</t>
        </is>
      </c>
    </row>
    <row r="1225">
      <c r="A1225" s="14" t="inlineStr">
        <is>
          <t>Only know the name</t>
        </is>
      </c>
      <c r="B1225" s="13" t="n">
        <v>340</v>
      </c>
      <c r="C1225" s="13" t="n">
        <v>58</v>
      </c>
      <c r="D1225" s="13" t="n">
        <v>66</v>
      </c>
      <c r="E1225" s="13" t="n">
        <v>75</v>
      </c>
      <c r="F1225" s="13" t="n">
        <v>141</v>
      </c>
      <c r="G1225" s="13" t="n">
        <v>282</v>
      </c>
      <c r="H1225" s="13" t="n">
        <v>216</v>
      </c>
      <c r="I1225" s="13" t="n">
        <v>141</v>
      </c>
      <c r="J1225" s="13" t="n">
        <v>124</v>
      </c>
      <c r="K1225" s="13" t="n">
        <v>91</v>
      </c>
      <c r="L1225" s="13" t="n">
        <v>249</v>
      </c>
      <c r="M1225" s="13" t="n">
        <v>49</v>
      </c>
      <c r="N1225" s="13" t="n">
        <v>192</v>
      </c>
    </row>
    <row r="1226">
      <c r="A1226" s="10" t="inlineStr"/>
      <c r="B1226" s="5" t="n">
        <v>0.15</v>
      </c>
      <c r="C1226" s="5" t="n">
        <v>0.09</v>
      </c>
      <c r="D1226" s="5" t="n">
        <v>0.14</v>
      </c>
      <c r="E1226" s="5" t="n">
        <v>0.14</v>
      </c>
      <c r="F1226" s="5" t="n">
        <v>0.27</v>
      </c>
      <c r="G1226" s="5" t="n">
        <v>0.18</v>
      </c>
      <c r="H1226" s="5" t="n">
        <v>0.2</v>
      </c>
      <c r="I1226" s="5" t="n">
        <v>0.14</v>
      </c>
      <c r="J1226" s="5" t="n">
        <v>0.11</v>
      </c>
      <c r="K1226" s="5" t="n">
        <v>0.07000000000000001</v>
      </c>
      <c r="L1226" s="5" t="n">
        <v>0.26</v>
      </c>
      <c r="M1226" s="5" t="n">
        <v>0.15</v>
      </c>
      <c r="N1226" s="5" t="n">
        <v>0.32</v>
      </c>
    </row>
    <row r="1227">
      <c r="A1227" s="10" t="inlineStr"/>
      <c r="B1227" s="4" t="inlineStr"/>
      <c r="C1227" s="4" t="inlineStr"/>
      <c r="D1227" s="4" t="inlineStr">
        <is>
          <t>AH</t>
        </is>
      </c>
      <c r="E1227" s="4" t="inlineStr">
        <is>
          <t>Ah</t>
        </is>
      </c>
      <c r="F1227" s="4" t="inlineStr">
        <is>
          <t>ABCEFGH</t>
        </is>
      </c>
      <c r="G1227" s="4" t="inlineStr">
        <is>
          <t>ABCGH</t>
        </is>
      </c>
      <c r="H1227" s="4" t="inlineStr">
        <is>
          <t>ABCEGH</t>
        </is>
      </c>
      <c r="I1227" s="4" t="inlineStr">
        <is>
          <t>AH</t>
        </is>
      </c>
      <c r="J1227" s="4" t="inlineStr">
        <is>
          <t>A</t>
        </is>
      </c>
      <c r="K1227" s="4" t="inlineStr"/>
      <c r="L1227" s="4" t="inlineStr">
        <is>
          <t>I</t>
        </is>
      </c>
      <c r="M1227" s="4" t="inlineStr"/>
      <c r="N1227" s="4" t="inlineStr">
        <is>
          <t>K</t>
        </is>
      </c>
    </row>
    <row r="1228">
      <c r="A1228" s="10" t="inlineStr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  <c r="K1228" s="4" t="n"/>
      <c r="L1228" s="4" t="n"/>
      <c r="M1228" s="4" t="n"/>
      <c r="N1228" s="4" t="n"/>
    </row>
    <row r="1230">
      <c r="A1230" s="10" t="inlineStr">
        <is>
          <t>LRW: ADC FreeStyle Libre Tracking Wave 1 - Project #-201857 - Unweighted Tables</t>
        </is>
      </c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  <c r="K1230" s="4" t="n"/>
      <c r="L1230" s="4" t="n"/>
      <c r="M1230" s="4" t="n"/>
      <c r="N1230" s="4" t="n"/>
    </row>
    <row r="1231">
      <c r="A1231" s="10" t="inlineStr">
        <is>
          <t>DV_MedtronicFamiliar - Medtronic Familiarity - Based to Those Aware of Medtronic</t>
        </is>
      </c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  <c r="K1231" s="4" t="n"/>
      <c r="L1231" s="4" t="n"/>
      <c r="M1231" s="4" t="n"/>
      <c r="N1231" s="4" t="n"/>
    </row>
    <row r="1232">
      <c r="A1232" s="10" t="inlineStr">
        <is>
          <t>DV_Country.ContainsAny({US,DE,CA,JP,KR,CN}) AND - Those Aware of Medtronic</t>
        </is>
      </c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  <c r="K1232" s="4" t="n"/>
      <c r="L1232" s="4" t="n"/>
      <c r="M1232" s="4" t="n"/>
      <c r="N1232" s="4" t="n"/>
    </row>
    <row r="1233">
      <c r="A1233" s="10" t="inlineStr">
        <is>
          <t>Table: 32 - Level: Top</t>
        </is>
      </c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  <c r="K1233" s="4" t="n"/>
      <c r="L1233" s="4" t="n"/>
      <c r="M1233" s="4" t="n"/>
      <c r="N1233" s="4" t="n"/>
    </row>
    <row r="1234">
      <c r="A1234" s="10" t="inlineStr"/>
      <c r="B1234" s="6" t="inlineStr">
        <is>
          <t>Banner 2</t>
        </is>
      </c>
      <c r="C1234" s="6" t="n"/>
      <c r="D1234" s="6" t="n"/>
      <c r="E1234" s="6" t="n"/>
      <c r="F1234" s="6" t="n"/>
      <c r="G1234" s="6" t="n"/>
      <c r="H1234" s="6" t="n"/>
      <c r="I1234" s="6" t="n"/>
      <c r="J1234" s="6" t="n"/>
      <c r="K1234" s="6" t="n"/>
      <c r="L1234" s="6" t="n"/>
      <c r="M1234" s="6" t="n"/>
      <c r="N1234" s="6" t="n"/>
    </row>
    <row r="1235">
      <c r="A1235" s="8" t="inlineStr"/>
      <c r="B1235" s="7" t="inlineStr">
        <is>
          <t>Total</t>
        </is>
      </c>
      <c r="C1235" s="7" t="inlineStr">
        <is>
          <t>Type 1</t>
        </is>
      </c>
      <c r="D1235" s="7" t="inlineStr">
        <is>
          <t>Type 2 MDI</t>
        </is>
      </c>
      <c r="E1235" s="7" t="inlineStr">
        <is>
          <t>Type 2 Basal/Pre-mix</t>
        </is>
      </c>
      <c r="F1235" s="7" t="inlineStr">
        <is>
          <t>Type 2 Oral/GLPIs</t>
        </is>
      </c>
      <c r="G1235" s="7" t="inlineStr">
        <is>
          <t>NET: Type 2</t>
        </is>
      </c>
      <c r="H1235" s="7" t="inlineStr">
        <is>
          <t>NET: Type 2 O2B</t>
        </is>
      </c>
      <c r="I1235" s="7" t="inlineStr">
        <is>
          <t>NET: Type 2 IUP</t>
        </is>
      </c>
      <c r="J1235" s="7" t="inlineStr">
        <is>
          <t>NET: Type 1 &amp; 2 MDI</t>
        </is>
      </c>
      <c r="K1235" s="7" t="inlineStr">
        <is>
          <t>CGM Trialist</t>
        </is>
      </c>
      <c r="L1235" s="7" t="inlineStr">
        <is>
          <t>Non-CGM Trialist</t>
        </is>
      </c>
      <c r="M1235" s="7" t="inlineStr">
        <is>
          <t>Non CGM Trialist - Considered a Product</t>
        </is>
      </c>
      <c r="N1235" s="7" t="inlineStr">
        <is>
          <t>Non CGM Trialist - Never Considered Any Relevant Product</t>
        </is>
      </c>
    </row>
    <row r="1236">
      <c r="A1236" s="10" t="inlineStr"/>
      <c r="B1236" s="4" t="inlineStr"/>
      <c r="C1236" s="4" t="inlineStr">
        <is>
          <t>A</t>
        </is>
      </c>
      <c r="D1236" s="4" t="inlineStr">
        <is>
          <t>B</t>
        </is>
      </c>
      <c r="E1236" s="4" t="inlineStr">
        <is>
          <t>C</t>
        </is>
      </c>
      <c r="F1236" s="4" t="inlineStr">
        <is>
          <t>D</t>
        </is>
      </c>
      <c r="G1236" s="4" t="inlineStr">
        <is>
          <t>E</t>
        </is>
      </c>
      <c r="H1236" s="4" t="inlineStr">
        <is>
          <t>F</t>
        </is>
      </c>
      <c r="I1236" s="4" t="inlineStr">
        <is>
          <t>G</t>
        </is>
      </c>
      <c r="J1236" s="4" t="inlineStr">
        <is>
          <t>H</t>
        </is>
      </c>
      <c r="K1236" s="4" t="inlineStr">
        <is>
          <t>I</t>
        </is>
      </c>
      <c r="L1236" s="4" t="inlineStr">
        <is>
          <t>J</t>
        </is>
      </c>
      <c r="M1236" s="4" t="inlineStr">
        <is>
          <t>K</t>
        </is>
      </c>
      <c r="N1236" s="4" t="inlineStr">
        <is>
          <t>L</t>
        </is>
      </c>
    </row>
    <row r="1237">
      <c r="A1237" s="10" t="inlineStr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  <c r="K1237" s="4" t="n"/>
      <c r="L1237" s="4" t="n"/>
      <c r="M1237" s="4" t="n"/>
      <c r="N1237" s="4" t="n"/>
    </row>
    <row r="1238">
      <c r="A1238" s="14" t="inlineStr">
        <is>
          <t>Base</t>
        </is>
      </c>
      <c r="B1238" s="13" t="n">
        <v>1739</v>
      </c>
      <c r="C1238" s="13" t="n">
        <v>570</v>
      </c>
      <c r="D1238" s="13" t="n">
        <v>390</v>
      </c>
      <c r="E1238" s="13" t="n">
        <v>442</v>
      </c>
      <c r="F1238" s="13" t="n">
        <v>337</v>
      </c>
      <c r="G1238" s="13" t="n">
        <v>1169</v>
      </c>
      <c r="H1238" s="13" t="n">
        <v>779</v>
      </c>
      <c r="I1238" s="13" t="n">
        <v>832</v>
      </c>
      <c r="J1238" s="13" t="n">
        <v>960</v>
      </c>
      <c r="K1238" s="13" t="n">
        <v>1057</v>
      </c>
      <c r="L1238" s="13" t="n">
        <v>682</v>
      </c>
      <c r="M1238" s="13" t="n">
        <v>255</v>
      </c>
      <c r="N1238" s="13" t="n">
        <v>389</v>
      </c>
    </row>
    <row r="1239">
      <c r="A1239" s="10" t="inlineStr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  <c r="K1239" s="4" t="n"/>
      <c r="L1239" s="4" t="n"/>
      <c r="M1239" s="4" t="n"/>
      <c r="N1239" s="4" t="n"/>
    </row>
    <row r="1240">
      <c r="A1240" s="10" t="inlineStr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  <c r="K1240" s="4" t="n"/>
      <c r="L1240" s="4" t="n"/>
      <c r="M1240" s="4" t="n"/>
      <c r="N1240" s="4" t="n"/>
    </row>
    <row r="1241">
      <c r="A1241" s="14" t="inlineStr">
        <is>
          <t>NET: Very/Extremely familiar</t>
        </is>
      </c>
      <c r="B1241" s="13" t="n">
        <v>1044</v>
      </c>
      <c r="C1241" s="13" t="n">
        <v>356</v>
      </c>
      <c r="D1241" s="13" t="n">
        <v>291</v>
      </c>
      <c r="E1241" s="13" t="n">
        <v>293</v>
      </c>
      <c r="F1241" s="13" t="n">
        <v>104</v>
      </c>
      <c r="G1241" s="13" t="n">
        <v>688</v>
      </c>
      <c r="H1241" s="13" t="n">
        <v>397</v>
      </c>
      <c r="I1241" s="13" t="n">
        <v>584</v>
      </c>
      <c r="J1241" s="13" t="n">
        <v>647</v>
      </c>
      <c r="K1241" s="13" t="n">
        <v>815</v>
      </c>
      <c r="L1241" s="13" t="n">
        <v>229</v>
      </c>
      <c r="M1241" s="13" t="n">
        <v>104</v>
      </c>
      <c r="N1241" s="13" t="n">
        <v>101</v>
      </c>
    </row>
    <row r="1242">
      <c r="A1242" s="10" t="inlineStr"/>
      <c r="B1242" s="5" t="n">
        <v>0.6</v>
      </c>
      <c r="C1242" s="5" t="n">
        <v>0.62</v>
      </c>
      <c r="D1242" s="5" t="n">
        <v>0.75</v>
      </c>
      <c r="E1242" s="5" t="n">
        <v>0.66</v>
      </c>
      <c r="F1242" s="5" t="n">
        <v>0.31</v>
      </c>
      <c r="G1242" s="5" t="n">
        <v>0.59</v>
      </c>
      <c r="H1242" s="5" t="n">
        <v>0.51</v>
      </c>
      <c r="I1242" s="5" t="n">
        <v>0.7000000000000001</v>
      </c>
      <c r="J1242" s="5" t="n">
        <v>0.67</v>
      </c>
      <c r="K1242" s="5" t="n">
        <v>0.77</v>
      </c>
      <c r="L1242" s="5" t="n">
        <v>0.34</v>
      </c>
      <c r="M1242" s="5" t="n">
        <v>0.41</v>
      </c>
      <c r="N1242" s="5" t="n">
        <v>0.26</v>
      </c>
    </row>
    <row r="1243">
      <c r="A1243" s="10" t="inlineStr"/>
      <c r="B1243" s="4" t="inlineStr"/>
      <c r="C1243" s="4" t="inlineStr">
        <is>
          <t>DF</t>
        </is>
      </c>
      <c r="D1243" s="4" t="inlineStr">
        <is>
          <t>ACDEFGH</t>
        </is>
      </c>
      <c r="E1243" s="4" t="inlineStr">
        <is>
          <t>DEF</t>
        </is>
      </c>
      <c r="F1243" s="4" t="inlineStr"/>
      <c r="G1243" s="4" t="inlineStr">
        <is>
          <t>DF</t>
        </is>
      </c>
      <c r="H1243" s="4" t="inlineStr">
        <is>
          <t>D</t>
        </is>
      </c>
      <c r="I1243" s="4" t="inlineStr">
        <is>
          <t>ACDEFh</t>
        </is>
      </c>
      <c r="J1243" s="4" t="inlineStr">
        <is>
          <t>ADEF</t>
        </is>
      </c>
      <c r="K1243" s="4" t="inlineStr">
        <is>
          <t>J</t>
        </is>
      </c>
      <c r="L1243" s="4" t="inlineStr"/>
      <c r="M1243" s="4" t="inlineStr">
        <is>
          <t>L</t>
        </is>
      </c>
      <c r="N1243" s="4" t="n"/>
    </row>
    <row r="1244">
      <c r="A1244" s="14" t="inlineStr">
        <is>
          <t>Extremely familiar</t>
        </is>
      </c>
      <c r="B1244" s="13" t="n">
        <v>805</v>
      </c>
      <c r="C1244" s="13" t="n">
        <v>302</v>
      </c>
      <c r="D1244" s="13" t="n">
        <v>235</v>
      </c>
      <c r="E1244" s="13" t="n">
        <v>193</v>
      </c>
      <c r="F1244" s="13" t="n">
        <v>75</v>
      </c>
      <c r="G1244" s="13" t="n">
        <v>503</v>
      </c>
      <c r="H1244" s="13" t="n">
        <v>268</v>
      </c>
      <c r="I1244" s="13" t="n">
        <v>428</v>
      </c>
      <c r="J1244" s="13" t="n">
        <v>537</v>
      </c>
      <c r="K1244" s="13" t="n">
        <v>720</v>
      </c>
      <c r="L1244" s="13" t="n">
        <v>85</v>
      </c>
      <c r="M1244" s="13" t="n">
        <v>39</v>
      </c>
      <c r="N1244" s="13" t="n">
        <v>42</v>
      </c>
    </row>
    <row r="1245">
      <c r="A1245" s="10" t="inlineStr"/>
      <c r="B1245" s="5" t="n">
        <v>0.46</v>
      </c>
      <c r="C1245" s="5" t="n">
        <v>0.53</v>
      </c>
      <c r="D1245" s="5" t="n">
        <v>0.6</v>
      </c>
      <c r="E1245" s="5" t="n">
        <v>0.44</v>
      </c>
      <c r="F1245" s="5" t="n">
        <v>0.22</v>
      </c>
      <c r="G1245" s="5" t="n">
        <v>0.43</v>
      </c>
      <c r="H1245" s="5" t="n">
        <v>0.34</v>
      </c>
      <c r="I1245" s="5" t="n">
        <v>0.51</v>
      </c>
      <c r="J1245" s="5" t="n">
        <v>0.5600000000000001</v>
      </c>
      <c r="K1245" s="5" t="n">
        <v>0.68</v>
      </c>
      <c r="L1245" s="5" t="n">
        <v>0.12</v>
      </c>
      <c r="M1245" s="5" t="n">
        <v>0.15</v>
      </c>
      <c r="N1245" s="5" t="n">
        <v>0.11</v>
      </c>
    </row>
    <row r="1246">
      <c r="A1246" s="10" t="inlineStr"/>
      <c r="B1246" s="4" t="inlineStr"/>
      <c r="C1246" s="4" t="inlineStr">
        <is>
          <t>CDEF</t>
        </is>
      </c>
      <c r="D1246" s="4" t="inlineStr">
        <is>
          <t>ACDEFGH</t>
        </is>
      </c>
      <c r="E1246" s="4" t="inlineStr">
        <is>
          <t>DF</t>
        </is>
      </c>
      <c r="F1246" s="4" t="inlineStr"/>
      <c r="G1246" s="4" t="inlineStr">
        <is>
          <t>DF</t>
        </is>
      </c>
      <c r="H1246" s="4" t="inlineStr">
        <is>
          <t>D</t>
        </is>
      </c>
      <c r="I1246" s="4" t="inlineStr">
        <is>
          <t>CDEF</t>
        </is>
      </c>
      <c r="J1246" s="4" t="inlineStr">
        <is>
          <t>ACDEFG</t>
        </is>
      </c>
      <c r="K1246" s="4" t="inlineStr">
        <is>
          <t>J</t>
        </is>
      </c>
      <c r="L1246" s="4" t="inlineStr"/>
      <c r="M1246" s="4" t="inlineStr">
        <is>
          <t>l</t>
        </is>
      </c>
      <c r="N1246" s="4" t="n"/>
    </row>
    <row r="1247">
      <c r="A1247" s="14" t="inlineStr">
        <is>
          <t>Very familiar</t>
        </is>
      </c>
      <c r="B1247" s="13" t="n">
        <v>239</v>
      </c>
      <c r="C1247" s="13" t="n">
        <v>54</v>
      </c>
      <c r="D1247" s="13" t="n">
        <v>56</v>
      </c>
      <c r="E1247" s="13" t="n">
        <v>100</v>
      </c>
      <c r="F1247" s="13" t="n">
        <v>29</v>
      </c>
      <c r="G1247" s="13" t="n">
        <v>185</v>
      </c>
      <c r="H1247" s="13" t="n">
        <v>129</v>
      </c>
      <c r="I1247" s="13" t="n">
        <v>156</v>
      </c>
      <c r="J1247" s="13" t="n">
        <v>110</v>
      </c>
      <c r="K1247" s="13" t="n">
        <v>95</v>
      </c>
      <c r="L1247" s="13" t="n">
        <v>144</v>
      </c>
      <c r="M1247" s="13" t="n">
        <v>65</v>
      </c>
      <c r="N1247" s="13" t="n">
        <v>59</v>
      </c>
    </row>
    <row r="1248">
      <c r="A1248" s="10" t="inlineStr"/>
      <c r="B1248" s="5" t="n">
        <v>0.14</v>
      </c>
      <c r="C1248" s="5" t="n">
        <v>0.09</v>
      </c>
      <c r="D1248" s="5" t="n">
        <v>0.14</v>
      </c>
      <c r="E1248" s="5" t="n">
        <v>0.23</v>
      </c>
      <c r="F1248" s="5" t="n">
        <v>0.09</v>
      </c>
      <c r="G1248" s="5" t="n">
        <v>0.16</v>
      </c>
      <c r="H1248" s="5" t="n">
        <v>0.17</v>
      </c>
      <c r="I1248" s="5" t="n">
        <v>0.19</v>
      </c>
      <c r="J1248" s="5" t="n">
        <v>0.11</v>
      </c>
      <c r="K1248" s="5" t="n">
        <v>0.09</v>
      </c>
      <c r="L1248" s="5" t="n">
        <v>0.21</v>
      </c>
      <c r="M1248" s="5" t="n">
        <v>0.25</v>
      </c>
      <c r="N1248" s="5" t="n">
        <v>0.15</v>
      </c>
    </row>
    <row r="1249">
      <c r="A1249" s="10" t="inlineStr"/>
      <c r="B1249" s="4" t="inlineStr"/>
      <c r="C1249" s="4" t="inlineStr"/>
      <c r="D1249" s="4" t="inlineStr">
        <is>
          <t>ADH</t>
        </is>
      </c>
      <c r="E1249" s="4" t="inlineStr">
        <is>
          <t>ABDEFGH</t>
        </is>
      </c>
      <c r="F1249" s="4" t="inlineStr"/>
      <c r="G1249" s="4" t="inlineStr">
        <is>
          <t>ADH</t>
        </is>
      </c>
      <c r="H1249" s="4" t="inlineStr">
        <is>
          <t>ADH</t>
        </is>
      </c>
      <c r="I1249" s="4" t="inlineStr">
        <is>
          <t>ABDEfH</t>
        </is>
      </c>
      <c r="J1249" s="4" t="inlineStr">
        <is>
          <t>A</t>
        </is>
      </c>
      <c r="K1249" s="4" t="inlineStr"/>
      <c r="L1249" s="4" t="inlineStr">
        <is>
          <t>I</t>
        </is>
      </c>
      <c r="M1249" s="4" t="inlineStr">
        <is>
          <t>L</t>
        </is>
      </c>
      <c r="N1249" s="4" t="n"/>
    </row>
    <row r="1250">
      <c r="A1250" s="14" t="inlineStr">
        <is>
          <t>Somewhat familiar</t>
        </is>
      </c>
      <c r="B1250" s="13" t="n">
        <v>263</v>
      </c>
      <c r="C1250" s="13" t="n">
        <v>85</v>
      </c>
      <c r="D1250" s="13" t="n">
        <v>43</v>
      </c>
      <c r="E1250" s="13" t="n">
        <v>69</v>
      </c>
      <c r="F1250" s="13" t="n">
        <v>66</v>
      </c>
      <c r="G1250" s="13" t="n">
        <v>178</v>
      </c>
      <c r="H1250" s="13" t="n">
        <v>135</v>
      </c>
      <c r="I1250" s="13" t="n">
        <v>112</v>
      </c>
      <c r="J1250" s="13" t="n">
        <v>128</v>
      </c>
      <c r="K1250" s="13" t="n">
        <v>102</v>
      </c>
      <c r="L1250" s="13" t="n">
        <v>161</v>
      </c>
      <c r="M1250" s="13" t="n">
        <v>77</v>
      </c>
      <c r="N1250" s="13" t="n">
        <v>79</v>
      </c>
    </row>
    <row r="1251">
      <c r="A1251" s="10" t="inlineStr"/>
      <c r="B1251" s="5" t="n">
        <v>0.15</v>
      </c>
      <c r="C1251" s="5" t="n">
        <v>0.15</v>
      </c>
      <c r="D1251" s="5" t="n">
        <v>0.11</v>
      </c>
      <c r="E1251" s="5" t="n">
        <v>0.16</v>
      </c>
      <c r="F1251" s="5" t="n">
        <v>0.2</v>
      </c>
      <c r="G1251" s="5" t="n">
        <v>0.15</v>
      </c>
      <c r="H1251" s="5" t="n">
        <v>0.17</v>
      </c>
      <c r="I1251" s="5" t="n">
        <v>0.13</v>
      </c>
      <c r="J1251" s="5" t="n">
        <v>0.13</v>
      </c>
      <c r="K1251" s="5" t="n">
        <v>0.1</v>
      </c>
      <c r="L1251" s="5" t="n">
        <v>0.24</v>
      </c>
      <c r="M1251" s="5" t="n">
        <v>0.3</v>
      </c>
      <c r="N1251" s="5" t="n">
        <v>0.2</v>
      </c>
    </row>
    <row r="1252">
      <c r="A1252" s="10" t="inlineStr"/>
      <c r="B1252" s="4" t="inlineStr"/>
      <c r="C1252" s="4" t="inlineStr">
        <is>
          <t>bh</t>
        </is>
      </c>
      <c r="D1252" s="4" t="inlineStr"/>
      <c r="E1252" s="4" t="inlineStr">
        <is>
          <t>bg</t>
        </is>
      </c>
      <c r="F1252" s="4" t="inlineStr">
        <is>
          <t>aBEGH</t>
        </is>
      </c>
      <c r="G1252" s="4" t="inlineStr">
        <is>
          <t>BG</t>
        </is>
      </c>
      <c r="H1252" s="4" t="inlineStr">
        <is>
          <t>BEGH</t>
        </is>
      </c>
      <c r="I1252" s="4" t="inlineStr">
        <is>
          <t>B</t>
        </is>
      </c>
      <c r="J1252" s="4" t="inlineStr">
        <is>
          <t>b</t>
        </is>
      </c>
      <c r="K1252" s="4" t="inlineStr"/>
      <c r="L1252" s="4" t="inlineStr">
        <is>
          <t>I</t>
        </is>
      </c>
      <c r="M1252" s="4" t="inlineStr">
        <is>
          <t>L</t>
        </is>
      </c>
      <c r="N1252" s="4" t="n"/>
    </row>
    <row r="1253">
      <c r="A1253" s="14" t="inlineStr">
        <is>
          <t>NET: Slightly familiar/Only know the name</t>
        </is>
      </c>
      <c r="B1253" s="13" t="n">
        <v>432</v>
      </c>
      <c r="C1253" s="13" t="n">
        <v>129</v>
      </c>
      <c r="D1253" s="13" t="n">
        <v>56</v>
      </c>
      <c r="E1253" s="13" t="n">
        <v>80</v>
      </c>
      <c r="F1253" s="13" t="n">
        <v>167</v>
      </c>
      <c r="G1253" s="13" t="n">
        <v>303</v>
      </c>
      <c r="H1253" s="13" t="n">
        <v>247</v>
      </c>
      <c r="I1253" s="13" t="n">
        <v>136</v>
      </c>
      <c r="J1253" s="13" t="n">
        <v>185</v>
      </c>
      <c r="K1253" s="13" t="n">
        <v>140</v>
      </c>
      <c r="L1253" s="13" t="n">
        <v>292</v>
      </c>
      <c r="M1253" s="13" t="n">
        <v>74</v>
      </c>
      <c r="N1253" s="13" t="n">
        <v>209</v>
      </c>
    </row>
    <row r="1254">
      <c r="A1254" s="10" t="inlineStr"/>
      <c r="B1254" s="5" t="n">
        <v>0.25</v>
      </c>
      <c r="C1254" s="5" t="n">
        <v>0.23</v>
      </c>
      <c r="D1254" s="5" t="n">
        <v>0.14</v>
      </c>
      <c r="E1254" s="5" t="n">
        <v>0.18</v>
      </c>
      <c r="F1254" s="5" t="n">
        <v>0.5</v>
      </c>
      <c r="G1254" s="5" t="n">
        <v>0.26</v>
      </c>
      <c r="H1254" s="5" t="n">
        <v>0.32</v>
      </c>
      <c r="I1254" s="5" t="n">
        <v>0.16</v>
      </c>
      <c r="J1254" s="5" t="n">
        <v>0.19</v>
      </c>
      <c r="K1254" s="5" t="n">
        <v>0.13</v>
      </c>
      <c r="L1254" s="5" t="n">
        <v>0.43</v>
      </c>
      <c r="M1254" s="5" t="n">
        <v>0.29</v>
      </c>
      <c r="N1254" s="5" t="n">
        <v>0.54</v>
      </c>
    </row>
    <row r="1255">
      <c r="A1255" s="10" t="inlineStr"/>
      <c r="B1255" s="4" t="inlineStr"/>
      <c r="C1255" s="4" t="inlineStr">
        <is>
          <t>BcGH</t>
        </is>
      </c>
      <c r="D1255" s="4" t="inlineStr"/>
      <c r="E1255" s="4" t="inlineStr"/>
      <c r="F1255" s="4" t="inlineStr">
        <is>
          <t>ABCEFGH</t>
        </is>
      </c>
      <c r="G1255" s="4" t="inlineStr">
        <is>
          <t>BCGH</t>
        </is>
      </c>
      <c r="H1255" s="4" t="inlineStr">
        <is>
          <t>ABCEGH</t>
        </is>
      </c>
      <c r="I1255" s="4" t="inlineStr"/>
      <c r="J1255" s="4" t="inlineStr">
        <is>
          <t>BG</t>
        </is>
      </c>
      <c r="K1255" s="4" t="inlineStr"/>
      <c r="L1255" s="4" t="inlineStr">
        <is>
          <t>I</t>
        </is>
      </c>
      <c r="M1255" s="4" t="inlineStr"/>
      <c r="N1255" s="4" t="inlineStr">
        <is>
          <t>K</t>
        </is>
      </c>
    </row>
    <row r="1256">
      <c r="A1256" s="14" t="inlineStr">
        <is>
          <t>Slightly familiar</t>
        </is>
      </c>
      <c r="B1256" s="13" t="n">
        <v>230</v>
      </c>
      <c r="C1256" s="13" t="n">
        <v>59</v>
      </c>
      <c r="D1256" s="13" t="n">
        <v>34</v>
      </c>
      <c r="E1256" s="13" t="n">
        <v>54</v>
      </c>
      <c r="F1256" s="13" t="n">
        <v>83</v>
      </c>
      <c r="G1256" s="13" t="n">
        <v>171</v>
      </c>
      <c r="H1256" s="13" t="n">
        <v>137</v>
      </c>
      <c r="I1256" s="13" t="n">
        <v>88</v>
      </c>
      <c r="J1256" s="13" t="n">
        <v>93</v>
      </c>
      <c r="K1256" s="13" t="n">
        <v>76</v>
      </c>
      <c r="L1256" s="13" t="n">
        <v>154</v>
      </c>
      <c r="M1256" s="13" t="n">
        <v>46</v>
      </c>
      <c r="N1256" s="13" t="n">
        <v>103</v>
      </c>
    </row>
    <row r="1257">
      <c r="A1257" s="10" t="inlineStr"/>
      <c r="B1257" s="5" t="n">
        <v>0.13</v>
      </c>
      <c r="C1257" s="5" t="n">
        <v>0.1</v>
      </c>
      <c r="D1257" s="5" t="n">
        <v>0.09</v>
      </c>
      <c r="E1257" s="5" t="n">
        <v>0.12</v>
      </c>
      <c r="F1257" s="5" t="n">
        <v>0.25</v>
      </c>
      <c r="G1257" s="5" t="n">
        <v>0.15</v>
      </c>
      <c r="H1257" s="5" t="n">
        <v>0.18</v>
      </c>
      <c r="I1257" s="5" t="n">
        <v>0.11</v>
      </c>
      <c r="J1257" s="5" t="n">
        <v>0.1</v>
      </c>
      <c r="K1257" s="5" t="n">
        <v>0.07000000000000001</v>
      </c>
      <c r="L1257" s="5" t="n">
        <v>0.23</v>
      </c>
      <c r="M1257" s="5" t="n">
        <v>0.18</v>
      </c>
      <c r="N1257" s="5" t="n">
        <v>0.26</v>
      </c>
    </row>
    <row r="1258">
      <c r="A1258" s="10" t="inlineStr"/>
      <c r="B1258" s="4" t="inlineStr"/>
      <c r="C1258" s="4" t="inlineStr"/>
      <c r="D1258" s="4" t="inlineStr"/>
      <c r="E1258" s="4" t="inlineStr"/>
      <c r="F1258" s="4" t="inlineStr">
        <is>
          <t>ABCEFGH</t>
        </is>
      </c>
      <c r="G1258" s="4" t="inlineStr">
        <is>
          <t>ABcGH</t>
        </is>
      </c>
      <c r="H1258" s="4" t="inlineStr">
        <is>
          <t>ABCEGH</t>
        </is>
      </c>
      <c r="I1258" s="4" t="inlineStr">
        <is>
          <t>b</t>
        </is>
      </c>
      <c r="J1258" s="4" t="inlineStr"/>
      <c r="K1258" s="4" t="inlineStr"/>
      <c r="L1258" s="4" t="inlineStr">
        <is>
          <t>I</t>
        </is>
      </c>
      <c r="M1258" s="4" t="inlineStr"/>
      <c r="N1258" s="4" t="inlineStr">
        <is>
          <t>K</t>
        </is>
      </c>
    </row>
    <row r="1259">
      <c r="A1259" s="14" t="inlineStr">
        <is>
          <t>Only know the name</t>
        </is>
      </c>
      <c r="B1259" s="13" t="n">
        <v>202</v>
      </c>
      <c r="C1259" s="13" t="n">
        <v>70</v>
      </c>
      <c r="D1259" s="13" t="n">
        <v>22</v>
      </c>
      <c r="E1259" s="13" t="n">
        <v>26</v>
      </c>
      <c r="F1259" s="13" t="n">
        <v>84</v>
      </c>
      <c r="G1259" s="13" t="n">
        <v>132</v>
      </c>
      <c r="H1259" s="13" t="n">
        <v>110</v>
      </c>
      <c r="I1259" s="13" t="n">
        <v>48</v>
      </c>
      <c r="J1259" s="13" t="n">
        <v>92</v>
      </c>
      <c r="K1259" s="13" t="n">
        <v>64</v>
      </c>
      <c r="L1259" s="13" t="n">
        <v>138</v>
      </c>
      <c r="M1259" s="13" t="n">
        <v>28</v>
      </c>
      <c r="N1259" s="13" t="n">
        <v>106</v>
      </c>
    </row>
    <row r="1260">
      <c r="A1260" s="10" t="inlineStr"/>
      <c r="B1260" s="5" t="n">
        <v>0.12</v>
      </c>
      <c r="C1260" s="5" t="n">
        <v>0.12</v>
      </c>
      <c r="D1260" s="5" t="n">
        <v>0.06</v>
      </c>
      <c r="E1260" s="5" t="n">
        <v>0.06</v>
      </c>
      <c r="F1260" s="5" t="n">
        <v>0.25</v>
      </c>
      <c r="G1260" s="5" t="n">
        <v>0.11</v>
      </c>
      <c r="H1260" s="5" t="n">
        <v>0.14</v>
      </c>
      <c r="I1260" s="5" t="n">
        <v>0.06</v>
      </c>
      <c r="J1260" s="5" t="n">
        <v>0.1</v>
      </c>
      <c r="K1260" s="5" t="n">
        <v>0.06</v>
      </c>
      <c r="L1260" s="5" t="n">
        <v>0.2</v>
      </c>
      <c r="M1260" s="5" t="n">
        <v>0.11</v>
      </c>
      <c r="N1260" s="5" t="n">
        <v>0.27</v>
      </c>
    </row>
    <row r="1261">
      <c r="A1261" s="10" t="inlineStr"/>
      <c r="B1261" s="4" t="inlineStr"/>
      <c r="C1261" s="4" t="inlineStr">
        <is>
          <t>BCGH</t>
        </is>
      </c>
      <c r="D1261" s="4" t="inlineStr"/>
      <c r="E1261" s="4" t="inlineStr"/>
      <c r="F1261" s="4" t="inlineStr">
        <is>
          <t>ABCEFGH</t>
        </is>
      </c>
      <c r="G1261" s="4" t="inlineStr">
        <is>
          <t>BCG</t>
        </is>
      </c>
      <c r="H1261" s="4" t="inlineStr">
        <is>
          <t>BCEGH</t>
        </is>
      </c>
      <c r="I1261" s="4" t="inlineStr"/>
      <c r="J1261" s="4" t="inlineStr">
        <is>
          <t>BCG</t>
        </is>
      </c>
      <c r="K1261" s="4" t="inlineStr"/>
      <c r="L1261" s="4" t="inlineStr">
        <is>
          <t>I</t>
        </is>
      </c>
      <c r="M1261" s="4" t="inlineStr"/>
      <c r="N1261" s="4" t="inlineStr">
        <is>
          <t>K</t>
        </is>
      </c>
    </row>
    <row r="1262">
      <c r="A1262" s="10" t="inlineStr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  <c r="K1262" s="4" t="n"/>
      <c r="L1262" s="4" t="n"/>
      <c r="M1262" s="4" t="n"/>
      <c r="N1262" s="4" t="n"/>
    </row>
    <row r="1264">
      <c r="A1264" s="10" t="inlineStr">
        <is>
          <t>LRW: ADC FreeStyle Libre Tracking Wave 1 - Project #-201857 - Unweighted Tables</t>
        </is>
      </c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  <c r="K1264" s="4" t="n"/>
      <c r="L1264" s="4" t="n"/>
      <c r="M1264" s="4" t="n"/>
      <c r="N1264" s="4" t="n"/>
    </row>
    <row r="1265">
      <c r="A1265" s="10" t="inlineStr">
        <is>
          <t>DV_EverUsed - Ever Used - Based to Total</t>
        </is>
      </c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  <c r="K1265" s="4" t="n"/>
      <c r="L1265" s="4" t="n"/>
      <c r="M1265" s="4" t="n"/>
      <c r="N1265" s="4" t="n"/>
    </row>
    <row r="1266">
      <c r="A1266" s="10" t="inlineStr">
        <is>
          <t>DV_Country.ContainsAny({US,DE,CA,JP,KR,CN})</t>
        </is>
      </c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  <c r="K1266" s="4" t="n"/>
      <c r="L1266" s="4" t="n"/>
      <c r="M1266" s="4" t="n"/>
      <c r="N1266" s="4" t="n"/>
    </row>
    <row r="1267">
      <c r="A1267" s="10" t="inlineStr">
        <is>
          <t>Table: 33 - Level: Top</t>
        </is>
      </c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  <c r="K1267" s="4" t="n"/>
      <c r="L1267" s="4" t="n"/>
      <c r="M1267" s="4" t="n"/>
      <c r="N1267" s="4" t="n"/>
    </row>
    <row r="1268">
      <c r="A1268" s="10" t="inlineStr"/>
      <c r="B1268" s="6" t="inlineStr">
        <is>
          <t>Banner 2</t>
        </is>
      </c>
      <c r="C1268" s="6" t="n"/>
      <c r="D1268" s="6" t="n"/>
      <c r="E1268" s="6" t="n"/>
      <c r="F1268" s="6" t="n"/>
      <c r="G1268" s="6" t="n"/>
      <c r="H1268" s="6" t="n"/>
      <c r="I1268" s="6" t="n"/>
      <c r="J1268" s="6" t="n"/>
      <c r="K1268" s="6" t="n"/>
      <c r="L1268" s="6" t="n"/>
      <c r="M1268" s="6" t="n"/>
      <c r="N1268" s="6" t="n"/>
    </row>
    <row r="1269">
      <c r="A1269" s="8" t="inlineStr"/>
      <c r="B1269" s="7" t="inlineStr">
        <is>
          <t>Total</t>
        </is>
      </c>
      <c r="C1269" s="7" t="inlineStr">
        <is>
          <t>Type 1</t>
        </is>
      </c>
      <c r="D1269" s="7" t="inlineStr">
        <is>
          <t>Type 2 MDI</t>
        </is>
      </c>
      <c r="E1269" s="7" t="inlineStr">
        <is>
          <t>Type 2 Basal/Pre-mix</t>
        </is>
      </c>
      <c r="F1269" s="7" t="inlineStr">
        <is>
          <t>Type 2 Oral/GLPIs</t>
        </is>
      </c>
      <c r="G1269" s="7" t="inlineStr">
        <is>
          <t>NET: Type 2</t>
        </is>
      </c>
      <c r="H1269" s="7" t="inlineStr">
        <is>
          <t>NET: Type 2 O2B</t>
        </is>
      </c>
      <c r="I1269" s="7" t="inlineStr">
        <is>
          <t>NET: Type 2 IUP</t>
        </is>
      </c>
      <c r="J1269" s="7" t="inlineStr">
        <is>
          <t>NET: Type 1 &amp; 2 MDI</t>
        </is>
      </c>
      <c r="K1269" s="7" t="inlineStr">
        <is>
          <t>CGM Trialist</t>
        </is>
      </c>
      <c r="L1269" s="7" t="inlineStr">
        <is>
          <t>Non-CGM Trialist</t>
        </is>
      </c>
      <c r="M1269" s="7" t="inlineStr">
        <is>
          <t>Non CGM Trialist - Considered a Product</t>
        </is>
      </c>
      <c r="N1269" s="7" t="inlineStr">
        <is>
          <t>Non CGM Trialist - Never Considered Any Relevant Product</t>
        </is>
      </c>
    </row>
    <row r="1270">
      <c r="A1270" s="10" t="inlineStr"/>
      <c r="B1270" s="4" t="inlineStr"/>
      <c r="C1270" s="4" t="inlineStr">
        <is>
          <t>A</t>
        </is>
      </c>
      <c r="D1270" s="4" t="inlineStr">
        <is>
          <t>B</t>
        </is>
      </c>
      <c r="E1270" s="4" t="inlineStr">
        <is>
          <t>C</t>
        </is>
      </c>
      <c r="F1270" s="4" t="inlineStr">
        <is>
          <t>D</t>
        </is>
      </c>
      <c r="G1270" s="4" t="inlineStr">
        <is>
          <t>E</t>
        </is>
      </c>
      <c r="H1270" s="4" t="inlineStr">
        <is>
          <t>F</t>
        </is>
      </c>
      <c r="I1270" s="4" t="inlineStr">
        <is>
          <t>G</t>
        </is>
      </c>
      <c r="J1270" s="4" t="inlineStr">
        <is>
          <t>H</t>
        </is>
      </c>
      <c r="K1270" s="4" t="inlineStr">
        <is>
          <t>I</t>
        </is>
      </c>
      <c r="L1270" s="4" t="inlineStr">
        <is>
          <t>J</t>
        </is>
      </c>
      <c r="M1270" s="4" t="inlineStr">
        <is>
          <t>K</t>
        </is>
      </c>
      <c r="N1270" s="4" t="inlineStr">
        <is>
          <t>L</t>
        </is>
      </c>
    </row>
    <row r="1271">
      <c r="A1271" s="10" t="inlineStr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  <c r="K1271" s="4" t="n"/>
      <c r="L1271" s="4" t="n"/>
      <c r="M1271" s="4" t="n"/>
      <c r="N1271" s="4" t="n"/>
    </row>
    <row r="1272">
      <c r="A1272" s="14" t="inlineStr">
        <is>
          <t>Base</t>
        </is>
      </c>
      <c r="B1272" s="13" t="n">
        <v>8951</v>
      </c>
      <c r="C1272" s="13" t="n">
        <v>1376</v>
      </c>
      <c r="D1272" s="13" t="n">
        <v>1504</v>
      </c>
      <c r="E1272" s="13" t="n">
        <v>2061</v>
      </c>
      <c r="F1272" s="13" t="n">
        <v>4010</v>
      </c>
      <c r="G1272" s="13" t="n">
        <v>7575</v>
      </c>
      <c r="H1272" s="13" t="n">
        <v>6071</v>
      </c>
      <c r="I1272" s="13" t="n">
        <v>3565</v>
      </c>
      <c r="J1272" s="13" t="n">
        <v>2880</v>
      </c>
      <c r="K1272" s="13" t="n">
        <v>2419</v>
      </c>
      <c r="L1272" s="13" t="n">
        <v>6532</v>
      </c>
      <c r="M1272" s="13" t="n">
        <v>504</v>
      </c>
      <c r="N1272" s="13" t="n">
        <v>5808</v>
      </c>
    </row>
    <row r="1273">
      <c r="A1273" s="10" t="inlineStr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  <c r="K1273" s="4" t="n"/>
      <c r="L1273" s="4" t="n"/>
      <c r="M1273" s="4" t="n"/>
      <c r="N1273" s="4" t="n"/>
    </row>
    <row r="1274">
      <c r="A1274" s="10" t="inlineStr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  <c r="K1274" s="4" t="n"/>
      <c r="L1274" s="4" t="n"/>
      <c r="M1274" s="4" t="n"/>
      <c r="N1274" s="4" t="n"/>
    </row>
    <row r="1275">
      <c r="A1275" s="14" t="inlineStr">
        <is>
          <t>COMBINE: FSL</t>
        </is>
      </c>
      <c r="B1275" s="13" t="n">
        <v>1105</v>
      </c>
      <c r="C1275" s="13" t="n">
        <v>469</v>
      </c>
      <c r="D1275" s="13" t="n">
        <v>276</v>
      </c>
      <c r="E1275" s="13" t="n">
        <v>225</v>
      </c>
      <c r="F1275" s="13" t="n">
        <v>135</v>
      </c>
      <c r="G1275" s="13" t="n">
        <v>636</v>
      </c>
      <c r="H1275" s="13" t="n">
        <v>360</v>
      </c>
      <c r="I1275" s="13" t="n">
        <v>501</v>
      </c>
      <c r="J1275" s="13" t="n">
        <v>745</v>
      </c>
      <c r="K1275" s="13" t="n">
        <v>1105</v>
      </c>
      <c r="L1275" s="13" t="inlineStr">
        <is>
          <t>-</t>
        </is>
      </c>
      <c r="M1275" s="13" t="inlineStr">
        <is>
          <t>-</t>
        </is>
      </c>
      <c r="N1275" s="13" t="inlineStr">
        <is>
          <t>-</t>
        </is>
      </c>
    </row>
    <row r="1276">
      <c r="A1276" s="10" t="inlineStr"/>
      <c r="B1276" s="5" t="n">
        <v>0.12</v>
      </c>
      <c r="C1276" s="5" t="n">
        <v>0.34</v>
      </c>
      <c r="D1276" s="5" t="n">
        <v>0.18</v>
      </c>
      <c r="E1276" s="5" t="n">
        <v>0.11</v>
      </c>
      <c r="F1276" s="5" t="n">
        <v>0.03</v>
      </c>
      <c r="G1276" s="5" t="n">
        <v>0.08</v>
      </c>
      <c r="H1276" s="5" t="n">
        <v>0.06</v>
      </c>
      <c r="I1276" s="5" t="n">
        <v>0.14</v>
      </c>
      <c r="J1276" s="5" t="n">
        <v>0.26</v>
      </c>
      <c r="K1276" s="5" t="n">
        <v>0.46</v>
      </c>
      <c r="L1276" s="4" t="inlineStr">
        <is>
          <t>-</t>
        </is>
      </c>
      <c r="M1276" s="4" t="inlineStr">
        <is>
          <t>-</t>
        </is>
      </c>
      <c r="N1276" s="4" t="inlineStr">
        <is>
          <t>-</t>
        </is>
      </c>
    </row>
    <row r="1277">
      <c r="A1277" s="10" t="inlineStr"/>
      <c r="B1277" s="4" t="inlineStr"/>
      <c r="C1277" s="4" t="inlineStr">
        <is>
          <t>BCDEFGH</t>
        </is>
      </c>
      <c r="D1277" s="4" t="inlineStr">
        <is>
          <t>CDEFG</t>
        </is>
      </c>
      <c r="E1277" s="4" t="inlineStr">
        <is>
          <t>DEF</t>
        </is>
      </c>
      <c r="F1277" s="4" t="inlineStr"/>
      <c r="G1277" s="4" t="inlineStr">
        <is>
          <t>DF</t>
        </is>
      </c>
      <c r="H1277" s="4" t="inlineStr">
        <is>
          <t>D</t>
        </is>
      </c>
      <c r="I1277" s="4" t="inlineStr">
        <is>
          <t>CDEF</t>
        </is>
      </c>
      <c r="J1277" s="4" t="inlineStr">
        <is>
          <t>BCDEFG</t>
        </is>
      </c>
      <c r="K1277" s="4" t="inlineStr">
        <is>
          <t>J</t>
        </is>
      </c>
      <c r="L1277" s="4" t="n"/>
      <c r="M1277" s="4" t="n"/>
      <c r="N1277" s="4" t="n"/>
    </row>
    <row r="1278">
      <c r="A1278" s="14" t="inlineStr">
        <is>
          <t>COMBINE: Dexcom</t>
        </is>
      </c>
      <c r="B1278" s="13" t="n">
        <v>760</v>
      </c>
      <c r="C1278" s="13" t="n">
        <v>311</v>
      </c>
      <c r="D1278" s="13" t="n">
        <v>167</v>
      </c>
      <c r="E1278" s="13" t="n">
        <v>159</v>
      </c>
      <c r="F1278" s="13" t="n">
        <v>123</v>
      </c>
      <c r="G1278" s="13" t="n">
        <v>449</v>
      </c>
      <c r="H1278" s="13" t="n">
        <v>282</v>
      </c>
      <c r="I1278" s="13" t="n">
        <v>326</v>
      </c>
      <c r="J1278" s="13" t="n">
        <v>478</v>
      </c>
      <c r="K1278" s="13" t="n">
        <v>760</v>
      </c>
      <c r="L1278" s="13" t="inlineStr">
        <is>
          <t>-</t>
        </is>
      </c>
      <c r="M1278" s="13" t="inlineStr">
        <is>
          <t>-</t>
        </is>
      </c>
      <c r="N1278" s="13" t="inlineStr">
        <is>
          <t>-</t>
        </is>
      </c>
    </row>
    <row r="1279">
      <c r="A1279" s="10" t="inlineStr"/>
      <c r="B1279" s="5" t="n">
        <v>0.08</v>
      </c>
      <c r="C1279" s="5" t="n">
        <v>0.23</v>
      </c>
      <c r="D1279" s="5" t="n">
        <v>0.11</v>
      </c>
      <c r="E1279" s="5" t="n">
        <v>0.08</v>
      </c>
      <c r="F1279" s="5" t="n">
        <v>0.03</v>
      </c>
      <c r="G1279" s="5" t="n">
        <v>0.06</v>
      </c>
      <c r="H1279" s="5" t="n">
        <v>0.05</v>
      </c>
      <c r="I1279" s="5" t="n">
        <v>0.09</v>
      </c>
      <c r="J1279" s="5" t="n">
        <v>0.17</v>
      </c>
      <c r="K1279" s="5" t="n">
        <v>0.31</v>
      </c>
      <c r="L1279" s="4" t="inlineStr">
        <is>
          <t>-</t>
        </is>
      </c>
      <c r="M1279" s="4" t="inlineStr">
        <is>
          <t>-</t>
        </is>
      </c>
      <c r="N1279" s="4" t="inlineStr">
        <is>
          <t>-</t>
        </is>
      </c>
    </row>
    <row r="1280">
      <c r="A1280" s="10" t="inlineStr"/>
      <c r="B1280" s="4" t="inlineStr"/>
      <c r="C1280" s="4" t="inlineStr">
        <is>
          <t>BCDEFGH</t>
        </is>
      </c>
      <c r="D1280" s="4" t="inlineStr">
        <is>
          <t>CDEFG</t>
        </is>
      </c>
      <c r="E1280" s="4" t="inlineStr">
        <is>
          <t>DEF</t>
        </is>
      </c>
      <c r="F1280" s="4" t="inlineStr"/>
      <c r="G1280" s="4" t="inlineStr">
        <is>
          <t>DF</t>
        </is>
      </c>
      <c r="H1280" s="4" t="inlineStr">
        <is>
          <t>D</t>
        </is>
      </c>
      <c r="I1280" s="4" t="inlineStr">
        <is>
          <t>CDEF</t>
        </is>
      </c>
      <c r="J1280" s="4" t="inlineStr">
        <is>
          <t>BCDEFG</t>
        </is>
      </c>
      <c r="K1280" s="4" t="inlineStr">
        <is>
          <t>J</t>
        </is>
      </c>
      <c r="L1280" s="4" t="n"/>
      <c r="M1280" s="4" t="n"/>
      <c r="N1280" s="4" t="n"/>
    </row>
    <row r="1281">
      <c r="A1281" s="14" t="inlineStr">
        <is>
          <t>COMBINE: Medtronic</t>
        </is>
      </c>
      <c r="B1281" s="13" t="n">
        <v>669</v>
      </c>
      <c r="C1281" s="13" t="n">
        <v>245</v>
      </c>
      <c r="D1281" s="13" t="n">
        <v>195</v>
      </c>
      <c r="E1281" s="13" t="n">
        <v>167</v>
      </c>
      <c r="F1281" s="13" t="n">
        <v>62</v>
      </c>
      <c r="G1281" s="13" t="n">
        <v>424</v>
      </c>
      <c r="H1281" s="13" t="n">
        <v>229</v>
      </c>
      <c r="I1281" s="13" t="n">
        <v>362</v>
      </c>
      <c r="J1281" s="13" t="n">
        <v>440</v>
      </c>
      <c r="K1281" s="13" t="n">
        <v>669</v>
      </c>
      <c r="L1281" s="13" t="inlineStr">
        <is>
          <t>-</t>
        </is>
      </c>
      <c r="M1281" s="13" t="inlineStr">
        <is>
          <t>-</t>
        </is>
      </c>
      <c r="N1281" s="13" t="inlineStr">
        <is>
          <t>-</t>
        </is>
      </c>
    </row>
    <row r="1282">
      <c r="A1282" s="10" t="inlineStr"/>
      <c r="B1282" s="5" t="n">
        <v>0.07000000000000001</v>
      </c>
      <c r="C1282" s="5" t="n">
        <v>0.18</v>
      </c>
      <c r="D1282" s="5" t="n">
        <v>0.13</v>
      </c>
      <c r="E1282" s="5" t="n">
        <v>0.08</v>
      </c>
      <c r="F1282" s="5" t="n">
        <v>0.02</v>
      </c>
      <c r="G1282" s="5" t="n">
        <v>0.06</v>
      </c>
      <c r="H1282" s="5" t="n">
        <v>0.04</v>
      </c>
      <c r="I1282" s="5" t="n">
        <v>0.1</v>
      </c>
      <c r="J1282" s="5" t="n">
        <v>0.15</v>
      </c>
      <c r="K1282" s="5" t="n">
        <v>0.28</v>
      </c>
      <c r="L1282" s="4" t="inlineStr">
        <is>
          <t>-</t>
        </is>
      </c>
      <c r="M1282" s="4" t="inlineStr">
        <is>
          <t>-</t>
        </is>
      </c>
      <c r="N1282" s="4" t="inlineStr">
        <is>
          <t>-</t>
        </is>
      </c>
    </row>
    <row r="1283">
      <c r="A1283" s="10" t="inlineStr"/>
      <c r="B1283" s="4" t="inlineStr"/>
      <c r="C1283" s="4" t="inlineStr">
        <is>
          <t>BCDEFGH</t>
        </is>
      </c>
      <c r="D1283" s="4" t="inlineStr">
        <is>
          <t>CDEFG</t>
        </is>
      </c>
      <c r="E1283" s="4" t="inlineStr">
        <is>
          <t>DEF</t>
        </is>
      </c>
      <c r="F1283" s="4" t="inlineStr"/>
      <c r="G1283" s="4" t="inlineStr">
        <is>
          <t>DF</t>
        </is>
      </c>
      <c r="H1283" s="4" t="inlineStr">
        <is>
          <t>D</t>
        </is>
      </c>
      <c r="I1283" s="4" t="inlineStr">
        <is>
          <t>CDEF</t>
        </is>
      </c>
      <c r="J1283" s="4" t="inlineStr">
        <is>
          <t>BCDEFG</t>
        </is>
      </c>
      <c r="K1283" s="4" t="inlineStr">
        <is>
          <t>J</t>
        </is>
      </c>
      <c r="L1283" s="4" t="n"/>
      <c r="M1283" s="4" t="n"/>
      <c r="N1283" s="4" t="n"/>
    </row>
    <row r="1284">
      <c r="A1284" s="14" t="inlineStr">
        <is>
          <t>FreeStyle Libre</t>
        </is>
      </c>
      <c r="B1284" s="13" t="n">
        <v>656</v>
      </c>
      <c r="C1284" s="13" t="n">
        <v>311</v>
      </c>
      <c r="D1284" s="13" t="n">
        <v>155</v>
      </c>
      <c r="E1284" s="13" t="n">
        <v>126</v>
      </c>
      <c r="F1284" s="13" t="n">
        <v>64</v>
      </c>
      <c r="G1284" s="13" t="n">
        <v>345</v>
      </c>
      <c r="H1284" s="13" t="n">
        <v>190</v>
      </c>
      <c r="I1284" s="13" t="n">
        <v>281</v>
      </c>
      <c r="J1284" s="13" t="n">
        <v>466</v>
      </c>
      <c r="K1284" s="13" t="n">
        <v>656</v>
      </c>
      <c r="L1284" s="13" t="inlineStr">
        <is>
          <t>-</t>
        </is>
      </c>
      <c r="M1284" s="13" t="inlineStr">
        <is>
          <t>-</t>
        </is>
      </c>
      <c r="N1284" s="13" t="inlineStr">
        <is>
          <t>-</t>
        </is>
      </c>
    </row>
    <row r="1285">
      <c r="A1285" s="10" t="inlineStr"/>
      <c r="B1285" s="5" t="n">
        <v>0.07000000000000001</v>
      </c>
      <c r="C1285" s="5" t="n">
        <v>0.23</v>
      </c>
      <c r="D1285" s="5" t="n">
        <v>0.1</v>
      </c>
      <c r="E1285" s="5" t="n">
        <v>0.06</v>
      </c>
      <c r="F1285" s="5" t="n">
        <v>0.02</v>
      </c>
      <c r="G1285" s="5" t="n">
        <v>0.05</v>
      </c>
      <c r="H1285" s="5" t="n">
        <v>0.03</v>
      </c>
      <c r="I1285" s="5" t="n">
        <v>0.08</v>
      </c>
      <c r="J1285" s="5" t="n">
        <v>0.16</v>
      </c>
      <c r="K1285" s="5" t="n">
        <v>0.27</v>
      </c>
      <c r="L1285" s="4" t="inlineStr">
        <is>
          <t>-</t>
        </is>
      </c>
      <c r="M1285" s="4" t="inlineStr">
        <is>
          <t>-</t>
        </is>
      </c>
      <c r="N1285" s="4" t="inlineStr">
        <is>
          <t>-</t>
        </is>
      </c>
    </row>
    <row r="1286">
      <c r="A1286" s="10" t="inlineStr"/>
      <c r="B1286" s="4" t="inlineStr"/>
      <c r="C1286" s="4" t="inlineStr">
        <is>
          <t>BCDEFGH</t>
        </is>
      </c>
      <c r="D1286" s="4" t="inlineStr">
        <is>
          <t>CDEFG</t>
        </is>
      </c>
      <c r="E1286" s="4" t="inlineStr">
        <is>
          <t>DEF</t>
        </is>
      </c>
      <c r="F1286" s="4" t="inlineStr"/>
      <c r="G1286" s="4" t="inlineStr">
        <is>
          <t>DF</t>
        </is>
      </c>
      <c r="H1286" s="4" t="inlineStr">
        <is>
          <t>D</t>
        </is>
      </c>
      <c r="I1286" s="4" t="inlineStr">
        <is>
          <t>CDEF</t>
        </is>
      </c>
      <c r="J1286" s="4" t="inlineStr">
        <is>
          <t>BCDEFG</t>
        </is>
      </c>
      <c r="K1286" s="4" t="inlineStr">
        <is>
          <t>J</t>
        </is>
      </c>
      <c r="L1286" s="4" t="n"/>
      <c r="M1286" s="4" t="n"/>
      <c r="N1286" s="4" t="n"/>
    </row>
    <row r="1287">
      <c r="A1287" s="14" t="inlineStr">
        <is>
          <t>FreeStyle Libre 14 Day</t>
        </is>
      </c>
      <c r="B1287" s="13" t="n">
        <v>124</v>
      </c>
      <c r="C1287" s="13" t="n">
        <v>34</v>
      </c>
      <c r="D1287" s="13" t="n">
        <v>29</v>
      </c>
      <c r="E1287" s="13" t="n">
        <v>33</v>
      </c>
      <c r="F1287" s="13" t="n">
        <v>28</v>
      </c>
      <c r="G1287" s="13" t="n">
        <v>90</v>
      </c>
      <c r="H1287" s="13" t="n">
        <v>61</v>
      </c>
      <c r="I1287" s="13" t="n">
        <v>62</v>
      </c>
      <c r="J1287" s="13" t="n">
        <v>63</v>
      </c>
      <c r="K1287" s="13" t="n">
        <v>124</v>
      </c>
      <c r="L1287" s="13" t="inlineStr">
        <is>
          <t>-</t>
        </is>
      </c>
      <c r="M1287" s="13" t="inlineStr">
        <is>
          <t>-</t>
        </is>
      </c>
      <c r="N1287" s="13" t="inlineStr">
        <is>
          <t>-</t>
        </is>
      </c>
    </row>
    <row r="1288">
      <c r="A1288" s="10" t="inlineStr"/>
      <c r="B1288" s="5" t="n">
        <v>0.01</v>
      </c>
      <c r="C1288" s="5" t="n">
        <v>0.02</v>
      </c>
      <c r="D1288" s="5" t="n">
        <v>0.02</v>
      </c>
      <c r="E1288" s="5" t="n">
        <v>0.02</v>
      </c>
      <c r="F1288" s="5" t="n">
        <v>0.01</v>
      </c>
      <c r="G1288" s="5" t="n">
        <v>0.01</v>
      </c>
      <c r="H1288" s="5" t="n">
        <v>0.01</v>
      </c>
      <c r="I1288" s="5" t="n">
        <v>0.02</v>
      </c>
      <c r="J1288" s="5" t="n">
        <v>0.02</v>
      </c>
      <c r="K1288" s="5" t="n">
        <v>0.05</v>
      </c>
      <c r="L1288" s="4" t="inlineStr">
        <is>
          <t>-</t>
        </is>
      </c>
      <c r="M1288" s="4" t="inlineStr">
        <is>
          <t>-</t>
        </is>
      </c>
      <c r="N1288" s="4" t="inlineStr">
        <is>
          <t>-</t>
        </is>
      </c>
    </row>
    <row r="1289">
      <c r="A1289" s="10" t="inlineStr"/>
      <c r="B1289" s="4" t="inlineStr"/>
      <c r="C1289" s="4" t="inlineStr">
        <is>
          <t>cDEFg</t>
        </is>
      </c>
      <c r="D1289" s="4" t="inlineStr">
        <is>
          <t>DEF</t>
        </is>
      </c>
      <c r="E1289" s="4" t="inlineStr">
        <is>
          <t>DeF</t>
        </is>
      </c>
      <c r="F1289" s="4" t="inlineStr"/>
      <c r="G1289" s="4" t="inlineStr">
        <is>
          <t>DF</t>
        </is>
      </c>
      <c r="H1289" s="4" t="inlineStr">
        <is>
          <t>D</t>
        </is>
      </c>
      <c r="I1289" s="4" t="inlineStr">
        <is>
          <t>DEF</t>
        </is>
      </c>
      <c r="J1289" s="4" t="inlineStr">
        <is>
          <t>DEFg</t>
        </is>
      </c>
      <c r="K1289" s="4" t="inlineStr">
        <is>
          <t>J</t>
        </is>
      </c>
      <c r="L1289" s="4" t="n"/>
      <c r="M1289" s="4" t="n"/>
      <c r="N1289" s="4" t="n"/>
    </row>
    <row r="1290">
      <c r="A1290" s="14" t="inlineStr">
        <is>
          <t>FreeStyle Libre 2</t>
        </is>
      </c>
      <c r="B1290" s="13" t="n">
        <v>394</v>
      </c>
      <c r="C1290" s="13" t="n">
        <v>168</v>
      </c>
      <c r="D1290" s="13" t="n">
        <v>102</v>
      </c>
      <c r="E1290" s="13" t="n">
        <v>73</v>
      </c>
      <c r="F1290" s="13" t="n">
        <v>51</v>
      </c>
      <c r="G1290" s="13" t="n">
        <v>226</v>
      </c>
      <c r="H1290" s="13" t="n">
        <v>124</v>
      </c>
      <c r="I1290" s="13" t="n">
        <v>175</v>
      </c>
      <c r="J1290" s="13" t="n">
        <v>270</v>
      </c>
      <c r="K1290" s="13" t="n">
        <v>394</v>
      </c>
      <c r="L1290" s="13" t="inlineStr">
        <is>
          <t>-</t>
        </is>
      </c>
      <c r="M1290" s="13" t="inlineStr">
        <is>
          <t>-</t>
        </is>
      </c>
      <c r="N1290" s="13" t="inlineStr">
        <is>
          <t>-</t>
        </is>
      </c>
    </row>
    <row r="1291">
      <c r="A1291" s="10" t="inlineStr"/>
      <c r="B1291" s="5" t="n">
        <v>0.04</v>
      </c>
      <c r="C1291" s="5" t="n">
        <v>0.12</v>
      </c>
      <c r="D1291" s="5" t="n">
        <v>0.07000000000000001</v>
      </c>
      <c r="E1291" s="5" t="n">
        <v>0.04</v>
      </c>
      <c r="F1291" s="5" t="n">
        <v>0.01</v>
      </c>
      <c r="G1291" s="5" t="n">
        <v>0.03</v>
      </c>
      <c r="H1291" s="5" t="n">
        <v>0.02</v>
      </c>
      <c r="I1291" s="5" t="n">
        <v>0.05</v>
      </c>
      <c r="J1291" s="5" t="n">
        <v>0.09</v>
      </c>
      <c r="K1291" s="5" t="n">
        <v>0.16</v>
      </c>
      <c r="L1291" s="4" t="inlineStr">
        <is>
          <t>-</t>
        </is>
      </c>
      <c r="M1291" s="4" t="inlineStr">
        <is>
          <t>-</t>
        </is>
      </c>
      <c r="N1291" s="4" t="inlineStr">
        <is>
          <t>-</t>
        </is>
      </c>
    </row>
    <row r="1292">
      <c r="A1292" s="10" t="inlineStr"/>
      <c r="B1292" s="4" t="inlineStr"/>
      <c r="C1292" s="4" t="inlineStr">
        <is>
          <t>BCDEFGH</t>
        </is>
      </c>
      <c r="D1292" s="4" t="inlineStr">
        <is>
          <t>CDEFG</t>
        </is>
      </c>
      <c r="E1292" s="4" t="inlineStr">
        <is>
          <t>DeF</t>
        </is>
      </c>
      <c r="F1292" s="4" t="inlineStr"/>
      <c r="G1292" s="4" t="inlineStr">
        <is>
          <t>DF</t>
        </is>
      </c>
      <c r="H1292" s="4" t="inlineStr">
        <is>
          <t>D</t>
        </is>
      </c>
      <c r="I1292" s="4" t="inlineStr">
        <is>
          <t>CDEF</t>
        </is>
      </c>
      <c r="J1292" s="4" t="inlineStr">
        <is>
          <t>BCDEFG</t>
        </is>
      </c>
      <c r="K1292" s="4" t="inlineStr">
        <is>
          <t>J</t>
        </is>
      </c>
      <c r="L1292" s="4" t="n"/>
      <c r="M1292" s="4" t="n"/>
      <c r="N1292" s="4" t="n"/>
    </row>
    <row r="1293">
      <c r="A1293" s="14" t="inlineStr">
        <is>
          <t>FreeStyle Libre 3</t>
        </is>
      </c>
      <c r="B1293" s="13" t="n">
        <v>46</v>
      </c>
      <c r="C1293" s="13" t="n">
        <v>20</v>
      </c>
      <c r="D1293" s="13" t="n">
        <v>17</v>
      </c>
      <c r="E1293" s="13" t="n">
        <v>9</v>
      </c>
      <c r="F1293" s="13" t="inlineStr">
        <is>
          <t>-</t>
        </is>
      </c>
      <c r="G1293" s="13" t="n">
        <v>26</v>
      </c>
      <c r="H1293" s="13" t="n">
        <v>9</v>
      </c>
      <c r="I1293" s="13" t="n">
        <v>26</v>
      </c>
      <c r="J1293" s="13" t="n">
        <v>37</v>
      </c>
      <c r="K1293" s="13" t="n">
        <v>46</v>
      </c>
      <c r="L1293" s="13" t="inlineStr">
        <is>
          <t>-</t>
        </is>
      </c>
      <c r="M1293" s="13" t="inlineStr">
        <is>
          <t>-</t>
        </is>
      </c>
      <c r="N1293" s="13" t="inlineStr">
        <is>
          <t>-</t>
        </is>
      </c>
    </row>
    <row r="1294">
      <c r="A1294" s="10" t="inlineStr"/>
      <c r="B1294" s="5" t="n">
        <v>0.01</v>
      </c>
      <c r="C1294" s="5" t="n">
        <v>0.01</v>
      </c>
      <c r="D1294" s="5" t="n">
        <v>0.01</v>
      </c>
      <c r="E1294" s="4" t="inlineStr">
        <is>
          <t>*</t>
        </is>
      </c>
      <c r="F1294" s="4" t="inlineStr">
        <is>
          <t>-</t>
        </is>
      </c>
      <c r="G1294" s="4" t="inlineStr">
        <is>
          <t>*</t>
        </is>
      </c>
      <c r="H1294" s="4" t="inlineStr">
        <is>
          <t>*</t>
        </is>
      </c>
      <c r="I1294" s="5" t="n">
        <v>0.01</v>
      </c>
      <c r="J1294" s="5" t="n">
        <v>0.01</v>
      </c>
      <c r="K1294" s="5" t="n">
        <v>0.02</v>
      </c>
      <c r="L1294" s="4" t="inlineStr">
        <is>
          <t>-</t>
        </is>
      </c>
      <c r="M1294" s="4" t="inlineStr">
        <is>
          <t>-</t>
        </is>
      </c>
      <c r="N1294" s="4" t="inlineStr">
        <is>
          <t>-</t>
        </is>
      </c>
    </row>
    <row r="1295">
      <c r="A1295" s="10" t="inlineStr"/>
      <c r="B1295" s="4" t="inlineStr"/>
      <c r="C1295" s="4" t="inlineStr">
        <is>
          <t>CDEFG</t>
        </is>
      </c>
      <c r="D1295" s="4" t="inlineStr">
        <is>
          <t>CDEFG</t>
        </is>
      </c>
      <c r="E1295" s="4" t="inlineStr">
        <is>
          <t>DF</t>
        </is>
      </c>
      <c r="F1295" s="4" t="inlineStr"/>
      <c r="G1295" s="4" t="inlineStr">
        <is>
          <t>DF</t>
        </is>
      </c>
      <c r="H1295" s="4" t="inlineStr">
        <is>
          <t>D</t>
        </is>
      </c>
      <c r="I1295" s="4" t="inlineStr">
        <is>
          <t>CDEF</t>
        </is>
      </c>
      <c r="J1295" s="4" t="inlineStr">
        <is>
          <t>CDEFG</t>
        </is>
      </c>
      <c r="K1295" s="4" t="inlineStr">
        <is>
          <t>J</t>
        </is>
      </c>
      <c r="L1295" s="4" t="n"/>
      <c r="M1295" s="4" t="n"/>
      <c r="N1295" s="4" t="n"/>
    </row>
    <row r="1296">
      <c r="A1296" s="14" t="inlineStr">
        <is>
          <t>Dexcom G4</t>
        </is>
      </c>
      <c r="B1296" s="13" t="n">
        <v>180</v>
      </c>
      <c r="C1296" s="13" t="n">
        <v>52</v>
      </c>
      <c r="D1296" s="13" t="n">
        <v>32</v>
      </c>
      <c r="E1296" s="13" t="n">
        <v>67</v>
      </c>
      <c r="F1296" s="13" t="n">
        <v>29</v>
      </c>
      <c r="G1296" s="13" t="n">
        <v>128</v>
      </c>
      <c r="H1296" s="13" t="n">
        <v>96</v>
      </c>
      <c r="I1296" s="13" t="n">
        <v>99</v>
      </c>
      <c r="J1296" s="13" t="n">
        <v>84</v>
      </c>
      <c r="K1296" s="13" t="n">
        <v>180</v>
      </c>
      <c r="L1296" s="13" t="inlineStr">
        <is>
          <t>-</t>
        </is>
      </c>
      <c r="M1296" s="13" t="inlineStr">
        <is>
          <t>-</t>
        </is>
      </c>
      <c r="N1296" s="13" t="inlineStr">
        <is>
          <t>-</t>
        </is>
      </c>
    </row>
    <row r="1297">
      <c r="A1297" s="10" t="inlineStr"/>
      <c r="B1297" s="5" t="n">
        <v>0.02</v>
      </c>
      <c r="C1297" s="5" t="n">
        <v>0.04</v>
      </c>
      <c r="D1297" s="5" t="n">
        <v>0.02</v>
      </c>
      <c r="E1297" s="5" t="n">
        <v>0.03</v>
      </c>
      <c r="F1297" s="5" t="n">
        <v>0.01</v>
      </c>
      <c r="G1297" s="5" t="n">
        <v>0.02</v>
      </c>
      <c r="H1297" s="5" t="n">
        <v>0.02</v>
      </c>
      <c r="I1297" s="5" t="n">
        <v>0.03</v>
      </c>
      <c r="J1297" s="5" t="n">
        <v>0.03</v>
      </c>
      <c r="K1297" s="5" t="n">
        <v>0.07000000000000001</v>
      </c>
      <c r="L1297" s="4" t="inlineStr">
        <is>
          <t>-</t>
        </is>
      </c>
      <c r="M1297" s="4" t="inlineStr">
        <is>
          <t>-</t>
        </is>
      </c>
      <c r="N1297" s="4" t="inlineStr">
        <is>
          <t>-</t>
        </is>
      </c>
    </row>
    <row r="1298">
      <c r="A1298" s="10" t="inlineStr"/>
      <c r="B1298" s="4" t="inlineStr"/>
      <c r="C1298" s="4" t="inlineStr">
        <is>
          <t>BDEFgH</t>
        </is>
      </c>
      <c r="D1298" s="4" t="inlineStr">
        <is>
          <t>D</t>
        </is>
      </c>
      <c r="E1298" s="4" t="inlineStr">
        <is>
          <t>BDEFg</t>
        </is>
      </c>
      <c r="F1298" s="4" t="inlineStr"/>
      <c r="G1298" s="4" t="inlineStr">
        <is>
          <t>D</t>
        </is>
      </c>
      <c r="H1298" s="4" t="inlineStr">
        <is>
          <t>D</t>
        </is>
      </c>
      <c r="I1298" s="4" t="inlineStr">
        <is>
          <t>BDEF</t>
        </is>
      </c>
      <c r="J1298" s="4" t="inlineStr">
        <is>
          <t>BDEF</t>
        </is>
      </c>
      <c r="K1298" s="4" t="inlineStr">
        <is>
          <t>J</t>
        </is>
      </c>
      <c r="L1298" s="4" t="n"/>
      <c r="M1298" s="4" t="n"/>
      <c r="N1298" s="4" t="n"/>
    </row>
    <row r="1299">
      <c r="A1299" s="14" t="inlineStr">
        <is>
          <t>Dexcom G5</t>
        </is>
      </c>
      <c r="B1299" s="13" t="n">
        <v>207</v>
      </c>
      <c r="C1299" s="13" t="n">
        <v>95</v>
      </c>
      <c r="D1299" s="13" t="n">
        <v>33</v>
      </c>
      <c r="E1299" s="13" t="n">
        <v>31</v>
      </c>
      <c r="F1299" s="13" t="n">
        <v>48</v>
      </c>
      <c r="G1299" s="13" t="n">
        <v>112</v>
      </c>
      <c r="H1299" s="13" t="n">
        <v>79</v>
      </c>
      <c r="I1299" s="13" t="n">
        <v>64</v>
      </c>
      <c r="J1299" s="13" t="n">
        <v>128</v>
      </c>
      <c r="K1299" s="13" t="n">
        <v>207</v>
      </c>
      <c r="L1299" s="13" t="inlineStr">
        <is>
          <t>-</t>
        </is>
      </c>
      <c r="M1299" s="13" t="inlineStr">
        <is>
          <t>-</t>
        </is>
      </c>
      <c r="N1299" s="13" t="inlineStr">
        <is>
          <t>-</t>
        </is>
      </c>
    </row>
    <row r="1300">
      <c r="A1300" s="10" t="inlineStr"/>
      <c r="B1300" s="5" t="n">
        <v>0.02</v>
      </c>
      <c r="C1300" s="5" t="n">
        <v>0.07000000000000001</v>
      </c>
      <c r="D1300" s="5" t="n">
        <v>0.02</v>
      </c>
      <c r="E1300" s="5" t="n">
        <v>0.02</v>
      </c>
      <c r="F1300" s="5" t="n">
        <v>0.01</v>
      </c>
      <c r="G1300" s="5" t="n">
        <v>0.01</v>
      </c>
      <c r="H1300" s="5" t="n">
        <v>0.01</v>
      </c>
      <c r="I1300" s="5" t="n">
        <v>0.02</v>
      </c>
      <c r="J1300" s="5" t="n">
        <v>0.04</v>
      </c>
      <c r="K1300" s="5" t="n">
        <v>0.09</v>
      </c>
      <c r="L1300" s="4" t="inlineStr">
        <is>
          <t>-</t>
        </is>
      </c>
      <c r="M1300" s="4" t="inlineStr">
        <is>
          <t>-</t>
        </is>
      </c>
      <c r="N1300" s="4" t="inlineStr">
        <is>
          <t>-</t>
        </is>
      </c>
    </row>
    <row r="1301">
      <c r="A1301" s="10" t="inlineStr"/>
      <c r="B1301" s="4" t="inlineStr"/>
      <c r="C1301" s="4" t="inlineStr">
        <is>
          <t>BCDEFGH</t>
        </is>
      </c>
      <c r="D1301" s="4" t="inlineStr">
        <is>
          <t>DEF</t>
        </is>
      </c>
      <c r="E1301" s="4" t="inlineStr"/>
      <c r="F1301" s="4" t="inlineStr"/>
      <c r="G1301" s="4" t="inlineStr">
        <is>
          <t>DF</t>
        </is>
      </c>
      <c r="H1301" s="4" t="inlineStr"/>
      <c r="I1301" s="4" t="inlineStr">
        <is>
          <t>DEF</t>
        </is>
      </c>
      <c r="J1301" s="4" t="inlineStr">
        <is>
          <t>BCDEFG</t>
        </is>
      </c>
      <c r="K1301" s="4" t="inlineStr">
        <is>
          <t>J</t>
        </is>
      </c>
      <c r="L1301" s="4" t="n"/>
      <c r="M1301" s="4" t="n"/>
      <c r="N1301" s="4" t="n"/>
    </row>
    <row r="1302">
      <c r="A1302" s="14" t="inlineStr">
        <is>
          <t>COMBINE: Dexcom G6 (solo or with pump)</t>
        </is>
      </c>
      <c r="B1302" s="13" t="n">
        <v>489</v>
      </c>
      <c r="C1302" s="13" t="n">
        <v>225</v>
      </c>
      <c r="D1302" s="13" t="n">
        <v>111</v>
      </c>
      <c r="E1302" s="13" t="n">
        <v>81</v>
      </c>
      <c r="F1302" s="13" t="n">
        <v>72</v>
      </c>
      <c r="G1302" s="13" t="n">
        <v>264</v>
      </c>
      <c r="H1302" s="13" t="n">
        <v>153</v>
      </c>
      <c r="I1302" s="13" t="n">
        <v>192</v>
      </c>
      <c r="J1302" s="13" t="n">
        <v>336</v>
      </c>
      <c r="K1302" s="13" t="n">
        <v>489</v>
      </c>
      <c r="L1302" s="13" t="inlineStr">
        <is>
          <t>-</t>
        </is>
      </c>
      <c r="M1302" s="13" t="inlineStr">
        <is>
          <t>-</t>
        </is>
      </c>
      <c r="N1302" s="13" t="inlineStr">
        <is>
          <t>-</t>
        </is>
      </c>
    </row>
    <row r="1303">
      <c r="A1303" s="10" t="inlineStr"/>
      <c r="B1303" s="5" t="n">
        <v>0.05</v>
      </c>
      <c r="C1303" s="5" t="n">
        <v>0.16</v>
      </c>
      <c r="D1303" s="5" t="n">
        <v>0.07000000000000001</v>
      </c>
      <c r="E1303" s="5" t="n">
        <v>0.04</v>
      </c>
      <c r="F1303" s="5" t="n">
        <v>0.02</v>
      </c>
      <c r="G1303" s="5" t="n">
        <v>0.03</v>
      </c>
      <c r="H1303" s="5" t="n">
        <v>0.03</v>
      </c>
      <c r="I1303" s="5" t="n">
        <v>0.05</v>
      </c>
      <c r="J1303" s="5" t="n">
        <v>0.12</v>
      </c>
      <c r="K1303" s="5" t="n">
        <v>0.2</v>
      </c>
      <c r="L1303" s="4" t="inlineStr">
        <is>
          <t>-</t>
        </is>
      </c>
      <c r="M1303" s="4" t="inlineStr">
        <is>
          <t>-</t>
        </is>
      </c>
      <c r="N1303" s="4" t="inlineStr">
        <is>
          <t>-</t>
        </is>
      </c>
    </row>
    <row r="1304">
      <c r="A1304" s="10" t="inlineStr"/>
      <c r="B1304" s="4" t="inlineStr"/>
      <c r="C1304" s="4" t="inlineStr">
        <is>
          <t>BCDEFGH</t>
        </is>
      </c>
      <c r="D1304" s="4" t="inlineStr">
        <is>
          <t>CDEFG</t>
        </is>
      </c>
      <c r="E1304" s="4" t="inlineStr">
        <is>
          <t>DF</t>
        </is>
      </c>
      <c r="F1304" s="4" t="inlineStr"/>
      <c r="G1304" s="4" t="inlineStr">
        <is>
          <t>DF</t>
        </is>
      </c>
      <c r="H1304" s="4" t="inlineStr">
        <is>
          <t>D</t>
        </is>
      </c>
      <c r="I1304" s="4" t="inlineStr">
        <is>
          <t>CDEF</t>
        </is>
      </c>
      <c r="J1304" s="4" t="inlineStr">
        <is>
          <t>BCDEFG</t>
        </is>
      </c>
      <c r="K1304" s="4" t="inlineStr">
        <is>
          <t>J</t>
        </is>
      </c>
      <c r="L1304" s="4" t="n"/>
      <c r="M1304" s="4" t="n"/>
      <c r="N1304" s="4" t="n"/>
    </row>
    <row r="1305">
      <c r="A1305" s="14" t="inlineStr">
        <is>
          <t>Dexcom G6</t>
        </is>
      </c>
      <c r="B1305" s="13" t="n">
        <v>366</v>
      </c>
      <c r="C1305" s="13" t="n">
        <v>172</v>
      </c>
      <c r="D1305" s="13" t="n">
        <v>84</v>
      </c>
      <c r="E1305" s="13" t="n">
        <v>67</v>
      </c>
      <c r="F1305" s="13" t="n">
        <v>43</v>
      </c>
      <c r="G1305" s="13" t="n">
        <v>194</v>
      </c>
      <c r="H1305" s="13" t="n">
        <v>110</v>
      </c>
      <c r="I1305" s="13" t="n">
        <v>151</v>
      </c>
      <c r="J1305" s="13" t="n">
        <v>256</v>
      </c>
      <c r="K1305" s="13" t="n">
        <v>366</v>
      </c>
      <c r="L1305" s="13" t="inlineStr">
        <is>
          <t>-</t>
        </is>
      </c>
      <c r="M1305" s="13" t="inlineStr">
        <is>
          <t>-</t>
        </is>
      </c>
      <c r="N1305" s="13" t="inlineStr">
        <is>
          <t>-</t>
        </is>
      </c>
    </row>
    <row r="1306">
      <c r="A1306" s="10" t="inlineStr"/>
      <c r="B1306" s="5" t="n">
        <v>0.04</v>
      </c>
      <c r="C1306" s="5" t="n">
        <v>0.12</v>
      </c>
      <c r="D1306" s="5" t="n">
        <v>0.06</v>
      </c>
      <c r="E1306" s="5" t="n">
        <v>0.03</v>
      </c>
      <c r="F1306" s="5" t="n">
        <v>0.01</v>
      </c>
      <c r="G1306" s="5" t="n">
        <v>0.03</v>
      </c>
      <c r="H1306" s="5" t="n">
        <v>0.02</v>
      </c>
      <c r="I1306" s="5" t="n">
        <v>0.04</v>
      </c>
      <c r="J1306" s="5" t="n">
        <v>0.09</v>
      </c>
      <c r="K1306" s="5" t="n">
        <v>0.15</v>
      </c>
      <c r="L1306" s="4" t="inlineStr">
        <is>
          <t>-</t>
        </is>
      </c>
      <c r="M1306" s="4" t="inlineStr">
        <is>
          <t>-</t>
        </is>
      </c>
      <c r="N1306" s="4" t="inlineStr">
        <is>
          <t>-</t>
        </is>
      </c>
    </row>
    <row r="1307">
      <c r="A1307" s="10" t="inlineStr"/>
      <c r="B1307" s="4" t="inlineStr"/>
      <c r="C1307" s="4" t="inlineStr">
        <is>
          <t>BCDEFGH</t>
        </is>
      </c>
      <c r="D1307" s="4" t="inlineStr">
        <is>
          <t>CDEFG</t>
        </is>
      </c>
      <c r="E1307" s="4" t="inlineStr">
        <is>
          <t>DEF</t>
        </is>
      </c>
      <c r="F1307" s="4" t="inlineStr"/>
      <c r="G1307" s="4" t="inlineStr">
        <is>
          <t>DF</t>
        </is>
      </c>
      <c r="H1307" s="4" t="inlineStr">
        <is>
          <t>D</t>
        </is>
      </c>
      <c r="I1307" s="4" t="inlineStr">
        <is>
          <t>CDEF</t>
        </is>
      </c>
      <c r="J1307" s="4" t="inlineStr">
        <is>
          <t>BCDEFG</t>
        </is>
      </c>
      <c r="K1307" s="4" t="inlineStr">
        <is>
          <t>J</t>
        </is>
      </c>
      <c r="L1307" s="4" t="n"/>
      <c r="M1307" s="4" t="n"/>
      <c r="N1307" s="4" t="n"/>
    </row>
    <row r="1308">
      <c r="A1308" s="14" t="inlineStr">
        <is>
          <t>NET: Dexcom G6 Pumps</t>
        </is>
      </c>
      <c r="B1308" s="13" t="n">
        <v>146</v>
      </c>
      <c r="C1308" s="13" t="n">
        <v>69</v>
      </c>
      <c r="D1308" s="13" t="n">
        <v>29</v>
      </c>
      <c r="E1308" s="13" t="n">
        <v>19</v>
      </c>
      <c r="F1308" s="13" t="n">
        <v>29</v>
      </c>
      <c r="G1308" s="13" t="n">
        <v>77</v>
      </c>
      <c r="H1308" s="13" t="n">
        <v>48</v>
      </c>
      <c r="I1308" s="13" t="n">
        <v>48</v>
      </c>
      <c r="J1308" s="13" t="n">
        <v>98</v>
      </c>
      <c r="K1308" s="13" t="n">
        <v>146</v>
      </c>
      <c r="L1308" s="13" t="inlineStr">
        <is>
          <t>-</t>
        </is>
      </c>
      <c r="M1308" s="13" t="inlineStr">
        <is>
          <t>-</t>
        </is>
      </c>
      <c r="N1308" s="13" t="inlineStr">
        <is>
          <t>-</t>
        </is>
      </c>
    </row>
    <row r="1309">
      <c r="A1309" s="10" t="inlineStr"/>
      <c r="B1309" s="5" t="n">
        <v>0.02</v>
      </c>
      <c r="C1309" s="5" t="n">
        <v>0.05</v>
      </c>
      <c r="D1309" s="5" t="n">
        <v>0.02</v>
      </c>
      <c r="E1309" s="5" t="n">
        <v>0.01</v>
      </c>
      <c r="F1309" s="5" t="n">
        <v>0.01</v>
      </c>
      <c r="G1309" s="5" t="n">
        <v>0.01</v>
      </c>
      <c r="H1309" s="5" t="n">
        <v>0.01</v>
      </c>
      <c r="I1309" s="5" t="n">
        <v>0.01</v>
      </c>
      <c r="J1309" s="5" t="n">
        <v>0.03</v>
      </c>
      <c r="K1309" s="5" t="n">
        <v>0.06</v>
      </c>
      <c r="L1309" s="4" t="inlineStr">
        <is>
          <t>-</t>
        </is>
      </c>
      <c r="M1309" s="4" t="inlineStr">
        <is>
          <t>-</t>
        </is>
      </c>
      <c r="N1309" s="4" t="inlineStr">
        <is>
          <t>-</t>
        </is>
      </c>
    </row>
    <row r="1310">
      <c r="A1310" s="10" t="inlineStr"/>
      <c r="B1310" s="4" t="inlineStr"/>
      <c r="C1310" s="4" t="inlineStr">
        <is>
          <t>BCDEFGH</t>
        </is>
      </c>
      <c r="D1310" s="4" t="inlineStr">
        <is>
          <t>CDEFG</t>
        </is>
      </c>
      <c r="E1310" s="4" t="inlineStr"/>
      <c r="F1310" s="4" t="inlineStr"/>
      <c r="G1310" s="4" t="inlineStr">
        <is>
          <t>DF</t>
        </is>
      </c>
      <c r="H1310" s="4" t="inlineStr"/>
      <c r="I1310" s="4" t="inlineStr">
        <is>
          <t>CDEF</t>
        </is>
      </c>
      <c r="J1310" s="4" t="inlineStr">
        <is>
          <t>BCDEFG</t>
        </is>
      </c>
      <c r="K1310" s="4" t="inlineStr">
        <is>
          <t>J</t>
        </is>
      </c>
      <c r="L1310" s="4" t="n"/>
      <c r="M1310" s="4" t="n"/>
      <c r="N1310" s="4" t="n"/>
    </row>
    <row r="1311">
      <c r="A1311" s="14" t="inlineStr">
        <is>
          <t>Dexcom G6 paired with Tandem t:slim X2 insulin pump</t>
        </is>
      </c>
      <c r="B1311" s="13" t="n">
        <v>115</v>
      </c>
      <c r="C1311" s="13" t="n">
        <v>51</v>
      </c>
      <c r="D1311" s="13" t="n">
        <v>19</v>
      </c>
      <c r="E1311" s="13" t="n">
        <v>18</v>
      </c>
      <c r="F1311" s="13" t="n">
        <v>27</v>
      </c>
      <c r="G1311" s="13" t="n">
        <v>64</v>
      </c>
      <c r="H1311" s="13" t="n">
        <v>45</v>
      </c>
      <c r="I1311" s="13" t="n">
        <v>37</v>
      </c>
      <c r="J1311" s="13" t="n">
        <v>70</v>
      </c>
      <c r="K1311" s="13" t="n">
        <v>115</v>
      </c>
      <c r="L1311" s="13" t="inlineStr">
        <is>
          <t>-</t>
        </is>
      </c>
      <c r="M1311" s="13" t="inlineStr">
        <is>
          <t>-</t>
        </is>
      </c>
      <c r="N1311" s="13" t="inlineStr">
        <is>
          <t>-</t>
        </is>
      </c>
    </row>
    <row r="1312">
      <c r="A1312" s="10" t="inlineStr"/>
      <c r="B1312" s="5" t="n">
        <v>0.01</v>
      </c>
      <c r="C1312" s="5" t="n">
        <v>0.04</v>
      </c>
      <c r="D1312" s="5" t="n">
        <v>0.01</v>
      </c>
      <c r="E1312" s="5" t="n">
        <v>0.01</v>
      </c>
      <c r="F1312" s="5" t="n">
        <v>0.01</v>
      </c>
      <c r="G1312" s="5" t="n">
        <v>0.01</v>
      </c>
      <c r="H1312" s="5" t="n">
        <v>0.01</v>
      </c>
      <c r="I1312" s="5" t="n">
        <v>0.01</v>
      </c>
      <c r="J1312" s="5" t="n">
        <v>0.02</v>
      </c>
      <c r="K1312" s="5" t="n">
        <v>0.05</v>
      </c>
      <c r="L1312" s="4" t="inlineStr">
        <is>
          <t>-</t>
        </is>
      </c>
      <c r="M1312" s="4" t="inlineStr">
        <is>
          <t>-</t>
        </is>
      </c>
      <c r="N1312" s="4" t="inlineStr">
        <is>
          <t>-</t>
        </is>
      </c>
    </row>
    <row r="1313">
      <c r="A1313" s="10" t="inlineStr"/>
      <c r="B1313" s="4" t="inlineStr"/>
      <c r="C1313" s="4" t="inlineStr">
        <is>
          <t>BCDEFGH</t>
        </is>
      </c>
      <c r="D1313" s="4" t="inlineStr">
        <is>
          <t>DeF</t>
        </is>
      </c>
      <c r="E1313" s="4" t="inlineStr"/>
      <c r="F1313" s="4" t="inlineStr"/>
      <c r="G1313" s="4" t="inlineStr">
        <is>
          <t>dF</t>
        </is>
      </c>
      <c r="H1313" s="4" t="inlineStr"/>
      <c r="I1313" s="4" t="inlineStr">
        <is>
          <t>deF</t>
        </is>
      </c>
      <c r="J1313" s="4" t="inlineStr">
        <is>
          <t>BCDEFG</t>
        </is>
      </c>
      <c r="K1313" s="4" t="inlineStr">
        <is>
          <t>J</t>
        </is>
      </c>
      <c r="L1313" s="4" t="n"/>
      <c r="M1313" s="4" t="n"/>
      <c r="N1313" s="4" t="n"/>
    </row>
    <row r="1314">
      <c r="A1314" s="14" t="inlineStr">
        <is>
          <t>Dexcom G6 paired with Accu-check Insight (Roche) insulin pump</t>
        </is>
      </c>
      <c r="B1314" s="13" t="n">
        <v>34</v>
      </c>
      <c r="C1314" s="13" t="n">
        <v>19</v>
      </c>
      <c r="D1314" s="13" t="n">
        <v>11</v>
      </c>
      <c r="E1314" s="13" t="n">
        <v>1</v>
      </c>
      <c r="F1314" s="13" t="n">
        <v>3</v>
      </c>
      <c r="G1314" s="13" t="n">
        <v>15</v>
      </c>
      <c r="H1314" s="13" t="n">
        <v>4</v>
      </c>
      <c r="I1314" s="13" t="n">
        <v>12</v>
      </c>
      <c r="J1314" s="13" t="n">
        <v>30</v>
      </c>
      <c r="K1314" s="13" t="n">
        <v>34</v>
      </c>
      <c r="L1314" s="13" t="inlineStr">
        <is>
          <t>-</t>
        </is>
      </c>
      <c r="M1314" s="13" t="inlineStr">
        <is>
          <t>-</t>
        </is>
      </c>
      <c r="N1314" s="13" t="inlineStr">
        <is>
          <t>-</t>
        </is>
      </c>
    </row>
    <row r="1315">
      <c r="A1315" s="10" t="inlineStr"/>
      <c r="B1315" s="4" t="inlineStr">
        <is>
          <t>*</t>
        </is>
      </c>
      <c r="C1315" s="5" t="n">
        <v>0.01</v>
      </c>
      <c r="D1315" s="5" t="n">
        <v>0.01</v>
      </c>
      <c r="E1315" s="4" t="inlineStr">
        <is>
          <t>*</t>
        </is>
      </c>
      <c r="F1315" s="4" t="inlineStr">
        <is>
          <t>*</t>
        </is>
      </c>
      <c r="G1315" s="4" t="inlineStr">
        <is>
          <t>*</t>
        </is>
      </c>
      <c r="H1315" s="4" t="inlineStr">
        <is>
          <t>*</t>
        </is>
      </c>
      <c r="I1315" s="4" t="inlineStr">
        <is>
          <t>*</t>
        </is>
      </c>
      <c r="J1315" s="5" t="n">
        <v>0.01</v>
      </c>
      <c r="K1315" s="5" t="n">
        <v>0.01</v>
      </c>
      <c r="L1315" s="4" t="inlineStr">
        <is>
          <t>-</t>
        </is>
      </c>
      <c r="M1315" s="4" t="inlineStr">
        <is>
          <t>-</t>
        </is>
      </c>
      <c r="N1315" s="4" t="inlineStr">
        <is>
          <t>-</t>
        </is>
      </c>
    </row>
    <row r="1316">
      <c r="A1316" s="10" t="inlineStr"/>
      <c r="B1316" s="4" t="inlineStr"/>
      <c r="C1316" s="4" t="inlineStr">
        <is>
          <t>bCDEFG</t>
        </is>
      </c>
      <c r="D1316" s="4" t="inlineStr">
        <is>
          <t>CDEFG</t>
        </is>
      </c>
      <c r="E1316" s="4" t="inlineStr"/>
      <c r="F1316" s="4" t="inlineStr"/>
      <c r="G1316" s="4" t="inlineStr">
        <is>
          <t>cDF</t>
        </is>
      </c>
      <c r="H1316" s="4" t="inlineStr"/>
      <c r="I1316" s="4" t="inlineStr">
        <is>
          <t>CDEF</t>
        </is>
      </c>
      <c r="J1316" s="4" t="inlineStr">
        <is>
          <t>bCDEFG</t>
        </is>
      </c>
      <c r="K1316" s="4" t="inlineStr">
        <is>
          <t>J</t>
        </is>
      </c>
      <c r="L1316" s="4" t="n"/>
      <c r="M1316" s="4" t="n"/>
      <c r="N1316" s="4" t="n"/>
    </row>
    <row r="1317">
      <c r="A1317" s="14" t="inlineStr">
        <is>
          <t>Medtronic Guardian Connect</t>
        </is>
      </c>
      <c r="B1317" s="13" t="n">
        <v>281</v>
      </c>
      <c r="C1317" s="13" t="n">
        <v>86</v>
      </c>
      <c r="D1317" s="13" t="n">
        <v>83</v>
      </c>
      <c r="E1317" s="13" t="n">
        <v>77</v>
      </c>
      <c r="F1317" s="13" t="n">
        <v>35</v>
      </c>
      <c r="G1317" s="13" t="n">
        <v>195</v>
      </c>
      <c r="H1317" s="13" t="n">
        <v>112</v>
      </c>
      <c r="I1317" s="13" t="n">
        <v>160</v>
      </c>
      <c r="J1317" s="13" t="n">
        <v>169</v>
      </c>
      <c r="K1317" s="13" t="n">
        <v>281</v>
      </c>
      <c r="L1317" s="13" t="inlineStr">
        <is>
          <t>-</t>
        </is>
      </c>
      <c r="M1317" s="13" t="inlineStr">
        <is>
          <t>-</t>
        </is>
      </c>
      <c r="N1317" s="13" t="inlineStr">
        <is>
          <t>-</t>
        </is>
      </c>
    </row>
    <row r="1318">
      <c r="A1318" s="10" t="inlineStr"/>
      <c r="B1318" s="5" t="n">
        <v>0.03</v>
      </c>
      <c r="C1318" s="5" t="n">
        <v>0.06</v>
      </c>
      <c r="D1318" s="5" t="n">
        <v>0.06</v>
      </c>
      <c r="E1318" s="5" t="n">
        <v>0.04</v>
      </c>
      <c r="F1318" s="5" t="n">
        <v>0.01</v>
      </c>
      <c r="G1318" s="5" t="n">
        <v>0.03</v>
      </c>
      <c r="H1318" s="5" t="n">
        <v>0.02</v>
      </c>
      <c r="I1318" s="5" t="n">
        <v>0.04</v>
      </c>
      <c r="J1318" s="5" t="n">
        <v>0.06</v>
      </c>
      <c r="K1318" s="5" t="n">
        <v>0.12</v>
      </c>
      <c r="L1318" s="4" t="inlineStr">
        <is>
          <t>-</t>
        </is>
      </c>
      <c r="M1318" s="4" t="inlineStr">
        <is>
          <t>-</t>
        </is>
      </c>
      <c r="N1318" s="4" t="inlineStr">
        <is>
          <t>-</t>
        </is>
      </c>
    </row>
    <row r="1319">
      <c r="A1319" s="10" t="inlineStr"/>
      <c r="B1319" s="4" t="inlineStr"/>
      <c r="C1319" s="4" t="inlineStr">
        <is>
          <t>CDEFG</t>
        </is>
      </c>
      <c r="D1319" s="4" t="inlineStr">
        <is>
          <t>CDEFG</t>
        </is>
      </c>
      <c r="E1319" s="4" t="inlineStr">
        <is>
          <t>DEF</t>
        </is>
      </c>
      <c r="F1319" s="4" t="inlineStr"/>
      <c r="G1319" s="4" t="inlineStr">
        <is>
          <t>DF</t>
        </is>
      </c>
      <c r="H1319" s="4" t="inlineStr">
        <is>
          <t>D</t>
        </is>
      </c>
      <c r="I1319" s="4" t="inlineStr">
        <is>
          <t>CDEF</t>
        </is>
      </c>
      <c r="J1319" s="4" t="inlineStr">
        <is>
          <t>CDEFG</t>
        </is>
      </c>
      <c r="K1319" s="4" t="inlineStr">
        <is>
          <t>J</t>
        </is>
      </c>
      <c r="L1319" s="4" t="n"/>
      <c r="M1319" s="4" t="n"/>
      <c r="N1319" s="4" t="n"/>
    </row>
    <row r="1320">
      <c r="A1320" s="14" t="inlineStr">
        <is>
          <t>Medtronic Guardian Connect with Guardian Sensor 3</t>
        </is>
      </c>
      <c r="B1320" s="13" t="inlineStr">
        <is>
          <t>-</t>
        </is>
      </c>
      <c r="C1320" s="13" t="inlineStr">
        <is>
          <t>-</t>
        </is>
      </c>
      <c r="D1320" s="13" t="inlineStr">
        <is>
          <t>-</t>
        </is>
      </c>
      <c r="E1320" s="13" t="inlineStr">
        <is>
          <t>-</t>
        </is>
      </c>
      <c r="F1320" s="13" t="inlineStr">
        <is>
          <t>-</t>
        </is>
      </c>
      <c r="G1320" s="13" t="inlineStr">
        <is>
          <t>-</t>
        </is>
      </c>
      <c r="H1320" s="13" t="inlineStr">
        <is>
          <t>-</t>
        </is>
      </c>
      <c r="I1320" s="13" t="inlineStr">
        <is>
          <t>-</t>
        </is>
      </c>
      <c r="J1320" s="13" t="inlineStr">
        <is>
          <t>-</t>
        </is>
      </c>
      <c r="K1320" s="13" t="inlineStr">
        <is>
          <t>-</t>
        </is>
      </c>
      <c r="L1320" s="13" t="inlineStr">
        <is>
          <t>-</t>
        </is>
      </c>
      <c r="M1320" s="13" t="inlineStr">
        <is>
          <t>-</t>
        </is>
      </c>
      <c r="N1320" s="13" t="inlineStr">
        <is>
          <t>-</t>
        </is>
      </c>
    </row>
    <row r="1321">
      <c r="A1321" s="10" t="inlineStr"/>
      <c r="B1321" s="4" t="inlineStr">
        <is>
          <t>-</t>
        </is>
      </c>
      <c r="C1321" s="4" t="inlineStr">
        <is>
          <t>-</t>
        </is>
      </c>
      <c r="D1321" s="4" t="inlineStr">
        <is>
          <t>-</t>
        </is>
      </c>
      <c r="E1321" s="4" t="inlineStr">
        <is>
          <t>-</t>
        </is>
      </c>
      <c r="F1321" s="4" t="inlineStr">
        <is>
          <t>-</t>
        </is>
      </c>
      <c r="G1321" s="4" t="inlineStr">
        <is>
          <t>-</t>
        </is>
      </c>
      <c r="H1321" s="4" t="inlineStr">
        <is>
          <t>-</t>
        </is>
      </c>
      <c r="I1321" s="4" t="inlineStr">
        <is>
          <t>-</t>
        </is>
      </c>
      <c r="J1321" s="4" t="inlineStr">
        <is>
          <t>-</t>
        </is>
      </c>
      <c r="K1321" s="4" t="inlineStr">
        <is>
          <t>-</t>
        </is>
      </c>
      <c r="L1321" s="4" t="inlineStr">
        <is>
          <t>-</t>
        </is>
      </c>
      <c r="M1321" s="4" t="inlineStr">
        <is>
          <t>-</t>
        </is>
      </c>
      <c r="N1321" s="4" t="inlineStr">
        <is>
          <t>-</t>
        </is>
      </c>
    </row>
    <row r="1322">
      <c r="A1322" s="10" t="inlineStr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  <c r="K1322" s="4" t="n"/>
      <c r="L1322" s="4" t="n"/>
      <c r="M1322" s="4" t="n"/>
      <c r="N1322" s="4" t="n"/>
    </row>
    <row r="1323">
      <c r="A1323" s="14" t="inlineStr">
        <is>
          <t>Medtronic MiniMed 630G / 670G / 770G</t>
        </is>
      </c>
      <c r="B1323" s="13" t="n">
        <v>172</v>
      </c>
      <c r="C1323" s="13" t="n">
        <v>86</v>
      </c>
      <c r="D1323" s="13" t="n">
        <v>31</v>
      </c>
      <c r="E1323" s="13" t="n">
        <v>27</v>
      </c>
      <c r="F1323" s="13" t="n">
        <v>28</v>
      </c>
      <c r="G1323" s="13" t="n">
        <v>86</v>
      </c>
      <c r="H1323" s="13" t="n">
        <v>55</v>
      </c>
      <c r="I1323" s="13" t="n">
        <v>58</v>
      </c>
      <c r="J1323" s="13" t="n">
        <v>117</v>
      </c>
      <c r="K1323" s="13" t="n">
        <v>172</v>
      </c>
      <c r="L1323" s="13" t="inlineStr">
        <is>
          <t>-</t>
        </is>
      </c>
      <c r="M1323" s="13" t="inlineStr">
        <is>
          <t>-</t>
        </is>
      </c>
      <c r="N1323" s="13" t="inlineStr">
        <is>
          <t>-</t>
        </is>
      </c>
    </row>
    <row r="1324">
      <c r="A1324" s="10" t="inlineStr"/>
      <c r="B1324" s="5" t="n">
        <v>0.02</v>
      </c>
      <c r="C1324" s="5" t="n">
        <v>0.06</v>
      </c>
      <c r="D1324" s="5" t="n">
        <v>0.02</v>
      </c>
      <c r="E1324" s="5" t="n">
        <v>0.01</v>
      </c>
      <c r="F1324" s="5" t="n">
        <v>0.01</v>
      </c>
      <c r="G1324" s="5" t="n">
        <v>0.01</v>
      </c>
      <c r="H1324" s="5" t="n">
        <v>0.01</v>
      </c>
      <c r="I1324" s="5" t="n">
        <v>0.02</v>
      </c>
      <c r="J1324" s="5" t="n">
        <v>0.04</v>
      </c>
      <c r="K1324" s="5" t="n">
        <v>0.07000000000000001</v>
      </c>
      <c r="L1324" s="4" t="inlineStr">
        <is>
          <t>-</t>
        </is>
      </c>
      <c r="M1324" s="4" t="inlineStr">
        <is>
          <t>-</t>
        </is>
      </c>
      <c r="N1324" s="4" t="inlineStr">
        <is>
          <t>-</t>
        </is>
      </c>
    </row>
    <row r="1325">
      <c r="A1325" s="10" t="inlineStr"/>
      <c r="B1325" s="4" t="inlineStr"/>
      <c r="C1325" s="4" t="inlineStr">
        <is>
          <t>BCDEFGH</t>
        </is>
      </c>
      <c r="D1325" s="4" t="inlineStr">
        <is>
          <t>cDEFg</t>
        </is>
      </c>
      <c r="E1325" s="4" t="inlineStr">
        <is>
          <t>DF</t>
        </is>
      </c>
      <c r="F1325" s="4" t="inlineStr"/>
      <c r="G1325" s="4" t="inlineStr">
        <is>
          <t>DF</t>
        </is>
      </c>
      <c r="H1325" s="4" t="inlineStr">
        <is>
          <t>D</t>
        </is>
      </c>
      <c r="I1325" s="4" t="inlineStr">
        <is>
          <t>cDEF</t>
        </is>
      </c>
      <c r="J1325" s="4" t="inlineStr">
        <is>
          <t>BCDEFG</t>
        </is>
      </c>
      <c r="K1325" s="4" t="inlineStr">
        <is>
          <t>J</t>
        </is>
      </c>
      <c r="L1325" s="4" t="n"/>
      <c r="M1325" s="4" t="n"/>
      <c r="N1325" s="4" t="n"/>
    </row>
    <row r="1326">
      <c r="A1326" s="14" t="inlineStr">
        <is>
          <t>Medtronic MiniMed 640G</t>
        </is>
      </c>
      <c r="B1326" s="13" t="n">
        <v>41</v>
      </c>
      <c r="C1326" s="13" t="n">
        <v>9</v>
      </c>
      <c r="D1326" s="13" t="n">
        <v>14</v>
      </c>
      <c r="E1326" s="13" t="n">
        <v>11</v>
      </c>
      <c r="F1326" s="13" t="n">
        <v>7</v>
      </c>
      <c r="G1326" s="13" t="n">
        <v>32</v>
      </c>
      <c r="H1326" s="13" t="n">
        <v>18</v>
      </c>
      <c r="I1326" s="13" t="n">
        <v>25</v>
      </c>
      <c r="J1326" s="13" t="n">
        <v>23</v>
      </c>
      <c r="K1326" s="13" t="n">
        <v>41</v>
      </c>
      <c r="L1326" s="13" t="inlineStr">
        <is>
          <t>-</t>
        </is>
      </c>
      <c r="M1326" s="13" t="inlineStr">
        <is>
          <t>-</t>
        </is>
      </c>
      <c r="N1326" s="13" t="inlineStr">
        <is>
          <t>-</t>
        </is>
      </c>
    </row>
    <row r="1327">
      <c r="A1327" s="10" t="inlineStr"/>
      <c r="B1327" s="4" t="inlineStr">
        <is>
          <t>*</t>
        </is>
      </c>
      <c r="C1327" s="5" t="n">
        <v>0.01</v>
      </c>
      <c r="D1327" s="5" t="n">
        <v>0.01</v>
      </c>
      <c r="E1327" s="5" t="n">
        <v>0.01</v>
      </c>
      <c r="F1327" s="4" t="inlineStr">
        <is>
          <t>*</t>
        </is>
      </c>
      <c r="G1327" s="4" t="inlineStr">
        <is>
          <t>*</t>
        </is>
      </c>
      <c r="H1327" s="4" t="inlineStr">
        <is>
          <t>*</t>
        </is>
      </c>
      <c r="I1327" s="5" t="n">
        <v>0.01</v>
      </c>
      <c r="J1327" s="5" t="n">
        <v>0.01</v>
      </c>
      <c r="K1327" s="5" t="n">
        <v>0.02</v>
      </c>
      <c r="L1327" s="4" t="inlineStr">
        <is>
          <t>-</t>
        </is>
      </c>
      <c r="M1327" s="4" t="inlineStr">
        <is>
          <t>-</t>
        </is>
      </c>
      <c r="N1327" s="4" t="inlineStr">
        <is>
          <t>-</t>
        </is>
      </c>
    </row>
    <row r="1328">
      <c r="A1328" s="10" t="inlineStr"/>
      <c r="B1328" s="4" t="inlineStr"/>
      <c r="C1328" s="4" t="inlineStr">
        <is>
          <t>DF</t>
        </is>
      </c>
      <c r="D1328" s="4" t="inlineStr">
        <is>
          <t>DEF</t>
        </is>
      </c>
      <c r="E1328" s="4" t="inlineStr">
        <is>
          <t>DF</t>
        </is>
      </c>
      <c r="F1328" s="4" t="inlineStr"/>
      <c r="G1328" s="4" t="inlineStr">
        <is>
          <t>DF</t>
        </is>
      </c>
      <c r="H1328" s="4" t="inlineStr">
        <is>
          <t>D</t>
        </is>
      </c>
      <c r="I1328" s="4" t="inlineStr">
        <is>
          <t>DEF</t>
        </is>
      </c>
      <c r="J1328" s="4" t="inlineStr">
        <is>
          <t>DEF</t>
        </is>
      </c>
      <c r="K1328" s="4" t="inlineStr">
        <is>
          <t>J</t>
        </is>
      </c>
      <c r="L1328" s="4" t="n"/>
      <c r="M1328" s="4" t="n"/>
      <c r="N1328" s="4" t="n"/>
    </row>
    <row r="1329">
      <c r="A1329" s="14" t="inlineStr">
        <is>
          <t>Medtronic MiniMed 640G / 670G / 770G / 780G</t>
        </is>
      </c>
      <c r="B1329" s="13" t="n">
        <v>97</v>
      </c>
      <c r="C1329" s="13" t="n">
        <v>42</v>
      </c>
      <c r="D1329" s="13" t="n">
        <v>42</v>
      </c>
      <c r="E1329" s="13" t="n">
        <v>13</v>
      </c>
      <c r="F1329" s="13" t="inlineStr">
        <is>
          <t>-</t>
        </is>
      </c>
      <c r="G1329" s="13" t="n">
        <v>55</v>
      </c>
      <c r="H1329" s="13" t="n">
        <v>13</v>
      </c>
      <c r="I1329" s="13" t="n">
        <v>55</v>
      </c>
      <c r="J1329" s="13" t="n">
        <v>84</v>
      </c>
      <c r="K1329" s="13" t="n">
        <v>97</v>
      </c>
      <c r="L1329" s="13" t="inlineStr">
        <is>
          <t>-</t>
        </is>
      </c>
      <c r="M1329" s="13" t="inlineStr">
        <is>
          <t>-</t>
        </is>
      </c>
      <c r="N1329" s="13" t="inlineStr">
        <is>
          <t>-</t>
        </is>
      </c>
    </row>
    <row r="1330">
      <c r="A1330" s="10" t="inlineStr"/>
      <c r="B1330" s="5" t="n">
        <v>0.01</v>
      </c>
      <c r="C1330" s="5" t="n">
        <v>0.03</v>
      </c>
      <c r="D1330" s="5" t="n">
        <v>0.03</v>
      </c>
      <c r="E1330" s="5" t="n">
        <v>0.01</v>
      </c>
      <c r="F1330" s="4" t="inlineStr">
        <is>
          <t>-</t>
        </is>
      </c>
      <c r="G1330" s="5" t="n">
        <v>0.01</v>
      </c>
      <c r="H1330" s="4" t="inlineStr">
        <is>
          <t>*</t>
        </is>
      </c>
      <c r="I1330" s="5" t="n">
        <v>0.02</v>
      </c>
      <c r="J1330" s="5" t="n">
        <v>0.03</v>
      </c>
      <c r="K1330" s="5" t="n">
        <v>0.04</v>
      </c>
      <c r="L1330" s="4" t="inlineStr">
        <is>
          <t>-</t>
        </is>
      </c>
      <c r="M1330" s="4" t="inlineStr">
        <is>
          <t>-</t>
        </is>
      </c>
      <c r="N1330" s="4" t="inlineStr">
        <is>
          <t>-</t>
        </is>
      </c>
    </row>
    <row r="1331">
      <c r="A1331" s="10" t="inlineStr"/>
      <c r="B1331" s="4" t="inlineStr"/>
      <c r="C1331" s="4" t="inlineStr">
        <is>
          <t>CDEFG</t>
        </is>
      </c>
      <c r="D1331" s="4" t="inlineStr">
        <is>
          <t>CDEFG</t>
        </is>
      </c>
      <c r="E1331" s="4" t="inlineStr">
        <is>
          <t>DF</t>
        </is>
      </c>
      <c r="F1331" s="4" t="inlineStr"/>
      <c r="G1331" s="4" t="inlineStr">
        <is>
          <t>DF</t>
        </is>
      </c>
      <c r="H1331" s="4" t="inlineStr">
        <is>
          <t>D</t>
        </is>
      </c>
      <c r="I1331" s="4" t="inlineStr">
        <is>
          <t>CDEF</t>
        </is>
      </c>
      <c r="J1331" s="4" t="inlineStr">
        <is>
          <t>CDEFG</t>
        </is>
      </c>
      <c r="K1331" s="4" t="inlineStr">
        <is>
          <t>J</t>
        </is>
      </c>
      <c r="L1331" s="4" t="n"/>
      <c r="M1331" s="4" t="n"/>
      <c r="N1331" s="4" t="n"/>
    </row>
    <row r="1332">
      <c r="A1332" s="14" t="inlineStr">
        <is>
          <t>Medtronic MiniMed 620G / 640G</t>
        </is>
      </c>
      <c r="B1332" s="13" t="n">
        <v>150</v>
      </c>
      <c r="C1332" s="13" t="n">
        <v>47</v>
      </c>
      <c r="D1332" s="13" t="n">
        <v>42</v>
      </c>
      <c r="E1332" s="13" t="n">
        <v>61</v>
      </c>
      <c r="F1332" s="13" t="inlineStr">
        <is>
          <t>-</t>
        </is>
      </c>
      <c r="G1332" s="13" t="n">
        <v>103</v>
      </c>
      <c r="H1332" s="13" t="n">
        <v>61</v>
      </c>
      <c r="I1332" s="13" t="n">
        <v>103</v>
      </c>
      <c r="J1332" s="13" t="n">
        <v>89</v>
      </c>
      <c r="K1332" s="13" t="n">
        <v>150</v>
      </c>
      <c r="L1332" s="13" t="inlineStr">
        <is>
          <t>-</t>
        </is>
      </c>
      <c r="M1332" s="13" t="inlineStr">
        <is>
          <t>-</t>
        </is>
      </c>
      <c r="N1332" s="13" t="inlineStr">
        <is>
          <t>-</t>
        </is>
      </c>
    </row>
    <row r="1333">
      <c r="A1333" s="10" t="inlineStr"/>
      <c r="B1333" s="5" t="n">
        <v>0.02</v>
      </c>
      <c r="C1333" s="5" t="n">
        <v>0.03</v>
      </c>
      <c r="D1333" s="5" t="n">
        <v>0.03</v>
      </c>
      <c r="E1333" s="5" t="n">
        <v>0.03</v>
      </c>
      <c r="F1333" s="4" t="inlineStr">
        <is>
          <t>-</t>
        </is>
      </c>
      <c r="G1333" s="5" t="n">
        <v>0.01</v>
      </c>
      <c r="H1333" s="5" t="n">
        <v>0.01</v>
      </c>
      <c r="I1333" s="5" t="n">
        <v>0.03</v>
      </c>
      <c r="J1333" s="5" t="n">
        <v>0.03</v>
      </c>
      <c r="K1333" s="5" t="n">
        <v>0.06</v>
      </c>
      <c r="L1333" s="4" t="inlineStr">
        <is>
          <t>-</t>
        </is>
      </c>
      <c r="M1333" s="4" t="inlineStr">
        <is>
          <t>-</t>
        </is>
      </c>
      <c r="N1333" s="4" t="inlineStr">
        <is>
          <t>-</t>
        </is>
      </c>
    </row>
    <row r="1334">
      <c r="A1334" s="10" t="inlineStr"/>
      <c r="B1334" s="4" t="inlineStr"/>
      <c r="C1334" s="4" t="inlineStr">
        <is>
          <t>DEF</t>
        </is>
      </c>
      <c r="D1334" s="4" t="inlineStr">
        <is>
          <t>DEF</t>
        </is>
      </c>
      <c r="E1334" s="4" t="inlineStr">
        <is>
          <t>DEF</t>
        </is>
      </c>
      <c r="F1334" s="4" t="inlineStr"/>
      <c r="G1334" s="4" t="inlineStr">
        <is>
          <t>DF</t>
        </is>
      </c>
      <c r="H1334" s="4" t="inlineStr">
        <is>
          <t>D</t>
        </is>
      </c>
      <c r="I1334" s="4" t="inlineStr">
        <is>
          <t>DEF</t>
        </is>
      </c>
      <c r="J1334" s="4" t="inlineStr">
        <is>
          <t>DEF</t>
        </is>
      </c>
      <c r="K1334" s="4" t="inlineStr">
        <is>
          <t>J</t>
        </is>
      </c>
      <c r="L1334" s="4" t="n"/>
      <c r="M1334" s="4" t="n"/>
      <c r="N1334" s="4" t="n"/>
    </row>
    <row r="1335">
      <c r="A1335" s="14" t="inlineStr">
        <is>
          <t>GlucoMen Day Continuous Glucose Monitor</t>
        </is>
      </c>
      <c r="B1335" s="13" t="n">
        <v>11</v>
      </c>
      <c r="C1335" s="13" t="n">
        <v>6</v>
      </c>
      <c r="D1335" s="13" t="n">
        <v>1</v>
      </c>
      <c r="E1335" s="13" t="n">
        <v>2</v>
      </c>
      <c r="F1335" s="13" t="n">
        <v>2</v>
      </c>
      <c r="G1335" s="13" t="n">
        <v>5</v>
      </c>
      <c r="H1335" s="13" t="n">
        <v>4</v>
      </c>
      <c r="I1335" s="13" t="n">
        <v>3</v>
      </c>
      <c r="J1335" s="13" t="n">
        <v>7</v>
      </c>
      <c r="K1335" s="13" t="n">
        <v>11</v>
      </c>
      <c r="L1335" s="13" t="inlineStr">
        <is>
          <t>-</t>
        </is>
      </c>
      <c r="M1335" s="13" t="inlineStr">
        <is>
          <t>-</t>
        </is>
      </c>
      <c r="N1335" s="13" t="inlineStr">
        <is>
          <t>-</t>
        </is>
      </c>
    </row>
    <row r="1336">
      <c r="A1336" s="10" t="inlineStr"/>
      <c r="B1336" s="4" t="inlineStr">
        <is>
          <t>*</t>
        </is>
      </c>
      <c r="C1336" s="4" t="inlineStr">
        <is>
          <t>*</t>
        </is>
      </c>
      <c r="D1336" s="4" t="inlineStr">
        <is>
          <t>*</t>
        </is>
      </c>
      <c r="E1336" s="4" t="inlineStr">
        <is>
          <t>*</t>
        </is>
      </c>
      <c r="F1336" s="4" t="inlineStr">
        <is>
          <t>*</t>
        </is>
      </c>
      <c r="G1336" s="4" t="inlineStr">
        <is>
          <t>*</t>
        </is>
      </c>
      <c r="H1336" s="4" t="inlineStr">
        <is>
          <t>*</t>
        </is>
      </c>
      <c r="I1336" s="4" t="inlineStr">
        <is>
          <t>*</t>
        </is>
      </c>
      <c r="J1336" s="4" t="inlineStr">
        <is>
          <t>*</t>
        </is>
      </c>
      <c r="K1336" s="4" t="inlineStr">
        <is>
          <t>*</t>
        </is>
      </c>
      <c r="L1336" s="4" t="inlineStr">
        <is>
          <t>-</t>
        </is>
      </c>
      <c r="M1336" s="4" t="inlineStr">
        <is>
          <t>-</t>
        </is>
      </c>
      <c r="N1336" s="4" t="inlineStr">
        <is>
          <t>-</t>
        </is>
      </c>
    </row>
    <row r="1337">
      <c r="A1337" s="10" t="inlineStr"/>
      <c r="B1337" s="4" t="inlineStr"/>
      <c r="C1337" s="4" t="inlineStr">
        <is>
          <t>BCDEFGh</t>
        </is>
      </c>
      <c r="D1337" s="4" t="inlineStr"/>
      <c r="E1337" s="4" t="inlineStr"/>
      <c r="F1337" s="4" t="inlineStr"/>
      <c r="G1337" s="4" t="inlineStr"/>
      <c r="H1337" s="4" t="inlineStr"/>
      <c r="I1337" s="4" t="inlineStr"/>
      <c r="J1337" s="4" t="inlineStr">
        <is>
          <t>BDEFG</t>
        </is>
      </c>
      <c r="K1337" s="4" t="inlineStr">
        <is>
          <t>J</t>
        </is>
      </c>
      <c r="L1337" s="4" t="n"/>
      <c r="M1337" s="4" t="n"/>
      <c r="N1337" s="4" t="n"/>
    </row>
    <row r="1338">
      <c r="A1338" s="14" t="inlineStr">
        <is>
          <t>Medtrum A6 TouchCare</t>
        </is>
      </c>
      <c r="B1338" s="13" t="n">
        <v>12</v>
      </c>
      <c r="C1338" s="13" t="n">
        <v>3</v>
      </c>
      <c r="D1338" s="13" t="n">
        <v>4</v>
      </c>
      <c r="E1338" s="13" t="n">
        <v>5</v>
      </c>
      <c r="F1338" s="13" t="inlineStr">
        <is>
          <t>-</t>
        </is>
      </c>
      <c r="G1338" s="13" t="n">
        <v>9</v>
      </c>
      <c r="H1338" s="13" t="n">
        <v>5</v>
      </c>
      <c r="I1338" s="13" t="n">
        <v>9</v>
      </c>
      <c r="J1338" s="13" t="n">
        <v>7</v>
      </c>
      <c r="K1338" s="13" t="n">
        <v>12</v>
      </c>
      <c r="L1338" s="13" t="inlineStr">
        <is>
          <t>-</t>
        </is>
      </c>
      <c r="M1338" s="13" t="inlineStr">
        <is>
          <t>-</t>
        </is>
      </c>
      <c r="N1338" s="13" t="inlineStr">
        <is>
          <t>-</t>
        </is>
      </c>
    </row>
    <row r="1339">
      <c r="A1339" s="10" t="inlineStr"/>
      <c r="B1339" s="4" t="inlineStr">
        <is>
          <t>*</t>
        </is>
      </c>
      <c r="C1339" s="4" t="inlineStr">
        <is>
          <t>*</t>
        </is>
      </c>
      <c r="D1339" s="4" t="inlineStr">
        <is>
          <t>*</t>
        </is>
      </c>
      <c r="E1339" s="4" t="inlineStr">
        <is>
          <t>*</t>
        </is>
      </c>
      <c r="F1339" s="4" t="inlineStr">
        <is>
          <t>-</t>
        </is>
      </c>
      <c r="G1339" s="4" t="inlineStr">
        <is>
          <t>*</t>
        </is>
      </c>
      <c r="H1339" s="4" t="inlineStr">
        <is>
          <t>*</t>
        </is>
      </c>
      <c r="I1339" s="4" t="inlineStr">
        <is>
          <t>*</t>
        </is>
      </c>
      <c r="J1339" s="4" t="inlineStr">
        <is>
          <t>*</t>
        </is>
      </c>
      <c r="K1339" s="4" t="inlineStr">
        <is>
          <t>*</t>
        </is>
      </c>
      <c r="L1339" s="4" t="inlineStr">
        <is>
          <t>-</t>
        </is>
      </c>
      <c r="M1339" s="4" t="inlineStr">
        <is>
          <t>-</t>
        </is>
      </c>
      <c r="N1339" s="4" t="inlineStr">
        <is>
          <t>-</t>
        </is>
      </c>
    </row>
    <row r="1340">
      <c r="A1340" s="10" t="inlineStr"/>
      <c r="B1340" s="4" t="inlineStr"/>
      <c r="C1340" s="4" t="inlineStr">
        <is>
          <t>D</t>
        </is>
      </c>
      <c r="D1340" s="4" t="inlineStr">
        <is>
          <t>Def</t>
        </is>
      </c>
      <c r="E1340" s="4" t="inlineStr">
        <is>
          <t>DeF</t>
        </is>
      </c>
      <c r="F1340" s="4" t="inlineStr"/>
      <c r="G1340" s="4" t="inlineStr">
        <is>
          <t>DF</t>
        </is>
      </c>
      <c r="H1340" s="4" t="inlineStr">
        <is>
          <t>D</t>
        </is>
      </c>
      <c r="I1340" s="4" t="inlineStr">
        <is>
          <t>DEF</t>
        </is>
      </c>
      <c r="J1340" s="4" t="inlineStr">
        <is>
          <t>Def</t>
        </is>
      </c>
      <c r="K1340" s="4" t="inlineStr">
        <is>
          <t>J</t>
        </is>
      </c>
      <c r="L1340" s="4" t="n"/>
      <c r="M1340" s="4" t="n"/>
      <c r="N1340" s="4" t="n"/>
    </row>
    <row r="1341">
      <c r="A1341" s="14" t="inlineStr">
        <is>
          <t>Medtrum S7 EasySense</t>
        </is>
      </c>
      <c r="B1341" s="13" t="n">
        <v>5</v>
      </c>
      <c r="C1341" s="13" t="n">
        <v>3</v>
      </c>
      <c r="D1341" s="13" t="n">
        <v>2</v>
      </c>
      <c r="E1341" s="13" t="inlineStr">
        <is>
          <t>-</t>
        </is>
      </c>
      <c r="F1341" s="13" t="inlineStr">
        <is>
          <t>-</t>
        </is>
      </c>
      <c r="G1341" s="13" t="n">
        <v>2</v>
      </c>
      <c r="H1341" s="13" t="inlineStr">
        <is>
          <t>-</t>
        </is>
      </c>
      <c r="I1341" s="13" t="n">
        <v>2</v>
      </c>
      <c r="J1341" s="13" t="n">
        <v>5</v>
      </c>
      <c r="K1341" s="13" t="n">
        <v>5</v>
      </c>
      <c r="L1341" s="13" t="inlineStr">
        <is>
          <t>-</t>
        </is>
      </c>
      <c r="M1341" s="13" t="inlineStr">
        <is>
          <t>-</t>
        </is>
      </c>
      <c r="N1341" s="13" t="inlineStr">
        <is>
          <t>-</t>
        </is>
      </c>
    </row>
    <row r="1342">
      <c r="A1342" s="10" t="inlineStr"/>
      <c r="B1342" s="4" t="inlineStr">
        <is>
          <t>*</t>
        </is>
      </c>
      <c r="C1342" s="4" t="inlineStr">
        <is>
          <t>*</t>
        </is>
      </c>
      <c r="D1342" s="4" t="inlineStr">
        <is>
          <t>*</t>
        </is>
      </c>
      <c r="E1342" s="4" t="inlineStr">
        <is>
          <t>-</t>
        </is>
      </c>
      <c r="F1342" s="4" t="inlineStr">
        <is>
          <t>-</t>
        </is>
      </c>
      <c r="G1342" s="4" t="inlineStr">
        <is>
          <t>*</t>
        </is>
      </c>
      <c r="H1342" s="4" t="inlineStr">
        <is>
          <t>-</t>
        </is>
      </c>
      <c r="I1342" s="4" t="inlineStr">
        <is>
          <t>*</t>
        </is>
      </c>
      <c r="J1342" s="4" t="inlineStr">
        <is>
          <t>*</t>
        </is>
      </c>
      <c r="K1342" s="4" t="inlineStr">
        <is>
          <t>*</t>
        </is>
      </c>
      <c r="L1342" s="4" t="inlineStr">
        <is>
          <t>-</t>
        </is>
      </c>
      <c r="M1342" s="4" t="inlineStr">
        <is>
          <t>-</t>
        </is>
      </c>
      <c r="N1342" s="4" t="inlineStr">
        <is>
          <t>-</t>
        </is>
      </c>
    </row>
    <row r="1343">
      <c r="A1343" s="10" t="inlineStr"/>
      <c r="B1343" s="4" t="inlineStr"/>
      <c r="C1343" s="4" t="inlineStr">
        <is>
          <t>CDEF</t>
        </is>
      </c>
      <c r="D1343" s="4" t="inlineStr">
        <is>
          <t>cDEF</t>
        </is>
      </c>
      <c r="E1343" s="4" t="inlineStr"/>
      <c r="F1343" s="4" t="inlineStr"/>
      <c r="G1343" s="4" t="inlineStr">
        <is>
          <t>dF</t>
        </is>
      </c>
      <c r="H1343" s="4" t="inlineStr"/>
      <c r="I1343" s="4" t="inlineStr">
        <is>
          <t>CF</t>
        </is>
      </c>
      <c r="J1343" s="4" t="inlineStr">
        <is>
          <t>cDEFg</t>
        </is>
      </c>
      <c r="K1343" s="4" t="inlineStr">
        <is>
          <t>J</t>
        </is>
      </c>
      <c r="L1343" s="4" t="n"/>
      <c r="M1343" s="4" t="n"/>
      <c r="N1343" s="4" t="n"/>
    </row>
    <row r="1344">
      <c r="A1344" s="14" t="inlineStr">
        <is>
          <t>Eversense</t>
        </is>
      </c>
      <c r="B1344" s="13" t="n">
        <v>52</v>
      </c>
      <c r="C1344" s="13" t="n">
        <v>13</v>
      </c>
      <c r="D1344" s="13" t="n">
        <v>6</v>
      </c>
      <c r="E1344" s="13" t="n">
        <v>15</v>
      </c>
      <c r="F1344" s="13" t="n">
        <v>18</v>
      </c>
      <c r="G1344" s="13" t="n">
        <v>39</v>
      </c>
      <c r="H1344" s="13" t="n">
        <v>33</v>
      </c>
      <c r="I1344" s="13" t="n">
        <v>21</v>
      </c>
      <c r="J1344" s="13" t="n">
        <v>19</v>
      </c>
      <c r="K1344" s="13" t="n">
        <v>52</v>
      </c>
      <c r="L1344" s="13" t="inlineStr">
        <is>
          <t>-</t>
        </is>
      </c>
      <c r="M1344" s="13" t="inlineStr">
        <is>
          <t>-</t>
        </is>
      </c>
      <c r="N1344" s="13" t="inlineStr">
        <is>
          <t>-</t>
        </is>
      </c>
    </row>
    <row r="1345">
      <c r="A1345" s="10" t="inlineStr"/>
      <c r="B1345" s="5" t="n">
        <v>0.01</v>
      </c>
      <c r="C1345" s="5" t="n">
        <v>0.01</v>
      </c>
      <c r="D1345" s="4" t="inlineStr">
        <is>
          <t>*</t>
        </is>
      </c>
      <c r="E1345" s="5" t="n">
        <v>0.01</v>
      </c>
      <c r="F1345" s="4" t="inlineStr">
        <is>
          <t>*</t>
        </is>
      </c>
      <c r="G1345" s="5" t="n">
        <v>0.01</v>
      </c>
      <c r="H1345" s="5" t="n">
        <v>0.01</v>
      </c>
      <c r="I1345" s="5" t="n">
        <v>0.01</v>
      </c>
      <c r="J1345" s="5" t="n">
        <v>0.01</v>
      </c>
      <c r="K1345" s="5" t="n">
        <v>0.02</v>
      </c>
      <c r="L1345" s="4" t="inlineStr">
        <is>
          <t>-</t>
        </is>
      </c>
      <c r="M1345" s="4" t="inlineStr">
        <is>
          <t>-</t>
        </is>
      </c>
      <c r="N1345" s="4" t="inlineStr">
        <is>
          <t>-</t>
        </is>
      </c>
    </row>
    <row r="1346">
      <c r="A1346" s="10" t="inlineStr"/>
      <c r="B1346" s="4" t="inlineStr"/>
      <c r="C1346" s="4" t="inlineStr">
        <is>
          <t>bDefh</t>
        </is>
      </c>
      <c r="D1346" s="4" t="inlineStr"/>
      <c r="E1346" s="4" t="inlineStr"/>
      <c r="F1346" s="4" t="inlineStr"/>
      <c r="G1346" s="4" t="inlineStr"/>
      <c r="H1346" s="4" t="inlineStr"/>
      <c r="I1346" s="4" t="inlineStr"/>
      <c r="J1346" s="4" t="inlineStr">
        <is>
          <t>b</t>
        </is>
      </c>
      <c r="K1346" s="4" t="inlineStr">
        <is>
          <t>J</t>
        </is>
      </c>
      <c r="L1346" s="4" t="n"/>
      <c r="M1346" s="4" t="n"/>
      <c r="N1346" s="4" t="n"/>
    </row>
    <row r="1347">
      <c r="A1347" s="14" t="inlineStr">
        <is>
          <t>Never used a relevant product</t>
        </is>
      </c>
      <c r="B1347" s="13" t="n">
        <v>7132</v>
      </c>
      <c r="C1347" s="13" t="n">
        <v>622</v>
      </c>
      <c r="D1347" s="13" t="n">
        <v>1045</v>
      </c>
      <c r="E1347" s="13" t="n">
        <v>1692</v>
      </c>
      <c r="F1347" s="13" t="n">
        <v>3773</v>
      </c>
      <c r="G1347" s="13" t="n">
        <v>6510</v>
      </c>
      <c r="H1347" s="13" t="n">
        <v>5465</v>
      </c>
      <c r="I1347" s="13" t="n">
        <v>2737</v>
      </c>
      <c r="J1347" s="13" t="n">
        <v>1667</v>
      </c>
      <c r="K1347" s="13" t="n">
        <v>600</v>
      </c>
      <c r="L1347" s="13" t="n">
        <v>6532</v>
      </c>
      <c r="M1347" s="13" t="n">
        <v>504</v>
      </c>
      <c r="N1347" s="13" t="n">
        <v>5808</v>
      </c>
    </row>
    <row r="1348">
      <c r="A1348" s="10" t="inlineStr"/>
      <c r="B1348" s="5" t="n">
        <v>0.8</v>
      </c>
      <c r="C1348" s="5" t="n">
        <v>0.45</v>
      </c>
      <c r="D1348" s="5" t="n">
        <v>0.6900000000000001</v>
      </c>
      <c r="E1348" s="5" t="n">
        <v>0.8200000000000001</v>
      </c>
      <c r="F1348" s="5" t="n">
        <v>0.9400000000000001</v>
      </c>
      <c r="G1348" s="5" t="n">
        <v>0.86</v>
      </c>
      <c r="H1348" s="5" t="n">
        <v>0.9</v>
      </c>
      <c r="I1348" s="5" t="n">
        <v>0.77</v>
      </c>
      <c r="J1348" s="5" t="n">
        <v>0.58</v>
      </c>
      <c r="K1348" s="5" t="n">
        <v>0.25</v>
      </c>
      <c r="L1348" s="5" t="n">
        <v>1</v>
      </c>
      <c r="M1348" s="5" t="n">
        <v>1</v>
      </c>
      <c r="N1348" s="5" t="n">
        <v>1</v>
      </c>
    </row>
    <row r="1349">
      <c r="A1349" s="10" t="inlineStr"/>
      <c r="B1349" s="4" t="inlineStr"/>
      <c r="C1349" s="4" t="inlineStr"/>
      <c r="D1349" s="4" t="inlineStr">
        <is>
          <t>AH</t>
        </is>
      </c>
      <c r="E1349" s="4" t="inlineStr">
        <is>
          <t>ABGH</t>
        </is>
      </c>
      <c r="F1349" s="4" t="inlineStr">
        <is>
          <t>ABCEFGH</t>
        </is>
      </c>
      <c r="G1349" s="4" t="inlineStr">
        <is>
          <t>ABCGH</t>
        </is>
      </c>
      <c r="H1349" s="4" t="inlineStr">
        <is>
          <t>ABCEGH</t>
        </is>
      </c>
      <c r="I1349" s="4" t="inlineStr">
        <is>
          <t>ABH</t>
        </is>
      </c>
      <c r="J1349" s="4" t="inlineStr">
        <is>
          <t>A</t>
        </is>
      </c>
      <c r="K1349" s="4" t="inlineStr"/>
      <c r="L1349" s="4" t="inlineStr">
        <is>
          <t>I</t>
        </is>
      </c>
      <c r="M1349" s="4" t="n"/>
      <c r="N1349" s="4" t="n"/>
    </row>
    <row r="1350">
      <c r="A1350" s="10" t="inlineStr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  <c r="K1350" s="4" t="n"/>
      <c r="L1350" s="4" t="n"/>
      <c r="M1350" s="4" t="n"/>
      <c r="N1350" s="4" t="n"/>
    </row>
    <row r="1352">
      <c r="A1352" s="10" t="inlineStr">
        <is>
          <t>LRW: ADC FreeStyle Libre Tracking Wave 1 - Project #-201857 - Unweighted Tables</t>
        </is>
      </c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  <c r="K1352" s="4" t="n"/>
      <c r="L1352" s="4" t="n"/>
      <c r="M1352" s="4" t="n"/>
      <c r="N1352" s="4" t="n"/>
    </row>
    <row r="1353">
      <c r="A1353" s="10" t="inlineStr">
        <is>
          <t>S24_CurrentUse - Current Use - Based to Total</t>
        </is>
      </c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  <c r="K1353" s="4" t="n"/>
      <c r="L1353" s="4" t="n"/>
      <c r="M1353" s="4" t="n"/>
      <c r="N1353" s="4" t="n"/>
    </row>
    <row r="1354">
      <c r="A1354" s="10" t="inlineStr">
        <is>
          <t>DV_Country.ContainsAny({US,DE,CA,JP,KR,CN})</t>
        </is>
      </c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  <c r="K1354" s="4" t="n"/>
      <c r="L1354" s="4" t="n"/>
      <c r="M1354" s="4" t="n"/>
      <c r="N1354" s="4" t="n"/>
    </row>
    <row r="1355">
      <c r="A1355" s="10" t="inlineStr">
        <is>
          <t>Table: 34 - Level: Top</t>
        </is>
      </c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  <c r="K1355" s="4" t="n"/>
      <c r="L1355" s="4" t="n"/>
      <c r="M1355" s="4" t="n"/>
      <c r="N1355" s="4" t="n"/>
    </row>
    <row r="1356">
      <c r="A1356" s="10" t="inlineStr"/>
      <c r="B1356" s="6" t="inlineStr">
        <is>
          <t>Banner 2</t>
        </is>
      </c>
      <c r="C1356" s="6" t="n"/>
      <c r="D1356" s="6" t="n"/>
      <c r="E1356" s="6" t="n"/>
      <c r="F1356" s="6" t="n"/>
      <c r="G1356" s="6" t="n"/>
      <c r="H1356" s="6" t="n"/>
      <c r="I1356" s="6" t="n"/>
      <c r="J1356" s="6" t="n"/>
      <c r="K1356" s="6" t="n"/>
      <c r="L1356" s="6" t="n"/>
      <c r="M1356" s="6" t="n"/>
      <c r="N1356" s="6" t="n"/>
    </row>
    <row r="1357">
      <c r="A1357" s="8" t="inlineStr"/>
      <c r="B1357" s="7" t="inlineStr">
        <is>
          <t>Total</t>
        </is>
      </c>
      <c r="C1357" s="7" t="inlineStr">
        <is>
          <t>Type 1</t>
        </is>
      </c>
      <c r="D1357" s="7" t="inlineStr">
        <is>
          <t>Type 2 MDI</t>
        </is>
      </c>
      <c r="E1357" s="7" t="inlineStr">
        <is>
          <t>Type 2 Basal/Pre-mix</t>
        </is>
      </c>
      <c r="F1357" s="7" t="inlineStr">
        <is>
          <t>Type 2 Oral/GLPIs</t>
        </is>
      </c>
      <c r="G1357" s="7" t="inlineStr">
        <is>
          <t>NET: Type 2</t>
        </is>
      </c>
      <c r="H1357" s="7" t="inlineStr">
        <is>
          <t>NET: Type 2 O2B</t>
        </is>
      </c>
      <c r="I1357" s="7" t="inlineStr">
        <is>
          <t>NET: Type 2 IUP</t>
        </is>
      </c>
      <c r="J1357" s="7" t="inlineStr">
        <is>
          <t>NET: Type 1 &amp; 2 MDI</t>
        </is>
      </c>
      <c r="K1357" s="7" t="inlineStr">
        <is>
          <t>CGM Trialist</t>
        </is>
      </c>
      <c r="L1357" s="7" t="inlineStr">
        <is>
          <t>Non-CGM Trialist</t>
        </is>
      </c>
      <c r="M1357" s="7" t="inlineStr">
        <is>
          <t>Non CGM Trialist - Considered a Product</t>
        </is>
      </c>
      <c r="N1357" s="7" t="inlineStr">
        <is>
          <t>Non CGM Trialist - Never Considered Any Relevant Product</t>
        </is>
      </c>
    </row>
    <row r="1358">
      <c r="A1358" s="10" t="inlineStr"/>
      <c r="B1358" s="4" t="inlineStr"/>
      <c r="C1358" s="4" t="inlineStr">
        <is>
          <t>A</t>
        </is>
      </c>
      <c r="D1358" s="4" t="inlineStr">
        <is>
          <t>B</t>
        </is>
      </c>
      <c r="E1358" s="4" t="inlineStr">
        <is>
          <t>C</t>
        </is>
      </c>
      <c r="F1358" s="4" t="inlineStr">
        <is>
          <t>D</t>
        </is>
      </c>
      <c r="G1358" s="4" t="inlineStr">
        <is>
          <t>E</t>
        </is>
      </c>
      <c r="H1358" s="4" t="inlineStr">
        <is>
          <t>F</t>
        </is>
      </c>
      <c r="I1358" s="4" t="inlineStr">
        <is>
          <t>G</t>
        </is>
      </c>
      <c r="J1358" s="4" t="inlineStr">
        <is>
          <t>H</t>
        </is>
      </c>
      <c r="K1358" s="4" t="inlineStr">
        <is>
          <t>I</t>
        </is>
      </c>
      <c r="L1358" s="4" t="inlineStr">
        <is>
          <t>J</t>
        </is>
      </c>
      <c r="M1358" s="4" t="inlineStr">
        <is>
          <t>K</t>
        </is>
      </c>
      <c r="N1358" s="4" t="inlineStr">
        <is>
          <t>L</t>
        </is>
      </c>
    </row>
    <row r="1359">
      <c r="A1359" s="10" t="inlineStr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  <c r="K1359" s="4" t="n"/>
      <c r="L1359" s="4" t="n"/>
      <c r="M1359" s="4" t="n"/>
      <c r="N1359" s="4" t="n"/>
    </row>
    <row r="1360">
      <c r="A1360" s="14" t="inlineStr">
        <is>
          <t>Base</t>
        </is>
      </c>
      <c r="B1360" s="13" t="n">
        <v>8951</v>
      </c>
      <c r="C1360" s="13" t="n">
        <v>1376</v>
      </c>
      <c r="D1360" s="13" t="n">
        <v>1504</v>
      </c>
      <c r="E1360" s="13" t="n">
        <v>2061</v>
      </c>
      <c r="F1360" s="13" t="n">
        <v>4010</v>
      </c>
      <c r="G1360" s="13" t="n">
        <v>7575</v>
      </c>
      <c r="H1360" s="13" t="n">
        <v>6071</v>
      </c>
      <c r="I1360" s="13" t="n">
        <v>3565</v>
      </c>
      <c r="J1360" s="13" t="n">
        <v>2880</v>
      </c>
      <c r="K1360" s="13" t="n">
        <v>2419</v>
      </c>
      <c r="L1360" s="13" t="n">
        <v>6532</v>
      </c>
      <c r="M1360" s="13" t="n">
        <v>504</v>
      </c>
      <c r="N1360" s="13" t="n">
        <v>5808</v>
      </c>
    </row>
    <row r="1361">
      <c r="A1361" s="10" t="inlineStr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  <c r="K1361" s="4" t="n"/>
      <c r="L1361" s="4" t="n"/>
      <c r="M1361" s="4" t="n"/>
      <c r="N1361" s="4" t="n"/>
    </row>
    <row r="1362">
      <c r="A1362" s="10" t="inlineStr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  <c r="K1362" s="4" t="n"/>
      <c r="L1362" s="4" t="n"/>
      <c r="M1362" s="4" t="n"/>
      <c r="N1362" s="4" t="n"/>
    </row>
    <row r="1363">
      <c r="A1363" s="14" t="inlineStr">
        <is>
          <t>COMBINE: FSL</t>
        </is>
      </c>
      <c r="B1363" s="13" t="n">
        <v>740</v>
      </c>
      <c r="C1363" s="13" t="n">
        <v>321</v>
      </c>
      <c r="D1363" s="13" t="n">
        <v>214</v>
      </c>
      <c r="E1363" s="13" t="n">
        <v>128</v>
      </c>
      <c r="F1363" s="13" t="n">
        <v>77</v>
      </c>
      <c r="G1363" s="13" t="n">
        <v>419</v>
      </c>
      <c r="H1363" s="13" t="n">
        <v>205</v>
      </c>
      <c r="I1363" s="13" t="n">
        <v>342</v>
      </c>
      <c r="J1363" s="13" t="n">
        <v>535</v>
      </c>
      <c r="K1363" s="13" t="n">
        <v>740</v>
      </c>
      <c r="L1363" s="13" t="inlineStr">
        <is>
          <t>-</t>
        </is>
      </c>
      <c r="M1363" s="13" t="inlineStr">
        <is>
          <t>-</t>
        </is>
      </c>
      <c r="N1363" s="13" t="inlineStr">
        <is>
          <t>-</t>
        </is>
      </c>
    </row>
    <row r="1364">
      <c r="A1364" s="10" t="inlineStr"/>
      <c r="B1364" s="5" t="n">
        <v>0.08</v>
      </c>
      <c r="C1364" s="5" t="n">
        <v>0.23</v>
      </c>
      <c r="D1364" s="5" t="n">
        <v>0.14</v>
      </c>
      <c r="E1364" s="5" t="n">
        <v>0.06</v>
      </c>
      <c r="F1364" s="5" t="n">
        <v>0.02</v>
      </c>
      <c r="G1364" s="5" t="n">
        <v>0.06</v>
      </c>
      <c r="H1364" s="5" t="n">
        <v>0.03</v>
      </c>
      <c r="I1364" s="5" t="n">
        <v>0.1</v>
      </c>
      <c r="J1364" s="5" t="n">
        <v>0.19</v>
      </c>
      <c r="K1364" s="5" t="n">
        <v>0.31</v>
      </c>
      <c r="L1364" s="4" t="inlineStr">
        <is>
          <t>-</t>
        </is>
      </c>
      <c r="M1364" s="4" t="inlineStr">
        <is>
          <t>-</t>
        </is>
      </c>
      <c r="N1364" s="4" t="inlineStr">
        <is>
          <t>-</t>
        </is>
      </c>
    </row>
    <row r="1365">
      <c r="A1365" s="10" t="inlineStr"/>
      <c r="B1365" s="4" t="inlineStr"/>
      <c r="C1365" s="4" t="inlineStr">
        <is>
          <t>BCDEFGH</t>
        </is>
      </c>
      <c r="D1365" s="4" t="inlineStr">
        <is>
          <t>CDEFG</t>
        </is>
      </c>
      <c r="E1365" s="4" t="inlineStr">
        <is>
          <t>DF</t>
        </is>
      </c>
      <c r="F1365" s="4" t="inlineStr"/>
      <c r="G1365" s="4" t="inlineStr">
        <is>
          <t>DF</t>
        </is>
      </c>
      <c r="H1365" s="4" t="inlineStr">
        <is>
          <t>D</t>
        </is>
      </c>
      <c r="I1365" s="4" t="inlineStr">
        <is>
          <t>CDEF</t>
        </is>
      </c>
      <c r="J1365" s="4" t="inlineStr">
        <is>
          <t>BCDEFG</t>
        </is>
      </c>
      <c r="K1365" s="4" t="inlineStr">
        <is>
          <t>J</t>
        </is>
      </c>
      <c r="L1365" s="4" t="n"/>
      <c r="M1365" s="4" t="n"/>
      <c r="N1365" s="4" t="n"/>
    </row>
    <row r="1366">
      <c r="A1366" s="14" t="inlineStr">
        <is>
          <t>COMBINE: Dexcom</t>
        </is>
      </c>
      <c r="B1366" s="13" t="n">
        <v>325</v>
      </c>
      <c r="C1366" s="13" t="n">
        <v>173</v>
      </c>
      <c r="D1366" s="13" t="n">
        <v>68</v>
      </c>
      <c r="E1366" s="13" t="n">
        <v>41</v>
      </c>
      <c r="F1366" s="13" t="n">
        <v>43</v>
      </c>
      <c r="G1366" s="13" t="n">
        <v>152</v>
      </c>
      <c r="H1366" s="13" t="n">
        <v>84</v>
      </c>
      <c r="I1366" s="13" t="n">
        <v>109</v>
      </c>
      <c r="J1366" s="13" t="n">
        <v>241</v>
      </c>
      <c r="K1366" s="13" t="n">
        <v>325</v>
      </c>
      <c r="L1366" s="13" t="inlineStr">
        <is>
          <t>-</t>
        </is>
      </c>
      <c r="M1366" s="13" t="inlineStr">
        <is>
          <t>-</t>
        </is>
      </c>
      <c r="N1366" s="13" t="inlineStr">
        <is>
          <t>-</t>
        </is>
      </c>
    </row>
    <row r="1367">
      <c r="A1367" s="10" t="inlineStr"/>
      <c r="B1367" s="5" t="n">
        <v>0.04</v>
      </c>
      <c r="C1367" s="5" t="n">
        <v>0.13</v>
      </c>
      <c r="D1367" s="5" t="n">
        <v>0.05</v>
      </c>
      <c r="E1367" s="5" t="n">
        <v>0.02</v>
      </c>
      <c r="F1367" s="5" t="n">
        <v>0.01</v>
      </c>
      <c r="G1367" s="5" t="n">
        <v>0.02</v>
      </c>
      <c r="H1367" s="5" t="n">
        <v>0.01</v>
      </c>
      <c r="I1367" s="5" t="n">
        <v>0.03</v>
      </c>
      <c r="J1367" s="5" t="n">
        <v>0.08</v>
      </c>
      <c r="K1367" s="5" t="n">
        <v>0.13</v>
      </c>
      <c r="L1367" s="4" t="inlineStr">
        <is>
          <t>-</t>
        </is>
      </c>
      <c r="M1367" s="4" t="inlineStr">
        <is>
          <t>-</t>
        </is>
      </c>
      <c r="N1367" s="4" t="inlineStr">
        <is>
          <t>-</t>
        </is>
      </c>
    </row>
    <row r="1368">
      <c r="A1368" s="10" t="inlineStr"/>
      <c r="B1368" s="4" t="inlineStr"/>
      <c r="C1368" s="4" t="inlineStr">
        <is>
          <t>BCDEFGH</t>
        </is>
      </c>
      <c r="D1368" s="4" t="inlineStr">
        <is>
          <t>CDEFG</t>
        </is>
      </c>
      <c r="E1368" s="4" t="inlineStr">
        <is>
          <t>DF</t>
        </is>
      </c>
      <c r="F1368" s="4" t="inlineStr"/>
      <c r="G1368" s="4" t="inlineStr">
        <is>
          <t>DF</t>
        </is>
      </c>
      <c r="H1368" s="4" t="inlineStr">
        <is>
          <t>D</t>
        </is>
      </c>
      <c r="I1368" s="4" t="inlineStr">
        <is>
          <t>CDEF</t>
        </is>
      </c>
      <c r="J1368" s="4" t="inlineStr">
        <is>
          <t>BCDEFG</t>
        </is>
      </c>
      <c r="K1368" s="4" t="inlineStr">
        <is>
          <t>J</t>
        </is>
      </c>
      <c r="L1368" s="4" t="n"/>
      <c r="M1368" s="4" t="n"/>
      <c r="N1368" s="4" t="n"/>
    </row>
    <row r="1369">
      <c r="A1369" s="14" t="inlineStr">
        <is>
          <t>COMBINE: Medtronic</t>
        </is>
      </c>
      <c r="B1369" s="13" t="n">
        <v>283</v>
      </c>
      <c r="C1369" s="13" t="n">
        <v>108</v>
      </c>
      <c r="D1369" s="13" t="n">
        <v>77</v>
      </c>
      <c r="E1369" s="13" t="n">
        <v>77</v>
      </c>
      <c r="F1369" s="13" t="n">
        <v>21</v>
      </c>
      <c r="G1369" s="13" t="n">
        <v>175</v>
      </c>
      <c r="H1369" s="13" t="n">
        <v>98</v>
      </c>
      <c r="I1369" s="13" t="n">
        <v>154</v>
      </c>
      <c r="J1369" s="13" t="n">
        <v>185</v>
      </c>
      <c r="K1369" s="13" t="n">
        <v>283</v>
      </c>
      <c r="L1369" s="13" t="inlineStr">
        <is>
          <t>-</t>
        </is>
      </c>
      <c r="M1369" s="13" t="inlineStr">
        <is>
          <t>-</t>
        </is>
      </c>
      <c r="N1369" s="13" t="inlineStr">
        <is>
          <t>-</t>
        </is>
      </c>
    </row>
    <row r="1370">
      <c r="A1370" s="10" t="inlineStr"/>
      <c r="B1370" s="5" t="n">
        <v>0.03</v>
      </c>
      <c r="C1370" s="5" t="n">
        <v>0.08</v>
      </c>
      <c r="D1370" s="5" t="n">
        <v>0.05</v>
      </c>
      <c r="E1370" s="5" t="n">
        <v>0.04</v>
      </c>
      <c r="F1370" s="5" t="n">
        <v>0.01</v>
      </c>
      <c r="G1370" s="5" t="n">
        <v>0.02</v>
      </c>
      <c r="H1370" s="5" t="n">
        <v>0.02</v>
      </c>
      <c r="I1370" s="5" t="n">
        <v>0.04</v>
      </c>
      <c r="J1370" s="5" t="n">
        <v>0.06</v>
      </c>
      <c r="K1370" s="5" t="n">
        <v>0.12</v>
      </c>
      <c r="L1370" s="4" t="inlineStr">
        <is>
          <t>-</t>
        </is>
      </c>
      <c r="M1370" s="4" t="inlineStr">
        <is>
          <t>-</t>
        </is>
      </c>
      <c r="N1370" s="4" t="inlineStr">
        <is>
          <t>-</t>
        </is>
      </c>
    </row>
    <row r="1371">
      <c r="A1371" s="10" t="inlineStr"/>
      <c r="B1371" s="4" t="inlineStr"/>
      <c r="C1371" s="4" t="inlineStr">
        <is>
          <t>BCDEFGH</t>
        </is>
      </c>
      <c r="D1371" s="4" t="inlineStr">
        <is>
          <t>CDEFg</t>
        </is>
      </c>
      <c r="E1371" s="4" t="inlineStr">
        <is>
          <t>DEF</t>
        </is>
      </c>
      <c r="F1371" s="4" t="inlineStr"/>
      <c r="G1371" s="4" t="inlineStr">
        <is>
          <t>DF</t>
        </is>
      </c>
      <c r="H1371" s="4" t="inlineStr">
        <is>
          <t>D</t>
        </is>
      </c>
      <c r="I1371" s="4" t="inlineStr">
        <is>
          <t>CDEF</t>
        </is>
      </c>
      <c r="J1371" s="4" t="inlineStr">
        <is>
          <t>BCDEFG</t>
        </is>
      </c>
      <c r="K1371" s="4" t="inlineStr">
        <is>
          <t>J</t>
        </is>
      </c>
      <c r="L1371" s="4" t="n"/>
      <c r="M1371" s="4" t="n"/>
      <c r="N1371" s="4" t="n"/>
    </row>
    <row r="1372">
      <c r="A1372" s="14" t="inlineStr">
        <is>
          <t>FreeStyle Libre</t>
        </is>
      </c>
      <c r="B1372" s="13" t="n">
        <v>384</v>
      </c>
      <c r="C1372" s="13" t="n">
        <v>187</v>
      </c>
      <c r="D1372" s="13" t="n">
        <v>92</v>
      </c>
      <c r="E1372" s="13" t="n">
        <v>70</v>
      </c>
      <c r="F1372" s="13" t="n">
        <v>35</v>
      </c>
      <c r="G1372" s="13" t="n">
        <v>197</v>
      </c>
      <c r="H1372" s="13" t="n">
        <v>105</v>
      </c>
      <c r="I1372" s="13" t="n">
        <v>162</v>
      </c>
      <c r="J1372" s="13" t="n">
        <v>279</v>
      </c>
      <c r="K1372" s="13" t="n">
        <v>384</v>
      </c>
      <c r="L1372" s="13" t="inlineStr">
        <is>
          <t>-</t>
        </is>
      </c>
      <c r="M1372" s="13" t="inlineStr">
        <is>
          <t>-</t>
        </is>
      </c>
      <c r="N1372" s="13" t="inlineStr">
        <is>
          <t>-</t>
        </is>
      </c>
    </row>
    <row r="1373">
      <c r="A1373" s="10" t="inlineStr"/>
      <c r="B1373" s="5" t="n">
        <v>0.04</v>
      </c>
      <c r="C1373" s="5" t="n">
        <v>0.14</v>
      </c>
      <c r="D1373" s="5" t="n">
        <v>0.06</v>
      </c>
      <c r="E1373" s="5" t="n">
        <v>0.03</v>
      </c>
      <c r="F1373" s="5" t="n">
        <v>0.01</v>
      </c>
      <c r="G1373" s="5" t="n">
        <v>0.03</v>
      </c>
      <c r="H1373" s="5" t="n">
        <v>0.02</v>
      </c>
      <c r="I1373" s="5" t="n">
        <v>0.05</v>
      </c>
      <c r="J1373" s="5" t="n">
        <v>0.1</v>
      </c>
      <c r="K1373" s="5" t="n">
        <v>0.16</v>
      </c>
      <c r="L1373" s="4" t="inlineStr">
        <is>
          <t>-</t>
        </is>
      </c>
      <c r="M1373" s="4" t="inlineStr">
        <is>
          <t>-</t>
        </is>
      </c>
      <c r="N1373" s="4" t="inlineStr">
        <is>
          <t>-</t>
        </is>
      </c>
    </row>
    <row r="1374">
      <c r="A1374" s="10" t="inlineStr"/>
      <c r="B1374" s="4" t="inlineStr"/>
      <c r="C1374" s="4" t="inlineStr">
        <is>
          <t>BCDEFGH</t>
        </is>
      </c>
      <c r="D1374" s="4" t="inlineStr">
        <is>
          <t>CDEFG</t>
        </is>
      </c>
      <c r="E1374" s="4" t="inlineStr">
        <is>
          <t>DEF</t>
        </is>
      </c>
      <c r="F1374" s="4" t="inlineStr"/>
      <c r="G1374" s="4" t="inlineStr">
        <is>
          <t>DF</t>
        </is>
      </c>
      <c r="H1374" s="4" t="inlineStr">
        <is>
          <t>D</t>
        </is>
      </c>
      <c r="I1374" s="4" t="inlineStr">
        <is>
          <t>CDEF</t>
        </is>
      </c>
      <c r="J1374" s="4" t="inlineStr">
        <is>
          <t>BCDEFG</t>
        </is>
      </c>
      <c r="K1374" s="4" t="inlineStr">
        <is>
          <t>J</t>
        </is>
      </c>
      <c r="L1374" s="4" t="n"/>
      <c r="M1374" s="4" t="n"/>
      <c r="N1374" s="4" t="n"/>
    </row>
    <row r="1375">
      <c r="A1375" s="14" t="inlineStr">
        <is>
          <t>FreeStyle Libre 14 Day</t>
        </is>
      </c>
      <c r="B1375" s="13" t="n">
        <v>66</v>
      </c>
      <c r="C1375" s="13" t="n">
        <v>11</v>
      </c>
      <c r="D1375" s="13" t="n">
        <v>24</v>
      </c>
      <c r="E1375" s="13" t="n">
        <v>17</v>
      </c>
      <c r="F1375" s="13" t="n">
        <v>14</v>
      </c>
      <c r="G1375" s="13" t="n">
        <v>55</v>
      </c>
      <c r="H1375" s="13" t="n">
        <v>31</v>
      </c>
      <c r="I1375" s="13" t="n">
        <v>41</v>
      </c>
      <c r="J1375" s="13" t="n">
        <v>35</v>
      </c>
      <c r="K1375" s="13" t="n">
        <v>66</v>
      </c>
      <c r="L1375" s="13" t="inlineStr">
        <is>
          <t>-</t>
        </is>
      </c>
      <c r="M1375" s="13" t="inlineStr">
        <is>
          <t>-</t>
        </is>
      </c>
      <c r="N1375" s="13" t="inlineStr">
        <is>
          <t>-</t>
        </is>
      </c>
    </row>
    <row r="1376">
      <c r="A1376" s="10" t="inlineStr"/>
      <c r="B1376" s="5" t="n">
        <v>0.01</v>
      </c>
      <c r="C1376" s="5" t="n">
        <v>0.01</v>
      </c>
      <c r="D1376" s="5" t="n">
        <v>0.02</v>
      </c>
      <c r="E1376" s="5" t="n">
        <v>0.01</v>
      </c>
      <c r="F1376" s="4" t="inlineStr">
        <is>
          <t>*</t>
        </is>
      </c>
      <c r="G1376" s="5" t="n">
        <v>0.01</v>
      </c>
      <c r="H1376" s="5" t="n">
        <v>0.01</v>
      </c>
      <c r="I1376" s="5" t="n">
        <v>0.01</v>
      </c>
      <c r="J1376" s="5" t="n">
        <v>0.01</v>
      </c>
      <c r="K1376" s="5" t="n">
        <v>0.03</v>
      </c>
      <c r="L1376" s="4" t="inlineStr">
        <is>
          <t>-</t>
        </is>
      </c>
      <c r="M1376" s="4" t="inlineStr">
        <is>
          <t>-</t>
        </is>
      </c>
      <c r="N1376" s="4" t="inlineStr">
        <is>
          <t>-</t>
        </is>
      </c>
    </row>
    <row r="1377">
      <c r="A1377" s="10" t="inlineStr"/>
      <c r="B1377" s="4" t="inlineStr"/>
      <c r="C1377" s="4" t="inlineStr">
        <is>
          <t>D</t>
        </is>
      </c>
      <c r="D1377" s="4" t="inlineStr">
        <is>
          <t>aCDEFGh</t>
        </is>
      </c>
      <c r="E1377" s="4" t="inlineStr">
        <is>
          <t>DF</t>
        </is>
      </c>
      <c r="F1377" s="4" t="inlineStr"/>
      <c r="G1377" s="4" t="inlineStr">
        <is>
          <t>DF</t>
        </is>
      </c>
      <c r="H1377" s="4" t="inlineStr">
        <is>
          <t>D</t>
        </is>
      </c>
      <c r="I1377" s="4" t="inlineStr">
        <is>
          <t>CDEF</t>
        </is>
      </c>
      <c r="J1377" s="4" t="inlineStr">
        <is>
          <t>ADEF</t>
        </is>
      </c>
      <c r="K1377" s="4" t="inlineStr">
        <is>
          <t>J</t>
        </is>
      </c>
      <c r="L1377" s="4" t="n"/>
      <c r="M1377" s="4" t="n"/>
      <c r="N1377" s="4" t="n"/>
    </row>
    <row r="1378">
      <c r="A1378" s="14" t="inlineStr">
        <is>
          <t>FreeStyle Libre 2</t>
        </is>
      </c>
      <c r="B1378" s="13" t="n">
        <v>260</v>
      </c>
      <c r="C1378" s="13" t="n">
        <v>112</v>
      </c>
      <c r="D1378" s="13" t="n">
        <v>83</v>
      </c>
      <c r="E1378" s="13" t="n">
        <v>37</v>
      </c>
      <c r="F1378" s="13" t="n">
        <v>28</v>
      </c>
      <c r="G1378" s="13" t="n">
        <v>148</v>
      </c>
      <c r="H1378" s="13" t="n">
        <v>65</v>
      </c>
      <c r="I1378" s="13" t="n">
        <v>120</v>
      </c>
      <c r="J1378" s="13" t="n">
        <v>195</v>
      </c>
      <c r="K1378" s="13" t="n">
        <v>260</v>
      </c>
      <c r="L1378" s="13" t="inlineStr">
        <is>
          <t>-</t>
        </is>
      </c>
      <c r="M1378" s="13" t="inlineStr">
        <is>
          <t>-</t>
        </is>
      </c>
      <c r="N1378" s="13" t="inlineStr">
        <is>
          <t>-</t>
        </is>
      </c>
    </row>
    <row r="1379">
      <c r="A1379" s="10" t="inlineStr"/>
      <c r="B1379" s="5" t="n">
        <v>0.03</v>
      </c>
      <c r="C1379" s="5" t="n">
        <v>0.08</v>
      </c>
      <c r="D1379" s="5" t="n">
        <v>0.06</v>
      </c>
      <c r="E1379" s="5" t="n">
        <v>0.02</v>
      </c>
      <c r="F1379" s="5" t="n">
        <v>0.01</v>
      </c>
      <c r="G1379" s="5" t="n">
        <v>0.02</v>
      </c>
      <c r="H1379" s="5" t="n">
        <v>0.01</v>
      </c>
      <c r="I1379" s="5" t="n">
        <v>0.03</v>
      </c>
      <c r="J1379" s="5" t="n">
        <v>0.07000000000000001</v>
      </c>
      <c r="K1379" s="5" t="n">
        <v>0.11</v>
      </c>
      <c r="L1379" s="4" t="inlineStr">
        <is>
          <t>-</t>
        </is>
      </c>
      <c r="M1379" s="4" t="inlineStr">
        <is>
          <t>-</t>
        </is>
      </c>
      <c r="N1379" s="4" t="inlineStr">
        <is>
          <t>-</t>
        </is>
      </c>
    </row>
    <row r="1380">
      <c r="A1380" s="10" t="inlineStr"/>
      <c r="B1380" s="4" t="inlineStr"/>
      <c r="C1380" s="4" t="inlineStr">
        <is>
          <t>BCDEFGH</t>
        </is>
      </c>
      <c r="D1380" s="4" t="inlineStr">
        <is>
          <t>CDEFG</t>
        </is>
      </c>
      <c r="E1380" s="4" t="inlineStr">
        <is>
          <t>DF</t>
        </is>
      </c>
      <c r="F1380" s="4" t="inlineStr"/>
      <c r="G1380" s="4" t="inlineStr">
        <is>
          <t>DF</t>
        </is>
      </c>
      <c r="H1380" s="4" t="inlineStr">
        <is>
          <t>D</t>
        </is>
      </c>
      <c r="I1380" s="4" t="inlineStr">
        <is>
          <t>CDEF</t>
        </is>
      </c>
      <c r="J1380" s="4" t="inlineStr">
        <is>
          <t>BCDEFG</t>
        </is>
      </c>
      <c r="K1380" s="4" t="inlineStr">
        <is>
          <t>J</t>
        </is>
      </c>
      <c r="L1380" s="4" t="n"/>
      <c r="M1380" s="4" t="n"/>
      <c r="N1380" s="4" t="n"/>
    </row>
    <row r="1381">
      <c r="A1381" s="14" t="inlineStr">
        <is>
          <t>FreeStyle Libre 3</t>
        </is>
      </c>
      <c r="B1381" s="13" t="n">
        <v>30</v>
      </c>
      <c r="C1381" s="13" t="n">
        <v>11</v>
      </c>
      <c r="D1381" s="13" t="n">
        <v>15</v>
      </c>
      <c r="E1381" s="13" t="n">
        <v>4</v>
      </c>
      <c r="F1381" s="13" t="inlineStr">
        <is>
          <t>-</t>
        </is>
      </c>
      <c r="G1381" s="13" t="n">
        <v>19</v>
      </c>
      <c r="H1381" s="13" t="n">
        <v>4</v>
      </c>
      <c r="I1381" s="13" t="n">
        <v>19</v>
      </c>
      <c r="J1381" s="13" t="n">
        <v>26</v>
      </c>
      <c r="K1381" s="13" t="n">
        <v>30</v>
      </c>
      <c r="L1381" s="13" t="inlineStr">
        <is>
          <t>-</t>
        </is>
      </c>
      <c r="M1381" s="13" t="inlineStr">
        <is>
          <t>-</t>
        </is>
      </c>
      <c r="N1381" s="13" t="inlineStr">
        <is>
          <t>-</t>
        </is>
      </c>
    </row>
    <row r="1382">
      <c r="A1382" s="10" t="inlineStr"/>
      <c r="B1382" s="4" t="inlineStr">
        <is>
          <t>*</t>
        </is>
      </c>
      <c r="C1382" s="5" t="n">
        <v>0.01</v>
      </c>
      <c r="D1382" s="5" t="n">
        <v>0.01</v>
      </c>
      <c r="E1382" s="4" t="inlineStr">
        <is>
          <t>*</t>
        </is>
      </c>
      <c r="F1382" s="4" t="inlineStr">
        <is>
          <t>-</t>
        </is>
      </c>
      <c r="G1382" s="4" t="inlineStr">
        <is>
          <t>*</t>
        </is>
      </c>
      <c r="H1382" s="4" t="inlineStr">
        <is>
          <t>*</t>
        </is>
      </c>
      <c r="I1382" s="5" t="n">
        <v>0.01</v>
      </c>
      <c r="J1382" s="5" t="n">
        <v>0.01</v>
      </c>
      <c r="K1382" s="5" t="n">
        <v>0.01</v>
      </c>
      <c r="L1382" s="4" t="inlineStr">
        <is>
          <t>-</t>
        </is>
      </c>
      <c r="M1382" s="4" t="inlineStr">
        <is>
          <t>-</t>
        </is>
      </c>
      <c r="N1382" s="4" t="inlineStr">
        <is>
          <t>-</t>
        </is>
      </c>
    </row>
    <row r="1383">
      <c r="A1383" s="10" t="inlineStr"/>
      <c r="B1383" s="4" t="inlineStr"/>
      <c r="C1383" s="4" t="inlineStr">
        <is>
          <t>CDEF</t>
        </is>
      </c>
      <c r="D1383" s="4" t="inlineStr">
        <is>
          <t>CDEFG</t>
        </is>
      </c>
      <c r="E1383" s="4" t="inlineStr">
        <is>
          <t>DF</t>
        </is>
      </c>
      <c r="F1383" s="4" t="inlineStr"/>
      <c r="G1383" s="4" t="inlineStr">
        <is>
          <t>DF</t>
        </is>
      </c>
      <c r="H1383" s="4" t="inlineStr">
        <is>
          <t>D</t>
        </is>
      </c>
      <c r="I1383" s="4" t="inlineStr">
        <is>
          <t>CDEF</t>
        </is>
      </c>
      <c r="J1383" s="4" t="inlineStr">
        <is>
          <t>CDEFG</t>
        </is>
      </c>
      <c r="K1383" s="4" t="inlineStr">
        <is>
          <t>J</t>
        </is>
      </c>
      <c r="L1383" s="4" t="n"/>
      <c r="M1383" s="4" t="n"/>
      <c r="N1383" s="4" t="n"/>
    </row>
    <row r="1384">
      <c r="A1384" s="14" t="inlineStr">
        <is>
          <t>Dexcom G4</t>
        </is>
      </c>
      <c r="B1384" s="13" t="n">
        <v>42</v>
      </c>
      <c r="C1384" s="13" t="n">
        <v>16</v>
      </c>
      <c r="D1384" s="13" t="n">
        <v>6</v>
      </c>
      <c r="E1384" s="13" t="n">
        <v>15</v>
      </c>
      <c r="F1384" s="13" t="n">
        <v>5</v>
      </c>
      <c r="G1384" s="13" t="n">
        <v>26</v>
      </c>
      <c r="H1384" s="13" t="n">
        <v>20</v>
      </c>
      <c r="I1384" s="13" t="n">
        <v>21</v>
      </c>
      <c r="J1384" s="13" t="n">
        <v>22</v>
      </c>
      <c r="K1384" s="13" t="n">
        <v>42</v>
      </c>
      <c r="L1384" s="13" t="inlineStr">
        <is>
          <t>-</t>
        </is>
      </c>
      <c r="M1384" s="13" t="inlineStr">
        <is>
          <t>-</t>
        </is>
      </c>
      <c r="N1384" s="13" t="inlineStr">
        <is>
          <t>-</t>
        </is>
      </c>
    </row>
    <row r="1385">
      <c r="A1385" s="10" t="inlineStr"/>
      <c r="B1385" s="4" t="inlineStr">
        <is>
          <t>*</t>
        </is>
      </c>
      <c r="C1385" s="5" t="n">
        <v>0.01</v>
      </c>
      <c r="D1385" s="4" t="inlineStr">
        <is>
          <t>*</t>
        </is>
      </c>
      <c r="E1385" s="5" t="n">
        <v>0.01</v>
      </c>
      <c r="F1385" s="4" t="inlineStr">
        <is>
          <t>*</t>
        </is>
      </c>
      <c r="G1385" s="4" t="inlineStr">
        <is>
          <t>*</t>
        </is>
      </c>
      <c r="H1385" s="4" t="inlineStr">
        <is>
          <t>*</t>
        </is>
      </c>
      <c r="I1385" s="5" t="n">
        <v>0.01</v>
      </c>
      <c r="J1385" s="5" t="n">
        <v>0.01</v>
      </c>
      <c r="K1385" s="5" t="n">
        <v>0.02</v>
      </c>
      <c r="L1385" s="4" t="inlineStr">
        <is>
          <t>-</t>
        </is>
      </c>
      <c r="M1385" s="4" t="inlineStr">
        <is>
          <t>-</t>
        </is>
      </c>
      <c r="N1385" s="4" t="inlineStr">
        <is>
          <t>-</t>
        </is>
      </c>
    </row>
    <row r="1386">
      <c r="A1386" s="10" t="inlineStr"/>
      <c r="B1386" s="4" t="inlineStr"/>
      <c r="C1386" s="4" t="inlineStr">
        <is>
          <t>BDEFGH</t>
        </is>
      </c>
      <c r="D1386" s="4" t="inlineStr">
        <is>
          <t>D</t>
        </is>
      </c>
      <c r="E1386" s="4" t="inlineStr">
        <is>
          <t>DEF</t>
        </is>
      </c>
      <c r="F1386" s="4" t="inlineStr"/>
      <c r="G1386" s="4" t="inlineStr">
        <is>
          <t>D</t>
        </is>
      </c>
      <c r="H1386" s="4" t="inlineStr">
        <is>
          <t>D</t>
        </is>
      </c>
      <c r="I1386" s="4" t="inlineStr">
        <is>
          <t>DEF</t>
        </is>
      </c>
      <c r="J1386" s="4" t="inlineStr">
        <is>
          <t>BDEF</t>
        </is>
      </c>
      <c r="K1386" s="4" t="inlineStr">
        <is>
          <t>J</t>
        </is>
      </c>
      <c r="L1386" s="4" t="n"/>
      <c r="M1386" s="4" t="n"/>
      <c r="N1386" s="4" t="n"/>
    </row>
    <row r="1387">
      <c r="A1387" s="14" t="inlineStr">
        <is>
          <t>Dexcom G5</t>
        </is>
      </c>
      <c r="B1387" s="13" t="n">
        <v>56</v>
      </c>
      <c r="C1387" s="13" t="n">
        <v>24</v>
      </c>
      <c r="D1387" s="13" t="n">
        <v>14</v>
      </c>
      <c r="E1387" s="13" t="n">
        <v>4</v>
      </c>
      <c r="F1387" s="13" t="n">
        <v>14</v>
      </c>
      <c r="G1387" s="13" t="n">
        <v>32</v>
      </c>
      <c r="H1387" s="13" t="n">
        <v>18</v>
      </c>
      <c r="I1387" s="13" t="n">
        <v>18</v>
      </c>
      <c r="J1387" s="13" t="n">
        <v>38</v>
      </c>
      <c r="K1387" s="13" t="n">
        <v>56</v>
      </c>
      <c r="L1387" s="13" t="inlineStr">
        <is>
          <t>-</t>
        </is>
      </c>
      <c r="M1387" s="13" t="inlineStr">
        <is>
          <t>-</t>
        </is>
      </c>
      <c r="N1387" s="13" t="inlineStr">
        <is>
          <t>-</t>
        </is>
      </c>
    </row>
    <row r="1388">
      <c r="A1388" s="10" t="inlineStr"/>
      <c r="B1388" s="5" t="n">
        <v>0.01</v>
      </c>
      <c r="C1388" s="5" t="n">
        <v>0.02</v>
      </c>
      <c r="D1388" s="5" t="n">
        <v>0.01</v>
      </c>
      <c r="E1388" s="4" t="inlineStr">
        <is>
          <t>*</t>
        </is>
      </c>
      <c r="F1388" s="4" t="inlineStr">
        <is>
          <t>*</t>
        </is>
      </c>
      <c r="G1388" s="4" t="inlineStr">
        <is>
          <t>*</t>
        </is>
      </c>
      <c r="H1388" s="4" t="inlineStr">
        <is>
          <t>*</t>
        </is>
      </c>
      <c r="I1388" s="5" t="n">
        <v>0.01</v>
      </c>
      <c r="J1388" s="5" t="n">
        <v>0.01</v>
      </c>
      <c r="K1388" s="5" t="n">
        <v>0.02</v>
      </c>
      <c r="L1388" s="4" t="inlineStr">
        <is>
          <t>-</t>
        </is>
      </c>
      <c r="M1388" s="4" t="inlineStr">
        <is>
          <t>-</t>
        </is>
      </c>
      <c r="N1388" s="4" t="inlineStr">
        <is>
          <t>-</t>
        </is>
      </c>
    </row>
    <row r="1389">
      <c r="A1389" s="10" t="inlineStr"/>
      <c r="B1389" s="4" t="inlineStr"/>
      <c r="C1389" s="4" t="inlineStr">
        <is>
          <t>bCDEFGh</t>
        </is>
      </c>
      <c r="D1389" s="4" t="inlineStr">
        <is>
          <t>CDEFG</t>
        </is>
      </c>
      <c r="E1389" s="4" t="inlineStr"/>
      <c r="F1389" s="4" t="inlineStr"/>
      <c r="G1389" s="4" t="inlineStr">
        <is>
          <t>CF</t>
        </is>
      </c>
      <c r="H1389" s="4" t="inlineStr"/>
      <c r="I1389" s="4" t="inlineStr">
        <is>
          <t>CF</t>
        </is>
      </c>
      <c r="J1389" s="4" t="inlineStr">
        <is>
          <t>BCDEFG</t>
        </is>
      </c>
      <c r="K1389" s="4" t="inlineStr">
        <is>
          <t>J</t>
        </is>
      </c>
      <c r="L1389" s="4" t="n"/>
      <c r="M1389" s="4" t="n"/>
      <c r="N1389" s="4" t="n"/>
    </row>
    <row r="1390">
      <c r="A1390" s="14" t="inlineStr">
        <is>
          <t>COMBINE: Dexcom G6 (solo or with pump)</t>
        </is>
      </c>
      <c r="B1390" s="13" t="n">
        <v>227</v>
      </c>
      <c r="C1390" s="13" t="n">
        <v>133</v>
      </c>
      <c r="D1390" s="13" t="n">
        <v>48</v>
      </c>
      <c r="E1390" s="13" t="n">
        <v>22</v>
      </c>
      <c r="F1390" s="13" t="n">
        <v>24</v>
      </c>
      <c r="G1390" s="13" t="n">
        <v>94</v>
      </c>
      <c r="H1390" s="13" t="n">
        <v>46</v>
      </c>
      <c r="I1390" s="13" t="n">
        <v>70</v>
      </c>
      <c r="J1390" s="13" t="n">
        <v>181</v>
      </c>
      <c r="K1390" s="13" t="n">
        <v>227</v>
      </c>
      <c r="L1390" s="13" t="inlineStr">
        <is>
          <t>-</t>
        </is>
      </c>
      <c r="M1390" s="13" t="inlineStr">
        <is>
          <t>-</t>
        </is>
      </c>
      <c r="N1390" s="13" t="inlineStr">
        <is>
          <t>-</t>
        </is>
      </c>
    </row>
    <row r="1391">
      <c r="A1391" s="10" t="inlineStr"/>
      <c r="B1391" s="5" t="n">
        <v>0.03</v>
      </c>
      <c r="C1391" s="5" t="n">
        <v>0.1</v>
      </c>
      <c r="D1391" s="5" t="n">
        <v>0.03</v>
      </c>
      <c r="E1391" s="5" t="n">
        <v>0.01</v>
      </c>
      <c r="F1391" s="5" t="n">
        <v>0.01</v>
      </c>
      <c r="G1391" s="5" t="n">
        <v>0.01</v>
      </c>
      <c r="H1391" s="5" t="n">
        <v>0.01</v>
      </c>
      <c r="I1391" s="5" t="n">
        <v>0.02</v>
      </c>
      <c r="J1391" s="5" t="n">
        <v>0.06</v>
      </c>
      <c r="K1391" s="5" t="n">
        <v>0.09</v>
      </c>
      <c r="L1391" s="4" t="inlineStr">
        <is>
          <t>-</t>
        </is>
      </c>
      <c r="M1391" s="4" t="inlineStr">
        <is>
          <t>-</t>
        </is>
      </c>
      <c r="N1391" s="4" t="inlineStr">
        <is>
          <t>-</t>
        </is>
      </c>
    </row>
    <row r="1392">
      <c r="A1392" s="10" t="inlineStr"/>
      <c r="B1392" s="4" t="inlineStr"/>
      <c r="C1392" s="4" t="inlineStr">
        <is>
          <t>BCDEFGH</t>
        </is>
      </c>
      <c r="D1392" s="4" t="inlineStr">
        <is>
          <t>CDEFG</t>
        </is>
      </c>
      <c r="E1392" s="4" t="inlineStr">
        <is>
          <t>Df</t>
        </is>
      </c>
      <c r="F1392" s="4" t="inlineStr"/>
      <c r="G1392" s="4" t="inlineStr">
        <is>
          <t>DF</t>
        </is>
      </c>
      <c r="H1392" s="4" t="inlineStr">
        <is>
          <t>D</t>
        </is>
      </c>
      <c r="I1392" s="4" t="inlineStr">
        <is>
          <t>CDEF</t>
        </is>
      </c>
      <c r="J1392" s="4" t="inlineStr">
        <is>
          <t>BCDEFG</t>
        </is>
      </c>
      <c r="K1392" s="4" t="inlineStr">
        <is>
          <t>J</t>
        </is>
      </c>
      <c r="L1392" s="4" t="n"/>
      <c r="M1392" s="4" t="n"/>
      <c r="N1392" s="4" t="n"/>
    </row>
    <row r="1393">
      <c r="A1393" s="14" t="inlineStr">
        <is>
          <t>Dexcom G6</t>
        </is>
      </c>
      <c r="B1393" s="13" t="n">
        <v>178</v>
      </c>
      <c r="C1393" s="13" t="n">
        <v>94</v>
      </c>
      <c r="D1393" s="13" t="n">
        <v>44</v>
      </c>
      <c r="E1393" s="13" t="n">
        <v>20</v>
      </c>
      <c r="F1393" s="13" t="n">
        <v>20</v>
      </c>
      <c r="G1393" s="13" t="n">
        <v>84</v>
      </c>
      <c r="H1393" s="13" t="n">
        <v>40</v>
      </c>
      <c r="I1393" s="13" t="n">
        <v>64</v>
      </c>
      <c r="J1393" s="13" t="n">
        <v>138</v>
      </c>
      <c r="K1393" s="13" t="n">
        <v>178</v>
      </c>
      <c r="L1393" s="13" t="inlineStr">
        <is>
          <t>-</t>
        </is>
      </c>
      <c r="M1393" s="13" t="inlineStr">
        <is>
          <t>-</t>
        </is>
      </c>
      <c r="N1393" s="13" t="inlineStr">
        <is>
          <t>-</t>
        </is>
      </c>
    </row>
    <row r="1394">
      <c r="A1394" s="10" t="inlineStr"/>
      <c r="B1394" s="5" t="n">
        <v>0.02</v>
      </c>
      <c r="C1394" s="5" t="n">
        <v>0.07000000000000001</v>
      </c>
      <c r="D1394" s="5" t="n">
        <v>0.03</v>
      </c>
      <c r="E1394" s="5" t="n">
        <v>0.01</v>
      </c>
      <c r="F1394" s="4" t="inlineStr">
        <is>
          <t>*</t>
        </is>
      </c>
      <c r="G1394" s="5" t="n">
        <v>0.01</v>
      </c>
      <c r="H1394" s="5" t="n">
        <v>0.01</v>
      </c>
      <c r="I1394" s="5" t="n">
        <v>0.02</v>
      </c>
      <c r="J1394" s="5" t="n">
        <v>0.05</v>
      </c>
      <c r="K1394" s="5" t="n">
        <v>0.07000000000000001</v>
      </c>
      <c r="L1394" s="4" t="inlineStr">
        <is>
          <t>-</t>
        </is>
      </c>
      <c r="M1394" s="4" t="inlineStr">
        <is>
          <t>-</t>
        </is>
      </c>
      <c r="N1394" s="4" t="inlineStr">
        <is>
          <t>-</t>
        </is>
      </c>
    </row>
    <row r="1395">
      <c r="A1395" s="10" t="inlineStr"/>
      <c r="B1395" s="4" t="inlineStr"/>
      <c r="C1395" s="4" t="inlineStr">
        <is>
          <t>BCDEFGH</t>
        </is>
      </c>
      <c r="D1395" s="4" t="inlineStr">
        <is>
          <t>CDEFG</t>
        </is>
      </c>
      <c r="E1395" s="4" t="inlineStr">
        <is>
          <t>DF</t>
        </is>
      </c>
      <c r="F1395" s="4" t="inlineStr"/>
      <c r="G1395" s="4" t="inlineStr">
        <is>
          <t>DF</t>
        </is>
      </c>
      <c r="H1395" s="4" t="inlineStr">
        <is>
          <t>D</t>
        </is>
      </c>
      <c r="I1395" s="4" t="inlineStr">
        <is>
          <t>CDEF</t>
        </is>
      </c>
      <c r="J1395" s="4" t="inlineStr">
        <is>
          <t>BCDEFG</t>
        </is>
      </c>
      <c r="K1395" s="4" t="inlineStr">
        <is>
          <t>J</t>
        </is>
      </c>
      <c r="L1395" s="4" t="n"/>
      <c r="M1395" s="4" t="n"/>
      <c r="N1395" s="4" t="n"/>
    </row>
    <row r="1396">
      <c r="A1396" s="14" t="inlineStr">
        <is>
          <t>NET: Dexcom G6 Pumps</t>
        </is>
      </c>
      <c r="B1396" s="13" t="n">
        <v>49</v>
      </c>
      <c r="C1396" s="13" t="n">
        <v>39</v>
      </c>
      <c r="D1396" s="13" t="n">
        <v>4</v>
      </c>
      <c r="E1396" s="13" t="n">
        <v>2</v>
      </c>
      <c r="F1396" s="13" t="n">
        <v>4</v>
      </c>
      <c r="G1396" s="13" t="n">
        <v>10</v>
      </c>
      <c r="H1396" s="13" t="n">
        <v>6</v>
      </c>
      <c r="I1396" s="13" t="n">
        <v>6</v>
      </c>
      <c r="J1396" s="13" t="n">
        <v>43</v>
      </c>
      <c r="K1396" s="13" t="n">
        <v>49</v>
      </c>
      <c r="L1396" s="13" t="inlineStr">
        <is>
          <t>-</t>
        </is>
      </c>
      <c r="M1396" s="13" t="inlineStr">
        <is>
          <t>-</t>
        </is>
      </c>
      <c r="N1396" s="13" t="inlineStr">
        <is>
          <t>-</t>
        </is>
      </c>
    </row>
    <row r="1397">
      <c r="A1397" s="10" t="inlineStr"/>
      <c r="B1397" s="5" t="n">
        <v>0.01</v>
      </c>
      <c r="C1397" s="5" t="n">
        <v>0.03</v>
      </c>
      <c r="D1397" s="4" t="inlineStr">
        <is>
          <t>*</t>
        </is>
      </c>
      <c r="E1397" s="4" t="inlineStr">
        <is>
          <t>*</t>
        </is>
      </c>
      <c r="F1397" s="4" t="inlineStr">
        <is>
          <t>*</t>
        </is>
      </c>
      <c r="G1397" s="4" t="inlineStr">
        <is>
          <t>*</t>
        </is>
      </c>
      <c r="H1397" s="4" t="inlineStr">
        <is>
          <t>*</t>
        </is>
      </c>
      <c r="I1397" s="4" t="inlineStr">
        <is>
          <t>*</t>
        </is>
      </c>
      <c r="J1397" s="5" t="n">
        <v>0.01</v>
      </c>
      <c r="K1397" s="5" t="n">
        <v>0.02</v>
      </c>
      <c r="L1397" s="4" t="inlineStr">
        <is>
          <t>-</t>
        </is>
      </c>
      <c r="M1397" s="4" t="inlineStr">
        <is>
          <t>-</t>
        </is>
      </c>
      <c r="N1397" s="4" t="inlineStr">
        <is>
          <t>-</t>
        </is>
      </c>
    </row>
    <row r="1398">
      <c r="A1398" s="10" t="inlineStr"/>
      <c r="B1398" s="4" t="inlineStr"/>
      <c r="C1398" s="4" t="inlineStr">
        <is>
          <t>BCDEFGH</t>
        </is>
      </c>
      <c r="D1398" s="4" t="inlineStr"/>
      <c r="E1398" s="4" t="inlineStr"/>
      <c r="F1398" s="4" t="inlineStr"/>
      <c r="G1398" s="4" t="inlineStr">
        <is>
          <t>f</t>
        </is>
      </c>
      <c r="H1398" s="4" t="inlineStr"/>
      <c r="I1398" s="4" t="inlineStr"/>
      <c r="J1398" s="4" t="inlineStr">
        <is>
          <t>BCDEFG</t>
        </is>
      </c>
      <c r="K1398" s="4" t="inlineStr">
        <is>
          <t>J</t>
        </is>
      </c>
      <c r="L1398" s="4" t="n"/>
      <c r="M1398" s="4" t="n"/>
      <c r="N1398" s="4" t="n"/>
    </row>
    <row r="1399">
      <c r="A1399" s="14" t="inlineStr">
        <is>
          <t>Dexcom G6 paired with Tandem t:slim X2 insulin pump</t>
        </is>
      </c>
      <c r="B1399" s="13" t="n">
        <v>37</v>
      </c>
      <c r="C1399" s="13" t="n">
        <v>28</v>
      </c>
      <c r="D1399" s="13" t="n">
        <v>3</v>
      </c>
      <c r="E1399" s="13" t="n">
        <v>2</v>
      </c>
      <c r="F1399" s="13" t="n">
        <v>4</v>
      </c>
      <c r="G1399" s="13" t="n">
        <v>9</v>
      </c>
      <c r="H1399" s="13" t="n">
        <v>6</v>
      </c>
      <c r="I1399" s="13" t="n">
        <v>5</v>
      </c>
      <c r="J1399" s="13" t="n">
        <v>31</v>
      </c>
      <c r="K1399" s="13" t="n">
        <v>37</v>
      </c>
      <c r="L1399" s="13" t="inlineStr">
        <is>
          <t>-</t>
        </is>
      </c>
      <c r="M1399" s="13" t="inlineStr">
        <is>
          <t>-</t>
        </is>
      </c>
      <c r="N1399" s="13" t="inlineStr">
        <is>
          <t>-</t>
        </is>
      </c>
    </row>
    <row r="1400">
      <c r="A1400" s="10" t="inlineStr"/>
      <c r="B1400" s="4" t="inlineStr">
        <is>
          <t>*</t>
        </is>
      </c>
      <c r="C1400" s="5" t="n">
        <v>0.02</v>
      </c>
      <c r="D1400" s="4" t="inlineStr">
        <is>
          <t>*</t>
        </is>
      </c>
      <c r="E1400" s="4" t="inlineStr">
        <is>
          <t>*</t>
        </is>
      </c>
      <c r="F1400" s="4" t="inlineStr">
        <is>
          <t>*</t>
        </is>
      </c>
      <c r="G1400" s="4" t="inlineStr">
        <is>
          <t>*</t>
        </is>
      </c>
      <c r="H1400" s="4" t="inlineStr">
        <is>
          <t>*</t>
        </is>
      </c>
      <c r="I1400" s="4" t="inlineStr">
        <is>
          <t>*</t>
        </is>
      </c>
      <c r="J1400" s="5" t="n">
        <v>0.01</v>
      </c>
      <c r="K1400" s="5" t="n">
        <v>0.02</v>
      </c>
      <c r="L1400" s="4" t="inlineStr">
        <is>
          <t>-</t>
        </is>
      </c>
      <c r="M1400" s="4" t="inlineStr">
        <is>
          <t>-</t>
        </is>
      </c>
      <c r="N1400" s="4" t="inlineStr">
        <is>
          <t>-</t>
        </is>
      </c>
    </row>
    <row r="1401">
      <c r="A1401" s="10" t="inlineStr"/>
      <c r="B1401" s="4" t="inlineStr"/>
      <c r="C1401" s="4" t="inlineStr">
        <is>
          <t>BCDEFGH</t>
        </is>
      </c>
      <c r="D1401" s="4" t="inlineStr"/>
      <c r="E1401" s="4" t="inlineStr"/>
      <c r="F1401" s="4" t="inlineStr"/>
      <c r="G1401" s="4" t="inlineStr"/>
      <c r="H1401" s="4" t="inlineStr"/>
      <c r="I1401" s="4" t="inlineStr"/>
      <c r="J1401" s="4" t="inlineStr">
        <is>
          <t>BCDEFG</t>
        </is>
      </c>
      <c r="K1401" s="4" t="inlineStr">
        <is>
          <t>J</t>
        </is>
      </c>
      <c r="L1401" s="4" t="n"/>
      <c r="M1401" s="4" t="n"/>
      <c r="N1401" s="4" t="n"/>
    </row>
    <row r="1402">
      <c r="A1402" s="14" t="inlineStr">
        <is>
          <t>Dexcom G6 paired with Accu-check Insight (Roche) insulin pump</t>
        </is>
      </c>
      <c r="B1402" s="13" t="n">
        <v>12</v>
      </c>
      <c r="C1402" s="13" t="n">
        <v>11</v>
      </c>
      <c r="D1402" s="13" t="n">
        <v>1</v>
      </c>
      <c r="E1402" s="13" t="inlineStr">
        <is>
          <t>-</t>
        </is>
      </c>
      <c r="F1402" s="13" t="inlineStr">
        <is>
          <t>-</t>
        </is>
      </c>
      <c r="G1402" s="13" t="n">
        <v>1</v>
      </c>
      <c r="H1402" s="13" t="inlineStr">
        <is>
          <t>-</t>
        </is>
      </c>
      <c r="I1402" s="13" t="n">
        <v>1</v>
      </c>
      <c r="J1402" s="13" t="n">
        <v>12</v>
      </c>
      <c r="K1402" s="13" t="n">
        <v>12</v>
      </c>
      <c r="L1402" s="13" t="inlineStr">
        <is>
          <t>-</t>
        </is>
      </c>
      <c r="M1402" s="13" t="inlineStr">
        <is>
          <t>-</t>
        </is>
      </c>
      <c r="N1402" s="13" t="inlineStr">
        <is>
          <t>-</t>
        </is>
      </c>
    </row>
    <row r="1403">
      <c r="A1403" s="10" t="inlineStr"/>
      <c r="B1403" s="4" t="inlineStr">
        <is>
          <t>*</t>
        </is>
      </c>
      <c r="C1403" s="5" t="n">
        <v>0.01</v>
      </c>
      <c r="D1403" s="4" t="inlineStr">
        <is>
          <t>*</t>
        </is>
      </c>
      <c r="E1403" s="4" t="inlineStr">
        <is>
          <t>-</t>
        </is>
      </c>
      <c r="F1403" s="4" t="inlineStr">
        <is>
          <t>-</t>
        </is>
      </c>
      <c r="G1403" s="4" t="inlineStr">
        <is>
          <t>*</t>
        </is>
      </c>
      <c r="H1403" s="4" t="inlineStr">
        <is>
          <t>-</t>
        </is>
      </c>
      <c r="I1403" s="4" t="inlineStr">
        <is>
          <t>*</t>
        </is>
      </c>
      <c r="J1403" s="4" t="inlineStr">
        <is>
          <t>*</t>
        </is>
      </c>
      <c r="K1403" s="4" t="inlineStr">
        <is>
          <t>*</t>
        </is>
      </c>
      <c r="L1403" s="4" t="inlineStr">
        <is>
          <t>-</t>
        </is>
      </c>
      <c r="M1403" s="4" t="inlineStr">
        <is>
          <t>-</t>
        </is>
      </c>
      <c r="N1403" s="4" t="inlineStr">
        <is>
          <t>-</t>
        </is>
      </c>
    </row>
    <row r="1404">
      <c r="A1404" s="10" t="inlineStr"/>
      <c r="B1404" s="4" t="inlineStr"/>
      <c r="C1404" s="4" t="inlineStr">
        <is>
          <t>BCDEFGH</t>
        </is>
      </c>
      <c r="D1404" s="4" t="inlineStr">
        <is>
          <t>F</t>
        </is>
      </c>
      <c r="E1404" s="4" t="inlineStr"/>
      <c r="F1404" s="4" t="inlineStr"/>
      <c r="G1404" s="4" t="inlineStr">
        <is>
          <t>F</t>
        </is>
      </c>
      <c r="H1404" s="4" t="inlineStr"/>
      <c r="I1404" s="4" t="inlineStr">
        <is>
          <t>f</t>
        </is>
      </c>
      <c r="J1404" s="4" t="inlineStr">
        <is>
          <t>BCDEFG</t>
        </is>
      </c>
      <c r="K1404" s="4" t="inlineStr">
        <is>
          <t>J</t>
        </is>
      </c>
      <c r="L1404" s="4" t="n"/>
      <c r="M1404" s="4" t="n"/>
      <c r="N1404" s="4" t="n"/>
    </row>
    <row r="1405">
      <c r="A1405" s="14" t="inlineStr">
        <is>
          <t>Medtronic Guardian Connect</t>
        </is>
      </c>
      <c r="B1405" s="13" t="n">
        <v>81</v>
      </c>
      <c r="C1405" s="13" t="n">
        <v>27</v>
      </c>
      <c r="D1405" s="13" t="n">
        <v>18</v>
      </c>
      <c r="E1405" s="13" t="n">
        <v>24</v>
      </c>
      <c r="F1405" s="13" t="n">
        <v>12</v>
      </c>
      <c r="G1405" s="13" t="n">
        <v>54</v>
      </c>
      <c r="H1405" s="13" t="n">
        <v>36</v>
      </c>
      <c r="I1405" s="13" t="n">
        <v>42</v>
      </c>
      <c r="J1405" s="13" t="n">
        <v>45</v>
      </c>
      <c r="K1405" s="13" t="n">
        <v>81</v>
      </c>
      <c r="L1405" s="13" t="inlineStr">
        <is>
          <t>-</t>
        </is>
      </c>
      <c r="M1405" s="13" t="inlineStr">
        <is>
          <t>-</t>
        </is>
      </c>
      <c r="N1405" s="13" t="inlineStr">
        <is>
          <t>-</t>
        </is>
      </c>
    </row>
    <row r="1406">
      <c r="A1406" s="10" t="inlineStr"/>
      <c r="B1406" s="5" t="n">
        <v>0.01</v>
      </c>
      <c r="C1406" s="5" t="n">
        <v>0.02</v>
      </c>
      <c r="D1406" s="5" t="n">
        <v>0.01</v>
      </c>
      <c r="E1406" s="5" t="n">
        <v>0.01</v>
      </c>
      <c r="F1406" s="4" t="inlineStr">
        <is>
          <t>*</t>
        </is>
      </c>
      <c r="G1406" s="5" t="n">
        <v>0.01</v>
      </c>
      <c r="H1406" s="5" t="n">
        <v>0.01</v>
      </c>
      <c r="I1406" s="5" t="n">
        <v>0.01</v>
      </c>
      <c r="J1406" s="5" t="n">
        <v>0.02</v>
      </c>
      <c r="K1406" s="5" t="n">
        <v>0.03</v>
      </c>
      <c r="L1406" s="4" t="inlineStr">
        <is>
          <t>-</t>
        </is>
      </c>
      <c r="M1406" s="4" t="inlineStr">
        <is>
          <t>-</t>
        </is>
      </c>
      <c r="N1406" s="4" t="inlineStr">
        <is>
          <t>-</t>
        </is>
      </c>
    </row>
    <row r="1407">
      <c r="A1407" s="10" t="inlineStr"/>
      <c r="B1407" s="4" t="inlineStr"/>
      <c r="C1407" s="4" t="inlineStr">
        <is>
          <t>bcDEFG</t>
        </is>
      </c>
      <c r="D1407" s="4" t="inlineStr">
        <is>
          <t>DEF</t>
        </is>
      </c>
      <c r="E1407" s="4" t="inlineStr">
        <is>
          <t>DEF</t>
        </is>
      </c>
      <c r="F1407" s="4" t="inlineStr"/>
      <c r="G1407" s="4" t="inlineStr">
        <is>
          <t>DF</t>
        </is>
      </c>
      <c r="H1407" s="4" t="inlineStr">
        <is>
          <t>D</t>
        </is>
      </c>
      <c r="I1407" s="4" t="inlineStr">
        <is>
          <t>DEF</t>
        </is>
      </c>
      <c r="J1407" s="4" t="inlineStr">
        <is>
          <t>bDEFg</t>
        </is>
      </c>
      <c r="K1407" s="4" t="inlineStr">
        <is>
          <t>J</t>
        </is>
      </c>
      <c r="L1407" s="4" t="n"/>
      <c r="M1407" s="4" t="n"/>
      <c r="N1407" s="4" t="n"/>
    </row>
    <row r="1408">
      <c r="A1408" s="14" t="inlineStr">
        <is>
          <t>Medtronic Guardian Connect with Guardian Sensor 3</t>
        </is>
      </c>
      <c r="B1408" s="13" t="inlineStr">
        <is>
          <t>-</t>
        </is>
      </c>
      <c r="C1408" s="13" t="inlineStr">
        <is>
          <t>-</t>
        </is>
      </c>
      <c r="D1408" s="13" t="inlineStr">
        <is>
          <t>-</t>
        </is>
      </c>
      <c r="E1408" s="13" t="inlineStr">
        <is>
          <t>-</t>
        </is>
      </c>
      <c r="F1408" s="13" t="inlineStr">
        <is>
          <t>-</t>
        </is>
      </c>
      <c r="G1408" s="13" t="inlineStr">
        <is>
          <t>-</t>
        </is>
      </c>
      <c r="H1408" s="13" t="inlineStr">
        <is>
          <t>-</t>
        </is>
      </c>
      <c r="I1408" s="13" t="inlineStr">
        <is>
          <t>-</t>
        </is>
      </c>
      <c r="J1408" s="13" t="inlineStr">
        <is>
          <t>-</t>
        </is>
      </c>
      <c r="K1408" s="13" t="inlineStr">
        <is>
          <t>-</t>
        </is>
      </c>
      <c r="L1408" s="13" t="inlineStr">
        <is>
          <t>-</t>
        </is>
      </c>
      <c r="M1408" s="13" t="inlineStr">
        <is>
          <t>-</t>
        </is>
      </c>
      <c r="N1408" s="13" t="inlineStr">
        <is>
          <t>-</t>
        </is>
      </c>
    </row>
    <row r="1409">
      <c r="A1409" s="10" t="inlineStr"/>
      <c r="B1409" s="4" t="inlineStr">
        <is>
          <t>-</t>
        </is>
      </c>
      <c r="C1409" s="4" t="inlineStr">
        <is>
          <t>-</t>
        </is>
      </c>
      <c r="D1409" s="4" t="inlineStr">
        <is>
          <t>-</t>
        </is>
      </c>
      <c r="E1409" s="4" t="inlineStr">
        <is>
          <t>-</t>
        </is>
      </c>
      <c r="F1409" s="4" t="inlineStr">
        <is>
          <t>-</t>
        </is>
      </c>
      <c r="G1409" s="4" t="inlineStr">
        <is>
          <t>-</t>
        </is>
      </c>
      <c r="H1409" s="4" t="inlineStr">
        <is>
          <t>-</t>
        </is>
      </c>
      <c r="I1409" s="4" t="inlineStr">
        <is>
          <t>-</t>
        </is>
      </c>
      <c r="J1409" s="4" t="inlineStr">
        <is>
          <t>-</t>
        </is>
      </c>
      <c r="K1409" s="4" t="inlineStr">
        <is>
          <t>-</t>
        </is>
      </c>
      <c r="L1409" s="4" t="inlineStr">
        <is>
          <t>-</t>
        </is>
      </c>
      <c r="M1409" s="4" t="inlineStr">
        <is>
          <t>-</t>
        </is>
      </c>
      <c r="N1409" s="4" t="inlineStr">
        <is>
          <t>-</t>
        </is>
      </c>
    </row>
    <row r="1410">
      <c r="A1410" s="10" t="inlineStr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  <c r="K1410" s="4" t="n"/>
      <c r="L1410" s="4" t="n"/>
      <c r="M1410" s="4" t="n"/>
      <c r="N1410" s="4" t="n"/>
    </row>
    <row r="1411">
      <c r="A1411" s="14" t="inlineStr">
        <is>
          <t>Medtronic MiniMed 630G / 670G / 770G</t>
        </is>
      </c>
      <c r="B1411" s="13" t="n">
        <v>65</v>
      </c>
      <c r="C1411" s="13" t="n">
        <v>36</v>
      </c>
      <c r="D1411" s="13" t="n">
        <v>16</v>
      </c>
      <c r="E1411" s="13" t="n">
        <v>6</v>
      </c>
      <c r="F1411" s="13" t="n">
        <v>7</v>
      </c>
      <c r="G1411" s="13" t="n">
        <v>29</v>
      </c>
      <c r="H1411" s="13" t="n">
        <v>13</v>
      </c>
      <c r="I1411" s="13" t="n">
        <v>22</v>
      </c>
      <c r="J1411" s="13" t="n">
        <v>52</v>
      </c>
      <c r="K1411" s="13" t="n">
        <v>65</v>
      </c>
      <c r="L1411" s="13" t="inlineStr">
        <is>
          <t>-</t>
        </is>
      </c>
      <c r="M1411" s="13" t="inlineStr">
        <is>
          <t>-</t>
        </is>
      </c>
      <c r="N1411" s="13" t="inlineStr">
        <is>
          <t>-</t>
        </is>
      </c>
    </row>
    <row r="1412">
      <c r="A1412" s="10" t="inlineStr"/>
      <c r="B1412" s="5" t="n">
        <v>0.01</v>
      </c>
      <c r="C1412" s="5" t="n">
        <v>0.03</v>
      </c>
      <c r="D1412" s="5" t="n">
        <v>0.01</v>
      </c>
      <c r="E1412" s="4" t="inlineStr">
        <is>
          <t>*</t>
        </is>
      </c>
      <c r="F1412" s="4" t="inlineStr">
        <is>
          <t>*</t>
        </is>
      </c>
      <c r="G1412" s="4" t="inlineStr">
        <is>
          <t>*</t>
        </is>
      </c>
      <c r="H1412" s="4" t="inlineStr">
        <is>
          <t>*</t>
        </is>
      </c>
      <c r="I1412" s="5" t="n">
        <v>0.01</v>
      </c>
      <c r="J1412" s="5" t="n">
        <v>0.02</v>
      </c>
      <c r="K1412" s="5" t="n">
        <v>0.03</v>
      </c>
      <c r="L1412" s="4" t="inlineStr">
        <is>
          <t>-</t>
        </is>
      </c>
      <c r="M1412" s="4" t="inlineStr">
        <is>
          <t>-</t>
        </is>
      </c>
      <c r="N1412" s="4" t="inlineStr">
        <is>
          <t>-</t>
        </is>
      </c>
    </row>
    <row r="1413">
      <c r="A1413" s="10" t="inlineStr"/>
      <c r="B1413" s="4" t="inlineStr"/>
      <c r="C1413" s="4" t="inlineStr">
        <is>
          <t>BCDEFGH</t>
        </is>
      </c>
      <c r="D1413" s="4" t="inlineStr">
        <is>
          <t>CDEFG</t>
        </is>
      </c>
      <c r="E1413" s="4" t="inlineStr"/>
      <c r="F1413" s="4" t="inlineStr"/>
      <c r="G1413" s="4" t="inlineStr">
        <is>
          <t>DF</t>
        </is>
      </c>
      <c r="H1413" s="4" t="inlineStr"/>
      <c r="I1413" s="4" t="inlineStr">
        <is>
          <t>CDEF</t>
        </is>
      </c>
      <c r="J1413" s="4" t="inlineStr">
        <is>
          <t>BCDEFG</t>
        </is>
      </c>
      <c r="K1413" s="4" t="inlineStr">
        <is>
          <t>J</t>
        </is>
      </c>
      <c r="L1413" s="4" t="n"/>
      <c r="M1413" s="4" t="n"/>
      <c r="N1413" s="4" t="n"/>
    </row>
    <row r="1414">
      <c r="A1414" s="14" t="inlineStr">
        <is>
          <t>Medtronic MiniMed 640G</t>
        </is>
      </c>
      <c r="B1414" s="13" t="n">
        <v>18</v>
      </c>
      <c r="C1414" s="13" t="n">
        <v>2</v>
      </c>
      <c r="D1414" s="13" t="n">
        <v>6</v>
      </c>
      <c r="E1414" s="13" t="n">
        <v>8</v>
      </c>
      <c r="F1414" s="13" t="n">
        <v>2</v>
      </c>
      <c r="G1414" s="13" t="n">
        <v>16</v>
      </c>
      <c r="H1414" s="13" t="n">
        <v>10</v>
      </c>
      <c r="I1414" s="13" t="n">
        <v>14</v>
      </c>
      <c r="J1414" s="13" t="n">
        <v>8</v>
      </c>
      <c r="K1414" s="13" t="n">
        <v>18</v>
      </c>
      <c r="L1414" s="13" t="inlineStr">
        <is>
          <t>-</t>
        </is>
      </c>
      <c r="M1414" s="13" t="inlineStr">
        <is>
          <t>-</t>
        </is>
      </c>
      <c r="N1414" s="13" t="inlineStr">
        <is>
          <t>-</t>
        </is>
      </c>
    </row>
    <row r="1415">
      <c r="A1415" s="10" t="inlineStr"/>
      <c r="B1415" s="4" t="inlineStr">
        <is>
          <t>*</t>
        </is>
      </c>
      <c r="C1415" s="4" t="inlineStr">
        <is>
          <t>*</t>
        </is>
      </c>
      <c r="D1415" s="4" t="inlineStr">
        <is>
          <t>*</t>
        </is>
      </c>
      <c r="E1415" s="4" t="inlineStr">
        <is>
          <t>*</t>
        </is>
      </c>
      <c r="F1415" s="4" t="inlineStr">
        <is>
          <t>*</t>
        </is>
      </c>
      <c r="G1415" s="4" t="inlineStr">
        <is>
          <t>*</t>
        </is>
      </c>
      <c r="H1415" s="4" t="inlineStr">
        <is>
          <t>*</t>
        </is>
      </c>
      <c r="I1415" s="4" t="inlineStr">
        <is>
          <t>*</t>
        </is>
      </c>
      <c r="J1415" s="4" t="inlineStr">
        <is>
          <t>*</t>
        </is>
      </c>
      <c r="K1415" s="5" t="n">
        <v>0.01</v>
      </c>
      <c r="L1415" s="4" t="inlineStr">
        <is>
          <t>-</t>
        </is>
      </c>
      <c r="M1415" s="4" t="inlineStr">
        <is>
          <t>-</t>
        </is>
      </c>
      <c r="N1415" s="4" t="inlineStr">
        <is>
          <t>-</t>
        </is>
      </c>
    </row>
    <row r="1416">
      <c r="A1416" s="10" t="inlineStr"/>
      <c r="B1416" s="4" t="inlineStr"/>
      <c r="C1416" s="4" t="inlineStr"/>
      <c r="D1416" s="4" t="inlineStr">
        <is>
          <t>Def</t>
        </is>
      </c>
      <c r="E1416" s="4" t="inlineStr">
        <is>
          <t>DeF</t>
        </is>
      </c>
      <c r="F1416" s="4" t="inlineStr"/>
      <c r="G1416" s="4" t="inlineStr">
        <is>
          <t>Df</t>
        </is>
      </c>
      <c r="H1416" s="4" t="inlineStr">
        <is>
          <t>D</t>
        </is>
      </c>
      <c r="I1416" s="4" t="inlineStr">
        <is>
          <t>DEF</t>
        </is>
      </c>
      <c r="J1416" s="4" t="inlineStr">
        <is>
          <t>D</t>
        </is>
      </c>
      <c r="K1416" s="4" t="inlineStr">
        <is>
          <t>J</t>
        </is>
      </c>
      <c r="L1416" s="4" t="n"/>
      <c r="M1416" s="4" t="n"/>
      <c r="N1416" s="4" t="n"/>
    </row>
    <row r="1417">
      <c r="A1417" s="14" t="inlineStr">
        <is>
          <t>Medtronic MiniMed 640G / 670G / 770G / 780G</t>
        </is>
      </c>
      <c r="B1417" s="13" t="n">
        <v>41</v>
      </c>
      <c r="C1417" s="13" t="n">
        <v>18</v>
      </c>
      <c r="D1417" s="13" t="n">
        <v>19</v>
      </c>
      <c r="E1417" s="13" t="n">
        <v>4</v>
      </c>
      <c r="F1417" s="13" t="inlineStr">
        <is>
          <t>-</t>
        </is>
      </c>
      <c r="G1417" s="13" t="n">
        <v>23</v>
      </c>
      <c r="H1417" s="13" t="n">
        <v>4</v>
      </c>
      <c r="I1417" s="13" t="n">
        <v>23</v>
      </c>
      <c r="J1417" s="13" t="n">
        <v>37</v>
      </c>
      <c r="K1417" s="13" t="n">
        <v>41</v>
      </c>
      <c r="L1417" s="13" t="inlineStr">
        <is>
          <t>-</t>
        </is>
      </c>
      <c r="M1417" s="13" t="inlineStr">
        <is>
          <t>-</t>
        </is>
      </c>
      <c r="N1417" s="13" t="inlineStr">
        <is>
          <t>-</t>
        </is>
      </c>
    </row>
    <row r="1418">
      <c r="A1418" s="10" t="inlineStr"/>
      <c r="B1418" s="4" t="inlineStr">
        <is>
          <t>*</t>
        </is>
      </c>
      <c r="C1418" s="5" t="n">
        <v>0.01</v>
      </c>
      <c r="D1418" s="5" t="n">
        <v>0.01</v>
      </c>
      <c r="E1418" s="4" t="inlineStr">
        <is>
          <t>*</t>
        </is>
      </c>
      <c r="F1418" s="4" t="inlineStr">
        <is>
          <t>-</t>
        </is>
      </c>
      <c r="G1418" s="4" t="inlineStr">
        <is>
          <t>*</t>
        </is>
      </c>
      <c r="H1418" s="4" t="inlineStr">
        <is>
          <t>*</t>
        </is>
      </c>
      <c r="I1418" s="5" t="n">
        <v>0.01</v>
      </c>
      <c r="J1418" s="5" t="n">
        <v>0.01</v>
      </c>
      <c r="K1418" s="5" t="n">
        <v>0.02</v>
      </c>
      <c r="L1418" s="4" t="inlineStr">
        <is>
          <t>-</t>
        </is>
      </c>
      <c r="M1418" s="4" t="inlineStr">
        <is>
          <t>-</t>
        </is>
      </c>
      <c r="N1418" s="4" t="inlineStr">
        <is>
          <t>-</t>
        </is>
      </c>
    </row>
    <row r="1419">
      <c r="A1419" s="10" t="inlineStr"/>
      <c r="B1419" s="4" t="inlineStr"/>
      <c r="C1419" s="4" t="inlineStr">
        <is>
          <t>CDEFG</t>
        </is>
      </c>
      <c r="D1419" s="4" t="inlineStr">
        <is>
          <t>CDEFG</t>
        </is>
      </c>
      <c r="E1419" s="4" t="inlineStr">
        <is>
          <t>DF</t>
        </is>
      </c>
      <c r="F1419" s="4" t="inlineStr"/>
      <c r="G1419" s="4" t="inlineStr">
        <is>
          <t>DF</t>
        </is>
      </c>
      <c r="H1419" s="4" t="inlineStr">
        <is>
          <t>D</t>
        </is>
      </c>
      <c r="I1419" s="4" t="inlineStr">
        <is>
          <t>CDEF</t>
        </is>
      </c>
      <c r="J1419" s="4" t="inlineStr">
        <is>
          <t>CDEFG</t>
        </is>
      </c>
      <c r="K1419" s="4" t="inlineStr">
        <is>
          <t>J</t>
        </is>
      </c>
      <c r="L1419" s="4" t="n"/>
      <c r="M1419" s="4" t="n"/>
      <c r="N1419" s="4" t="n"/>
    </row>
    <row r="1420">
      <c r="A1420" s="14" t="inlineStr">
        <is>
          <t>Medtronic MiniMed 620G / 640G</t>
        </is>
      </c>
      <c r="B1420" s="13" t="n">
        <v>78</v>
      </c>
      <c r="C1420" s="13" t="n">
        <v>25</v>
      </c>
      <c r="D1420" s="13" t="n">
        <v>18</v>
      </c>
      <c r="E1420" s="13" t="n">
        <v>35</v>
      </c>
      <c r="F1420" s="13" t="inlineStr">
        <is>
          <t>-</t>
        </is>
      </c>
      <c r="G1420" s="13" t="n">
        <v>53</v>
      </c>
      <c r="H1420" s="13" t="n">
        <v>35</v>
      </c>
      <c r="I1420" s="13" t="n">
        <v>53</v>
      </c>
      <c r="J1420" s="13" t="n">
        <v>43</v>
      </c>
      <c r="K1420" s="13" t="n">
        <v>78</v>
      </c>
      <c r="L1420" s="13" t="inlineStr">
        <is>
          <t>-</t>
        </is>
      </c>
      <c r="M1420" s="13" t="inlineStr">
        <is>
          <t>-</t>
        </is>
      </c>
      <c r="N1420" s="13" t="inlineStr">
        <is>
          <t>-</t>
        </is>
      </c>
    </row>
    <row r="1421">
      <c r="A1421" s="10" t="inlineStr"/>
      <c r="B1421" s="5" t="n">
        <v>0.01</v>
      </c>
      <c r="C1421" s="5" t="n">
        <v>0.02</v>
      </c>
      <c r="D1421" s="5" t="n">
        <v>0.01</v>
      </c>
      <c r="E1421" s="5" t="n">
        <v>0.02</v>
      </c>
      <c r="F1421" s="4" t="inlineStr">
        <is>
          <t>-</t>
        </is>
      </c>
      <c r="G1421" s="5" t="n">
        <v>0.01</v>
      </c>
      <c r="H1421" s="5" t="n">
        <v>0.01</v>
      </c>
      <c r="I1421" s="5" t="n">
        <v>0.01</v>
      </c>
      <c r="J1421" s="5" t="n">
        <v>0.01</v>
      </c>
      <c r="K1421" s="5" t="n">
        <v>0.03</v>
      </c>
      <c r="L1421" s="4" t="inlineStr">
        <is>
          <t>-</t>
        </is>
      </c>
      <c r="M1421" s="4" t="inlineStr">
        <is>
          <t>-</t>
        </is>
      </c>
      <c r="N1421" s="4" t="inlineStr">
        <is>
          <t>-</t>
        </is>
      </c>
    </row>
    <row r="1422">
      <c r="A1422" s="10" t="inlineStr"/>
      <c r="B1422" s="4" t="inlineStr"/>
      <c r="C1422" s="4" t="inlineStr">
        <is>
          <t>DEF</t>
        </is>
      </c>
      <c r="D1422" s="4" t="inlineStr">
        <is>
          <t>DEF</t>
        </is>
      </c>
      <c r="E1422" s="4" t="inlineStr">
        <is>
          <t>DEF</t>
        </is>
      </c>
      <c r="F1422" s="4" t="inlineStr"/>
      <c r="G1422" s="4" t="inlineStr">
        <is>
          <t>DF</t>
        </is>
      </c>
      <c r="H1422" s="4" t="inlineStr">
        <is>
          <t>D</t>
        </is>
      </c>
      <c r="I1422" s="4" t="inlineStr">
        <is>
          <t>DEF</t>
        </is>
      </c>
      <c r="J1422" s="4" t="inlineStr">
        <is>
          <t>DEF</t>
        </is>
      </c>
      <c r="K1422" s="4" t="inlineStr">
        <is>
          <t>J</t>
        </is>
      </c>
      <c r="L1422" s="4" t="n"/>
      <c r="M1422" s="4" t="n"/>
      <c r="N1422" s="4" t="n"/>
    </row>
    <row r="1423">
      <c r="A1423" s="14" t="inlineStr">
        <is>
          <t>GlucoMen Day Continuous Glucose Monitor</t>
        </is>
      </c>
      <c r="B1423" s="13" t="n">
        <v>4</v>
      </c>
      <c r="C1423" s="13" t="n">
        <v>2</v>
      </c>
      <c r="D1423" s="13" t="inlineStr">
        <is>
          <t>-</t>
        </is>
      </c>
      <c r="E1423" s="13" t="n">
        <v>1</v>
      </c>
      <c r="F1423" s="13" t="n">
        <v>1</v>
      </c>
      <c r="G1423" s="13" t="n">
        <v>2</v>
      </c>
      <c r="H1423" s="13" t="n">
        <v>2</v>
      </c>
      <c r="I1423" s="13" t="n">
        <v>1</v>
      </c>
      <c r="J1423" s="13" t="n">
        <v>2</v>
      </c>
      <c r="K1423" s="13" t="n">
        <v>4</v>
      </c>
      <c r="L1423" s="13" t="inlineStr">
        <is>
          <t>-</t>
        </is>
      </c>
      <c r="M1423" s="13" t="inlineStr">
        <is>
          <t>-</t>
        </is>
      </c>
      <c r="N1423" s="13" t="inlineStr">
        <is>
          <t>-</t>
        </is>
      </c>
    </row>
    <row r="1424">
      <c r="A1424" s="10" t="inlineStr"/>
      <c r="B1424" s="4" t="inlineStr">
        <is>
          <t>*</t>
        </is>
      </c>
      <c r="C1424" s="4" t="inlineStr">
        <is>
          <t>*</t>
        </is>
      </c>
      <c r="D1424" s="4" t="inlineStr">
        <is>
          <t>-</t>
        </is>
      </c>
      <c r="E1424" s="4" t="inlineStr">
        <is>
          <t>*</t>
        </is>
      </c>
      <c r="F1424" s="4" t="inlineStr">
        <is>
          <t>*</t>
        </is>
      </c>
      <c r="G1424" s="4" t="inlineStr">
        <is>
          <t>*</t>
        </is>
      </c>
      <c r="H1424" s="4" t="inlineStr">
        <is>
          <t>*</t>
        </is>
      </c>
      <c r="I1424" s="4" t="inlineStr">
        <is>
          <t>*</t>
        </is>
      </c>
      <c r="J1424" s="4" t="inlineStr">
        <is>
          <t>*</t>
        </is>
      </c>
      <c r="K1424" s="4" t="inlineStr">
        <is>
          <t>*</t>
        </is>
      </c>
      <c r="L1424" s="4" t="inlineStr">
        <is>
          <t>-</t>
        </is>
      </c>
      <c r="M1424" s="4" t="inlineStr">
        <is>
          <t>-</t>
        </is>
      </c>
      <c r="N1424" s="4" t="inlineStr">
        <is>
          <t>-</t>
        </is>
      </c>
    </row>
    <row r="1425">
      <c r="A1425" s="10" t="inlineStr"/>
      <c r="B1425" s="4" t="inlineStr"/>
      <c r="C1425" s="4" t="inlineStr">
        <is>
          <t>e</t>
        </is>
      </c>
      <c r="D1425" s="4" t="inlineStr"/>
      <c r="E1425" s="4" t="inlineStr"/>
      <c r="F1425" s="4" t="inlineStr"/>
      <c r="G1425" s="4" t="inlineStr"/>
      <c r="H1425" s="4" t="inlineStr"/>
      <c r="I1425" s="4" t="inlineStr"/>
      <c r="J1425" s="4" t="inlineStr">
        <is>
          <t>b</t>
        </is>
      </c>
      <c r="K1425" s="4" t="inlineStr">
        <is>
          <t>J</t>
        </is>
      </c>
      <c r="L1425" s="4" t="n"/>
      <c r="M1425" s="4" t="n"/>
      <c r="N1425" s="4" t="n"/>
    </row>
    <row r="1426">
      <c r="A1426" s="14" t="inlineStr">
        <is>
          <t>Medtrum A6 TouchCare</t>
        </is>
      </c>
      <c r="B1426" s="13" t="n">
        <v>3</v>
      </c>
      <c r="C1426" s="13" t="n">
        <v>2</v>
      </c>
      <c r="D1426" s="13" t="n">
        <v>1</v>
      </c>
      <c r="E1426" s="13" t="inlineStr">
        <is>
          <t>-</t>
        </is>
      </c>
      <c r="F1426" s="13" t="inlineStr">
        <is>
          <t>-</t>
        </is>
      </c>
      <c r="G1426" s="13" t="n">
        <v>1</v>
      </c>
      <c r="H1426" s="13" t="inlineStr">
        <is>
          <t>-</t>
        </is>
      </c>
      <c r="I1426" s="13" t="n">
        <v>1</v>
      </c>
      <c r="J1426" s="13" t="n">
        <v>3</v>
      </c>
      <c r="K1426" s="13" t="n">
        <v>3</v>
      </c>
      <c r="L1426" s="13" t="inlineStr">
        <is>
          <t>-</t>
        </is>
      </c>
      <c r="M1426" s="13" t="inlineStr">
        <is>
          <t>-</t>
        </is>
      </c>
      <c r="N1426" s="13" t="inlineStr">
        <is>
          <t>-</t>
        </is>
      </c>
    </row>
    <row r="1427">
      <c r="A1427" s="10" t="inlineStr"/>
      <c r="B1427" s="4" t="inlineStr">
        <is>
          <t>*</t>
        </is>
      </c>
      <c r="C1427" s="4" t="inlineStr">
        <is>
          <t>*</t>
        </is>
      </c>
      <c r="D1427" s="4" t="inlineStr">
        <is>
          <t>*</t>
        </is>
      </c>
      <c r="E1427" s="4" t="inlineStr">
        <is>
          <t>-</t>
        </is>
      </c>
      <c r="F1427" s="4" t="inlineStr">
        <is>
          <t>-</t>
        </is>
      </c>
      <c r="G1427" s="4" t="inlineStr">
        <is>
          <t>*</t>
        </is>
      </c>
      <c r="H1427" s="4" t="inlineStr">
        <is>
          <t>-</t>
        </is>
      </c>
      <c r="I1427" s="4" t="inlineStr">
        <is>
          <t>*</t>
        </is>
      </c>
      <c r="J1427" s="4" t="inlineStr">
        <is>
          <t>*</t>
        </is>
      </c>
      <c r="K1427" s="4" t="inlineStr">
        <is>
          <t>*</t>
        </is>
      </c>
      <c r="L1427" s="4" t="inlineStr">
        <is>
          <t>-</t>
        </is>
      </c>
      <c r="M1427" s="4" t="inlineStr">
        <is>
          <t>-</t>
        </is>
      </c>
      <c r="N1427" s="4" t="inlineStr">
        <is>
          <t>-</t>
        </is>
      </c>
    </row>
    <row r="1428">
      <c r="A1428" s="10" t="inlineStr"/>
      <c r="B1428" s="4" t="inlineStr"/>
      <c r="C1428" s="4" t="inlineStr">
        <is>
          <t>cDEF</t>
        </is>
      </c>
      <c r="D1428" s="4" t="inlineStr">
        <is>
          <t>F</t>
        </is>
      </c>
      <c r="E1428" s="4" t="inlineStr"/>
      <c r="F1428" s="4" t="inlineStr"/>
      <c r="G1428" s="4" t="inlineStr">
        <is>
          <t>F</t>
        </is>
      </c>
      <c r="H1428" s="4" t="inlineStr"/>
      <c r="I1428" s="4" t="inlineStr">
        <is>
          <t>f</t>
        </is>
      </c>
      <c r="J1428" s="4" t="inlineStr">
        <is>
          <t>DEFg</t>
        </is>
      </c>
      <c r="K1428" s="4" t="inlineStr">
        <is>
          <t>J</t>
        </is>
      </c>
      <c r="L1428" s="4" t="n"/>
      <c r="M1428" s="4" t="n"/>
      <c r="N1428" s="4" t="n"/>
    </row>
    <row r="1429">
      <c r="A1429" s="14" t="inlineStr">
        <is>
          <t>Medtrum S7 EasySense</t>
        </is>
      </c>
      <c r="B1429" s="13" t="n">
        <v>2</v>
      </c>
      <c r="C1429" s="13" t="n">
        <v>2</v>
      </c>
      <c r="D1429" s="13" t="inlineStr">
        <is>
          <t>-</t>
        </is>
      </c>
      <c r="E1429" s="13" t="inlineStr">
        <is>
          <t>-</t>
        </is>
      </c>
      <c r="F1429" s="13" t="inlineStr">
        <is>
          <t>-</t>
        </is>
      </c>
      <c r="G1429" s="13" t="inlineStr">
        <is>
          <t>-</t>
        </is>
      </c>
      <c r="H1429" s="13" t="inlineStr">
        <is>
          <t>-</t>
        </is>
      </c>
      <c r="I1429" s="13" t="inlineStr">
        <is>
          <t>-</t>
        </is>
      </c>
      <c r="J1429" s="13" t="n">
        <v>2</v>
      </c>
      <c r="K1429" s="13" t="n">
        <v>2</v>
      </c>
      <c r="L1429" s="13" t="inlineStr">
        <is>
          <t>-</t>
        </is>
      </c>
      <c r="M1429" s="13" t="inlineStr">
        <is>
          <t>-</t>
        </is>
      </c>
      <c r="N1429" s="13" t="inlineStr">
        <is>
          <t>-</t>
        </is>
      </c>
    </row>
    <row r="1430">
      <c r="A1430" s="10" t="inlineStr"/>
      <c r="B1430" s="4" t="inlineStr">
        <is>
          <t>*</t>
        </is>
      </c>
      <c r="C1430" s="4" t="inlineStr">
        <is>
          <t>*</t>
        </is>
      </c>
      <c r="D1430" s="4" t="inlineStr">
        <is>
          <t>-</t>
        </is>
      </c>
      <c r="E1430" s="4" t="inlineStr">
        <is>
          <t>-</t>
        </is>
      </c>
      <c r="F1430" s="4" t="inlineStr">
        <is>
          <t>-</t>
        </is>
      </c>
      <c r="G1430" s="4" t="inlineStr">
        <is>
          <t>-</t>
        </is>
      </c>
      <c r="H1430" s="4" t="inlineStr">
        <is>
          <t>-</t>
        </is>
      </c>
      <c r="I1430" s="4" t="inlineStr">
        <is>
          <t>-</t>
        </is>
      </c>
      <c r="J1430" s="4" t="inlineStr">
        <is>
          <t>*</t>
        </is>
      </c>
      <c r="K1430" s="4" t="inlineStr">
        <is>
          <t>*</t>
        </is>
      </c>
      <c r="L1430" s="4" t="inlineStr">
        <is>
          <t>-</t>
        </is>
      </c>
      <c r="M1430" s="4" t="inlineStr">
        <is>
          <t>-</t>
        </is>
      </c>
      <c r="N1430" s="4" t="inlineStr">
        <is>
          <t>-</t>
        </is>
      </c>
    </row>
    <row r="1431">
      <c r="A1431" s="10" t="inlineStr"/>
      <c r="B1431" s="4" t="inlineStr"/>
      <c r="C1431" s="4" t="inlineStr">
        <is>
          <t>cDEFG</t>
        </is>
      </c>
      <c r="D1431" s="4" t="inlineStr"/>
      <c r="E1431" s="4" t="inlineStr"/>
      <c r="F1431" s="4" t="inlineStr"/>
      <c r="G1431" s="4" t="inlineStr"/>
      <c r="H1431" s="4" t="inlineStr"/>
      <c r="I1431" s="4" t="inlineStr"/>
      <c r="J1431" s="4" t="inlineStr">
        <is>
          <t>bdEFG</t>
        </is>
      </c>
      <c r="K1431" s="4" t="inlineStr">
        <is>
          <t>J</t>
        </is>
      </c>
      <c r="L1431" s="4" t="n"/>
      <c r="M1431" s="4" t="n"/>
      <c r="N1431" s="4" t="n"/>
    </row>
    <row r="1432">
      <c r="A1432" s="14" t="inlineStr">
        <is>
          <t>Eversense</t>
        </is>
      </c>
      <c r="B1432" s="13" t="n">
        <v>6</v>
      </c>
      <c r="C1432" s="13" t="n">
        <v>1</v>
      </c>
      <c r="D1432" s="13" t="n">
        <v>1</v>
      </c>
      <c r="E1432" s="13" t="n">
        <v>1</v>
      </c>
      <c r="F1432" s="13" t="n">
        <v>3</v>
      </c>
      <c r="G1432" s="13" t="n">
        <v>5</v>
      </c>
      <c r="H1432" s="13" t="n">
        <v>4</v>
      </c>
      <c r="I1432" s="13" t="n">
        <v>2</v>
      </c>
      <c r="J1432" s="13" t="n">
        <v>2</v>
      </c>
      <c r="K1432" s="13" t="n">
        <v>6</v>
      </c>
      <c r="L1432" s="13" t="inlineStr">
        <is>
          <t>-</t>
        </is>
      </c>
      <c r="M1432" s="13" t="inlineStr">
        <is>
          <t>-</t>
        </is>
      </c>
      <c r="N1432" s="13" t="inlineStr">
        <is>
          <t>-</t>
        </is>
      </c>
    </row>
    <row r="1433">
      <c r="A1433" s="10" t="inlineStr"/>
      <c r="B1433" s="4" t="inlineStr">
        <is>
          <t>*</t>
        </is>
      </c>
      <c r="C1433" s="4" t="inlineStr">
        <is>
          <t>*</t>
        </is>
      </c>
      <c r="D1433" s="4" t="inlineStr">
        <is>
          <t>*</t>
        </is>
      </c>
      <c r="E1433" s="4" t="inlineStr">
        <is>
          <t>*</t>
        </is>
      </c>
      <c r="F1433" s="4" t="inlineStr">
        <is>
          <t>*</t>
        </is>
      </c>
      <c r="G1433" s="4" t="inlineStr">
        <is>
          <t>*</t>
        </is>
      </c>
      <c r="H1433" s="4" t="inlineStr">
        <is>
          <t>*</t>
        </is>
      </c>
      <c r="I1433" s="4" t="inlineStr">
        <is>
          <t>*</t>
        </is>
      </c>
      <c r="J1433" s="4" t="inlineStr">
        <is>
          <t>*</t>
        </is>
      </c>
      <c r="K1433" s="4" t="inlineStr">
        <is>
          <t>*</t>
        </is>
      </c>
      <c r="L1433" s="4" t="inlineStr">
        <is>
          <t>-</t>
        </is>
      </c>
      <c r="M1433" s="4" t="inlineStr">
        <is>
          <t>-</t>
        </is>
      </c>
      <c r="N1433" s="4" t="inlineStr">
        <is>
          <t>-</t>
        </is>
      </c>
    </row>
    <row r="1434">
      <c r="A1434" s="10" t="inlineStr"/>
      <c r="B1434" s="4" t="inlineStr"/>
      <c r="C1434" s="4" t="inlineStr"/>
      <c r="D1434" s="4" t="inlineStr"/>
      <c r="E1434" s="4" t="inlineStr"/>
      <c r="F1434" s="4" t="inlineStr"/>
      <c r="G1434" s="4" t="inlineStr"/>
      <c r="H1434" s="4" t="inlineStr"/>
      <c r="I1434" s="4" t="inlineStr"/>
      <c r="J1434" s="4" t="inlineStr"/>
      <c r="K1434" s="4" t="inlineStr">
        <is>
          <t>J</t>
        </is>
      </c>
      <c r="L1434" s="4" t="n"/>
      <c r="M1434" s="4" t="n"/>
      <c r="N1434" s="4" t="n"/>
    </row>
    <row r="1435">
      <c r="A1435" s="14" t="inlineStr">
        <is>
          <t>Other</t>
        </is>
      </c>
      <c r="B1435" s="13" t="n">
        <v>182</v>
      </c>
      <c r="C1435" s="13" t="n">
        <v>19</v>
      </c>
      <c r="D1435" s="13" t="n">
        <v>40</v>
      </c>
      <c r="E1435" s="13" t="n">
        <v>44</v>
      </c>
      <c r="F1435" s="13" t="n">
        <v>79</v>
      </c>
      <c r="G1435" s="13" t="n">
        <v>163</v>
      </c>
      <c r="H1435" s="13" t="n">
        <v>123</v>
      </c>
      <c r="I1435" s="13" t="n">
        <v>84</v>
      </c>
      <c r="J1435" s="13" t="n">
        <v>59</v>
      </c>
      <c r="K1435" s="13" t="n">
        <v>182</v>
      </c>
      <c r="L1435" s="13" t="inlineStr">
        <is>
          <t>-</t>
        </is>
      </c>
      <c r="M1435" s="13" t="inlineStr">
        <is>
          <t>-</t>
        </is>
      </c>
      <c r="N1435" s="13" t="inlineStr">
        <is>
          <t>-</t>
        </is>
      </c>
    </row>
    <row r="1436">
      <c r="A1436" s="10" t="inlineStr"/>
      <c r="B1436" s="5" t="n">
        <v>0.02</v>
      </c>
      <c r="C1436" s="5" t="n">
        <v>0.01</v>
      </c>
      <c r="D1436" s="5" t="n">
        <v>0.03</v>
      </c>
      <c r="E1436" s="5" t="n">
        <v>0.02</v>
      </c>
      <c r="F1436" s="5" t="n">
        <v>0.02</v>
      </c>
      <c r="G1436" s="5" t="n">
        <v>0.02</v>
      </c>
      <c r="H1436" s="5" t="n">
        <v>0.02</v>
      </c>
      <c r="I1436" s="5" t="n">
        <v>0.02</v>
      </c>
      <c r="J1436" s="5" t="n">
        <v>0.02</v>
      </c>
      <c r="K1436" s="5" t="n">
        <v>0.08</v>
      </c>
      <c r="L1436" s="4" t="inlineStr">
        <is>
          <t>-</t>
        </is>
      </c>
      <c r="M1436" s="4" t="inlineStr">
        <is>
          <t>-</t>
        </is>
      </c>
      <c r="N1436" s="4" t="inlineStr">
        <is>
          <t>-</t>
        </is>
      </c>
    </row>
    <row r="1437">
      <c r="A1437" s="10" t="inlineStr"/>
      <c r="B1437" s="4" t="inlineStr"/>
      <c r="C1437" s="4" t="inlineStr"/>
      <c r="D1437" s="4" t="inlineStr">
        <is>
          <t>AH</t>
        </is>
      </c>
      <c r="E1437" s="4" t="inlineStr"/>
      <c r="F1437" s="4" t="inlineStr"/>
      <c r="G1437" s="4" t="inlineStr">
        <is>
          <t>a</t>
        </is>
      </c>
      <c r="H1437" s="4" t="inlineStr"/>
      <c r="I1437" s="4" t="inlineStr">
        <is>
          <t>A</t>
        </is>
      </c>
      <c r="J1437" s="4" t="inlineStr">
        <is>
          <t>A</t>
        </is>
      </c>
      <c r="K1437" s="4" t="inlineStr">
        <is>
          <t>J</t>
        </is>
      </c>
      <c r="L1437" s="4" t="n"/>
      <c r="M1437" s="4" t="n"/>
      <c r="N1437" s="4" t="n"/>
    </row>
    <row r="1438">
      <c r="A1438" s="14" t="inlineStr">
        <is>
          <t>I do not use aGlucose Monitor</t>
        </is>
      </c>
      <c r="B1438" s="13" t="n">
        <v>7027</v>
      </c>
      <c r="C1438" s="13" t="n">
        <v>712</v>
      </c>
      <c r="D1438" s="13" t="n">
        <v>1030</v>
      </c>
      <c r="E1438" s="13" t="n">
        <v>1660</v>
      </c>
      <c r="F1438" s="13" t="n">
        <v>3625</v>
      </c>
      <c r="G1438" s="13" t="n">
        <v>6315</v>
      </c>
      <c r="H1438" s="13" t="n">
        <v>5285</v>
      </c>
      <c r="I1438" s="13" t="n">
        <v>2690</v>
      </c>
      <c r="J1438" s="13" t="n">
        <v>1742</v>
      </c>
      <c r="K1438" s="13" t="n">
        <v>584</v>
      </c>
      <c r="L1438" s="13" t="n">
        <v>6443</v>
      </c>
      <c r="M1438" s="13" t="n">
        <v>500</v>
      </c>
      <c r="N1438" s="13" t="n">
        <v>5742</v>
      </c>
    </row>
    <row r="1439">
      <c r="A1439" s="10" t="inlineStr"/>
      <c r="B1439" s="5" t="n">
        <v>0.79</v>
      </c>
      <c r="C1439" s="5" t="n">
        <v>0.52</v>
      </c>
      <c r="D1439" s="5" t="n">
        <v>0.68</v>
      </c>
      <c r="E1439" s="5" t="n">
        <v>0.8100000000000001</v>
      </c>
      <c r="F1439" s="5" t="n">
        <v>0.9</v>
      </c>
      <c r="G1439" s="5" t="n">
        <v>0.8300000000000001</v>
      </c>
      <c r="H1439" s="5" t="n">
        <v>0.87</v>
      </c>
      <c r="I1439" s="5" t="n">
        <v>0.75</v>
      </c>
      <c r="J1439" s="5" t="n">
        <v>0.6</v>
      </c>
      <c r="K1439" s="5" t="n">
        <v>0.24</v>
      </c>
      <c r="L1439" s="5" t="n">
        <v>0.99</v>
      </c>
      <c r="M1439" s="5" t="n">
        <v>0.99</v>
      </c>
      <c r="N1439" s="5" t="n">
        <v>0.99</v>
      </c>
    </row>
    <row r="1440">
      <c r="A1440" s="10" t="inlineStr"/>
      <c r="B1440" s="4" t="inlineStr"/>
      <c r="C1440" s="4" t="inlineStr"/>
      <c r="D1440" s="4" t="inlineStr">
        <is>
          <t>AH</t>
        </is>
      </c>
      <c r="E1440" s="4" t="inlineStr">
        <is>
          <t>ABGH</t>
        </is>
      </c>
      <c r="F1440" s="4" t="inlineStr">
        <is>
          <t>ABCEFGH</t>
        </is>
      </c>
      <c r="G1440" s="4" t="inlineStr">
        <is>
          <t>ABCGH</t>
        </is>
      </c>
      <c r="H1440" s="4" t="inlineStr">
        <is>
          <t>ABCEGH</t>
        </is>
      </c>
      <c r="I1440" s="4" t="inlineStr">
        <is>
          <t>ABH</t>
        </is>
      </c>
      <c r="J1440" s="4" t="inlineStr">
        <is>
          <t>A</t>
        </is>
      </c>
      <c r="K1440" s="4" t="inlineStr"/>
      <c r="L1440" s="4" t="inlineStr">
        <is>
          <t>I</t>
        </is>
      </c>
      <c r="M1440" s="4" t="n"/>
      <c r="N1440" s="4" t="n"/>
    </row>
    <row r="1441">
      <c r="A1441" s="10" t="inlineStr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  <c r="K1441" s="4" t="n"/>
      <c r="L1441" s="4" t="n"/>
      <c r="M1441" s="4" t="n"/>
      <c r="N1441" s="4" t="n"/>
    </row>
    <row r="1443">
      <c r="A1443" s="10" t="inlineStr">
        <is>
          <t>LRW: ADC FreeStyle Libre Tracking Wave 1 - Project #-201857 - Unweighted Tables</t>
        </is>
      </c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  <c r="K1443" s="4" t="n"/>
      <c r="L1443" s="4" t="n"/>
      <c r="M1443" s="4" t="n"/>
      <c r="N1443" s="4" t="n"/>
    </row>
    <row r="1444">
      <c r="A1444" s="10" t="inlineStr">
        <is>
          <t>DV_ProductPipeIn - Current/Most Recent Product - Based to Those Who Ever Used Relevant Product</t>
        </is>
      </c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  <c r="K1444" s="4" t="n"/>
      <c r="L1444" s="4" t="n"/>
      <c r="M1444" s="4" t="n"/>
      <c r="N1444" s="4" t="n"/>
    </row>
    <row r="1445">
      <c r="A1445" s="10" t="inlineStr">
        <is>
          <t>DV_Country.ContainsAny({US,DE,CA,JP,KR,CN})</t>
        </is>
      </c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  <c r="K1445" s="4" t="n"/>
      <c r="L1445" s="4" t="n"/>
      <c r="M1445" s="4" t="n"/>
      <c r="N1445" s="4" t="n"/>
    </row>
    <row r="1446">
      <c r="A1446" s="10" t="inlineStr">
        <is>
          <t>Table: 35 - Level: Top</t>
        </is>
      </c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  <c r="K1446" s="4" t="n"/>
      <c r="L1446" s="4" t="n"/>
      <c r="M1446" s="4" t="n"/>
      <c r="N1446" s="4" t="n"/>
    </row>
    <row r="1447">
      <c r="A1447" s="10" t="inlineStr"/>
      <c r="B1447" s="6" t="inlineStr">
        <is>
          <t>Banner 2</t>
        </is>
      </c>
      <c r="C1447" s="6" t="n"/>
      <c r="D1447" s="6" t="n"/>
      <c r="E1447" s="6" t="n"/>
      <c r="F1447" s="6" t="n"/>
      <c r="G1447" s="6" t="n"/>
      <c r="H1447" s="6" t="n"/>
      <c r="I1447" s="6" t="n"/>
      <c r="J1447" s="6" t="n"/>
      <c r="K1447" s="6" t="n"/>
      <c r="L1447" s="6" t="n"/>
      <c r="M1447" s="6" t="n"/>
      <c r="N1447" s="6" t="n"/>
    </row>
    <row r="1448">
      <c r="A1448" s="8" t="inlineStr"/>
      <c r="B1448" s="7" t="inlineStr">
        <is>
          <t>Total</t>
        </is>
      </c>
      <c r="C1448" s="7" t="inlineStr">
        <is>
          <t>Type 1</t>
        </is>
      </c>
      <c r="D1448" s="7" t="inlineStr">
        <is>
          <t>Type 2 MDI</t>
        </is>
      </c>
      <c r="E1448" s="7" t="inlineStr">
        <is>
          <t>Type 2 Basal/Pre-mix</t>
        </is>
      </c>
      <c r="F1448" s="7" t="inlineStr">
        <is>
          <t>Type 2 Oral/GLPIs</t>
        </is>
      </c>
      <c r="G1448" s="7" t="inlineStr">
        <is>
          <t>NET: Type 2</t>
        </is>
      </c>
      <c r="H1448" s="7" t="inlineStr">
        <is>
          <t>NET: Type 2 O2B</t>
        </is>
      </c>
      <c r="I1448" s="7" t="inlineStr">
        <is>
          <t>NET: Type 2 IUP</t>
        </is>
      </c>
      <c r="J1448" s="7" t="inlineStr">
        <is>
          <t>NET: Type 1 &amp; 2 MDI</t>
        </is>
      </c>
      <c r="K1448" s="7" t="inlineStr">
        <is>
          <t>CGM Trialist</t>
        </is>
      </c>
      <c r="L1448" s="7" t="inlineStr">
        <is>
          <t>Non-CGM Trialist</t>
        </is>
      </c>
      <c r="M1448" s="7" t="inlineStr">
        <is>
          <t>Non CGM Trialist - Considered a Product</t>
        </is>
      </c>
      <c r="N1448" s="7" t="inlineStr">
        <is>
          <t>Non CGM Trialist - Never Considered Any Relevant Product</t>
        </is>
      </c>
    </row>
    <row r="1449">
      <c r="A1449" s="10" t="inlineStr"/>
      <c r="B1449" s="4" t="inlineStr"/>
      <c r="C1449" s="4" t="inlineStr">
        <is>
          <t>A</t>
        </is>
      </c>
      <c r="D1449" s="4" t="inlineStr">
        <is>
          <t>B</t>
        </is>
      </c>
      <c r="E1449" s="4" t="inlineStr">
        <is>
          <t>C</t>
        </is>
      </c>
      <c r="F1449" s="4" t="inlineStr">
        <is>
          <t>D</t>
        </is>
      </c>
      <c r="G1449" s="4" t="inlineStr">
        <is>
          <t>E</t>
        </is>
      </c>
      <c r="H1449" s="4" t="inlineStr">
        <is>
          <t>F</t>
        </is>
      </c>
      <c r="I1449" s="4" t="inlineStr">
        <is>
          <t>G</t>
        </is>
      </c>
      <c r="J1449" s="4" t="inlineStr">
        <is>
          <t>H</t>
        </is>
      </c>
      <c r="K1449" s="4" t="inlineStr">
        <is>
          <t>I</t>
        </is>
      </c>
      <c r="L1449" s="4" t="inlineStr">
        <is>
          <t>J</t>
        </is>
      </c>
      <c r="M1449" s="4" t="inlineStr">
        <is>
          <t>K</t>
        </is>
      </c>
      <c r="N1449" s="4" t="inlineStr">
        <is>
          <t>L</t>
        </is>
      </c>
    </row>
    <row r="1450">
      <c r="A1450" s="10" t="inlineStr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  <c r="K1450" s="4" t="n"/>
      <c r="L1450" s="4" t="n"/>
      <c r="M1450" s="4" t="n"/>
      <c r="N1450" s="4" t="n"/>
    </row>
    <row r="1451">
      <c r="A1451" s="14" t="inlineStr">
        <is>
          <t>Base</t>
        </is>
      </c>
      <c r="B1451" s="13" t="n">
        <v>1813</v>
      </c>
      <c r="C1451" s="13" t="n">
        <v>754</v>
      </c>
      <c r="D1451" s="13" t="n">
        <v>457</v>
      </c>
      <c r="E1451" s="13" t="n">
        <v>365</v>
      </c>
      <c r="F1451" s="13" t="n">
        <v>237</v>
      </c>
      <c r="G1451" s="13" t="n">
        <v>1059</v>
      </c>
      <c r="H1451" s="13" t="n">
        <v>602</v>
      </c>
      <c r="I1451" s="13" t="n">
        <v>822</v>
      </c>
      <c r="J1451" s="13" t="n">
        <v>1211</v>
      </c>
      <c r="K1451" s="13" t="n">
        <v>1813</v>
      </c>
      <c r="L1451" s="13" t="inlineStr">
        <is>
          <t>-</t>
        </is>
      </c>
      <c r="M1451" s="13" t="inlineStr">
        <is>
          <t>-</t>
        </is>
      </c>
      <c r="N1451" s="13" t="inlineStr">
        <is>
          <t>-</t>
        </is>
      </c>
    </row>
    <row r="1452">
      <c r="A1452" s="10" t="inlineStr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  <c r="K1452" s="4" t="n"/>
      <c r="L1452" s="4" t="n"/>
      <c r="M1452" s="4" t="n"/>
      <c r="N1452" s="4" t="n"/>
    </row>
    <row r="1453">
      <c r="A1453" s="10" t="inlineStr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  <c r="K1453" s="4" t="n"/>
      <c r="L1453" s="4" t="n"/>
      <c r="M1453" s="4" t="n"/>
      <c r="N1453" s="4" t="n"/>
    </row>
    <row r="1454">
      <c r="A1454" s="14" t="inlineStr">
        <is>
          <t>COMBINE: FSL</t>
        </is>
      </c>
      <c r="B1454" s="13" t="n">
        <v>939</v>
      </c>
      <c r="C1454" s="13" t="n">
        <v>380</v>
      </c>
      <c r="D1454" s="13" t="n">
        <v>247</v>
      </c>
      <c r="E1454" s="13" t="n">
        <v>192</v>
      </c>
      <c r="F1454" s="13" t="n">
        <v>120</v>
      </c>
      <c r="G1454" s="13" t="n">
        <v>559</v>
      </c>
      <c r="H1454" s="13" t="n">
        <v>312</v>
      </c>
      <c r="I1454" s="13" t="n">
        <v>439</v>
      </c>
      <c r="J1454" s="13" t="n">
        <v>627</v>
      </c>
      <c r="K1454" s="13" t="n">
        <v>939</v>
      </c>
      <c r="L1454" s="13" t="inlineStr">
        <is>
          <t>-</t>
        </is>
      </c>
      <c r="M1454" s="13" t="inlineStr">
        <is>
          <t>-</t>
        </is>
      </c>
      <c r="N1454" s="13" t="inlineStr">
        <is>
          <t>-</t>
        </is>
      </c>
    </row>
    <row r="1455">
      <c r="A1455" s="10" t="inlineStr"/>
      <c r="B1455" s="5" t="n">
        <v>0.52</v>
      </c>
      <c r="C1455" s="5" t="n">
        <v>0.5</v>
      </c>
      <c r="D1455" s="5" t="n">
        <v>0.54</v>
      </c>
      <c r="E1455" s="5" t="n">
        <v>0.53</v>
      </c>
      <c r="F1455" s="5" t="n">
        <v>0.51</v>
      </c>
      <c r="G1455" s="5" t="n">
        <v>0.53</v>
      </c>
      <c r="H1455" s="5" t="n">
        <v>0.52</v>
      </c>
      <c r="I1455" s="5" t="n">
        <v>0.53</v>
      </c>
      <c r="J1455" s="5" t="n">
        <v>0.52</v>
      </c>
      <c r="K1455" s="5" t="n">
        <v>0.52</v>
      </c>
      <c r="L1455" s="4" t="inlineStr">
        <is>
          <t>-</t>
        </is>
      </c>
      <c r="M1455" s="4" t="inlineStr">
        <is>
          <t>-</t>
        </is>
      </c>
      <c r="N1455" s="4" t="inlineStr">
        <is>
          <t>-</t>
        </is>
      </c>
    </row>
    <row r="1456">
      <c r="A1456" s="10" t="inlineStr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  <c r="K1456" s="4" t="n"/>
      <c r="L1456" s="4" t="n"/>
      <c r="M1456" s="4" t="n"/>
      <c r="N1456" s="4" t="n"/>
    </row>
    <row r="1457">
      <c r="A1457" s="14" t="inlineStr">
        <is>
          <t>COMBINE: Dexcom</t>
        </is>
      </c>
      <c r="B1457" s="13" t="n">
        <v>461</v>
      </c>
      <c r="C1457" s="13" t="n">
        <v>219</v>
      </c>
      <c r="D1457" s="13" t="n">
        <v>94</v>
      </c>
      <c r="E1457" s="13" t="n">
        <v>70</v>
      </c>
      <c r="F1457" s="13" t="n">
        <v>78</v>
      </c>
      <c r="G1457" s="13" t="n">
        <v>242</v>
      </c>
      <c r="H1457" s="13" t="n">
        <v>148</v>
      </c>
      <c r="I1457" s="13" t="n">
        <v>164</v>
      </c>
      <c r="J1457" s="13" t="n">
        <v>313</v>
      </c>
      <c r="K1457" s="13" t="n">
        <v>461</v>
      </c>
      <c r="L1457" s="13" t="inlineStr">
        <is>
          <t>-</t>
        </is>
      </c>
      <c r="M1457" s="13" t="inlineStr">
        <is>
          <t>-</t>
        </is>
      </c>
      <c r="N1457" s="13" t="inlineStr">
        <is>
          <t>-</t>
        </is>
      </c>
    </row>
    <row r="1458">
      <c r="A1458" s="10" t="inlineStr"/>
      <c r="B1458" s="5" t="n">
        <v>0.25</v>
      </c>
      <c r="C1458" s="5" t="n">
        <v>0.29</v>
      </c>
      <c r="D1458" s="5" t="n">
        <v>0.21</v>
      </c>
      <c r="E1458" s="5" t="n">
        <v>0.19</v>
      </c>
      <c r="F1458" s="5" t="n">
        <v>0.33</v>
      </c>
      <c r="G1458" s="5" t="n">
        <v>0.23</v>
      </c>
      <c r="H1458" s="5" t="n">
        <v>0.25</v>
      </c>
      <c r="I1458" s="5" t="n">
        <v>0.2</v>
      </c>
      <c r="J1458" s="5" t="n">
        <v>0.26</v>
      </c>
      <c r="K1458" s="5" t="n">
        <v>0.25</v>
      </c>
      <c r="L1458" s="4" t="inlineStr">
        <is>
          <t>-</t>
        </is>
      </c>
      <c r="M1458" s="4" t="inlineStr">
        <is>
          <t>-</t>
        </is>
      </c>
      <c r="N1458" s="4" t="inlineStr">
        <is>
          <t>-</t>
        </is>
      </c>
    </row>
    <row r="1459">
      <c r="A1459" s="10" t="inlineStr"/>
      <c r="B1459" s="4" t="inlineStr"/>
      <c r="C1459" s="4" t="inlineStr">
        <is>
          <t>BCEfGH</t>
        </is>
      </c>
      <c r="D1459" s="4" t="inlineStr"/>
      <c r="E1459" s="4" t="inlineStr"/>
      <c r="F1459" s="4" t="inlineStr">
        <is>
          <t>BCEFGH</t>
        </is>
      </c>
      <c r="G1459" s="4" t="inlineStr">
        <is>
          <t>CG</t>
        </is>
      </c>
      <c r="H1459" s="4" t="inlineStr">
        <is>
          <t>CG</t>
        </is>
      </c>
      <c r="I1459" s="4" t="inlineStr"/>
      <c r="J1459" s="4" t="inlineStr">
        <is>
          <t>BCEG</t>
        </is>
      </c>
      <c r="K1459" s="4" t="n"/>
      <c r="L1459" s="4" t="n"/>
      <c r="M1459" s="4" t="n"/>
      <c r="N1459" s="4" t="n"/>
    </row>
    <row r="1460">
      <c r="A1460" s="14" t="inlineStr">
        <is>
          <t>COMBINE: Medtronic</t>
        </is>
      </c>
      <c r="B1460" s="13" t="n">
        <v>392</v>
      </c>
      <c r="C1460" s="13" t="n">
        <v>146</v>
      </c>
      <c r="D1460" s="13" t="n">
        <v>114</v>
      </c>
      <c r="E1460" s="13" t="n">
        <v>101</v>
      </c>
      <c r="F1460" s="13" t="n">
        <v>31</v>
      </c>
      <c r="G1460" s="13" t="n">
        <v>246</v>
      </c>
      <c r="H1460" s="13" t="n">
        <v>132</v>
      </c>
      <c r="I1460" s="13" t="n">
        <v>215</v>
      </c>
      <c r="J1460" s="13" t="n">
        <v>260</v>
      </c>
      <c r="K1460" s="13" t="n">
        <v>392</v>
      </c>
      <c r="L1460" s="13" t="inlineStr">
        <is>
          <t>-</t>
        </is>
      </c>
      <c r="M1460" s="13" t="inlineStr">
        <is>
          <t>-</t>
        </is>
      </c>
      <c r="N1460" s="13" t="inlineStr">
        <is>
          <t>-</t>
        </is>
      </c>
    </row>
    <row r="1461">
      <c r="A1461" s="10" t="inlineStr"/>
      <c r="B1461" s="5" t="n">
        <v>0.22</v>
      </c>
      <c r="C1461" s="5" t="n">
        <v>0.19</v>
      </c>
      <c r="D1461" s="5" t="n">
        <v>0.25</v>
      </c>
      <c r="E1461" s="5" t="n">
        <v>0.28</v>
      </c>
      <c r="F1461" s="5" t="n">
        <v>0.13</v>
      </c>
      <c r="G1461" s="5" t="n">
        <v>0.23</v>
      </c>
      <c r="H1461" s="5" t="n">
        <v>0.22</v>
      </c>
      <c r="I1461" s="5" t="n">
        <v>0.26</v>
      </c>
      <c r="J1461" s="5" t="n">
        <v>0.21</v>
      </c>
      <c r="K1461" s="5" t="n">
        <v>0.22</v>
      </c>
      <c r="L1461" s="4" t="inlineStr">
        <is>
          <t>-</t>
        </is>
      </c>
      <c r="M1461" s="4" t="inlineStr">
        <is>
          <t>-</t>
        </is>
      </c>
      <c r="N1461" s="4" t="inlineStr">
        <is>
          <t>-</t>
        </is>
      </c>
    </row>
    <row r="1462">
      <c r="A1462" s="10" t="inlineStr"/>
      <c r="B1462" s="4" t="inlineStr"/>
      <c r="C1462" s="4" t="inlineStr">
        <is>
          <t>D</t>
        </is>
      </c>
      <c r="D1462" s="4" t="inlineStr">
        <is>
          <t>ADH</t>
        </is>
      </c>
      <c r="E1462" s="4" t="inlineStr">
        <is>
          <t>ADEFH</t>
        </is>
      </c>
      <c r="F1462" s="4" t="inlineStr"/>
      <c r="G1462" s="4" t="inlineStr">
        <is>
          <t>AD</t>
        </is>
      </c>
      <c r="H1462" s="4" t="inlineStr">
        <is>
          <t>D</t>
        </is>
      </c>
      <c r="I1462" s="4" t="inlineStr">
        <is>
          <t>ADEFH</t>
        </is>
      </c>
      <c r="J1462" s="4" t="inlineStr">
        <is>
          <t>AD</t>
        </is>
      </c>
      <c r="K1462" s="4" t="n"/>
      <c r="L1462" s="4" t="n"/>
      <c r="M1462" s="4" t="n"/>
      <c r="N1462" s="4" t="n"/>
    </row>
    <row r="1463">
      <c r="A1463" s="14" t="inlineStr">
        <is>
          <t>FreeStyle Libre</t>
        </is>
      </c>
      <c r="B1463" s="13" t="n">
        <v>488</v>
      </c>
      <c r="C1463" s="13" t="n">
        <v>216</v>
      </c>
      <c r="D1463" s="13" t="n">
        <v>111</v>
      </c>
      <c r="E1463" s="13" t="n">
        <v>100</v>
      </c>
      <c r="F1463" s="13" t="n">
        <v>61</v>
      </c>
      <c r="G1463" s="13" t="n">
        <v>272</v>
      </c>
      <c r="H1463" s="13" t="n">
        <v>161</v>
      </c>
      <c r="I1463" s="13" t="n">
        <v>211</v>
      </c>
      <c r="J1463" s="13" t="n">
        <v>327</v>
      </c>
      <c r="K1463" s="13" t="n">
        <v>488</v>
      </c>
      <c r="L1463" s="13" t="inlineStr">
        <is>
          <t>-</t>
        </is>
      </c>
      <c r="M1463" s="13" t="inlineStr">
        <is>
          <t>-</t>
        </is>
      </c>
      <c r="N1463" s="13" t="inlineStr">
        <is>
          <t>-</t>
        </is>
      </c>
    </row>
    <row r="1464">
      <c r="A1464" s="10" t="inlineStr"/>
      <c r="B1464" s="5" t="n">
        <v>0.27</v>
      </c>
      <c r="C1464" s="5" t="n">
        <v>0.29</v>
      </c>
      <c r="D1464" s="5" t="n">
        <v>0.24</v>
      </c>
      <c r="E1464" s="5" t="n">
        <v>0.27</v>
      </c>
      <c r="F1464" s="5" t="n">
        <v>0.26</v>
      </c>
      <c r="G1464" s="5" t="n">
        <v>0.26</v>
      </c>
      <c r="H1464" s="5" t="n">
        <v>0.27</v>
      </c>
      <c r="I1464" s="5" t="n">
        <v>0.26</v>
      </c>
      <c r="J1464" s="5" t="n">
        <v>0.27</v>
      </c>
      <c r="K1464" s="5" t="n">
        <v>0.27</v>
      </c>
      <c r="L1464" s="4" t="inlineStr">
        <is>
          <t>-</t>
        </is>
      </c>
      <c r="M1464" s="4" t="inlineStr">
        <is>
          <t>-</t>
        </is>
      </c>
      <c r="N1464" s="4" t="inlineStr">
        <is>
          <t>-</t>
        </is>
      </c>
    </row>
    <row r="1465">
      <c r="A1465" s="10" t="inlineStr"/>
      <c r="B1465" s="4" t="inlineStr"/>
      <c r="C1465" s="4" t="inlineStr">
        <is>
          <t>b</t>
        </is>
      </c>
      <c r="D1465" s="4" t="inlineStr"/>
      <c r="E1465" s="4" t="inlineStr"/>
      <c r="F1465" s="4" t="inlineStr"/>
      <c r="G1465" s="4" t="inlineStr"/>
      <c r="H1465" s="4" t="inlineStr"/>
      <c r="I1465" s="4" t="inlineStr"/>
      <c r="J1465" s="4" t="inlineStr">
        <is>
          <t>b</t>
        </is>
      </c>
      <c r="K1465" s="4" t="n"/>
      <c r="L1465" s="4" t="n"/>
      <c r="M1465" s="4" t="n"/>
      <c r="N1465" s="4" t="n"/>
    </row>
    <row r="1466">
      <c r="A1466" s="14" t="inlineStr">
        <is>
          <t>FreeStyle Libre 14 Day</t>
        </is>
      </c>
      <c r="B1466" s="13" t="n">
        <v>89</v>
      </c>
      <c r="C1466" s="13" t="n">
        <v>18</v>
      </c>
      <c r="D1466" s="13" t="n">
        <v>26</v>
      </c>
      <c r="E1466" s="13" t="n">
        <v>26</v>
      </c>
      <c r="F1466" s="13" t="n">
        <v>19</v>
      </c>
      <c r="G1466" s="13" t="n">
        <v>71</v>
      </c>
      <c r="H1466" s="13" t="n">
        <v>45</v>
      </c>
      <c r="I1466" s="13" t="n">
        <v>52</v>
      </c>
      <c r="J1466" s="13" t="n">
        <v>44</v>
      </c>
      <c r="K1466" s="13" t="n">
        <v>89</v>
      </c>
      <c r="L1466" s="13" t="inlineStr">
        <is>
          <t>-</t>
        </is>
      </c>
      <c r="M1466" s="13" t="inlineStr">
        <is>
          <t>-</t>
        </is>
      </c>
      <c r="N1466" s="13" t="inlineStr">
        <is>
          <t>-</t>
        </is>
      </c>
    </row>
    <row r="1467">
      <c r="A1467" s="10" t="inlineStr"/>
      <c r="B1467" s="5" t="n">
        <v>0.05</v>
      </c>
      <c r="C1467" s="5" t="n">
        <v>0.02</v>
      </c>
      <c r="D1467" s="5" t="n">
        <v>0.06</v>
      </c>
      <c r="E1467" s="5" t="n">
        <v>0.07000000000000001</v>
      </c>
      <c r="F1467" s="5" t="n">
        <v>0.08</v>
      </c>
      <c r="G1467" s="5" t="n">
        <v>0.07000000000000001</v>
      </c>
      <c r="H1467" s="5" t="n">
        <v>0.07000000000000001</v>
      </c>
      <c r="I1467" s="5" t="n">
        <v>0.06</v>
      </c>
      <c r="J1467" s="5" t="n">
        <v>0.04</v>
      </c>
      <c r="K1467" s="5" t="n">
        <v>0.05</v>
      </c>
      <c r="L1467" s="4" t="inlineStr">
        <is>
          <t>-</t>
        </is>
      </c>
      <c r="M1467" s="4" t="inlineStr">
        <is>
          <t>-</t>
        </is>
      </c>
      <c r="N1467" s="4" t="inlineStr">
        <is>
          <t>-</t>
        </is>
      </c>
    </row>
    <row r="1468">
      <c r="A1468" s="10" t="inlineStr"/>
      <c r="B1468" s="4" t="inlineStr"/>
      <c r="C1468" s="4" t="inlineStr"/>
      <c r="D1468" s="4" t="inlineStr">
        <is>
          <t>AH</t>
        </is>
      </c>
      <c r="E1468" s="4" t="inlineStr">
        <is>
          <t>AH</t>
        </is>
      </c>
      <c r="F1468" s="4" t="inlineStr">
        <is>
          <t>AH</t>
        </is>
      </c>
      <c r="G1468" s="4" t="inlineStr">
        <is>
          <t>AH</t>
        </is>
      </c>
      <c r="H1468" s="4" t="inlineStr">
        <is>
          <t>AH</t>
        </is>
      </c>
      <c r="I1468" s="4" t="inlineStr">
        <is>
          <t>AH</t>
        </is>
      </c>
      <c r="J1468" s="4" t="inlineStr">
        <is>
          <t>A</t>
        </is>
      </c>
      <c r="K1468" s="4" t="n"/>
      <c r="L1468" s="4" t="n"/>
      <c r="M1468" s="4" t="n"/>
      <c r="N1468" s="4" t="n"/>
    </row>
    <row r="1469">
      <c r="A1469" s="14" t="inlineStr">
        <is>
          <t>FreeStyle Libre 2</t>
        </is>
      </c>
      <c r="B1469" s="13" t="n">
        <v>322</v>
      </c>
      <c r="C1469" s="13" t="n">
        <v>130</v>
      </c>
      <c r="D1469" s="13" t="n">
        <v>93</v>
      </c>
      <c r="E1469" s="13" t="n">
        <v>59</v>
      </c>
      <c r="F1469" s="13" t="n">
        <v>40</v>
      </c>
      <c r="G1469" s="13" t="n">
        <v>192</v>
      </c>
      <c r="H1469" s="13" t="n">
        <v>99</v>
      </c>
      <c r="I1469" s="13" t="n">
        <v>152</v>
      </c>
      <c r="J1469" s="13" t="n">
        <v>223</v>
      </c>
      <c r="K1469" s="13" t="n">
        <v>322</v>
      </c>
      <c r="L1469" s="13" t="inlineStr">
        <is>
          <t>-</t>
        </is>
      </c>
      <c r="M1469" s="13" t="inlineStr">
        <is>
          <t>-</t>
        </is>
      </c>
      <c r="N1469" s="13" t="inlineStr">
        <is>
          <t>-</t>
        </is>
      </c>
    </row>
    <row r="1470">
      <c r="A1470" s="10" t="inlineStr"/>
      <c r="B1470" s="5" t="n">
        <v>0.18</v>
      </c>
      <c r="C1470" s="5" t="n">
        <v>0.17</v>
      </c>
      <c r="D1470" s="5" t="n">
        <v>0.2</v>
      </c>
      <c r="E1470" s="5" t="n">
        <v>0.16</v>
      </c>
      <c r="F1470" s="5" t="n">
        <v>0.17</v>
      </c>
      <c r="G1470" s="5" t="n">
        <v>0.18</v>
      </c>
      <c r="H1470" s="5" t="n">
        <v>0.16</v>
      </c>
      <c r="I1470" s="5" t="n">
        <v>0.18</v>
      </c>
      <c r="J1470" s="5" t="n">
        <v>0.18</v>
      </c>
      <c r="K1470" s="5" t="n">
        <v>0.18</v>
      </c>
      <c r="L1470" s="4" t="inlineStr">
        <is>
          <t>-</t>
        </is>
      </c>
      <c r="M1470" s="4" t="inlineStr">
        <is>
          <t>-</t>
        </is>
      </c>
      <c r="N1470" s="4" t="inlineStr">
        <is>
          <t>-</t>
        </is>
      </c>
    </row>
    <row r="1471">
      <c r="A1471" s="10" t="inlineStr"/>
      <c r="B1471" s="4" t="inlineStr"/>
      <c r="C1471" s="4" t="inlineStr"/>
      <c r="D1471" s="4" t="inlineStr"/>
      <c r="E1471" s="4" t="inlineStr"/>
      <c r="F1471" s="4" t="inlineStr"/>
      <c r="G1471" s="4" t="inlineStr">
        <is>
          <t>f</t>
        </is>
      </c>
      <c r="H1471" s="4" t="n"/>
      <c r="I1471" s="4" t="n"/>
      <c r="J1471" s="4" t="n"/>
      <c r="K1471" s="4" t="n"/>
      <c r="L1471" s="4" t="n"/>
      <c r="M1471" s="4" t="n"/>
      <c r="N1471" s="4" t="n"/>
    </row>
    <row r="1472">
      <c r="A1472" s="14" t="inlineStr">
        <is>
          <t>FreeStyle Libre 3</t>
        </is>
      </c>
      <c r="B1472" s="13" t="n">
        <v>40</v>
      </c>
      <c r="C1472" s="13" t="n">
        <v>16</v>
      </c>
      <c r="D1472" s="13" t="n">
        <v>17</v>
      </c>
      <c r="E1472" s="13" t="n">
        <v>7</v>
      </c>
      <c r="F1472" s="13" t="inlineStr">
        <is>
          <t>-</t>
        </is>
      </c>
      <c r="G1472" s="13" t="n">
        <v>24</v>
      </c>
      <c r="H1472" s="13" t="n">
        <v>7</v>
      </c>
      <c r="I1472" s="13" t="n">
        <v>24</v>
      </c>
      <c r="J1472" s="13" t="n">
        <v>33</v>
      </c>
      <c r="K1472" s="13" t="n">
        <v>40</v>
      </c>
      <c r="L1472" s="13" t="inlineStr">
        <is>
          <t>-</t>
        </is>
      </c>
      <c r="M1472" s="13" t="inlineStr">
        <is>
          <t>-</t>
        </is>
      </c>
      <c r="N1472" s="13" t="inlineStr">
        <is>
          <t>-</t>
        </is>
      </c>
    </row>
    <row r="1473">
      <c r="A1473" s="10" t="inlineStr"/>
      <c r="B1473" s="5" t="n">
        <v>0.02</v>
      </c>
      <c r="C1473" s="5" t="n">
        <v>0.02</v>
      </c>
      <c r="D1473" s="5" t="n">
        <v>0.04</v>
      </c>
      <c r="E1473" s="5" t="n">
        <v>0.02</v>
      </c>
      <c r="F1473" s="4" t="inlineStr">
        <is>
          <t>-</t>
        </is>
      </c>
      <c r="G1473" s="5" t="n">
        <v>0.02</v>
      </c>
      <c r="H1473" s="5" t="n">
        <v>0.01</v>
      </c>
      <c r="I1473" s="5" t="n">
        <v>0.03</v>
      </c>
      <c r="J1473" s="5" t="n">
        <v>0.03</v>
      </c>
      <c r="K1473" s="5" t="n">
        <v>0.02</v>
      </c>
      <c r="L1473" s="4" t="inlineStr">
        <is>
          <t>-</t>
        </is>
      </c>
      <c r="M1473" s="4" t="inlineStr">
        <is>
          <t>-</t>
        </is>
      </c>
      <c r="N1473" s="4" t="inlineStr">
        <is>
          <t>-</t>
        </is>
      </c>
    </row>
    <row r="1474">
      <c r="A1474" s="10" t="inlineStr"/>
      <c r="B1474" s="4" t="inlineStr"/>
      <c r="C1474" s="4" t="inlineStr">
        <is>
          <t>D</t>
        </is>
      </c>
      <c r="D1474" s="4" t="inlineStr">
        <is>
          <t>aDEF</t>
        </is>
      </c>
      <c r="E1474" s="4" t="inlineStr">
        <is>
          <t>Df</t>
        </is>
      </c>
      <c r="F1474" s="4" t="inlineStr"/>
      <c r="G1474" s="4" t="inlineStr">
        <is>
          <t>DF</t>
        </is>
      </c>
      <c r="H1474" s="4" t="inlineStr">
        <is>
          <t>D</t>
        </is>
      </c>
      <c r="I1474" s="4" t="inlineStr">
        <is>
          <t>DEF</t>
        </is>
      </c>
      <c r="J1474" s="4" t="inlineStr">
        <is>
          <t>aDF</t>
        </is>
      </c>
      <c r="K1474" s="4" t="n"/>
      <c r="L1474" s="4" t="n"/>
      <c r="M1474" s="4" t="n"/>
      <c r="N1474" s="4" t="n"/>
    </row>
    <row r="1475">
      <c r="A1475" s="14" t="inlineStr">
        <is>
          <t>Dexcom G4</t>
        </is>
      </c>
      <c r="B1475" s="13" t="n">
        <v>73</v>
      </c>
      <c r="C1475" s="13" t="n">
        <v>25</v>
      </c>
      <c r="D1475" s="13" t="n">
        <v>10</v>
      </c>
      <c r="E1475" s="13" t="n">
        <v>25</v>
      </c>
      <c r="F1475" s="13" t="n">
        <v>13</v>
      </c>
      <c r="G1475" s="13" t="n">
        <v>48</v>
      </c>
      <c r="H1475" s="13" t="n">
        <v>38</v>
      </c>
      <c r="I1475" s="13" t="n">
        <v>35</v>
      </c>
      <c r="J1475" s="13" t="n">
        <v>35</v>
      </c>
      <c r="K1475" s="13" t="n">
        <v>73</v>
      </c>
      <c r="L1475" s="13" t="inlineStr">
        <is>
          <t>-</t>
        </is>
      </c>
      <c r="M1475" s="13" t="inlineStr">
        <is>
          <t>-</t>
        </is>
      </c>
      <c r="N1475" s="13" t="inlineStr">
        <is>
          <t>-</t>
        </is>
      </c>
    </row>
    <row r="1476">
      <c r="A1476" s="10" t="inlineStr"/>
      <c r="B1476" s="5" t="n">
        <v>0.04</v>
      </c>
      <c r="C1476" s="5" t="n">
        <v>0.03</v>
      </c>
      <c r="D1476" s="5" t="n">
        <v>0.02</v>
      </c>
      <c r="E1476" s="5" t="n">
        <v>0.07000000000000001</v>
      </c>
      <c r="F1476" s="5" t="n">
        <v>0.05</v>
      </c>
      <c r="G1476" s="5" t="n">
        <v>0.05</v>
      </c>
      <c r="H1476" s="5" t="n">
        <v>0.06</v>
      </c>
      <c r="I1476" s="5" t="n">
        <v>0.04</v>
      </c>
      <c r="J1476" s="5" t="n">
        <v>0.03</v>
      </c>
      <c r="K1476" s="5" t="n">
        <v>0.04</v>
      </c>
      <c r="L1476" s="4" t="inlineStr">
        <is>
          <t>-</t>
        </is>
      </c>
      <c r="M1476" s="4" t="inlineStr">
        <is>
          <t>-</t>
        </is>
      </c>
      <c r="N1476" s="4" t="inlineStr">
        <is>
          <t>-</t>
        </is>
      </c>
    </row>
    <row r="1477">
      <c r="A1477" s="10" t="inlineStr"/>
      <c r="B1477" s="4" t="inlineStr"/>
      <c r="C1477" s="4" t="inlineStr"/>
      <c r="D1477" s="4" t="inlineStr"/>
      <c r="E1477" s="4" t="inlineStr">
        <is>
          <t>ABEGH</t>
        </is>
      </c>
      <c r="F1477" s="4" t="inlineStr">
        <is>
          <t>BH</t>
        </is>
      </c>
      <c r="G1477" s="4" t="inlineStr">
        <is>
          <t>BH</t>
        </is>
      </c>
      <c r="H1477" s="4" t="inlineStr">
        <is>
          <t>ABEGH</t>
        </is>
      </c>
      <c r="I1477" s="4" t="inlineStr">
        <is>
          <t>BH</t>
        </is>
      </c>
      <c r="J1477" s="4" t="n"/>
      <c r="K1477" s="4" t="n"/>
      <c r="L1477" s="4" t="n"/>
      <c r="M1477" s="4" t="n"/>
      <c r="N1477" s="4" t="n"/>
    </row>
    <row r="1478">
      <c r="A1478" s="14" t="inlineStr">
        <is>
          <t>Dexcom G5</t>
        </is>
      </c>
      <c r="B1478" s="13" t="n">
        <v>90</v>
      </c>
      <c r="C1478" s="13" t="n">
        <v>34</v>
      </c>
      <c r="D1478" s="13" t="n">
        <v>21</v>
      </c>
      <c r="E1478" s="13" t="n">
        <v>11</v>
      </c>
      <c r="F1478" s="13" t="n">
        <v>24</v>
      </c>
      <c r="G1478" s="13" t="n">
        <v>56</v>
      </c>
      <c r="H1478" s="13" t="n">
        <v>35</v>
      </c>
      <c r="I1478" s="13" t="n">
        <v>32</v>
      </c>
      <c r="J1478" s="13" t="n">
        <v>55</v>
      </c>
      <c r="K1478" s="13" t="n">
        <v>90</v>
      </c>
      <c r="L1478" s="13" t="inlineStr">
        <is>
          <t>-</t>
        </is>
      </c>
      <c r="M1478" s="13" t="inlineStr">
        <is>
          <t>-</t>
        </is>
      </c>
      <c r="N1478" s="13" t="inlineStr">
        <is>
          <t>-</t>
        </is>
      </c>
    </row>
    <row r="1479">
      <c r="A1479" s="10" t="inlineStr"/>
      <c r="B1479" s="5" t="n">
        <v>0.05</v>
      </c>
      <c r="C1479" s="5" t="n">
        <v>0.05</v>
      </c>
      <c r="D1479" s="5" t="n">
        <v>0.05</v>
      </c>
      <c r="E1479" s="5" t="n">
        <v>0.03</v>
      </c>
      <c r="F1479" s="5" t="n">
        <v>0.1</v>
      </c>
      <c r="G1479" s="5" t="n">
        <v>0.05</v>
      </c>
      <c r="H1479" s="5" t="n">
        <v>0.06</v>
      </c>
      <c r="I1479" s="5" t="n">
        <v>0.04</v>
      </c>
      <c r="J1479" s="5" t="n">
        <v>0.05</v>
      </c>
      <c r="K1479" s="5" t="n">
        <v>0.05</v>
      </c>
      <c r="L1479" s="4" t="inlineStr">
        <is>
          <t>-</t>
        </is>
      </c>
      <c r="M1479" s="4" t="inlineStr">
        <is>
          <t>-</t>
        </is>
      </c>
      <c r="N1479" s="4" t="inlineStr">
        <is>
          <t>-</t>
        </is>
      </c>
    </row>
    <row r="1480">
      <c r="A1480" s="10" t="inlineStr"/>
      <c r="B1480" s="4" t="inlineStr"/>
      <c r="C1480" s="4" t="inlineStr"/>
      <c r="D1480" s="4" t="inlineStr"/>
      <c r="E1480" s="4" t="inlineStr"/>
      <c r="F1480" s="4" t="inlineStr">
        <is>
          <t>ABCEFGH</t>
        </is>
      </c>
      <c r="G1480" s="4" t="inlineStr">
        <is>
          <t>CG</t>
        </is>
      </c>
      <c r="H1480" s="4" t="inlineStr">
        <is>
          <t>CG</t>
        </is>
      </c>
      <c r="I1480" s="4" t="n"/>
      <c r="J1480" s="4" t="n"/>
      <c r="K1480" s="4" t="n"/>
      <c r="L1480" s="4" t="n"/>
      <c r="M1480" s="4" t="n"/>
      <c r="N1480" s="4" t="n"/>
    </row>
    <row r="1481">
      <c r="A1481" s="14" t="inlineStr">
        <is>
          <t>Dexcom G6</t>
        </is>
      </c>
      <c r="B1481" s="13" t="n">
        <v>298</v>
      </c>
      <c r="C1481" s="13" t="n">
        <v>160</v>
      </c>
      <c r="D1481" s="13" t="n">
        <v>63</v>
      </c>
      <c r="E1481" s="13" t="n">
        <v>34</v>
      </c>
      <c r="F1481" s="13" t="n">
        <v>41</v>
      </c>
      <c r="G1481" s="13" t="n">
        <v>138</v>
      </c>
      <c r="H1481" s="13" t="n">
        <v>75</v>
      </c>
      <c r="I1481" s="13" t="n">
        <v>97</v>
      </c>
      <c r="J1481" s="13" t="n">
        <v>223</v>
      </c>
      <c r="K1481" s="13" t="n">
        <v>298</v>
      </c>
      <c r="L1481" s="13" t="inlineStr">
        <is>
          <t>-</t>
        </is>
      </c>
      <c r="M1481" s="13" t="inlineStr">
        <is>
          <t>-</t>
        </is>
      </c>
      <c r="N1481" s="13" t="inlineStr">
        <is>
          <t>-</t>
        </is>
      </c>
    </row>
    <row r="1482">
      <c r="A1482" s="10" t="inlineStr"/>
      <c r="B1482" s="5" t="n">
        <v>0.16</v>
      </c>
      <c r="C1482" s="5" t="n">
        <v>0.21</v>
      </c>
      <c r="D1482" s="5" t="n">
        <v>0.14</v>
      </c>
      <c r="E1482" s="5" t="n">
        <v>0.09</v>
      </c>
      <c r="F1482" s="5" t="n">
        <v>0.17</v>
      </c>
      <c r="G1482" s="5" t="n">
        <v>0.13</v>
      </c>
      <c r="H1482" s="5" t="n">
        <v>0.12</v>
      </c>
      <c r="I1482" s="5" t="n">
        <v>0.12</v>
      </c>
      <c r="J1482" s="5" t="n">
        <v>0.18</v>
      </c>
      <c r="K1482" s="5" t="n">
        <v>0.16</v>
      </c>
      <c r="L1482" s="4" t="inlineStr">
        <is>
          <t>-</t>
        </is>
      </c>
      <c r="M1482" s="4" t="inlineStr">
        <is>
          <t>-</t>
        </is>
      </c>
      <c r="N1482" s="4" t="inlineStr">
        <is>
          <t>-</t>
        </is>
      </c>
    </row>
    <row r="1483">
      <c r="A1483" s="10" t="inlineStr"/>
      <c r="B1483" s="4" t="inlineStr"/>
      <c r="C1483" s="4" t="inlineStr">
        <is>
          <t>BCEFGH</t>
        </is>
      </c>
      <c r="D1483" s="4" t="inlineStr">
        <is>
          <t>Cg</t>
        </is>
      </c>
      <c r="E1483" s="4" t="inlineStr"/>
      <c r="F1483" s="4" t="inlineStr">
        <is>
          <t>CEFG</t>
        </is>
      </c>
      <c r="G1483" s="4" t="inlineStr">
        <is>
          <t>CG</t>
        </is>
      </c>
      <c r="H1483" s="4" t="inlineStr">
        <is>
          <t>C</t>
        </is>
      </c>
      <c r="I1483" s="4" t="inlineStr">
        <is>
          <t>C</t>
        </is>
      </c>
      <c r="J1483" s="4" t="inlineStr">
        <is>
          <t>BCEFG</t>
        </is>
      </c>
      <c r="K1483" s="4" t="n"/>
      <c r="L1483" s="4" t="n"/>
      <c r="M1483" s="4" t="n"/>
      <c r="N1483" s="4" t="n"/>
    </row>
    <row r="1484">
      <c r="A1484" s="14" t="inlineStr">
        <is>
          <t>Medtronic Guardian Connect</t>
        </is>
      </c>
      <c r="B1484" s="13" t="n">
        <v>121</v>
      </c>
      <c r="C1484" s="13" t="n">
        <v>37</v>
      </c>
      <c r="D1484" s="13" t="n">
        <v>35</v>
      </c>
      <c r="E1484" s="13" t="n">
        <v>32</v>
      </c>
      <c r="F1484" s="13" t="n">
        <v>17</v>
      </c>
      <c r="G1484" s="13" t="n">
        <v>84</v>
      </c>
      <c r="H1484" s="13" t="n">
        <v>49</v>
      </c>
      <c r="I1484" s="13" t="n">
        <v>67</v>
      </c>
      <c r="J1484" s="13" t="n">
        <v>72</v>
      </c>
      <c r="K1484" s="13" t="n">
        <v>121</v>
      </c>
      <c r="L1484" s="13" t="inlineStr">
        <is>
          <t>-</t>
        </is>
      </c>
      <c r="M1484" s="13" t="inlineStr">
        <is>
          <t>-</t>
        </is>
      </c>
      <c r="N1484" s="13" t="inlineStr">
        <is>
          <t>-</t>
        </is>
      </c>
    </row>
    <row r="1485">
      <c r="A1485" s="10" t="inlineStr"/>
      <c r="B1485" s="5" t="n">
        <v>0.07000000000000001</v>
      </c>
      <c r="C1485" s="5" t="n">
        <v>0.05</v>
      </c>
      <c r="D1485" s="5" t="n">
        <v>0.08</v>
      </c>
      <c r="E1485" s="5" t="n">
        <v>0.09</v>
      </c>
      <c r="F1485" s="5" t="n">
        <v>0.07000000000000001</v>
      </c>
      <c r="G1485" s="5" t="n">
        <v>0.08</v>
      </c>
      <c r="H1485" s="5" t="n">
        <v>0.08</v>
      </c>
      <c r="I1485" s="5" t="n">
        <v>0.08</v>
      </c>
      <c r="J1485" s="5" t="n">
        <v>0.06</v>
      </c>
      <c r="K1485" s="5" t="n">
        <v>0.07000000000000001</v>
      </c>
      <c r="L1485" s="4" t="inlineStr">
        <is>
          <t>-</t>
        </is>
      </c>
      <c r="M1485" s="4" t="inlineStr">
        <is>
          <t>-</t>
        </is>
      </c>
      <c r="N1485" s="4" t="inlineStr">
        <is>
          <t>-</t>
        </is>
      </c>
    </row>
    <row r="1486">
      <c r="A1486" s="10" t="inlineStr"/>
      <c r="B1486" s="4" t="inlineStr"/>
      <c r="C1486" s="4" t="inlineStr"/>
      <c r="D1486" s="4" t="inlineStr">
        <is>
          <t>Ah</t>
        </is>
      </c>
      <c r="E1486" s="4" t="inlineStr">
        <is>
          <t>Ah</t>
        </is>
      </c>
      <c r="F1486" s="4" t="inlineStr"/>
      <c r="G1486" s="4" t="inlineStr">
        <is>
          <t>AH</t>
        </is>
      </c>
      <c r="H1486" s="4" t="inlineStr">
        <is>
          <t>Ah</t>
        </is>
      </c>
      <c r="I1486" s="4" t="inlineStr">
        <is>
          <t>AH</t>
        </is>
      </c>
      <c r="J1486" s="4" t="inlineStr">
        <is>
          <t>A</t>
        </is>
      </c>
      <c r="K1486" s="4" t="n"/>
      <c r="L1486" s="4" t="n"/>
      <c r="M1486" s="4" t="n"/>
      <c r="N1486" s="4" t="n"/>
    </row>
    <row r="1487">
      <c r="A1487" s="14" t="inlineStr">
        <is>
          <t>Medtronic Guardian Connect with Guardian Sensor 3</t>
        </is>
      </c>
      <c r="B1487" s="13" t="inlineStr">
        <is>
          <t>-</t>
        </is>
      </c>
      <c r="C1487" s="13" t="inlineStr">
        <is>
          <t>-</t>
        </is>
      </c>
      <c r="D1487" s="13" t="inlineStr">
        <is>
          <t>-</t>
        </is>
      </c>
      <c r="E1487" s="13" t="inlineStr">
        <is>
          <t>-</t>
        </is>
      </c>
      <c r="F1487" s="13" t="inlineStr">
        <is>
          <t>-</t>
        </is>
      </c>
      <c r="G1487" s="13" t="inlineStr">
        <is>
          <t>-</t>
        </is>
      </c>
      <c r="H1487" s="13" t="inlineStr">
        <is>
          <t>-</t>
        </is>
      </c>
      <c r="I1487" s="13" t="inlineStr">
        <is>
          <t>-</t>
        </is>
      </c>
      <c r="J1487" s="13" t="inlineStr">
        <is>
          <t>-</t>
        </is>
      </c>
      <c r="K1487" s="13" t="inlineStr">
        <is>
          <t>-</t>
        </is>
      </c>
      <c r="L1487" s="13" t="inlineStr">
        <is>
          <t>-</t>
        </is>
      </c>
      <c r="M1487" s="13" t="inlineStr">
        <is>
          <t>-</t>
        </is>
      </c>
      <c r="N1487" s="13" t="inlineStr">
        <is>
          <t>-</t>
        </is>
      </c>
    </row>
    <row r="1488">
      <c r="A1488" s="10" t="inlineStr"/>
      <c r="B1488" s="4" t="inlineStr">
        <is>
          <t>-</t>
        </is>
      </c>
      <c r="C1488" s="4" t="inlineStr">
        <is>
          <t>-</t>
        </is>
      </c>
      <c r="D1488" s="4" t="inlineStr">
        <is>
          <t>-</t>
        </is>
      </c>
      <c r="E1488" s="4" t="inlineStr">
        <is>
          <t>-</t>
        </is>
      </c>
      <c r="F1488" s="4" t="inlineStr">
        <is>
          <t>-</t>
        </is>
      </c>
      <c r="G1488" s="4" t="inlineStr">
        <is>
          <t>-</t>
        </is>
      </c>
      <c r="H1488" s="4" t="inlineStr">
        <is>
          <t>-</t>
        </is>
      </c>
      <c r="I1488" s="4" t="inlineStr">
        <is>
          <t>-</t>
        </is>
      </c>
      <c r="J1488" s="4" t="inlineStr">
        <is>
          <t>-</t>
        </is>
      </c>
      <c r="K1488" s="4" t="inlineStr">
        <is>
          <t>-</t>
        </is>
      </c>
      <c r="L1488" s="4" t="inlineStr">
        <is>
          <t>-</t>
        </is>
      </c>
      <c r="M1488" s="4" t="inlineStr">
        <is>
          <t>-</t>
        </is>
      </c>
      <c r="N1488" s="4" t="inlineStr">
        <is>
          <t>-</t>
        </is>
      </c>
    </row>
    <row r="1489">
      <c r="A1489" s="10" t="inlineStr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  <c r="K1489" s="4" t="n"/>
      <c r="L1489" s="4" t="n"/>
      <c r="M1489" s="4" t="n"/>
      <c r="N1489" s="4" t="n"/>
    </row>
    <row r="1490">
      <c r="A1490" s="14" t="inlineStr">
        <is>
          <t>Medtronic MiniMed 630G / 670G / 770G</t>
        </is>
      </c>
      <c r="B1490" s="13" t="n">
        <v>89</v>
      </c>
      <c r="C1490" s="13" t="n">
        <v>47</v>
      </c>
      <c r="D1490" s="13" t="n">
        <v>19</v>
      </c>
      <c r="E1490" s="13" t="n">
        <v>13</v>
      </c>
      <c r="F1490" s="13" t="n">
        <v>10</v>
      </c>
      <c r="G1490" s="13" t="n">
        <v>42</v>
      </c>
      <c r="H1490" s="13" t="n">
        <v>23</v>
      </c>
      <c r="I1490" s="13" t="n">
        <v>32</v>
      </c>
      <c r="J1490" s="13" t="n">
        <v>66</v>
      </c>
      <c r="K1490" s="13" t="n">
        <v>89</v>
      </c>
      <c r="L1490" s="13" t="inlineStr">
        <is>
          <t>-</t>
        </is>
      </c>
      <c r="M1490" s="13" t="inlineStr">
        <is>
          <t>-</t>
        </is>
      </c>
      <c r="N1490" s="13" t="inlineStr">
        <is>
          <t>-</t>
        </is>
      </c>
    </row>
    <row r="1491">
      <c r="A1491" s="10" t="inlineStr"/>
      <c r="B1491" s="5" t="n">
        <v>0.05</v>
      </c>
      <c r="C1491" s="5" t="n">
        <v>0.06</v>
      </c>
      <c r="D1491" s="5" t="n">
        <v>0.04</v>
      </c>
      <c r="E1491" s="5" t="n">
        <v>0.04</v>
      </c>
      <c r="F1491" s="5" t="n">
        <v>0.04</v>
      </c>
      <c r="G1491" s="5" t="n">
        <v>0.04</v>
      </c>
      <c r="H1491" s="5" t="n">
        <v>0.04</v>
      </c>
      <c r="I1491" s="5" t="n">
        <v>0.04</v>
      </c>
      <c r="J1491" s="5" t="n">
        <v>0.05</v>
      </c>
      <c r="K1491" s="5" t="n">
        <v>0.05</v>
      </c>
      <c r="L1491" s="4" t="inlineStr">
        <is>
          <t>-</t>
        </is>
      </c>
      <c r="M1491" s="4" t="inlineStr">
        <is>
          <t>-</t>
        </is>
      </c>
      <c r="N1491" s="4" t="inlineStr">
        <is>
          <t>-</t>
        </is>
      </c>
    </row>
    <row r="1492">
      <c r="A1492" s="10" t="inlineStr"/>
      <c r="B1492" s="4" t="inlineStr"/>
      <c r="C1492" s="4" t="inlineStr">
        <is>
          <t>cEFG</t>
        </is>
      </c>
      <c r="D1492" s="4" t="inlineStr"/>
      <c r="E1492" s="4" t="inlineStr"/>
      <c r="F1492" s="4" t="inlineStr"/>
      <c r="G1492" s="4" t="inlineStr"/>
      <c r="H1492" s="4" t="inlineStr"/>
      <c r="I1492" s="4" t="inlineStr"/>
      <c r="J1492" s="4" t="inlineStr">
        <is>
          <t>EG</t>
        </is>
      </c>
      <c r="K1492" s="4" t="n"/>
      <c r="L1492" s="4" t="n"/>
      <c r="M1492" s="4" t="n"/>
      <c r="N1492" s="4" t="n"/>
    </row>
    <row r="1493">
      <c r="A1493" s="14" t="inlineStr">
        <is>
          <t>Medtronic MiniMed 640G</t>
        </is>
      </c>
      <c r="B1493" s="13" t="n">
        <v>28</v>
      </c>
      <c r="C1493" s="13" t="n">
        <v>5</v>
      </c>
      <c r="D1493" s="13" t="n">
        <v>10</v>
      </c>
      <c r="E1493" s="13" t="n">
        <v>9</v>
      </c>
      <c r="F1493" s="13" t="n">
        <v>4</v>
      </c>
      <c r="G1493" s="13" t="n">
        <v>23</v>
      </c>
      <c r="H1493" s="13" t="n">
        <v>13</v>
      </c>
      <c r="I1493" s="13" t="n">
        <v>19</v>
      </c>
      <c r="J1493" s="13" t="n">
        <v>15</v>
      </c>
      <c r="K1493" s="13" t="n">
        <v>28</v>
      </c>
      <c r="L1493" s="13" t="inlineStr">
        <is>
          <t>-</t>
        </is>
      </c>
      <c r="M1493" s="13" t="inlineStr">
        <is>
          <t>-</t>
        </is>
      </c>
      <c r="N1493" s="13" t="inlineStr">
        <is>
          <t>-</t>
        </is>
      </c>
    </row>
    <row r="1494">
      <c r="A1494" s="10" t="inlineStr"/>
      <c r="B1494" s="5" t="n">
        <v>0.02</v>
      </c>
      <c r="C1494" s="5" t="n">
        <v>0.01</v>
      </c>
      <c r="D1494" s="5" t="n">
        <v>0.02</v>
      </c>
      <c r="E1494" s="5" t="n">
        <v>0.02</v>
      </c>
      <c r="F1494" s="5" t="n">
        <v>0.02</v>
      </c>
      <c r="G1494" s="5" t="n">
        <v>0.02</v>
      </c>
      <c r="H1494" s="5" t="n">
        <v>0.02</v>
      </c>
      <c r="I1494" s="5" t="n">
        <v>0.02</v>
      </c>
      <c r="J1494" s="5" t="n">
        <v>0.01</v>
      </c>
      <c r="K1494" s="5" t="n">
        <v>0.02</v>
      </c>
      <c r="L1494" s="4" t="inlineStr">
        <is>
          <t>-</t>
        </is>
      </c>
      <c r="M1494" s="4" t="inlineStr">
        <is>
          <t>-</t>
        </is>
      </c>
      <c r="N1494" s="4" t="inlineStr">
        <is>
          <t>-</t>
        </is>
      </c>
    </row>
    <row r="1495">
      <c r="A1495" s="10" t="inlineStr"/>
      <c r="B1495" s="4" t="inlineStr"/>
      <c r="C1495" s="4" t="inlineStr"/>
      <c r="D1495" s="4" t="inlineStr">
        <is>
          <t>AH</t>
        </is>
      </c>
      <c r="E1495" s="4" t="inlineStr">
        <is>
          <t>Ah</t>
        </is>
      </c>
      <c r="F1495" s="4" t="inlineStr"/>
      <c r="G1495" s="4" t="inlineStr">
        <is>
          <t>AH</t>
        </is>
      </c>
      <c r="H1495" s="4" t="inlineStr">
        <is>
          <t>A</t>
        </is>
      </c>
      <c r="I1495" s="4" t="inlineStr">
        <is>
          <t>AH</t>
        </is>
      </c>
      <c r="J1495" s="4" t="inlineStr">
        <is>
          <t>A</t>
        </is>
      </c>
      <c r="K1495" s="4" t="n"/>
      <c r="L1495" s="4" t="n"/>
      <c r="M1495" s="4" t="n"/>
      <c r="N1495" s="4" t="n"/>
    </row>
    <row r="1496">
      <c r="A1496" s="14" t="inlineStr">
        <is>
          <t>Medtronic MiniMed 640G / 670G / 770G / 780G</t>
        </is>
      </c>
      <c r="B1496" s="13" t="n">
        <v>55</v>
      </c>
      <c r="C1496" s="13" t="n">
        <v>27</v>
      </c>
      <c r="D1496" s="13" t="n">
        <v>21</v>
      </c>
      <c r="E1496" s="13" t="n">
        <v>7</v>
      </c>
      <c r="F1496" s="13" t="inlineStr">
        <is>
          <t>-</t>
        </is>
      </c>
      <c r="G1496" s="13" t="n">
        <v>28</v>
      </c>
      <c r="H1496" s="13" t="n">
        <v>7</v>
      </c>
      <c r="I1496" s="13" t="n">
        <v>28</v>
      </c>
      <c r="J1496" s="13" t="n">
        <v>48</v>
      </c>
      <c r="K1496" s="13" t="n">
        <v>55</v>
      </c>
      <c r="L1496" s="13" t="inlineStr">
        <is>
          <t>-</t>
        </is>
      </c>
      <c r="M1496" s="13" t="inlineStr">
        <is>
          <t>-</t>
        </is>
      </c>
      <c r="N1496" s="13" t="inlineStr">
        <is>
          <t>-</t>
        </is>
      </c>
    </row>
    <row r="1497">
      <c r="A1497" s="10" t="inlineStr"/>
      <c r="B1497" s="5" t="n">
        <v>0.03</v>
      </c>
      <c r="C1497" s="5" t="n">
        <v>0.04</v>
      </c>
      <c r="D1497" s="5" t="n">
        <v>0.05</v>
      </c>
      <c r="E1497" s="5" t="n">
        <v>0.02</v>
      </c>
      <c r="F1497" s="4" t="inlineStr">
        <is>
          <t>-</t>
        </is>
      </c>
      <c r="G1497" s="5" t="n">
        <v>0.03</v>
      </c>
      <c r="H1497" s="5" t="n">
        <v>0.01</v>
      </c>
      <c r="I1497" s="5" t="n">
        <v>0.03</v>
      </c>
      <c r="J1497" s="5" t="n">
        <v>0.04</v>
      </c>
      <c r="K1497" s="5" t="n">
        <v>0.03</v>
      </c>
      <c r="L1497" s="4" t="inlineStr">
        <is>
          <t>-</t>
        </is>
      </c>
      <c r="M1497" s="4" t="inlineStr">
        <is>
          <t>-</t>
        </is>
      </c>
      <c r="N1497" s="4" t="inlineStr">
        <is>
          <t>-</t>
        </is>
      </c>
    </row>
    <row r="1498">
      <c r="A1498" s="10" t="inlineStr"/>
      <c r="B1498" s="4" t="inlineStr"/>
      <c r="C1498" s="4" t="inlineStr">
        <is>
          <t>DF</t>
        </is>
      </c>
      <c r="D1498" s="4" t="inlineStr">
        <is>
          <t>CDEFG</t>
        </is>
      </c>
      <c r="E1498" s="4" t="inlineStr">
        <is>
          <t>Df</t>
        </is>
      </c>
      <c r="F1498" s="4" t="inlineStr"/>
      <c r="G1498" s="4" t="inlineStr">
        <is>
          <t>DF</t>
        </is>
      </c>
      <c r="H1498" s="4" t="inlineStr">
        <is>
          <t>D</t>
        </is>
      </c>
      <c r="I1498" s="4" t="inlineStr">
        <is>
          <t>CDEF</t>
        </is>
      </c>
      <c r="J1498" s="4" t="inlineStr">
        <is>
          <t>cDEF</t>
        </is>
      </c>
      <c r="K1498" s="4" t="n"/>
      <c r="L1498" s="4" t="n"/>
      <c r="M1498" s="4" t="n"/>
      <c r="N1498" s="4" t="n"/>
    </row>
    <row r="1499">
      <c r="A1499" s="14" t="inlineStr">
        <is>
          <t>Medtronic MiniMed 620G / 640G</t>
        </is>
      </c>
      <c r="B1499" s="13" t="n">
        <v>99</v>
      </c>
      <c r="C1499" s="13" t="n">
        <v>30</v>
      </c>
      <c r="D1499" s="13" t="n">
        <v>29</v>
      </c>
      <c r="E1499" s="13" t="n">
        <v>40</v>
      </c>
      <c r="F1499" s="13" t="inlineStr">
        <is>
          <t>-</t>
        </is>
      </c>
      <c r="G1499" s="13" t="n">
        <v>69</v>
      </c>
      <c r="H1499" s="13" t="n">
        <v>40</v>
      </c>
      <c r="I1499" s="13" t="n">
        <v>69</v>
      </c>
      <c r="J1499" s="13" t="n">
        <v>59</v>
      </c>
      <c r="K1499" s="13" t="n">
        <v>99</v>
      </c>
      <c r="L1499" s="13" t="inlineStr">
        <is>
          <t>-</t>
        </is>
      </c>
      <c r="M1499" s="13" t="inlineStr">
        <is>
          <t>-</t>
        </is>
      </c>
      <c r="N1499" s="13" t="inlineStr">
        <is>
          <t>-</t>
        </is>
      </c>
    </row>
    <row r="1500">
      <c r="A1500" s="10" t="inlineStr"/>
      <c r="B1500" s="5" t="n">
        <v>0.05</v>
      </c>
      <c r="C1500" s="5" t="n">
        <v>0.04</v>
      </c>
      <c r="D1500" s="5" t="n">
        <v>0.06</v>
      </c>
      <c r="E1500" s="5" t="n">
        <v>0.11</v>
      </c>
      <c r="F1500" s="4" t="inlineStr">
        <is>
          <t>-</t>
        </is>
      </c>
      <c r="G1500" s="5" t="n">
        <v>0.07000000000000001</v>
      </c>
      <c r="H1500" s="5" t="n">
        <v>0.07000000000000001</v>
      </c>
      <c r="I1500" s="5" t="n">
        <v>0.08</v>
      </c>
      <c r="J1500" s="5" t="n">
        <v>0.05</v>
      </c>
      <c r="K1500" s="5" t="n">
        <v>0.05</v>
      </c>
      <c r="L1500" s="4" t="inlineStr">
        <is>
          <t>-</t>
        </is>
      </c>
      <c r="M1500" s="4" t="inlineStr">
        <is>
          <t>-</t>
        </is>
      </c>
      <c r="N1500" s="4" t="inlineStr">
        <is>
          <t>-</t>
        </is>
      </c>
    </row>
    <row r="1501">
      <c r="A1501" s="10" t="inlineStr"/>
      <c r="B1501" s="4" t="inlineStr"/>
      <c r="C1501" s="4" t="inlineStr">
        <is>
          <t>D</t>
        </is>
      </c>
      <c r="D1501" s="4" t="inlineStr">
        <is>
          <t>aDh</t>
        </is>
      </c>
      <c r="E1501" s="4" t="inlineStr">
        <is>
          <t>ABDEFGH</t>
        </is>
      </c>
      <c r="F1501" s="4" t="inlineStr"/>
      <c r="G1501" s="4" t="inlineStr">
        <is>
          <t>ADH</t>
        </is>
      </c>
      <c r="H1501" s="4" t="inlineStr">
        <is>
          <t>AD</t>
        </is>
      </c>
      <c r="I1501" s="4" t="inlineStr">
        <is>
          <t>ABDEfH</t>
        </is>
      </c>
      <c r="J1501" s="4" t="inlineStr">
        <is>
          <t>aD</t>
        </is>
      </c>
      <c r="K1501" s="4" t="n"/>
      <c r="L1501" s="4" t="n"/>
      <c r="M1501" s="4" t="n"/>
      <c r="N1501" s="4" t="n"/>
    </row>
    <row r="1502">
      <c r="A1502" s="14" t="inlineStr">
        <is>
          <t>GlucoMen Day Continuous Glucose Monitor</t>
        </is>
      </c>
      <c r="B1502" s="13" t="n">
        <v>4</v>
      </c>
      <c r="C1502" s="13" t="n">
        <v>2</v>
      </c>
      <c r="D1502" s="13" t="inlineStr">
        <is>
          <t>-</t>
        </is>
      </c>
      <c r="E1502" s="13" t="n">
        <v>1</v>
      </c>
      <c r="F1502" s="13" t="n">
        <v>1</v>
      </c>
      <c r="G1502" s="13" t="n">
        <v>2</v>
      </c>
      <c r="H1502" s="13" t="n">
        <v>2</v>
      </c>
      <c r="I1502" s="13" t="n">
        <v>1</v>
      </c>
      <c r="J1502" s="13" t="n">
        <v>2</v>
      </c>
      <c r="K1502" s="13" t="n">
        <v>4</v>
      </c>
      <c r="L1502" s="13" t="inlineStr">
        <is>
          <t>-</t>
        </is>
      </c>
      <c r="M1502" s="13" t="inlineStr">
        <is>
          <t>-</t>
        </is>
      </c>
      <c r="N1502" s="13" t="inlineStr">
        <is>
          <t>-</t>
        </is>
      </c>
    </row>
    <row r="1503">
      <c r="A1503" s="10" t="inlineStr"/>
      <c r="B1503" s="4" t="inlineStr">
        <is>
          <t>*</t>
        </is>
      </c>
      <c r="C1503" s="4" t="inlineStr">
        <is>
          <t>*</t>
        </is>
      </c>
      <c r="D1503" s="4" t="inlineStr">
        <is>
          <t>-</t>
        </is>
      </c>
      <c r="E1503" s="4" t="inlineStr">
        <is>
          <t>*</t>
        </is>
      </c>
      <c r="F1503" s="4" t="inlineStr">
        <is>
          <t>*</t>
        </is>
      </c>
      <c r="G1503" s="4" t="inlineStr">
        <is>
          <t>*</t>
        </is>
      </c>
      <c r="H1503" s="4" t="inlineStr">
        <is>
          <t>*</t>
        </is>
      </c>
      <c r="I1503" s="4" t="inlineStr">
        <is>
          <t>*</t>
        </is>
      </c>
      <c r="J1503" s="4" t="inlineStr">
        <is>
          <t>*</t>
        </is>
      </c>
      <c r="K1503" s="4" t="inlineStr">
        <is>
          <t>*</t>
        </is>
      </c>
      <c r="L1503" s="4" t="inlineStr">
        <is>
          <t>-</t>
        </is>
      </c>
      <c r="M1503" s="4" t="inlineStr">
        <is>
          <t>-</t>
        </is>
      </c>
      <c r="N1503" s="4" t="inlineStr">
        <is>
          <t>-</t>
        </is>
      </c>
    </row>
    <row r="1504">
      <c r="A1504" s="10" t="inlineStr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  <c r="K1504" s="4" t="n"/>
      <c r="L1504" s="4" t="n"/>
      <c r="M1504" s="4" t="n"/>
      <c r="N1504" s="4" t="n"/>
    </row>
    <row r="1505">
      <c r="A1505" s="14" t="inlineStr">
        <is>
          <t>Medtrum A6 TouchCare</t>
        </is>
      </c>
      <c r="B1505" s="13" t="n">
        <v>3</v>
      </c>
      <c r="C1505" s="13" t="n">
        <v>2</v>
      </c>
      <c r="D1505" s="13" t="n">
        <v>1</v>
      </c>
      <c r="E1505" s="13" t="inlineStr">
        <is>
          <t>-</t>
        </is>
      </c>
      <c r="F1505" s="13" t="inlineStr">
        <is>
          <t>-</t>
        </is>
      </c>
      <c r="G1505" s="13" t="n">
        <v>1</v>
      </c>
      <c r="H1505" s="13" t="inlineStr">
        <is>
          <t>-</t>
        </is>
      </c>
      <c r="I1505" s="13" t="n">
        <v>1</v>
      </c>
      <c r="J1505" s="13" t="n">
        <v>3</v>
      </c>
      <c r="K1505" s="13" t="n">
        <v>3</v>
      </c>
      <c r="L1505" s="13" t="inlineStr">
        <is>
          <t>-</t>
        </is>
      </c>
      <c r="M1505" s="13" t="inlineStr">
        <is>
          <t>-</t>
        </is>
      </c>
      <c r="N1505" s="13" t="inlineStr">
        <is>
          <t>-</t>
        </is>
      </c>
    </row>
    <row r="1506">
      <c r="A1506" s="10" t="inlineStr"/>
      <c r="B1506" s="4" t="inlineStr">
        <is>
          <t>*</t>
        </is>
      </c>
      <c r="C1506" s="4" t="inlineStr">
        <is>
          <t>*</t>
        </is>
      </c>
      <c r="D1506" s="4" t="inlineStr">
        <is>
          <t>*</t>
        </is>
      </c>
      <c r="E1506" s="4" t="inlineStr">
        <is>
          <t>-</t>
        </is>
      </c>
      <c r="F1506" s="4" t="inlineStr">
        <is>
          <t>-</t>
        </is>
      </c>
      <c r="G1506" s="4" t="inlineStr">
        <is>
          <t>*</t>
        </is>
      </c>
      <c r="H1506" s="4" t="inlineStr">
        <is>
          <t>-</t>
        </is>
      </c>
      <c r="I1506" s="4" t="inlineStr">
        <is>
          <t>*</t>
        </is>
      </c>
      <c r="J1506" s="4" t="inlineStr">
        <is>
          <t>*</t>
        </is>
      </c>
      <c r="K1506" s="4" t="inlineStr">
        <is>
          <t>*</t>
        </is>
      </c>
      <c r="L1506" s="4" t="inlineStr">
        <is>
          <t>-</t>
        </is>
      </c>
      <c r="M1506" s="4" t="inlineStr">
        <is>
          <t>-</t>
        </is>
      </c>
      <c r="N1506" s="4" t="inlineStr">
        <is>
          <t>-</t>
        </is>
      </c>
    </row>
    <row r="1507">
      <c r="A1507" s="10" t="inlineStr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  <c r="K1507" s="4" t="n"/>
      <c r="L1507" s="4" t="n"/>
      <c r="M1507" s="4" t="n"/>
      <c r="N1507" s="4" t="n"/>
    </row>
    <row r="1508">
      <c r="A1508" s="14" t="inlineStr">
        <is>
          <t>Medtrum S7 EasySense</t>
        </is>
      </c>
      <c r="B1508" s="13" t="n">
        <v>2</v>
      </c>
      <c r="C1508" s="13" t="n">
        <v>2</v>
      </c>
      <c r="D1508" s="13" t="inlineStr">
        <is>
          <t>-</t>
        </is>
      </c>
      <c r="E1508" s="13" t="inlineStr">
        <is>
          <t>-</t>
        </is>
      </c>
      <c r="F1508" s="13" t="inlineStr">
        <is>
          <t>-</t>
        </is>
      </c>
      <c r="G1508" s="13" t="inlineStr">
        <is>
          <t>-</t>
        </is>
      </c>
      <c r="H1508" s="13" t="inlineStr">
        <is>
          <t>-</t>
        </is>
      </c>
      <c r="I1508" s="13" t="inlineStr">
        <is>
          <t>-</t>
        </is>
      </c>
      <c r="J1508" s="13" t="n">
        <v>2</v>
      </c>
      <c r="K1508" s="13" t="n">
        <v>2</v>
      </c>
      <c r="L1508" s="13" t="inlineStr">
        <is>
          <t>-</t>
        </is>
      </c>
      <c r="M1508" s="13" t="inlineStr">
        <is>
          <t>-</t>
        </is>
      </c>
      <c r="N1508" s="13" t="inlineStr">
        <is>
          <t>-</t>
        </is>
      </c>
    </row>
    <row r="1509">
      <c r="A1509" s="10" t="inlineStr"/>
      <c r="B1509" s="4" t="inlineStr">
        <is>
          <t>*</t>
        </is>
      </c>
      <c r="C1509" s="4" t="inlineStr">
        <is>
          <t>*</t>
        </is>
      </c>
      <c r="D1509" s="4" t="inlineStr">
        <is>
          <t>-</t>
        </is>
      </c>
      <c r="E1509" s="4" t="inlineStr">
        <is>
          <t>-</t>
        </is>
      </c>
      <c r="F1509" s="4" t="inlineStr">
        <is>
          <t>-</t>
        </is>
      </c>
      <c r="G1509" s="4" t="inlineStr">
        <is>
          <t>-</t>
        </is>
      </c>
      <c r="H1509" s="4" t="inlineStr">
        <is>
          <t>-</t>
        </is>
      </c>
      <c r="I1509" s="4" t="inlineStr">
        <is>
          <t>-</t>
        </is>
      </c>
      <c r="J1509" s="4" t="inlineStr">
        <is>
          <t>*</t>
        </is>
      </c>
      <c r="K1509" s="4" t="inlineStr">
        <is>
          <t>*</t>
        </is>
      </c>
      <c r="L1509" s="4" t="inlineStr">
        <is>
          <t>-</t>
        </is>
      </c>
      <c r="M1509" s="4" t="inlineStr">
        <is>
          <t>-</t>
        </is>
      </c>
      <c r="N1509" s="4" t="inlineStr">
        <is>
          <t>-</t>
        </is>
      </c>
    </row>
    <row r="1510">
      <c r="A1510" s="10" t="inlineStr"/>
      <c r="B1510" s="4" t="inlineStr"/>
      <c r="C1510" s="4" t="inlineStr">
        <is>
          <t>e</t>
        </is>
      </c>
      <c r="D1510" s="4" t="inlineStr"/>
      <c r="E1510" s="4" t="inlineStr"/>
      <c r="F1510" s="4" t="inlineStr"/>
      <c r="G1510" s="4" t="inlineStr"/>
      <c r="H1510" s="4" t="inlineStr"/>
      <c r="I1510" s="4" t="inlineStr"/>
      <c r="J1510" s="4" t="inlineStr">
        <is>
          <t>e</t>
        </is>
      </c>
      <c r="K1510" s="4" t="n"/>
      <c r="L1510" s="4" t="n"/>
      <c r="M1510" s="4" t="n"/>
      <c r="N1510" s="4" t="n"/>
    </row>
    <row r="1511">
      <c r="A1511" s="14" t="inlineStr">
        <is>
          <t>MicroTech Placeholder</t>
        </is>
      </c>
      <c r="B1511" s="13" t="inlineStr">
        <is>
          <t>-</t>
        </is>
      </c>
      <c r="C1511" s="13" t="inlineStr">
        <is>
          <t>-</t>
        </is>
      </c>
      <c r="D1511" s="13" t="inlineStr">
        <is>
          <t>-</t>
        </is>
      </c>
      <c r="E1511" s="13" t="inlineStr">
        <is>
          <t>-</t>
        </is>
      </c>
      <c r="F1511" s="13" t="inlineStr">
        <is>
          <t>-</t>
        </is>
      </c>
      <c r="G1511" s="13" t="inlineStr">
        <is>
          <t>-</t>
        </is>
      </c>
      <c r="H1511" s="13" t="inlineStr">
        <is>
          <t>-</t>
        </is>
      </c>
      <c r="I1511" s="13" t="inlineStr">
        <is>
          <t>-</t>
        </is>
      </c>
      <c r="J1511" s="13" t="inlineStr">
        <is>
          <t>-</t>
        </is>
      </c>
      <c r="K1511" s="13" t="inlineStr">
        <is>
          <t>-</t>
        </is>
      </c>
      <c r="L1511" s="13" t="inlineStr">
        <is>
          <t>-</t>
        </is>
      </c>
      <c r="M1511" s="13" t="inlineStr">
        <is>
          <t>-</t>
        </is>
      </c>
      <c r="N1511" s="13" t="inlineStr">
        <is>
          <t>-</t>
        </is>
      </c>
    </row>
    <row r="1512">
      <c r="A1512" s="10" t="inlineStr"/>
      <c r="B1512" s="4" t="inlineStr">
        <is>
          <t>-</t>
        </is>
      </c>
      <c r="C1512" s="4" t="inlineStr">
        <is>
          <t>-</t>
        </is>
      </c>
      <c r="D1512" s="4" t="inlineStr">
        <is>
          <t>-</t>
        </is>
      </c>
      <c r="E1512" s="4" t="inlineStr">
        <is>
          <t>-</t>
        </is>
      </c>
      <c r="F1512" s="4" t="inlineStr">
        <is>
          <t>-</t>
        </is>
      </c>
      <c r="G1512" s="4" t="inlineStr">
        <is>
          <t>-</t>
        </is>
      </c>
      <c r="H1512" s="4" t="inlineStr">
        <is>
          <t>-</t>
        </is>
      </c>
      <c r="I1512" s="4" t="inlineStr">
        <is>
          <t>-</t>
        </is>
      </c>
      <c r="J1512" s="4" t="inlineStr">
        <is>
          <t>-</t>
        </is>
      </c>
      <c r="K1512" s="4" t="inlineStr">
        <is>
          <t>-</t>
        </is>
      </c>
      <c r="L1512" s="4" t="inlineStr">
        <is>
          <t>-</t>
        </is>
      </c>
      <c r="M1512" s="4" t="inlineStr">
        <is>
          <t>-</t>
        </is>
      </c>
      <c r="N1512" s="4" t="inlineStr">
        <is>
          <t>-</t>
        </is>
      </c>
    </row>
    <row r="1513">
      <c r="A1513" s="10" t="inlineStr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  <c r="K1513" s="4" t="n"/>
      <c r="L1513" s="4" t="n"/>
      <c r="M1513" s="4" t="n"/>
      <c r="N1513" s="4" t="n"/>
    </row>
    <row r="1514">
      <c r="A1514" s="14" t="inlineStr">
        <is>
          <t>Eversense</t>
        </is>
      </c>
      <c r="B1514" s="13" t="n">
        <v>12</v>
      </c>
      <c r="C1514" s="13" t="n">
        <v>3</v>
      </c>
      <c r="D1514" s="13" t="n">
        <v>1</v>
      </c>
      <c r="E1514" s="13" t="n">
        <v>1</v>
      </c>
      <c r="F1514" s="13" t="n">
        <v>7</v>
      </c>
      <c r="G1514" s="13" t="n">
        <v>9</v>
      </c>
      <c r="H1514" s="13" t="n">
        <v>8</v>
      </c>
      <c r="I1514" s="13" t="n">
        <v>2</v>
      </c>
      <c r="J1514" s="13" t="n">
        <v>4</v>
      </c>
      <c r="K1514" s="13" t="n">
        <v>12</v>
      </c>
      <c r="L1514" s="13" t="inlineStr">
        <is>
          <t>-</t>
        </is>
      </c>
      <c r="M1514" s="13" t="inlineStr">
        <is>
          <t>-</t>
        </is>
      </c>
      <c r="N1514" s="13" t="inlineStr">
        <is>
          <t>-</t>
        </is>
      </c>
    </row>
    <row r="1515">
      <c r="A1515" s="10" t="inlineStr"/>
      <c r="B1515" s="5" t="n">
        <v>0.01</v>
      </c>
      <c r="C1515" s="4" t="inlineStr">
        <is>
          <t>*</t>
        </is>
      </c>
      <c r="D1515" s="4" t="inlineStr">
        <is>
          <t>*</t>
        </is>
      </c>
      <c r="E1515" s="4" t="inlineStr">
        <is>
          <t>*</t>
        </is>
      </c>
      <c r="F1515" s="5" t="n">
        <v>0.03</v>
      </c>
      <c r="G1515" s="5" t="n">
        <v>0.01</v>
      </c>
      <c r="H1515" s="5" t="n">
        <v>0.01</v>
      </c>
      <c r="I1515" s="4" t="inlineStr">
        <is>
          <t>*</t>
        </is>
      </c>
      <c r="J1515" s="4" t="inlineStr">
        <is>
          <t>*</t>
        </is>
      </c>
      <c r="K1515" s="5" t="n">
        <v>0.01</v>
      </c>
      <c r="L1515" s="4" t="inlineStr">
        <is>
          <t>-</t>
        </is>
      </c>
      <c r="M1515" s="4" t="inlineStr">
        <is>
          <t>-</t>
        </is>
      </c>
      <c r="N1515" s="4" t="inlineStr">
        <is>
          <t>-</t>
        </is>
      </c>
    </row>
    <row r="1516">
      <c r="A1516" s="10" t="inlineStr"/>
      <c r="B1516" s="4" t="inlineStr"/>
      <c r="C1516" s="4" t="inlineStr"/>
      <c r="D1516" s="4" t="inlineStr"/>
      <c r="E1516" s="4" t="inlineStr"/>
      <c r="F1516" s="4" t="inlineStr">
        <is>
          <t>ABCEFGH</t>
        </is>
      </c>
      <c r="G1516" s="4" t="inlineStr">
        <is>
          <t>BGH</t>
        </is>
      </c>
      <c r="H1516" s="4" t="inlineStr">
        <is>
          <t>abCeGH</t>
        </is>
      </c>
      <c r="I1516" s="4" t="n"/>
      <c r="J1516" s="4" t="n"/>
      <c r="K1516" s="4" t="n"/>
      <c r="L1516" s="4" t="n"/>
      <c r="M1516" s="4" t="n"/>
      <c r="N1516" s="4" t="n"/>
    </row>
    <row r="1517">
      <c r="A1517" s="10" t="inlineStr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  <c r="K1517" s="4" t="n"/>
      <c r="L1517" s="4" t="n"/>
      <c r="M1517" s="4" t="n"/>
      <c r="N1517" s="4" t="n"/>
    </row>
    <row r="1519">
      <c r="A1519" s="10" t="inlineStr">
        <is>
          <t>LRW: ADC FreeStyle Libre Tracking Wave 1 - Project #-201857 - Unweighted Tables</t>
        </is>
      </c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  <c r="K1519" s="4" t="n"/>
      <c r="L1519" s="4" t="n"/>
      <c r="M1519" s="4" t="n"/>
      <c r="N1519" s="4" t="n"/>
    </row>
    <row r="1520">
      <c r="A1520" s="10" t="inlineStr">
        <is>
          <t>S28_FutureIntent - Future Intent - Based to Those Who Used Relevant Product in the Past Only</t>
        </is>
      </c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  <c r="K1520" s="4" t="n"/>
      <c r="L1520" s="4" t="n"/>
      <c r="M1520" s="4" t="n"/>
      <c r="N1520" s="4" t="n"/>
    </row>
    <row r="1521">
      <c r="A1521" s="10" t="inlineStr">
        <is>
          <t>DV_Country.ContainsAny({US,DE,CA,JP,KR,CN})</t>
        </is>
      </c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  <c r="K1521" s="4" t="n"/>
      <c r="L1521" s="4" t="n"/>
      <c r="M1521" s="4" t="n"/>
      <c r="N1521" s="4" t="n"/>
    </row>
    <row r="1522">
      <c r="A1522" s="10" t="inlineStr">
        <is>
          <t>Table: 36 - Level: Top</t>
        </is>
      </c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  <c r="K1522" s="4" t="n"/>
      <c r="L1522" s="4" t="n"/>
      <c r="M1522" s="4" t="n"/>
      <c r="N1522" s="4" t="n"/>
    </row>
    <row r="1523">
      <c r="A1523" s="10" t="inlineStr"/>
      <c r="B1523" s="6" t="inlineStr">
        <is>
          <t>Banner 2</t>
        </is>
      </c>
      <c r="C1523" s="6" t="n"/>
      <c r="D1523" s="6" t="n"/>
      <c r="E1523" s="6" t="n"/>
      <c r="F1523" s="6" t="n"/>
      <c r="G1523" s="6" t="n"/>
      <c r="H1523" s="6" t="n"/>
      <c r="I1523" s="6" t="n"/>
      <c r="J1523" s="6" t="n"/>
      <c r="K1523" s="6" t="n"/>
      <c r="L1523" s="6" t="n"/>
      <c r="M1523" s="6" t="n"/>
      <c r="N1523" s="6" t="n"/>
    </row>
    <row r="1524">
      <c r="A1524" s="8" t="inlineStr"/>
      <c r="B1524" s="7" t="inlineStr">
        <is>
          <t>Total</t>
        </is>
      </c>
      <c r="C1524" s="7" t="inlineStr">
        <is>
          <t>Type 1</t>
        </is>
      </c>
      <c r="D1524" s="7" t="inlineStr">
        <is>
          <t>Type 2 MDI</t>
        </is>
      </c>
      <c r="E1524" s="7" t="inlineStr">
        <is>
          <t>Type 2 Basal/Pre-mix</t>
        </is>
      </c>
      <c r="F1524" s="7" t="inlineStr">
        <is>
          <t>Type 2 Oral/GLPIs</t>
        </is>
      </c>
      <c r="G1524" s="7" t="inlineStr">
        <is>
          <t>NET: Type 2</t>
        </is>
      </c>
      <c r="H1524" s="7" t="inlineStr">
        <is>
          <t>NET: Type 2 O2B</t>
        </is>
      </c>
      <c r="I1524" s="7" t="inlineStr">
        <is>
          <t>NET: Type 2 IUP</t>
        </is>
      </c>
      <c r="J1524" s="7" t="inlineStr">
        <is>
          <t>NET: Type 1 &amp; 2 MDI</t>
        </is>
      </c>
      <c r="K1524" s="7" t="inlineStr">
        <is>
          <t>CGM Trialist</t>
        </is>
      </c>
      <c r="L1524" s="7" t="inlineStr">
        <is>
          <t>Non-CGM Trialist</t>
        </is>
      </c>
      <c r="M1524" s="7" t="inlineStr">
        <is>
          <t>Non CGM Trialist - Considered a Product</t>
        </is>
      </c>
      <c r="N1524" s="7" t="inlineStr">
        <is>
          <t>Non CGM Trialist - Never Considered Any Relevant Product</t>
        </is>
      </c>
    </row>
    <row r="1525">
      <c r="A1525" s="10" t="inlineStr"/>
      <c r="B1525" s="4" t="inlineStr"/>
      <c r="C1525" s="4" t="inlineStr">
        <is>
          <t>A</t>
        </is>
      </c>
      <c r="D1525" s="4" t="inlineStr">
        <is>
          <t>B</t>
        </is>
      </c>
      <c r="E1525" s="4" t="inlineStr">
        <is>
          <t>C</t>
        </is>
      </c>
      <c r="F1525" s="4" t="inlineStr">
        <is>
          <t>D</t>
        </is>
      </c>
      <c r="G1525" s="4" t="inlineStr">
        <is>
          <t>E</t>
        </is>
      </c>
      <c r="H1525" s="4" t="inlineStr">
        <is>
          <t>F</t>
        </is>
      </c>
      <c r="I1525" s="4" t="inlineStr">
        <is>
          <t>G</t>
        </is>
      </c>
      <c r="J1525" s="4" t="inlineStr">
        <is>
          <t>H</t>
        </is>
      </c>
      <c r="K1525" s="4" t="inlineStr">
        <is>
          <t>I</t>
        </is>
      </c>
      <c r="L1525" s="4" t="inlineStr">
        <is>
          <t>J</t>
        </is>
      </c>
      <c r="M1525" s="4" t="inlineStr">
        <is>
          <t>K</t>
        </is>
      </c>
      <c r="N1525" s="4" t="inlineStr">
        <is>
          <t>L</t>
        </is>
      </c>
    </row>
    <row r="1526">
      <c r="A1526" s="10" t="inlineStr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  <c r="K1526" s="4" t="n"/>
      <c r="L1526" s="4" t="n"/>
      <c r="M1526" s="4" t="n"/>
      <c r="N1526" s="4" t="n"/>
    </row>
    <row r="1527">
      <c r="A1527" s="14" t="inlineStr">
        <is>
          <t>Base</t>
        </is>
      </c>
      <c r="B1527" s="13" t="n">
        <v>450</v>
      </c>
      <c r="C1527" s="13" t="n">
        <v>145</v>
      </c>
      <c r="D1527" s="13" t="n">
        <v>96</v>
      </c>
      <c r="E1527" s="13" t="n">
        <v>117</v>
      </c>
      <c r="F1527" s="13" t="n">
        <v>92</v>
      </c>
      <c r="G1527" s="13" t="n">
        <v>305</v>
      </c>
      <c r="H1527" s="13" t="n">
        <v>209</v>
      </c>
      <c r="I1527" s="13" t="n">
        <v>213</v>
      </c>
      <c r="J1527" s="13" t="n">
        <v>241</v>
      </c>
      <c r="K1527" s="13" t="n">
        <v>450</v>
      </c>
      <c r="L1527" s="13" t="inlineStr">
        <is>
          <t>-</t>
        </is>
      </c>
      <c r="M1527" s="13" t="inlineStr">
        <is>
          <t>-</t>
        </is>
      </c>
      <c r="N1527" s="13" t="inlineStr">
        <is>
          <t>-</t>
        </is>
      </c>
    </row>
    <row r="1528">
      <c r="A1528" s="10" t="inlineStr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  <c r="K1528" s="4" t="n"/>
      <c r="L1528" s="4" t="n"/>
      <c r="M1528" s="4" t="n"/>
      <c r="N1528" s="4" t="n"/>
    </row>
    <row r="1529">
      <c r="A1529" s="10" t="inlineStr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  <c r="K1529" s="4" t="n"/>
      <c r="L1529" s="4" t="n"/>
      <c r="M1529" s="4" t="n"/>
      <c r="N1529" s="4" t="n"/>
    </row>
    <row r="1530">
      <c r="A1530" s="14" t="inlineStr">
        <is>
          <t>I am currently taking a 2-3 day break while I wait to start my next sensor.</t>
        </is>
      </c>
      <c r="B1530" s="13" t="n">
        <v>23</v>
      </c>
      <c r="C1530" s="13" t="n">
        <v>1</v>
      </c>
      <c r="D1530" s="13" t="n">
        <v>14</v>
      </c>
      <c r="E1530" s="13" t="n">
        <v>8</v>
      </c>
      <c r="F1530" s="13" t="inlineStr">
        <is>
          <t>-</t>
        </is>
      </c>
      <c r="G1530" s="13" t="n">
        <v>22</v>
      </c>
      <c r="H1530" s="13" t="n">
        <v>8</v>
      </c>
      <c r="I1530" s="13" t="n">
        <v>22</v>
      </c>
      <c r="J1530" s="13" t="n">
        <v>15</v>
      </c>
      <c r="K1530" s="13" t="n">
        <v>23</v>
      </c>
      <c r="L1530" s="13" t="inlineStr">
        <is>
          <t>-</t>
        </is>
      </c>
      <c r="M1530" s="13" t="inlineStr">
        <is>
          <t>-</t>
        </is>
      </c>
      <c r="N1530" s="13" t="inlineStr">
        <is>
          <t>-</t>
        </is>
      </c>
    </row>
    <row r="1531">
      <c r="A1531" s="10" t="inlineStr"/>
      <c r="B1531" s="5" t="n">
        <v>0.05</v>
      </c>
      <c r="C1531" s="5" t="n">
        <v>0.01</v>
      </c>
      <c r="D1531" s="5" t="n">
        <v>0.15</v>
      </c>
      <c r="E1531" s="5" t="n">
        <v>0.07000000000000001</v>
      </c>
      <c r="F1531" s="4" t="inlineStr">
        <is>
          <t>-</t>
        </is>
      </c>
      <c r="G1531" s="5" t="n">
        <v>0.07000000000000001</v>
      </c>
      <c r="H1531" s="5" t="n">
        <v>0.04</v>
      </c>
      <c r="I1531" s="5" t="n">
        <v>0.1</v>
      </c>
      <c r="J1531" s="5" t="n">
        <v>0.06</v>
      </c>
      <c r="K1531" s="5" t="n">
        <v>0.05</v>
      </c>
      <c r="L1531" s="4" t="inlineStr">
        <is>
          <t>-</t>
        </is>
      </c>
      <c r="M1531" s="4" t="inlineStr">
        <is>
          <t>-</t>
        </is>
      </c>
      <c r="N1531" s="4" t="inlineStr">
        <is>
          <t>-</t>
        </is>
      </c>
    </row>
    <row r="1532">
      <c r="A1532" s="10" t="inlineStr"/>
      <c r="B1532" s="4" t="inlineStr"/>
      <c r="C1532" s="4" t="inlineStr"/>
      <c r="D1532" s="4" t="inlineStr">
        <is>
          <t>AcDEFgH*</t>
        </is>
      </c>
      <c r="E1532" s="4" t="inlineStr">
        <is>
          <t>ADF</t>
        </is>
      </c>
      <c r="F1532" s="4" t="inlineStr">
        <is>
          <t>*</t>
        </is>
      </c>
      <c r="G1532" s="4" t="inlineStr">
        <is>
          <t>ADF</t>
        </is>
      </c>
      <c r="H1532" s="4" t="inlineStr">
        <is>
          <t>aD</t>
        </is>
      </c>
      <c r="I1532" s="4" t="inlineStr">
        <is>
          <t>AcDEFH</t>
        </is>
      </c>
      <c r="J1532" s="4" t="inlineStr">
        <is>
          <t>AD</t>
        </is>
      </c>
      <c r="K1532" s="4" t="n"/>
      <c r="L1532" s="4" t="n"/>
      <c r="M1532" s="4" t="n"/>
      <c r="N1532" s="4" t="n"/>
    </row>
    <row r="1533">
      <c r="A1533" s="14" t="inlineStr">
        <is>
          <t>I rarely take a break in continuous use and intend to use it again in the next few days.</t>
        </is>
      </c>
      <c r="B1533" s="13" t="n">
        <v>202</v>
      </c>
      <c r="C1533" s="13" t="n">
        <v>78</v>
      </c>
      <c r="D1533" s="13" t="n">
        <v>45</v>
      </c>
      <c r="E1533" s="13" t="n">
        <v>46</v>
      </c>
      <c r="F1533" s="13" t="n">
        <v>33</v>
      </c>
      <c r="G1533" s="13" t="n">
        <v>124</v>
      </c>
      <c r="H1533" s="13" t="n">
        <v>79</v>
      </c>
      <c r="I1533" s="13" t="n">
        <v>91</v>
      </c>
      <c r="J1533" s="13" t="n">
        <v>123</v>
      </c>
      <c r="K1533" s="13" t="n">
        <v>202</v>
      </c>
      <c r="L1533" s="13" t="inlineStr">
        <is>
          <t>-</t>
        </is>
      </c>
      <c r="M1533" s="13" t="inlineStr">
        <is>
          <t>-</t>
        </is>
      </c>
      <c r="N1533" s="13" t="inlineStr">
        <is>
          <t>-</t>
        </is>
      </c>
    </row>
    <row r="1534">
      <c r="A1534" s="10" t="inlineStr"/>
      <c r="B1534" s="5" t="n">
        <v>0.45</v>
      </c>
      <c r="C1534" s="5" t="n">
        <v>0.54</v>
      </c>
      <c r="D1534" s="5" t="n">
        <v>0.47</v>
      </c>
      <c r="E1534" s="5" t="n">
        <v>0.39</v>
      </c>
      <c r="F1534" s="5" t="n">
        <v>0.36</v>
      </c>
      <c r="G1534" s="5" t="n">
        <v>0.41</v>
      </c>
      <c r="H1534" s="5" t="n">
        <v>0.38</v>
      </c>
      <c r="I1534" s="5" t="n">
        <v>0.43</v>
      </c>
      <c r="J1534" s="5" t="n">
        <v>0.51</v>
      </c>
      <c r="K1534" s="5" t="n">
        <v>0.45</v>
      </c>
      <c r="L1534" s="4" t="inlineStr">
        <is>
          <t>-</t>
        </is>
      </c>
      <c r="M1534" s="4" t="inlineStr">
        <is>
          <t>-</t>
        </is>
      </c>
      <c r="N1534" s="4" t="inlineStr">
        <is>
          <t>-</t>
        </is>
      </c>
    </row>
    <row r="1535">
      <c r="A1535" s="10" t="inlineStr"/>
      <c r="B1535" s="4" t="inlineStr"/>
      <c r="C1535" s="4" t="inlineStr">
        <is>
          <t>CDEFG</t>
        </is>
      </c>
      <c r="D1535" s="4" t="inlineStr">
        <is>
          <t>*</t>
        </is>
      </c>
      <c r="E1535" s="4" t="inlineStr"/>
      <c r="F1535" s="4" t="inlineStr">
        <is>
          <t>*</t>
        </is>
      </c>
      <c r="G1535" s="4" t="inlineStr"/>
      <c r="H1535" s="4" t="inlineStr"/>
      <c r="I1535" s="4" t="inlineStr"/>
      <c r="J1535" s="4" t="inlineStr">
        <is>
          <t>CDEFG</t>
        </is>
      </c>
      <c r="K1535" s="4" t="n"/>
      <c r="L1535" s="4" t="n"/>
      <c r="M1535" s="4" t="n"/>
      <c r="N1535" s="4" t="n"/>
    </row>
    <row r="1536">
      <c r="A1536" s="14" t="inlineStr">
        <is>
          <t>I take regular breaks from sensor use and intend to use it again in the near future.</t>
        </is>
      </c>
      <c r="B1536" s="13" t="n">
        <v>160</v>
      </c>
      <c r="C1536" s="13" t="n">
        <v>46</v>
      </c>
      <c r="D1536" s="13" t="n">
        <v>25</v>
      </c>
      <c r="E1536" s="13" t="n">
        <v>50</v>
      </c>
      <c r="F1536" s="13" t="n">
        <v>39</v>
      </c>
      <c r="G1536" s="13" t="n">
        <v>114</v>
      </c>
      <c r="H1536" s="13" t="n">
        <v>89</v>
      </c>
      <c r="I1536" s="13" t="n">
        <v>75</v>
      </c>
      <c r="J1536" s="13" t="n">
        <v>71</v>
      </c>
      <c r="K1536" s="13" t="n">
        <v>160</v>
      </c>
      <c r="L1536" s="13" t="inlineStr">
        <is>
          <t>-</t>
        </is>
      </c>
      <c r="M1536" s="13" t="inlineStr">
        <is>
          <t>-</t>
        </is>
      </c>
      <c r="N1536" s="13" t="inlineStr">
        <is>
          <t>-</t>
        </is>
      </c>
    </row>
    <row r="1537">
      <c r="A1537" s="10" t="inlineStr"/>
      <c r="B1537" s="5" t="n">
        <v>0.36</v>
      </c>
      <c r="C1537" s="5" t="n">
        <v>0.32</v>
      </c>
      <c r="D1537" s="5" t="n">
        <v>0.26</v>
      </c>
      <c r="E1537" s="5" t="n">
        <v>0.43</v>
      </c>
      <c r="F1537" s="5" t="n">
        <v>0.42</v>
      </c>
      <c r="G1537" s="5" t="n">
        <v>0.37</v>
      </c>
      <c r="H1537" s="5" t="n">
        <v>0.43</v>
      </c>
      <c r="I1537" s="5" t="n">
        <v>0.35</v>
      </c>
      <c r="J1537" s="5" t="n">
        <v>0.29</v>
      </c>
      <c r="K1537" s="5" t="n">
        <v>0.36</v>
      </c>
      <c r="L1537" s="4" t="inlineStr">
        <is>
          <t>-</t>
        </is>
      </c>
      <c r="M1537" s="4" t="inlineStr">
        <is>
          <t>-</t>
        </is>
      </c>
      <c r="N1537" s="4" t="inlineStr">
        <is>
          <t>-</t>
        </is>
      </c>
    </row>
    <row r="1538">
      <c r="A1538" s="10" t="inlineStr"/>
      <c r="B1538" s="4" t="inlineStr"/>
      <c r="C1538" s="4" t="inlineStr"/>
      <c r="D1538" s="4" t="inlineStr">
        <is>
          <t>*</t>
        </is>
      </c>
      <c r="E1538" s="4" t="inlineStr">
        <is>
          <t>aBGH</t>
        </is>
      </c>
      <c r="F1538" s="4" t="inlineStr">
        <is>
          <t>aBH*</t>
        </is>
      </c>
      <c r="G1538" s="4" t="inlineStr">
        <is>
          <t>BH</t>
        </is>
      </c>
      <c r="H1538" s="4" t="inlineStr">
        <is>
          <t>ABEGH</t>
        </is>
      </c>
      <c r="I1538" s="4" t="inlineStr">
        <is>
          <t>Bh</t>
        </is>
      </c>
      <c r="J1538" s="4" t="n"/>
      <c r="K1538" s="4" t="n"/>
      <c r="L1538" s="4" t="n"/>
      <c r="M1538" s="4" t="n"/>
      <c r="N1538" s="4" t="n"/>
    </row>
    <row r="1539">
      <c r="A1539" s="14" t="inlineStr">
        <is>
          <t>I do not intend to use this monitor again.</t>
        </is>
      </c>
      <c r="B1539" s="13" t="n">
        <v>65</v>
      </c>
      <c r="C1539" s="13" t="n">
        <v>20</v>
      </c>
      <c r="D1539" s="13" t="n">
        <v>12</v>
      </c>
      <c r="E1539" s="13" t="n">
        <v>13</v>
      </c>
      <c r="F1539" s="13" t="n">
        <v>20</v>
      </c>
      <c r="G1539" s="13" t="n">
        <v>45</v>
      </c>
      <c r="H1539" s="13" t="n">
        <v>33</v>
      </c>
      <c r="I1539" s="13" t="n">
        <v>25</v>
      </c>
      <c r="J1539" s="13" t="n">
        <v>32</v>
      </c>
      <c r="K1539" s="13" t="n">
        <v>65</v>
      </c>
      <c r="L1539" s="13" t="inlineStr">
        <is>
          <t>-</t>
        </is>
      </c>
      <c r="M1539" s="13" t="inlineStr">
        <is>
          <t>-</t>
        </is>
      </c>
      <c r="N1539" s="13" t="inlineStr">
        <is>
          <t>-</t>
        </is>
      </c>
    </row>
    <row r="1540">
      <c r="A1540" s="10" t="inlineStr"/>
      <c r="B1540" s="5" t="n">
        <v>0.14</v>
      </c>
      <c r="C1540" s="5" t="n">
        <v>0.14</v>
      </c>
      <c r="D1540" s="5" t="n">
        <v>0.12</v>
      </c>
      <c r="E1540" s="5" t="n">
        <v>0.11</v>
      </c>
      <c r="F1540" s="5" t="n">
        <v>0.22</v>
      </c>
      <c r="G1540" s="5" t="n">
        <v>0.15</v>
      </c>
      <c r="H1540" s="5" t="n">
        <v>0.16</v>
      </c>
      <c r="I1540" s="5" t="n">
        <v>0.12</v>
      </c>
      <c r="J1540" s="5" t="n">
        <v>0.13</v>
      </c>
      <c r="K1540" s="5" t="n">
        <v>0.14</v>
      </c>
      <c r="L1540" s="4" t="inlineStr">
        <is>
          <t>-</t>
        </is>
      </c>
      <c r="M1540" s="4" t="inlineStr">
        <is>
          <t>-</t>
        </is>
      </c>
      <c r="N1540" s="4" t="inlineStr">
        <is>
          <t>-</t>
        </is>
      </c>
    </row>
    <row r="1541">
      <c r="A1541" s="10" t="inlineStr"/>
      <c r="B1541" s="4" t="inlineStr"/>
      <c r="C1541" s="4" t="inlineStr"/>
      <c r="D1541" s="4" t="inlineStr">
        <is>
          <t>*</t>
        </is>
      </c>
      <c r="E1541" s="4" t="inlineStr"/>
      <c r="F1541" s="4" t="inlineStr">
        <is>
          <t>bCEFGh*</t>
        </is>
      </c>
      <c r="G1541" s="4" t="inlineStr">
        <is>
          <t>G</t>
        </is>
      </c>
      <c r="H1541" s="4" t="inlineStr">
        <is>
          <t>Cg</t>
        </is>
      </c>
      <c r="I1541" s="4" t="n"/>
      <c r="J1541" s="4" t="n"/>
      <c r="K1541" s="4" t="n"/>
      <c r="L1541" s="4" t="n"/>
      <c r="M1541" s="4" t="n"/>
      <c r="N1541" s="4" t="n"/>
    </row>
    <row r="1542">
      <c r="A1542" s="10" t="inlineStr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  <c r="K1542" s="4" t="n"/>
      <c r="L1542" s="4" t="n"/>
      <c r="M1542" s="4" t="n"/>
      <c r="N1542" s="4" t="n"/>
    </row>
    <row r="1544">
      <c r="A1544" s="10" t="inlineStr">
        <is>
          <t>LRW: ADC FreeStyle Libre Tracking Wave 1 - Project #-201857 - Unweighted Tables</t>
        </is>
      </c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  <c r="K1544" s="4" t="n"/>
      <c r="L1544" s="4" t="n"/>
      <c r="M1544" s="4" t="n"/>
      <c r="N1544" s="4" t="n"/>
    </row>
    <row r="1545">
      <c r="A1545" s="10" t="inlineStr">
        <is>
          <t>S29_CurrentIntent - Current Intent - Based to Those Who Currently Use a Relevant Product</t>
        </is>
      </c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  <c r="K1545" s="4" t="n"/>
      <c r="L1545" s="4" t="n"/>
      <c r="M1545" s="4" t="n"/>
      <c r="N1545" s="4" t="n"/>
    </row>
    <row r="1546">
      <c r="A1546" s="10" t="inlineStr">
        <is>
          <t>DV_Country.ContainsAny({US,DE,CA,JP,KR,CN})</t>
        </is>
      </c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  <c r="K1546" s="4" t="n"/>
      <c r="L1546" s="4" t="n"/>
      <c r="M1546" s="4" t="n"/>
      <c r="N1546" s="4" t="n"/>
    </row>
    <row r="1547">
      <c r="A1547" s="10" t="inlineStr">
        <is>
          <t>Table: 37 - Level: Top</t>
        </is>
      </c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  <c r="K1547" s="4" t="n"/>
      <c r="L1547" s="4" t="n"/>
      <c r="M1547" s="4" t="n"/>
      <c r="N1547" s="4" t="n"/>
    </row>
    <row r="1548">
      <c r="A1548" s="10" t="inlineStr"/>
      <c r="B1548" s="6" t="inlineStr">
        <is>
          <t>Banner 2</t>
        </is>
      </c>
      <c r="C1548" s="6" t="n"/>
      <c r="D1548" s="6" t="n"/>
      <c r="E1548" s="6" t="n"/>
      <c r="F1548" s="6" t="n"/>
      <c r="G1548" s="6" t="n"/>
      <c r="H1548" s="6" t="n"/>
      <c r="I1548" s="6" t="n"/>
      <c r="J1548" s="6" t="n"/>
      <c r="K1548" s="6" t="n"/>
      <c r="L1548" s="6" t="n"/>
      <c r="M1548" s="6" t="n"/>
      <c r="N1548" s="6" t="n"/>
    </row>
    <row r="1549">
      <c r="A1549" s="8" t="inlineStr"/>
      <c r="B1549" s="7" t="inlineStr">
        <is>
          <t>Total</t>
        </is>
      </c>
      <c r="C1549" s="7" t="inlineStr">
        <is>
          <t>Type 1</t>
        </is>
      </c>
      <c r="D1549" s="7" t="inlineStr">
        <is>
          <t>Type 2 MDI</t>
        </is>
      </c>
      <c r="E1549" s="7" t="inlineStr">
        <is>
          <t>Type 2 Basal/Pre-mix</t>
        </is>
      </c>
      <c r="F1549" s="7" t="inlineStr">
        <is>
          <t>Type 2 Oral/GLPIs</t>
        </is>
      </c>
      <c r="G1549" s="7" t="inlineStr">
        <is>
          <t>NET: Type 2</t>
        </is>
      </c>
      <c r="H1549" s="7" t="inlineStr">
        <is>
          <t>NET: Type 2 O2B</t>
        </is>
      </c>
      <c r="I1549" s="7" t="inlineStr">
        <is>
          <t>NET: Type 2 IUP</t>
        </is>
      </c>
      <c r="J1549" s="7" t="inlineStr">
        <is>
          <t>NET: Type 1 &amp; 2 MDI</t>
        </is>
      </c>
      <c r="K1549" s="7" t="inlineStr">
        <is>
          <t>CGM Trialist</t>
        </is>
      </c>
      <c r="L1549" s="7" t="inlineStr">
        <is>
          <t>Non-CGM Trialist</t>
        </is>
      </c>
      <c r="M1549" s="7" t="inlineStr">
        <is>
          <t>Non CGM Trialist - Considered a Product</t>
        </is>
      </c>
      <c r="N1549" s="7" t="inlineStr">
        <is>
          <t>Non CGM Trialist - Never Considered Any Relevant Product</t>
        </is>
      </c>
    </row>
    <row r="1550">
      <c r="A1550" s="10" t="inlineStr"/>
      <c r="B1550" s="4" t="inlineStr"/>
      <c r="C1550" s="4" t="inlineStr">
        <is>
          <t>A</t>
        </is>
      </c>
      <c r="D1550" s="4" t="inlineStr">
        <is>
          <t>B</t>
        </is>
      </c>
      <c r="E1550" s="4" t="inlineStr">
        <is>
          <t>C</t>
        </is>
      </c>
      <c r="F1550" s="4" t="inlineStr">
        <is>
          <t>D</t>
        </is>
      </c>
      <c r="G1550" s="4" t="inlineStr">
        <is>
          <t>E</t>
        </is>
      </c>
      <c r="H1550" s="4" t="inlineStr">
        <is>
          <t>F</t>
        </is>
      </c>
      <c r="I1550" s="4" t="inlineStr">
        <is>
          <t>G</t>
        </is>
      </c>
      <c r="J1550" s="4" t="inlineStr">
        <is>
          <t>H</t>
        </is>
      </c>
      <c r="K1550" s="4" t="inlineStr">
        <is>
          <t>I</t>
        </is>
      </c>
      <c r="L1550" s="4" t="inlineStr">
        <is>
          <t>J</t>
        </is>
      </c>
      <c r="M1550" s="4" t="inlineStr">
        <is>
          <t>K</t>
        </is>
      </c>
      <c r="N1550" s="4" t="inlineStr">
        <is>
          <t>L</t>
        </is>
      </c>
    </row>
    <row r="1551">
      <c r="A1551" s="10" t="inlineStr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  <c r="K1551" s="4" t="n"/>
      <c r="L1551" s="4" t="n"/>
      <c r="M1551" s="4" t="n"/>
      <c r="N1551" s="4" t="n"/>
    </row>
    <row r="1552">
      <c r="A1552" s="14" t="inlineStr">
        <is>
          <t>Base</t>
        </is>
      </c>
      <c r="B1552" s="13" t="n">
        <v>1363</v>
      </c>
      <c r="C1552" s="13" t="n">
        <v>609</v>
      </c>
      <c r="D1552" s="13" t="n">
        <v>361</v>
      </c>
      <c r="E1552" s="13" t="n">
        <v>248</v>
      </c>
      <c r="F1552" s="13" t="n">
        <v>145</v>
      </c>
      <c r="G1552" s="13" t="n">
        <v>754</v>
      </c>
      <c r="H1552" s="13" t="n">
        <v>393</v>
      </c>
      <c r="I1552" s="13" t="n">
        <v>609</v>
      </c>
      <c r="J1552" s="13" t="n">
        <v>970</v>
      </c>
      <c r="K1552" s="13" t="n">
        <v>1363</v>
      </c>
      <c r="L1552" s="13" t="inlineStr">
        <is>
          <t>-</t>
        </is>
      </c>
      <c r="M1552" s="13" t="inlineStr">
        <is>
          <t>-</t>
        </is>
      </c>
      <c r="N1552" s="13" t="inlineStr">
        <is>
          <t>-</t>
        </is>
      </c>
    </row>
    <row r="1553">
      <c r="A1553" s="10" t="inlineStr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  <c r="K1553" s="4" t="n"/>
      <c r="L1553" s="4" t="n"/>
      <c r="M1553" s="4" t="n"/>
      <c r="N1553" s="4" t="n"/>
    </row>
    <row r="1554">
      <c r="A1554" s="10" t="inlineStr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  <c r="K1554" s="4" t="n"/>
      <c r="L1554" s="4" t="n"/>
      <c r="M1554" s="4" t="n"/>
      <c r="N1554" s="4" t="n"/>
    </row>
    <row r="1555">
      <c r="A1555" s="14" t="inlineStr">
        <is>
          <t>Yes, but only for 2-3 days each month.</t>
        </is>
      </c>
      <c r="B1555" s="13" t="n">
        <v>87</v>
      </c>
      <c r="C1555" s="13" t="n">
        <v>49</v>
      </c>
      <c r="D1555" s="13" t="n">
        <v>18</v>
      </c>
      <c r="E1555" s="13" t="n">
        <v>20</v>
      </c>
      <c r="F1555" s="13" t="inlineStr">
        <is>
          <t>-</t>
        </is>
      </c>
      <c r="G1555" s="13" t="n">
        <v>38</v>
      </c>
      <c r="H1555" s="13" t="n">
        <v>20</v>
      </c>
      <c r="I1555" s="13" t="n">
        <v>38</v>
      </c>
      <c r="J1555" s="13" t="n">
        <v>67</v>
      </c>
      <c r="K1555" s="13" t="n">
        <v>87</v>
      </c>
      <c r="L1555" s="13" t="inlineStr">
        <is>
          <t>-</t>
        </is>
      </c>
      <c r="M1555" s="13" t="inlineStr">
        <is>
          <t>-</t>
        </is>
      </c>
      <c r="N1555" s="13" t="inlineStr">
        <is>
          <t>-</t>
        </is>
      </c>
    </row>
    <row r="1556">
      <c r="A1556" s="10" t="inlineStr"/>
      <c r="B1556" s="5" t="n">
        <v>0.06</v>
      </c>
      <c r="C1556" s="5" t="n">
        <v>0.08</v>
      </c>
      <c r="D1556" s="5" t="n">
        <v>0.05</v>
      </c>
      <c r="E1556" s="5" t="n">
        <v>0.08</v>
      </c>
      <c r="F1556" s="4" t="inlineStr">
        <is>
          <t>-</t>
        </is>
      </c>
      <c r="G1556" s="5" t="n">
        <v>0.05</v>
      </c>
      <c r="H1556" s="5" t="n">
        <v>0.05</v>
      </c>
      <c r="I1556" s="5" t="n">
        <v>0.06</v>
      </c>
      <c r="J1556" s="5" t="n">
        <v>0.07000000000000001</v>
      </c>
      <c r="K1556" s="5" t="n">
        <v>0.06</v>
      </c>
      <c r="L1556" s="4" t="inlineStr">
        <is>
          <t>-</t>
        </is>
      </c>
      <c r="M1556" s="4" t="inlineStr">
        <is>
          <t>-</t>
        </is>
      </c>
      <c r="N1556" s="4" t="inlineStr">
        <is>
          <t>-</t>
        </is>
      </c>
    </row>
    <row r="1557">
      <c r="A1557" s="10" t="inlineStr"/>
      <c r="B1557" s="4" t="inlineStr"/>
      <c r="C1557" s="4" t="inlineStr">
        <is>
          <t>bDEfh</t>
        </is>
      </c>
      <c r="D1557" s="4" t="inlineStr">
        <is>
          <t>D</t>
        </is>
      </c>
      <c r="E1557" s="4" t="inlineStr">
        <is>
          <t>DEF</t>
        </is>
      </c>
      <c r="F1557" s="4" t="inlineStr"/>
      <c r="G1557" s="4" t="inlineStr">
        <is>
          <t>D</t>
        </is>
      </c>
      <c r="H1557" s="4" t="inlineStr">
        <is>
          <t>D</t>
        </is>
      </c>
      <c r="I1557" s="4" t="inlineStr">
        <is>
          <t>DE</t>
        </is>
      </c>
      <c r="J1557" s="4" t="inlineStr">
        <is>
          <t>bDE</t>
        </is>
      </c>
      <c r="K1557" s="4" t="n"/>
      <c r="L1557" s="4" t="n"/>
      <c r="M1557" s="4" t="n"/>
      <c r="N1557" s="4" t="n"/>
    </row>
    <row r="1558">
      <c r="A1558" s="14" t="inlineStr">
        <is>
          <t>Yes, I generally use it continuously but sometimes have to take unplanned breaks.</t>
        </is>
      </c>
      <c r="B1558" s="13" t="n">
        <v>501</v>
      </c>
      <c r="C1558" s="13" t="n">
        <v>224</v>
      </c>
      <c r="D1558" s="13" t="n">
        <v>135</v>
      </c>
      <c r="E1558" s="13" t="n">
        <v>85</v>
      </c>
      <c r="F1558" s="13" t="n">
        <v>57</v>
      </c>
      <c r="G1558" s="13" t="n">
        <v>277</v>
      </c>
      <c r="H1558" s="13" t="n">
        <v>142</v>
      </c>
      <c r="I1558" s="13" t="n">
        <v>220</v>
      </c>
      <c r="J1558" s="13" t="n">
        <v>359</v>
      </c>
      <c r="K1558" s="13" t="n">
        <v>501</v>
      </c>
      <c r="L1558" s="13" t="inlineStr">
        <is>
          <t>-</t>
        </is>
      </c>
      <c r="M1558" s="13" t="inlineStr">
        <is>
          <t>-</t>
        </is>
      </c>
      <c r="N1558" s="13" t="inlineStr">
        <is>
          <t>-</t>
        </is>
      </c>
    </row>
    <row r="1559">
      <c r="A1559" s="10" t="inlineStr"/>
      <c r="B1559" s="5" t="n">
        <v>0.37</v>
      </c>
      <c r="C1559" s="5" t="n">
        <v>0.37</v>
      </c>
      <c r="D1559" s="5" t="n">
        <v>0.37</v>
      </c>
      <c r="E1559" s="5" t="n">
        <v>0.34</v>
      </c>
      <c r="F1559" s="5" t="n">
        <v>0.39</v>
      </c>
      <c r="G1559" s="5" t="n">
        <v>0.37</v>
      </c>
      <c r="H1559" s="5" t="n">
        <v>0.36</v>
      </c>
      <c r="I1559" s="5" t="n">
        <v>0.36</v>
      </c>
      <c r="J1559" s="5" t="n">
        <v>0.37</v>
      </c>
      <c r="K1559" s="5" t="n">
        <v>0.37</v>
      </c>
      <c r="L1559" s="4" t="inlineStr">
        <is>
          <t>-</t>
        </is>
      </c>
      <c r="M1559" s="4" t="inlineStr">
        <is>
          <t>-</t>
        </is>
      </c>
      <c r="N1559" s="4" t="inlineStr">
        <is>
          <t>-</t>
        </is>
      </c>
    </row>
    <row r="1560">
      <c r="A1560" s="10" t="inlineStr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  <c r="K1560" s="4" t="n"/>
      <c r="L1560" s="4" t="n"/>
      <c r="M1560" s="4" t="n"/>
      <c r="N1560" s="4" t="n"/>
    </row>
    <row r="1561">
      <c r="A1561" s="14" t="inlineStr">
        <is>
          <t>Yes, I take routine breaks in use.</t>
        </is>
      </c>
      <c r="B1561" s="13" t="n">
        <v>167</v>
      </c>
      <c r="C1561" s="13" t="n">
        <v>75</v>
      </c>
      <c r="D1561" s="13" t="n">
        <v>23</v>
      </c>
      <c r="E1561" s="13" t="n">
        <v>37</v>
      </c>
      <c r="F1561" s="13" t="n">
        <v>32</v>
      </c>
      <c r="G1561" s="13" t="n">
        <v>92</v>
      </c>
      <c r="H1561" s="13" t="n">
        <v>69</v>
      </c>
      <c r="I1561" s="13" t="n">
        <v>60</v>
      </c>
      <c r="J1561" s="13" t="n">
        <v>98</v>
      </c>
      <c r="K1561" s="13" t="n">
        <v>167</v>
      </c>
      <c r="L1561" s="13" t="inlineStr">
        <is>
          <t>-</t>
        </is>
      </c>
      <c r="M1561" s="13" t="inlineStr">
        <is>
          <t>-</t>
        </is>
      </c>
      <c r="N1561" s="13" t="inlineStr">
        <is>
          <t>-</t>
        </is>
      </c>
    </row>
    <row r="1562">
      <c r="A1562" s="10" t="inlineStr"/>
      <c r="B1562" s="5" t="n">
        <v>0.12</v>
      </c>
      <c r="C1562" s="5" t="n">
        <v>0.12</v>
      </c>
      <c r="D1562" s="5" t="n">
        <v>0.06</v>
      </c>
      <c r="E1562" s="5" t="n">
        <v>0.15</v>
      </c>
      <c r="F1562" s="5" t="n">
        <v>0.22</v>
      </c>
      <c r="G1562" s="5" t="n">
        <v>0.12</v>
      </c>
      <c r="H1562" s="5" t="n">
        <v>0.18</v>
      </c>
      <c r="I1562" s="5" t="n">
        <v>0.1</v>
      </c>
      <c r="J1562" s="5" t="n">
        <v>0.1</v>
      </c>
      <c r="K1562" s="5" t="n">
        <v>0.12</v>
      </c>
      <c r="L1562" s="4" t="inlineStr">
        <is>
          <t>-</t>
        </is>
      </c>
      <c r="M1562" s="4" t="inlineStr">
        <is>
          <t>-</t>
        </is>
      </c>
      <c r="N1562" s="4" t="inlineStr">
        <is>
          <t>-</t>
        </is>
      </c>
    </row>
    <row r="1563">
      <c r="A1563" s="10" t="inlineStr"/>
      <c r="B1563" s="4" t="inlineStr"/>
      <c r="C1563" s="4" t="inlineStr">
        <is>
          <t>BH</t>
        </is>
      </c>
      <c r="D1563" s="4" t="inlineStr"/>
      <c r="E1563" s="4" t="inlineStr">
        <is>
          <t>BGH</t>
        </is>
      </c>
      <c r="F1563" s="4" t="inlineStr">
        <is>
          <t>ABcEfGH</t>
        </is>
      </c>
      <c r="G1563" s="4" t="inlineStr">
        <is>
          <t>BGh</t>
        </is>
      </c>
      <c r="H1563" s="4" t="inlineStr">
        <is>
          <t>ABcEGH</t>
        </is>
      </c>
      <c r="I1563" s="4" t="inlineStr">
        <is>
          <t>B</t>
        </is>
      </c>
      <c r="J1563" s="4" t="inlineStr">
        <is>
          <t>B</t>
        </is>
      </c>
      <c r="K1563" s="4" t="n"/>
      <c r="L1563" s="4" t="n"/>
      <c r="M1563" s="4" t="n"/>
      <c r="N1563" s="4" t="n"/>
    </row>
    <row r="1564">
      <c r="A1564" s="14" t="inlineStr">
        <is>
          <t>No, I have never taken a break.</t>
        </is>
      </c>
      <c r="B1564" s="13" t="n">
        <v>608</v>
      </c>
      <c r="C1564" s="13" t="n">
        <v>261</v>
      </c>
      <c r="D1564" s="13" t="n">
        <v>185</v>
      </c>
      <c r="E1564" s="13" t="n">
        <v>106</v>
      </c>
      <c r="F1564" s="13" t="n">
        <v>56</v>
      </c>
      <c r="G1564" s="13" t="n">
        <v>347</v>
      </c>
      <c r="H1564" s="13" t="n">
        <v>162</v>
      </c>
      <c r="I1564" s="13" t="n">
        <v>291</v>
      </c>
      <c r="J1564" s="13" t="n">
        <v>446</v>
      </c>
      <c r="K1564" s="13" t="n">
        <v>608</v>
      </c>
      <c r="L1564" s="13" t="inlineStr">
        <is>
          <t>-</t>
        </is>
      </c>
      <c r="M1564" s="13" t="inlineStr">
        <is>
          <t>-</t>
        </is>
      </c>
      <c r="N1564" s="13" t="inlineStr">
        <is>
          <t>-</t>
        </is>
      </c>
    </row>
    <row r="1565">
      <c r="A1565" s="10" t="inlineStr"/>
      <c r="B1565" s="5" t="n">
        <v>0.45</v>
      </c>
      <c r="C1565" s="5" t="n">
        <v>0.43</v>
      </c>
      <c r="D1565" s="5" t="n">
        <v>0.51</v>
      </c>
      <c r="E1565" s="5" t="n">
        <v>0.43</v>
      </c>
      <c r="F1565" s="5" t="n">
        <v>0.39</v>
      </c>
      <c r="G1565" s="5" t="n">
        <v>0.46</v>
      </c>
      <c r="H1565" s="5" t="n">
        <v>0.41</v>
      </c>
      <c r="I1565" s="5" t="n">
        <v>0.48</v>
      </c>
      <c r="J1565" s="5" t="n">
        <v>0.46</v>
      </c>
      <c r="K1565" s="5" t="n">
        <v>0.45</v>
      </c>
      <c r="L1565" s="4" t="inlineStr">
        <is>
          <t>-</t>
        </is>
      </c>
      <c r="M1565" s="4" t="inlineStr">
        <is>
          <t>-</t>
        </is>
      </c>
      <c r="N1565" s="4" t="inlineStr">
        <is>
          <t>-</t>
        </is>
      </c>
    </row>
    <row r="1566">
      <c r="A1566" s="10" t="inlineStr"/>
      <c r="B1566" s="4" t="inlineStr"/>
      <c r="C1566" s="4" t="inlineStr"/>
      <c r="D1566" s="4" t="inlineStr">
        <is>
          <t>ACDEFGH</t>
        </is>
      </c>
      <c r="E1566" s="4" t="inlineStr"/>
      <c r="F1566" s="4" t="inlineStr"/>
      <c r="G1566" s="4" t="inlineStr">
        <is>
          <t>DF</t>
        </is>
      </c>
      <c r="H1566" s="4" t="inlineStr"/>
      <c r="I1566" s="4" t="inlineStr">
        <is>
          <t>aCDEF</t>
        </is>
      </c>
      <c r="J1566" s="4" t="inlineStr">
        <is>
          <t>Ad</t>
        </is>
      </c>
      <c r="K1566" s="4" t="n"/>
      <c r="L1566" s="4" t="n"/>
      <c r="M1566" s="4" t="n"/>
      <c r="N1566" s="4" t="n"/>
    </row>
    <row r="1567">
      <c r="A1567" s="10" t="inlineStr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  <c r="K1567" s="4" t="n"/>
      <c r="L1567" s="4" t="n"/>
      <c r="M1567" s="4" t="n"/>
      <c r="N1567" s="4" t="n"/>
    </row>
    <row r="1569">
      <c r="A1569" s="10" t="inlineStr">
        <is>
          <t>LRW: ADC FreeStyle Libre Tracking Wave 1 - Project #-201857 - Unweighted Tables</t>
        </is>
      </c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  <c r="K1569" s="4" t="n"/>
      <c r="L1569" s="4" t="n"/>
      <c r="M1569" s="4" t="n"/>
      <c r="N1569" s="4" t="n"/>
    </row>
    <row r="1570">
      <c r="A1570" s="10" t="inlineStr">
        <is>
          <t>DV_OverallUseGroup - Overall CGM Use Group - Based to Total</t>
        </is>
      </c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  <c r="K1570" s="4" t="n"/>
      <c r="L1570" s="4" t="n"/>
      <c r="M1570" s="4" t="n"/>
      <c r="N1570" s="4" t="n"/>
    </row>
    <row r="1571">
      <c r="A1571" s="10" t="inlineStr">
        <is>
          <t>DV_Country.ContainsAny({US,DE,CA,JP,KR,CN})</t>
        </is>
      </c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  <c r="K1571" s="4" t="n"/>
      <c r="L1571" s="4" t="n"/>
      <c r="M1571" s="4" t="n"/>
      <c r="N1571" s="4" t="n"/>
    </row>
    <row r="1572">
      <c r="A1572" s="10" t="inlineStr">
        <is>
          <t>Table: 38 - Level: Top</t>
        </is>
      </c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  <c r="K1572" s="4" t="n"/>
      <c r="L1572" s="4" t="n"/>
      <c r="M1572" s="4" t="n"/>
      <c r="N1572" s="4" t="n"/>
    </row>
    <row r="1573">
      <c r="A1573" s="10" t="inlineStr"/>
      <c r="B1573" s="6" t="inlineStr">
        <is>
          <t>Banner 2</t>
        </is>
      </c>
      <c r="C1573" s="6" t="n"/>
      <c r="D1573" s="6" t="n"/>
      <c r="E1573" s="6" t="n"/>
      <c r="F1573" s="6" t="n"/>
      <c r="G1573" s="6" t="n"/>
      <c r="H1573" s="6" t="n"/>
      <c r="I1573" s="6" t="n"/>
      <c r="J1573" s="6" t="n"/>
      <c r="K1573" s="6" t="n"/>
      <c r="L1573" s="6" t="n"/>
      <c r="M1573" s="6" t="n"/>
      <c r="N1573" s="6" t="n"/>
    </row>
    <row r="1574">
      <c r="A1574" s="8" t="inlineStr"/>
      <c r="B1574" s="7" t="inlineStr">
        <is>
          <t>Total</t>
        </is>
      </c>
      <c r="C1574" s="7" t="inlineStr">
        <is>
          <t>Type 1</t>
        </is>
      </c>
      <c r="D1574" s="7" t="inlineStr">
        <is>
          <t>Type 2 MDI</t>
        </is>
      </c>
      <c r="E1574" s="7" t="inlineStr">
        <is>
          <t>Type 2 Basal/Pre-mix</t>
        </is>
      </c>
      <c r="F1574" s="7" t="inlineStr">
        <is>
          <t>Type 2 Oral/GLPIs</t>
        </is>
      </c>
      <c r="G1574" s="7" t="inlineStr">
        <is>
          <t>NET: Type 2</t>
        </is>
      </c>
      <c r="H1574" s="7" t="inlineStr">
        <is>
          <t>NET: Type 2 O2B</t>
        </is>
      </c>
      <c r="I1574" s="7" t="inlineStr">
        <is>
          <t>NET: Type 2 IUP</t>
        </is>
      </c>
      <c r="J1574" s="7" t="inlineStr">
        <is>
          <t>NET: Type 1 &amp; 2 MDI</t>
        </is>
      </c>
      <c r="K1574" s="7" t="inlineStr">
        <is>
          <t>CGM Trialist</t>
        </is>
      </c>
      <c r="L1574" s="7" t="inlineStr">
        <is>
          <t>Non-CGM Trialist</t>
        </is>
      </c>
      <c r="M1574" s="7" t="inlineStr">
        <is>
          <t>Non CGM Trialist - Considered a Product</t>
        </is>
      </c>
      <c r="N1574" s="7" t="inlineStr">
        <is>
          <t>Non CGM Trialist - Never Considered Any Relevant Product</t>
        </is>
      </c>
    </row>
    <row r="1575">
      <c r="A1575" s="10" t="inlineStr"/>
      <c r="B1575" s="4" t="inlineStr"/>
      <c r="C1575" s="4" t="inlineStr">
        <is>
          <t>A</t>
        </is>
      </c>
      <c r="D1575" s="4" t="inlineStr">
        <is>
          <t>B</t>
        </is>
      </c>
      <c r="E1575" s="4" t="inlineStr">
        <is>
          <t>C</t>
        </is>
      </c>
      <c r="F1575" s="4" t="inlineStr">
        <is>
          <t>D</t>
        </is>
      </c>
      <c r="G1575" s="4" t="inlineStr">
        <is>
          <t>E</t>
        </is>
      </c>
      <c r="H1575" s="4" t="inlineStr">
        <is>
          <t>F</t>
        </is>
      </c>
      <c r="I1575" s="4" t="inlineStr">
        <is>
          <t>G</t>
        </is>
      </c>
      <c r="J1575" s="4" t="inlineStr">
        <is>
          <t>H</t>
        </is>
      </c>
      <c r="K1575" s="4" t="inlineStr">
        <is>
          <t>I</t>
        </is>
      </c>
      <c r="L1575" s="4" t="inlineStr">
        <is>
          <t>J</t>
        </is>
      </c>
      <c r="M1575" s="4" t="inlineStr">
        <is>
          <t>K</t>
        </is>
      </c>
      <c r="N1575" s="4" t="inlineStr">
        <is>
          <t>L</t>
        </is>
      </c>
    </row>
    <row r="1576">
      <c r="A1576" s="10" t="inlineStr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  <c r="K1576" s="4" t="n"/>
      <c r="L1576" s="4" t="n"/>
      <c r="M1576" s="4" t="n"/>
      <c r="N1576" s="4" t="n"/>
    </row>
    <row r="1577">
      <c r="A1577" s="14" t="inlineStr">
        <is>
          <t>Base</t>
        </is>
      </c>
      <c r="B1577" s="13" t="n">
        <v>8951</v>
      </c>
      <c r="C1577" s="13" t="n">
        <v>1376</v>
      </c>
      <c r="D1577" s="13" t="n">
        <v>1504</v>
      </c>
      <c r="E1577" s="13" t="n">
        <v>2061</v>
      </c>
      <c r="F1577" s="13" t="n">
        <v>4010</v>
      </c>
      <c r="G1577" s="13" t="n">
        <v>7575</v>
      </c>
      <c r="H1577" s="13" t="n">
        <v>6071</v>
      </c>
      <c r="I1577" s="13" t="n">
        <v>3565</v>
      </c>
      <c r="J1577" s="13" t="n">
        <v>2880</v>
      </c>
      <c r="K1577" s="13" t="n">
        <v>2419</v>
      </c>
      <c r="L1577" s="13" t="n">
        <v>6532</v>
      </c>
      <c r="M1577" s="13" t="n">
        <v>504</v>
      </c>
      <c r="N1577" s="13" t="n">
        <v>5808</v>
      </c>
    </row>
    <row r="1578">
      <c r="A1578" s="10" t="inlineStr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  <c r="K1578" s="4" t="n"/>
      <c r="L1578" s="4" t="n"/>
      <c r="M1578" s="4" t="n"/>
      <c r="N1578" s="4" t="n"/>
    </row>
    <row r="1579">
      <c r="A1579" s="10" t="inlineStr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  <c r="K1579" s="4" t="n"/>
      <c r="L1579" s="4" t="n"/>
      <c r="M1579" s="4" t="n"/>
      <c r="N1579" s="4" t="n"/>
    </row>
    <row r="1580">
      <c r="A1580" s="14" t="inlineStr">
        <is>
          <t>Current continuous user</t>
        </is>
      </c>
      <c r="B1580" s="13" t="n">
        <v>1421</v>
      </c>
      <c r="C1580" s="13" t="n">
        <v>613</v>
      </c>
      <c r="D1580" s="13" t="n">
        <v>397</v>
      </c>
      <c r="E1580" s="13" t="n">
        <v>265</v>
      </c>
      <c r="F1580" s="13" t="n">
        <v>146</v>
      </c>
      <c r="G1580" s="13" t="n">
        <v>808</v>
      </c>
      <c r="H1580" s="13" t="n">
        <v>411</v>
      </c>
      <c r="I1580" s="13" t="n">
        <v>662</v>
      </c>
      <c r="J1580" s="13" t="n">
        <v>1010</v>
      </c>
      <c r="K1580" s="13" t="n">
        <v>1421</v>
      </c>
      <c r="L1580" s="13" t="inlineStr">
        <is>
          <t>-</t>
        </is>
      </c>
      <c r="M1580" s="13" t="inlineStr">
        <is>
          <t>-</t>
        </is>
      </c>
      <c r="N1580" s="13" t="inlineStr">
        <is>
          <t>-</t>
        </is>
      </c>
    </row>
    <row r="1581">
      <c r="A1581" s="10" t="inlineStr"/>
      <c r="B1581" s="5" t="n">
        <v>0.16</v>
      </c>
      <c r="C1581" s="5" t="n">
        <v>0.45</v>
      </c>
      <c r="D1581" s="5" t="n">
        <v>0.26</v>
      </c>
      <c r="E1581" s="5" t="n">
        <v>0.13</v>
      </c>
      <c r="F1581" s="5" t="n">
        <v>0.04</v>
      </c>
      <c r="G1581" s="5" t="n">
        <v>0.11</v>
      </c>
      <c r="H1581" s="5" t="n">
        <v>0.07000000000000001</v>
      </c>
      <c r="I1581" s="5" t="n">
        <v>0.19</v>
      </c>
      <c r="J1581" s="5" t="n">
        <v>0.35</v>
      </c>
      <c r="K1581" s="5" t="n">
        <v>0.59</v>
      </c>
      <c r="L1581" s="4" t="inlineStr">
        <is>
          <t>-</t>
        </is>
      </c>
      <c r="M1581" s="4" t="inlineStr">
        <is>
          <t>-</t>
        </is>
      </c>
      <c r="N1581" s="4" t="inlineStr">
        <is>
          <t>-</t>
        </is>
      </c>
    </row>
    <row r="1582">
      <c r="A1582" s="10" t="inlineStr"/>
      <c r="B1582" s="4" t="inlineStr"/>
      <c r="C1582" s="4" t="inlineStr">
        <is>
          <t>BCDEFGH</t>
        </is>
      </c>
      <c r="D1582" s="4" t="inlineStr">
        <is>
          <t>CDEFG</t>
        </is>
      </c>
      <c r="E1582" s="4" t="inlineStr">
        <is>
          <t>DEF</t>
        </is>
      </c>
      <c r="F1582" s="4" t="inlineStr"/>
      <c r="G1582" s="4" t="inlineStr">
        <is>
          <t>DF</t>
        </is>
      </c>
      <c r="H1582" s="4" t="inlineStr">
        <is>
          <t>D</t>
        </is>
      </c>
      <c r="I1582" s="4" t="inlineStr">
        <is>
          <t>CDEF</t>
        </is>
      </c>
      <c r="J1582" s="4" t="inlineStr">
        <is>
          <t>BCDEFG</t>
        </is>
      </c>
      <c r="K1582" s="4" t="inlineStr">
        <is>
          <t>J</t>
        </is>
      </c>
      <c r="L1582" s="4" t="n"/>
      <c r="M1582" s="4" t="n"/>
      <c r="N1582" s="4" t="n"/>
    </row>
    <row r="1583">
      <c r="A1583" s="14" t="inlineStr">
        <is>
          <t>NET: Intermittent user</t>
        </is>
      </c>
      <c r="B1583" s="13" t="n">
        <v>327</v>
      </c>
      <c r="C1583" s="13" t="n">
        <v>121</v>
      </c>
      <c r="D1583" s="13" t="n">
        <v>48</v>
      </c>
      <c r="E1583" s="13" t="n">
        <v>87</v>
      </c>
      <c r="F1583" s="13" t="n">
        <v>71</v>
      </c>
      <c r="G1583" s="13" t="n">
        <v>206</v>
      </c>
      <c r="H1583" s="13" t="n">
        <v>158</v>
      </c>
      <c r="I1583" s="13" t="n">
        <v>135</v>
      </c>
      <c r="J1583" s="13" t="n">
        <v>169</v>
      </c>
      <c r="K1583" s="13" t="n">
        <v>327</v>
      </c>
      <c r="L1583" s="13" t="inlineStr">
        <is>
          <t>-</t>
        </is>
      </c>
      <c r="M1583" s="13" t="inlineStr">
        <is>
          <t>-</t>
        </is>
      </c>
      <c r="N1583" s="13" t="inlineStr">
        <is>
          <t>-</t>
        </is>
      </c>
    </row>
    <row r="1584">
      <c r="A1584" s="10" t="inlineStr"/>
      <c r="B1584" s="5" t="n">
        <v>0.04</v>
      </c>
      <c r="C1584" s="5" t="n">
        <v>0.09</v>
      </c>
      <c r="D1584" s="5" t="n">
        <v>0.03</v>
      </c>
      <c r="E1584" s="5" t="n">
        <v>0.04</v>
      </c>
      <c r="F1584" s="5" t="n">
        <v>0.02</v>
      </c>
      <c r="G1584" s="5" t="n">
        <v>0.03</v>
      </c>
      <c r="H1584" s="5" t="n">
        <v>0.03</v>
      </c>
      <c r="I1584" s="5" t="n">
        <v>0.04</v>
      </c>
      <c r="J1584" s="5" t="n">
        <v>0.06</v>
      </c>
      <c r="K1584" s="5" t="n">
        <v>0.14</v>
      </c>
      <c r="L1584" s="4" t="inlineStr">
        <is>
          <t>-</t>
        </is>
      </c>
      <c r="M1584" s="4" t="inlineStr">
        <is>
          <t>-</t>
        </is>
      </c>
      <c r="N1584" s="4" t="inlineStr">
        <is>
          <t>-</t>
        </is>
      </c>
    </row>
    <row r="1585">
      <c r="A1585" s="10" t="inlineStr"/>
      <c r="B1585" s="4" t="inlineStr"/>
      <c r="C1585" s="4" t="inlineStr">
        <is>
          <t>BCDEFGH</t>
        </is>
      </c>
      <c r="D1585" s="4" t="inlineStr">
        <is>
          <t>D</t>
        </is>
      </c>
      <c r="E1585" s="4" t="inlineStr">
        <is>
          <t>DEF</t>
        </is>
      </c>
      <c r="F1585" s="4" t="inlineStr"/>
      <c r="G1585" s="4" t="inlineStr">
        <is>
          <t>D</t>
        </is>
      </c>
      <c r="H1585" s="4" t="inlineStr">
        <is>
          <t>D</t>
        </is>
      </c>
      <c r="I1585" s="4" t="inlineStr">
        <is>
          <t>DEF</t>
        </is>
      </c>
      <c r="J1585" s="4" t="inlineStr">
        <is>
          <t>BCDEFG</t>
        </is>
      </c>
      <c r="K1585" s="4" t="inlineStr">
        <is>
          <t>J</t>
        </is>
      </c>
      <c r="L1585" s="4" t="n"/>
      <c r="M1585" s="4" t="n"/>
      <c r="N1585" s="4" t="n"/>
    </row>
    <row r="1586">
      <c r="A1586" s="14" t="inlineStr">
        <is>
          <t>Current intermittent</t>
        </is>
      </c>
      <c r="B1586" s="13" t="n">
        <v>167</v>
      </c>
      <c r="C1586" s="13" t="n">
        <v>75</v>
      </c>
      <c r="D1586" s="13" t="n">
        <v>23</v>
      </c>
      <c r="E1586" s="13" t="n">
        <v>37</v>
      </c>
      <c r="F1586" s="13" t="n">
        <v>32</v>
      </c>
      <c r="G1586" s="13" t="n">
        <v>92</v>
      </c>
      <c r="H1586" s="13" t="n">
        <v>69</v>
      </c>
      <c r="I1586" s="13" t="n">
        <v>60</v>
      </c>
      <c r="J1586" s="13" t="n">
        <v>98</v>
      </c>
      <c r="K1586" s="13" t="n">
        <v>167</v>
      </c>
      <c r="L1586" s="13" t="inlineStr">
        <is>
          <t>-</t>
        </is>
      </c>
      <c r="M1586" s="13" t="inlineStr">
        <is>
          <t>-</t>
        </is>
      </c>
      <c r="N1586" s="13" t="inlineStr">
        <is>
          <t>-</t>
        </is>
      </c>
    </row>
    <row r="1587">
      <c r="A1587" s="10" t="inlineStr"/>
      <c r="B1587" s="5" t="n">
        <v>0.02</v>
      </c>
      <c r="C1587" s="5" t="n">
        <v>0.05</v>
      </c>
      <c r="D1587" s="5" t="n">
        <v>0.02</v>
      </c>
      <c r="E1587" s="5" t="n">
        <v>0.02</v>
      </c>
      <c r="F1587" s="5" t="n">
        <v>0.01</v>
      </c>
      <c r="G1587" s="5" t="n">
        <v>0.01</v>
      </c>
      <c r="H1587" s="5" t="n">
        <v>0.01</v>
      </c>
      <c r="I1587" s="5" t="n">
        <v>0.02</v>
      </c>
      <c r="J1587" s="5" t="n">
        <v>0.03</v>
      </c>
      <c r="K1587" s="5" t="n">
        <v>0.07000000000000001</v>
      </c>
      <c r="L1587" s="4" t="inlineStr">
        <is>
          <t>-</t>
        </is>
      </c>
      <c r="M1587" s="4" t="inlineStr">
        <is>
          <t>-</t>
        </is>
      </c>
      <c r="N1587" s="4" t="inlineStr">
        <is>
          <t>-</t>
        </is>
      </c>
    </row>
    <row r="1588">
      <c r="A1588" s="10" t="inlineStr"/>
      <c r="B1588" s="4" t="inlineStr"/>
      <c r="C1588" s="4" t="inlineStr">
        <is>
          <t>BCDEFGH</t>
        </is>
      </c>
      <c r="D1588" s="4" t="inlineStr">
        <is>
          <t>D</t>
        </is>
      </c>
      <c r="E1588" s="4" t="inlineStr">
        <is>
          <t>DEF</t>
        </is>
      </c>
      <c r="F1588" s="4" t="inlineStr"/>
      <c r="G1588" s="4" t="inlineStr">
        <is>
          <t>D</t>
        </is>
      </c>
      <c r="H1588" s="4" t="inlineStr">
        <is>
          <t>D</t>
        </is>
      </c>
      <c r="I1588" s="4" t="inlineStr">
        <is>
          <t>DEF</t>
        </is>
      </c>
      <c r="J1588" s="4" t="inlineStr">
        <is>
          <t>BCDEFG</t>
        </is>
      </c>
      <c r="K1588" s="4" t="inlineStr">
        <is>
          <t>J</t>
        </is>
      </c>
      <c r="L1588" s="4" t="n"/>
      <c r="M1588" s="4" t="n"/>
      <c r="N1588" s="4" t="n"/>
    </row>
    <row r="1589">
      <c r="A1589" s="14" t="inlineStr">
        <is>
          <t>Intermittent</t>
        </is>
      </c>
      <c r="B1589" s="13" t="n">
        <v>160</v>
      </c>
      <c r="C1589" s="13" t="n">
        <v>46</v>
      </c>
      <c r="D1589" s="13" t="n">
        <v>25</v>
      </c>
      <c r="E1589" s="13" t="n">
        <v>50</v>
      </c>
      <c r="F1589" s="13" t="n">
        <v>39</v>
      </c>
      <c r="G1589" s="13" t="n">
        <v>114</v>
      </c>
      <c r="H1589" s="13" t="n">
        <v>89</v>
      </c>
      <c r="I1589" s="13" t="n">
        <v>75</v>
      </c>
      <c r="J1589" s="13" t="n">
        <v>71</v>
      </c>
      <c r="K1589" s="13" t="n">
        <v>160</v>
      </c>
      <c r="L1589" s="13" t="inlineStr">
        <is>
          <t>-</t>
        </is>
      </c>
      <c r="M1589" s="13" t="inlineStr">
        <is>
          <t>-</t>
        </is>
      </c>
      <c r="N1589" s="13" t="inlineStr">
        <is>
          <t>-</t>
        </is>
      </c>
    </row>
    <row r="1590">
      <c r="A1590" s="10" t="inlineStr"/>
      <c r="B1590" s="5" t="n">
        <v>0.02</v>
      </c>
      <c r="C1590" s="5" t="n">
        <v>0.03</v>
      </c>
      <c r="D1590" s="5" t="n">
        <v>0.02</v>
      </c>
      <c r="E1590" s="5" t="n">
        <v>0.02</v>
      </c>
      <c r="F1590" s="5" t="n">
        <v>0.01</v>
      </c>
      <c r="G1590" s="5" t="n">
        <v>0.02</v>
      </c>
      <c r="H1590" s="5" t="n">
        <v>0.01</v>
      </c>
      <c r="I1590" s="5" t="n">
        <v>0.02</v>
      </c>
      <c r="J1590" s="5" t="n">
        <v>0.02</v>
      </c>
      <c r="K1590" s="5" t="n">
        <v>0.07000000000000001</v>
      </c>
      <c r="L1590" s="4" t="inlineStr">
        <is>
          <t>-</t>
        </is>
      </c>
      <c r="M1590" s="4" t="inlineStr">
        <is>
          <t>-</t>
        </is>
      </c>
      <c r="N1590" s="4" t="inlineStr">
        <is>
          <t>-</t>
        </is>
      </c>
    </row>
    <row r="1591">
      <c r="A1591" s="10" t="inlineStr"/>
      <c r="B1591" s="4" t="inlineStr"/>
      <c r="C1591" s="4" t="inlineStr">
        <is>
          <t>BDEFGH</t>
        </is>
      </c>
      <c r="D1591" s="4" t="inlineStr">
        <is>
          <t>D</t>
        </is>
      </c>
      <c r="E1591" s="4" t="inlineStr">
        <is>
          <t>DEF</t>
        </is>
      </c>
      <c r="F1591" s="4" t="inlineStr"/>
      <c r="G1591" s="4" t="inlineStr">
        <is>
          <t>D</t>
        </is>
      </c>
      <c r="H1591" s="4" t="inlineStr">
        <is>
          <t>D</t>
        </is>
      </c>
      <c r="I1591" s="4" t="inlineStr">
        <is>
          <t>DEF</t>
        </is>
      </c>
      <c r="J1591" s="4" t="inlineStr">
        <is>
          <t>BDEF</t>
        </is>
      </c>
      <c r="K1591" s="4" t="inlineStr">
        <is>
          <t>J</t>
        </is>
      </c>
      <c r="L1591" s="4" t="n"/>
      <c r="M1591" s="4" t="n"/>
      <c r="N1591" s="4" t="n"/>
    </row>
    <row r="1592">
      <c r="A1592" s="14" t="inlineStr">
        <is>
          <t>Lapsed user</t>
        </is>
      </c>
      <c r="B1592" s="13" t="n">
        <v>71</v>
      </c>
      <c r="C1592" s="13" t="n">
        <v>20</v>
      </c>
      <c r="D1592" s="13" t="n">
        <v>14</v>
      </c>
      <c r="E1592" s="13" t="n">
        <v>17</v>
      </c>
      <c r="F1592" s="13" t="n">
        <v>20</v>
      </c>
      <c r="G1592" s="13" t="n">
        <v>51</v>
      </c>
      <c r="H1592" s="13" t="n">
        <v>37</v>
      </c>
      <c r="I1592" s="13" t="n">
        <v>31</v>
      </c>
      <c r="J1592" s="13" t="n">
        <v>34</v>
      </c>
      <c r="K1592" s="13" t="n">
        <v>71</v>
      </c>
      <c r="L1592" s="13" t="inlineStr">
        <is>
          <t>-</t>
        </is>
      </c>
      <c r="M1592" s="13" t="inlineStr">
        <is>
          <t>-</t>
        </is>
      </c>
      <c r="N1592" s="13" t="inlineStr">
        <is>
          <t>-</t>
        </is>
      </c>
    </row>
    <row r="1593">
      <c r="A1593" s="10" t="inlineStr"/>
      <c r="B1593" s="5" t="n">
        <v>0.01</v>
      </c>
      <c r="C1593" s="5" t="n">
        <v>0.01</v>
      </c>
      <c r="D1593" s="5" t="n">
        <v>0.01</v>
      </c>
      <c r="E1593" s="5" t="n">
        <v>0.01</v>
      </c>
      <c r="F1593" s="4" t="inlineStr">
        <is>
          <t>*</t>
        </is>
      </c>
      <c r="G1593" s="5" t="n">
        <v>0.01</v>
      </c>
      <c r="H1593" s="5" t="n">
        <v>0.01</v>
      </c>
      <c r="I1593" s="5" t="n">
        <v>0.01</v>
      </c>
      <c r="J1593" s="5" t="n">
        <v>0.01</v>
      </c>
      <c r="K1593" s="5" t="n">
        <v>0.03</v>
      </c>
      <c r="L1593" s="4" t="inlineStr">
        <is>
          <t>-</t>
        </is>
      </c>
      <c r="M1593" s="4" t="inlineStr">
        <is>
          <t>-</t>
        </is>
      </c>
      <c r="N1593" s="4" t="inlineStr">
        <is>
          <t>-</t>
        </is>
      </c>
    </row>
    <row r="1594">
      <c r="A1594" s="10" t="inlineStr"/>
      <c r="B1594" s="4" t="inlineStr"/>
      <c r="C1594" s="4" t="inlineStr">
        <is>
          <t>cDEFg</t>
        </is>
      </c>
      <c r="D1594" s="4" t="inlineStr">
        <is>
          <t>d</t>
        </is>
      </c>
      <c r="E1594" s="4" t="inlineStr"/>
      <c r="F1594" s="4" t="inlineStr"/>
      <c r="G1594" s="4" t="inlineStr">
        <is>
          <t>D</t>
        </is>
      </c>
      <c r="H1594" s="4" t="inlineStr"/>
      <c r="I1594" s="4" t="inlineStr">
        <is>
          <t>Def</t>
        </is>
      </c>
      <c r="J1594" s="4" t="inlineStr">
        <is>
          <t>DEFg</t>
        </is>
      </c>
      <c r="K1594" s="4" t="inlineStr">
        <is>
          <t>J</t>
        </is>
      </c>
      <c r="L1594" s="4" t="n"/>
      <c r="M1594" s="4" t="n"/>
      <c r="N1594" s="4" t="n"/>
    </row>
    <row r="1595">
      <c r="A1595" s="14" t="inlineStr">
        <is>
          <t>Used a CGM but NO relevant products</t>
        </is>
      </c>
      <c r="B1595" s="13" t="n">
        <v>600</v>
      </c>
      <c r="C1595" s="13" t="n">
        <v>64</v>
      </c>
      <c r="D1595" s="13" t="n">
        <v>131</v>
      </c>
      <c r="E1595" s="13" t="n">
        <v>178</v>
      </c>
      <c r="F1595" s="13" t="n">
        <v>227</v>
      </c>
      <c r="G1595" s="13" t="n">
        <v>536</v>
      </c>
      <c r="H1595" s="13" t="n">
        <v>405</v>
      </c>
      <c r="I1595" s="13" t="n">
        <v>309</v>
      </c>
      <c r="J1595" s="13" t="n">
        <v>195</v>
      </c>
      <c r="K1595" s="13" t="n">
        <v>600</v>
      </c>
      <c r="L1595" s="13" t="inlineStr">
        <is>
          <t>-</t>
        </is>
      </c>
      <c r="M1595" s="13" t="inlineStr">
        <is>
          <t>-</t>
        </is>
      </c>
      <c r="N1595" s="13" t="inlineStr">
        <is>
          <t>-</t>
        </is>
      </c>
    </row>
    <row r="1596">
      <c r="A1596" s="10" t="inlineStr"/>
      <c r="B1596" s="5" t="n">
        <v>0.07000000000000001</v>
      </c>
      <c r="C1596" s="5" t="n">
        <v>0.05</v>
      </c>
      <c r="D1596" s="5" t="n">
        <v>0.09</v>
      </c>
      <c r="E1596" s="5" t="n">
        <v>0.09</v>
      </c>
      <c r="F1596" s="5" t="n">
        <v>0.06</v>
      </c>
      <c r="G1596" s="5" t="n">
        <v>0.07000000000000001</v>
      </c>
      <c r="H1596" s="5" t="n">
        <v>0.07000000000000001</v>
      </c>
      <c r="I1596" s="5" t="n">
        <v>0.09</v>
      </c>
      <c r="J1596" s="5" t="n">
        <v>0.07000000000000001</v>
      </c>
      <c r="K1596" s="5" t="n">
        <v>0.25</v>
      </c>
      <c r="L1596" s="4" t="inlineStr">
        <is>
          <t>-</t>
        </is>
      </c>
      <c r="M1596" s="4" t="inlineStr">
        <is>
          <t>-</t>
        </is>
      </c>
      <c r="N1596" s="4" t="inlineStr">
        <is>
          <t>-</t>
        </is>
      </c>
    </row>
    <row r="1597">
      <c r="A1597" s="10" t="inlineStr"/>
      <c r="B1597" s="4" t="inlineStr"/>
      <c r="C1597" s="4" t="inlineStr"/>
      <c r="D1597" s="4" t="inlineStr">
        <is>
          <t>ADEFH</t>
        </is>
      </c>
      <c r="E1597" s="4" t="inlineStr">
        <is>
          <t>ADEFH</t>
        </is>
      </c>
      <c r="F1597" s="4" t="inlineStr"/>
      <c r="G1597" s="4" t="inlineStr">
        <is>
          <t>ADF</t>
        </is>
      </c>
      <c r="H1597" s="4" t="inlineStr">
        <is>
          <t>AD</t>
        </is>
      </c>
      <c r="I1597" s="4" t="inlineStr">
        <is>
          <t>ADEFH</t>
        </is>
      </c>
      <c r="J1597" s="4" t="inlineStr">
        <is>
          <t>Ad</t>
        </is>
      </c>
      <c r="K1597" s="4" t="inlineStr">
        <is>
          <t>J</t>
        </is>
      </c>
      <c r="L1597" s="4" t="n"/>
      <c r="M1597" s="4" t="n"/>
      <c r="N1597" s="4" t="n"/>
    </row>
    <row r="1598">
      <c r="A1598" s="14" t="inlineStr">
        <is>
          <t>Never used a CGM</t>
        </is>
      </c>
      <c r="B1598" s="13" t="n">
        <v>6532</v>
      </c>
      <c r="C1598" s="13" t="n">
        <v>558</v>
      </c>
      <c r="D1598" s="13" t="n">
        <v>914</v>
      </c>
      <c r="E1598" s="13" t="n">
        <v>1514</v>
      </c>
      <c r="F1598" s="13" t="n">
        <v>3546</v>
      </c>
      <c r="G1598" s="13" t="n">
        <v>5974</v>
      </c>
      <c r="H1598" s="13" t="n">
        <v>5060</v>
      </c>
      <c r="I1598" s="13" t="n">
        <v>2428</v>
      </c>
      <c r="J1598" s="13" t="n">
        <v>1472</v>
      </c>
      <c r="K1598" s="13" t="inlineStr">
        <is>
          <t>-</t>
        </is>
      </c>
      <c r="L1598" s="13" t="n">
        <v>6532</v>
      </c>
      <c r="M1598" s="13" t="n">
        <v>504</v>
      </c>
      <c r="N1598" s="13" t="n">
        <v>5808</v>
      </c>
    </row>
    <row r="1599">
      <c r="A1599" s="10" t="inlineStr"/>
      <c r="B1599" s="5" t="n">
        <v>0.73</v>
      </c>
      <c r="C1599" s="5" t="n">
        <v>0.41</v>
      </c>
      <c r="D1599" s="5" t="n">
        <v>0.61</v>
      </c>
      <c r="E1599" s="5" t="n">
        <v>0.73</v>
      </c>
      <c r="F1599" s="5" t="n">
        <v>0.88</v>
      </c>
      <c r="G1599" s="5" t="n">
        <v>0.79</v>
      </c>
      <c r="H1599" s="5" t="n">
        <v>0.8300000000000001</v>
      </c>
      <c r="I1599" s="5" t="n">
        <v>0.68</v>
      </c>
      <c r="J1599" s="5" t="n">
        <v>0.51</v>
      </c>
      <c r="K1599" s="4" t="inlineStr">
        <is>
          <t>-</t>
        </is>
      </c>
      <c r="L1599" s="5" t="n">
        <v>1</v>
      </c>
      <c r="M1599" s="5" t="n">
        <v>1</v>
      </c>
      <c r="N1599" s="5" t="n">
        <v>1</v>
      </c>
    </row>
    <row r="1600">
      <c r="A1600" s="10" t="inlineStr"/>
      <c r="B1600" s="4" t="inlineStr"/>
      <c r="C1600" s="4" t="inlineStr"/>
      <c r="D1600" s="4" t="inlineStr">
        <is>
          <t>AH</t>
        </is>
      </c>
      <c r="E1600" s="4" t="inlineStr">
        <is>
          <t>ABGH</t>
        </is>
      </c>
      <c r="F1600" s="4" t="inlineStr">
        <is>
          <t>ABCEFGH</t>
        </is>
      </c>
      <c r="G1600" s="4" t="inlineStr">
        <is>
          <t>ABCGH</t>
        </is>
      </c>
      <c r="H1600" s="4" t="inlineStr">
        <is>
          <t>ABCEGH</t>
        </is>
      </c>
      <c r="I1600" s="4" t="inlineStr">
        <is>
          <t>ABH</t>
        </is>
      </c>
      <c r="J1600" s="4" t="inlineStr">
        <is>
          <t>A</t>
        </is>
      </c>
      <c r="K1600" s="4" t="inlineStr"/>
      <c r="L1600" s="4" t="inlineStr">
        <is>
          <t>I</t>
        </is>
      </c>
      <c r="M1600" s="4" t="n"/>
      <c r="N1600" s="4" t="n"/>
    </row>
    <row r="1601">
      <c r="A1601" s="10" t="inlineStr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  <c r="K1601" s="4" t="n"/>
      <c r="L1601" s="4" t="n"/>
      <c r="M1601" s="4" t="n"/>
      <c r="N1601" s="4" t="n"/>
    </row>
    <row r="1603">
      <c r="A1603" s="10" t="inlineStr">
        <is>
          <t>LRW: ADC FreeStyle Libre Tracking Wave 1 - Project #-201857 - Unweighted Tables</t>
        </is>
      </c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  <c r="K1603" s="4" t="n"/>
      <c r="L1603" s="4" t="n"/>
      <c r="M1603" s="4" t="n"/>
      <c r="N1603" s="4" t="n"/>
    </row>
    <row r="1604">
      <c r="A1604" s="10" t="inlineStr">
        <is>
          <t>DV_FSLUser - FSL User Group - Based to Current/Most Recent FSL Users</t>
        </is>
      </c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  <c r="K1604" s="4" t="n"/>
      <c r="L1604" s="4" t="n"/>
      <c r="M1604" s="4" t="n"/>
      <c r="N1604" s="4" t="n"/>
    </row>
    <row r="1605">
      <c r="A1605" s="10" t="inlineStr">
        <is>
          <t>DV_Country.ContainsAny({US,DE,CA,JP,KR,CN})</t>
        </is>
      </c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  <c r="K1605" s="4" t="n"/>
      <c r="L1605" s="4" t="n"/>
      <c r="M1605" s="4" t="n"/>
      <c r="N1605" s="4" t="n"/>
    </row>
    <row r="1606">
      <c r="A1606" s="10" t="inlineStr">
        <is>
          <t>Table: 39 - Level: Top</t>
        </is>
      </c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  <c r="K1606" s="4" t="n"/>
      <c r="L1606" s="4" t="n"/>
      <c r="M1606" s="4" t="n"/>
      <c r="N1606" s="4" t="n"/>
    </row>
    <row r="1607">
      <c r="A1607" s="10" t="inlineStr"/>
      <c r="B1607" s="6" t="inlineStr">
        <is>
          <t>Banner 2</t>
        </is>
      </c>
      <c r="C1607" s="6" t="n"/>
      <c r="D1607" s="6" t="n"/>
      <c r="E1607" s="6" t="n"/>
      <c r="F1607" s="6" t="n"/>
      <c r="G1607" s="6" t="n"/>
      <c r="H1607" s="6" t="n"/>
      <c r="I1607" s="6" t="n"/>
      <c r="J1607" s="6" t="n"/>
      <c r="K1607" s="6" t="n"/>
      <c r="L1607" s="6" t="n"/>
      <c r="M1607" s="6" t="n"/>
      <c r="N1607" s="6" t="n"/>
    </row>
    <row r="1608">
      <c r="A1608" s="8" t="inlineStr"/>
      <c r="B1608" s="7" t="inlineStr">
        <is>
          <t>Total</t>
        </is>
      </c>
      <c r="C1608" s="7" t="inlineStr">
        <is>
          <t>Type 1</t>
        </is>
      </c>
      <c r="D1608" s="7" t="inlineStr">
        <is>
          <t>Type 2 MDI</t>
        </is>
      </c>
      <c r="E1608" s="7" t="inlineStr">
        <is>
          <t>Type 2 Basal/Pre-mix</t>
        </is>
      </c>
      <c r="F1608" s="7" t="inlineStr">
        <is>
          <t>Type 2 Oral/GLPIs</t>
        </is>
      </c>
      <c r="G1608" s="7" t="inlineStr">
        <is>
          <t>NET: Type 2</t>
        </is>
      </c>
      <c r="H1608" s="7" t="inlineStr">
        <is>
          <t>NET: Type 2 O2B</t>
        </is>
      </c>
      <c r="I1608" s="7" t="inlineStr">
        <is>
          <t>NET: Type 2 IUP</t>
        </is>
      </c>
      <c r="J1608" s="7" t="inlineStr">
        <is>
          <t>NET: Type 1 &amp; 2 MDI</t>
        </is>
      </c>
      <c r="K1608" s="7" t="inlineStr">
        <is>
          <t>CGM Trialist</t>
        </is>
      </c>
      <c r="L1608" s="7" t="inlineStr">
        <is>
          <t>Non-CGM Trialist</t>
        </is>
      </c>
      <c r="M1608" s="7" t="inlineStr">
        <is>
          <t>Non CGM Trialist - Considered a Product</t>
        </is>
      </c>
      <c r="N1608" s="7" t="inlineStr">
        <is>
          <t>Non CGM Trialist - Never Considered Any Relevant Product</t>
        </is>
      </c>
    </row>
    <row r="1609">
      <c r="A1609" s="10" t="inlineStr"/>
      <c r="B1609" s="4" t="inlineStr"/>
      <c r="C1609" s="4" t="inlineStr">
        <is>
          <t>A</t>
        </is>
      </c>
      <c r="D1609" s="4" t="inlineStr">
        <is>
          <t>B</t>
        </is>
      </c>
      <c r="E1609" s="4" t="inlineStr">
        <is>
          <t>C</t>
        </is>
      </c>
      <c r="F1609" s="4" t="inlineStr">
        <is>
          <t>D</t>
        </is>
      </c>
      <c r="G1609" s="4" t="inlineStr">
        <is>
          <t>E</t>
        </is>
      </c>
      <c r="H1609" s="4" t="inlineStr">
        <is>
          <t>F</t>
        </is>
      </c>
      <c r="I1609" s="4" t="inlineStr">
        <is>
          <t>G</t>
        </is>
      </c>
      <c r="J1609" s="4" t="inlineStr">
        <is>
          <t>H</t>
        </is>
      </c>
      <c r="K1609" s="4" t="inlineStr">
        <is>
          <t>I</t>
        </is>
      </c>
      <c r="L1609" s="4" t="inlineStr">
        <is>
          <t>J</t>
        </is>
      </c>
      <c r="M1609" s="4" t="inlineStr">
        <is>
          <t>K</t>
        </is>
      </c>
      <c r="N1609" s="4" t="inlineStr">
        <is>
          <t>L</t>
        </is>
      </c>
    </row>
    <row r="1610">
      <c r="A1610" s="10" t="inlineStr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  <c r="K1610" s="4" t="n"/>
      <c r="L1610" s="4" t="n"/>
      <c r="M1610" s="4" t="n"/>
      <c r="N1610" s="4" t="n"/>
    </row>
    <row r="1611">
      <c r="A1611" s="14" t="inlineStr">
        <is>
          <t>Base</t>
        </is>
      </c>
      <c r="B1611" s="13" t="n">
        <v>939</v>
      </c>
      <c r="C1611" s="13" t="n">
        <v>380</v>
      </c>
      <c r="D1611" s="13" t="n">
        <v>247</v>
      </c>
      <c r="E1611" s="13" t="n">
        <v>192</v>
      </c>
      <c r="F1611" s="13" t="n">
        <v>120</v>
      </c>
      <c r="G1611" s="13" t="n">
        <v>559</v>
      </c>
      <c r="H1611" s="13" t="n">
        <v>312</v>
      </c>
      <c r="I1611" s="13" t="n">
        <v>439</v>
      </c>
      <c r="J1611" s="13" t="n">
        <v>627</v>
      </c>
      <c r="K1611" s="13" t="n">
        <v>939</v>
      </c>
      <c r="L1611" s="13" t="inlineStr">
        <is>
          <t>-</t>
        </is>
      </c>
      <c r="M1611" s="13" t="inlineStr">
        <is>
          <t>-</t>
        </is>
      </c>
      <c r="N1611" s="13" t="inlineStr">
        <is>
          <t>-</t>
        </is>
      </c>
    </row>
    <row r="1612">
      <c r="A1612" s="10" t="inlineStr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  <c r="K1612" s="4" t="n"/>
      <c r="L1612" s="4" t="n"/>
      <c r="M1612" s="4" t="n"/>
      <c r="N1612" s="4" t="n"/>
    </row>
    <row r="1613">
      <c r="A1613" s="10" t="inlineStr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  <c r="K1613" s="4" t="n"/>
      <c r="L1613" s="4" t="n"/>
      <c r="M1613" s="4" t="n"/>
      <c r="N1613" s="4" t="n"/>
    </row>
    <row r="1614">
      <c r="A1614" s="14" t="inlineStr">
        <is>
          <t>Current continuous user</t>
        </is>
      </c>
      <c r="B1614" s="13" t="n">
        <v>743</v>
      </c>
      <c r="C1614" s="13" t="n">
        <v>314</v>
      </c>
      <c r="D1614" s="13" t="n">
        <v>217</v>
      </c>
      <c r="E1614" s="13" t="n">
        <v>136</v>
      </c>
      <c r="F1614" s="13" t="n">
        <v>76</v>
      </c>
      <c r="G1614" s="13" t="n">
        <v>429</v>
      </c>
      <c r="H1614" s="13" t="n">
        <v>212</v>
      </c>
      <c r="I1614" s="13" t="n">
        <v>353</v>
      </c>
      <c r="J1614" s="13" t="n">
        <v>531</v>
      </c>
      <c r="K1614" s="13" t="n">
        <v>743</v>
      </c>
      <c r="L1614" s="13" t="inlineStr">
        <is>
          <t>-</t>
        </is>
      </c>
      <c r="M1614" s="13" t="inlineStr">
        <is>
          <t>-</t>
        </is>
      </c>
      <c r="N1614" s="13" t="inlineStr">
        <is>
          <t>-</t>
        </is>
      </c>
    </row>
    <row r="1615">
      <c r="A1615" s="10" t="inlineStr"/>
      <c r="B1615" s="5" t="n">
        <v>0.79</v>
      </c>
      <c r="C1615" s="5" t="n">
        <v>0.8300000000000001</v>
      </c>
      <c r="D1615" s="5" t="n">
        <v>0.88</v>
      </c>
      <c r="E1615" s="5" t="n">
        <v>0.71</v>
      </c>
      <c r="F1615" s="5" t="n">
        <v>0.63</v>
      </c>
      <c r="G1615" s="5" t="n">
        <v>0.77</v>
      </c>
      <c r="H1615" s="5" t="n">
        <v>0.68</v>
      </c>
      <c r="I1615" s="5" t="n">
        <v>0.8</v>
      </c>
      <c r="J1615" s="5" t="n">
        <v>0.85</v>
      </c>
      <c r="K1615" s="5" t="n">
        <v>0.79</v>
      </c>
      <c r="L1615" s="4" t="inlineStr">
        <is>
          <t>-</t>
        </is>
      </c>
      <c r="M1615" s="4" t="inlineStr">
        <is>
          <t>-</t>
        </is>
      </c>
      <c r="N1615" s="4" t="inlineStr">
        <is>
          <t>-</t>
        </is>
      </c>
    </row>
    <row r="1616">
      <c r="A1616" s="10" t="inlineStr"/>
      <c r="B1616" s="4" t="inlineStr"/>
      <c r="C1616" s="4" t="inlineStr">
        <is>
          <t>CDEF</t>
        </is>
      </c>
      <c r="D1616" s="4" t="inlineStr">
        <is>
          <t>aCDEFGh</t>
        </is>
      </c>
      <c r="E1616" s="4" t="inlineStr"/>
      <c r="F1616" s="4" t="inlineStr"/>
      <c r="G1616" s="4" t="inlineStr">
        <is>
          <t>CDF</t>
        </is>
      </c>
      <c r="H1616" s="4" t="inlineStr"/>
      <c r="I1616" s="4" t="inlineStr">
        <is>
          <t>CDEF</t>
        </is>
      </c>
      <c r="J1616" s="4" t="inlineStr">
        <is>
          <t>aCDEFG</t>
        </is>
      </c>
      <c r="K1616" s="4" t="n"/>
      <c r="L1616" s="4" t="n"/>
      <c r="M1616" s="4" t="n"/>
      <c r="N1616" s="4" t="n"/>
    </row>
    <row r="1617">
      <c r="A1617" s="14" t="inlineStr">
        <is>
          <t>Current intermittent user</t>
        </is>
      </c>
      <c r="B1617" s="13" t="n">
        <v>83</v>
      </c>
      <c r="C1617" s="13" t="n">
        <v>36</v>
      </c>
      <c r="D1617" s="13" t="n">
        <v>14</v>
      </c>
      <c r="E1617" s="13" t="n">
        <v>19</v>
      </c>
      <c r="F1617" s="13" t="n">
        <v>14</v>
      </c>
      <c r="G1617" s="13" t="n">
        <v>47</v>
      </c>
      <c r="H1617" s="13" t="n">
        <v>33</v>
      </c>
      <c r="I1617" s="13" t="n">
        <v>33</v>
      </c>
      <c r="J1617" s="13" t="n">
        <v>50</v>
      </c>
      <c r="K1617" s="13" t="n">
        <v>83</v>
      </c>
      <c r="L1617" s="13" t="inlineStr">
        <is>
          <t>-</t>
        </is>
      </c>
      <c r="M1617" s="13" t="inlineStr">
        <is>
          <t>-</t>
        </is>
      </c>
      <c r="N1617" s="13" t="inlineStr">
        <is>
          <t>-</t>
        </is>
      </c>
    </row>
    <row r="1618">
      <c r="A1618" s="10" t="inlineStr"/>
      <c r="B1618" s="5" t="n">
        <v>0.09</v>
      </c>
      <c r="C1618" s="5" t="n">
        <v>0.09</v>
      </c>
      <c r="D1618" s="5" t="n">
        <v>0.06</v>
      </c>
      <c r="E1618" s="5" t="n">
        <v>0.1</v>
      </c>
      <c r="F1618" s="5" t="n">
        <v>0.12</v>
      </c>
      <c r="G1618" s="5" t="n">
        <v>0.08</v>
      </c>
      <c r="H1618" s="5" t="n">
        <v>0.11</v>
      </c>
      <c r="I1618" s="5" t="n">
        <v>0.08</v>
      </c>
      <c r="J1618" s="5" t="n">
        <v>0.08</v>
      </c>
      <c r="K1618" s="5" t="n">
        <v>0.09</v>
      </c>
      <c r="L1618" s="4" t="inlineStr">
        <is>
          <t>-</t>
        </is>
      </c>
      <c r="M1618" s="4" t="inlineStr">
        <is>
          <t>-</t>
        </is>
      </c>
      <c r="N1618" s="4" t="inlineStr">
        <is>
          <t>-</t>
        </is>
      </c>
    </row>
    <row r="1619">
      <c r="A1619" s="10" t="inlineStr"/>
      <c r="B1619" s="4" t="inlineStr"/>
      <c r="C1619" s="4" t="inlineStr">
        <is>
          <t>bh</t>
        </is>
      </c>
      <c r="D1619" s="4" t="inlineStr"/>
      <c r="E1619" s="4" t="inlineStr">
        <is>
          <t>b</t>
        </is>
      </c>
      <c r="F1619" s="4" t="inlineStr">
        <is>
          <t>B</t>
        </is>
      </c>
      <c r="G1619" s="4" t="inlineStr">
        <is>
          <t>B</t>
        </is>
      </c>
      <c r="H1619" s="4" t="inlineStr">
        <is>
          <t>BEG</t>
        </is>
      </c>
      <c r="I1619" s="4" t="inlineStr">
        <is>
          <t>b</t>
        </is>
      </c>
      <c r="J1619" s="4" t="inlineStr">
        <is>
          <t>b</t>
        </is>
      </c>
      <c r="K1619" s="4" t="n"/>
      <c r="L1619" s="4" t="n"/>
      <c r="M1619" s="4" t="n"/>
      <c r="N1619" s="4" t="n"/>
    </row>
    <row r="1620">
      <c r="A1620" s="14" t="inlineStr">
        <is>
          <t>Intermittent user</t>
        </is>
      </c>
      <c r="B1620" s="13" t="n">
        <v>72</v>
      </c>
      <c r="C1620" s="13" t="n">
        <v>19</v>
      </c>
      <c r="D1620" s="13" t="n">
        <v>7</v>
      </c>
      <c r="E1620" s="13" t="n">
        <v>26</v>
      </c>
      <c r="F1620" s="13" t="n">
        <v>20</v>
      </c>
      <c r="G1620" s="13" t="n">
        <v>53</v>
      </c>
      <c r="H1620" s="13" t="n">
        <v>46</v>
      </c>
      <c r="I1620" s="13" t="n">
        <v>33</v>
      </c>
      <c r="J1620" s="13" t="n">
        <v>26</v>
      </c>
      <c r="K1620" s="13" t="n">
        <v>72</v>
      </c>
      <c r="L1620" s="13" t="inlineStr">
        <is>
          <t>-</t>
        </is>
      </c>
      <c r="M1620" s="13" t="inlineStr">
        <is>
          <t>-</t>
        </is>
      </c>
      <c r="N1620" s="13" t="inlineStr">
        <is>
          <t>-</t>
        </is>
      </c>
    </row>
    <row r="1621">
      <c r="A1621" s="10" t="inlineStr"/>
      <c r="B1621" s="5" t="n">
        <v>0.08</v>
      </c>
      <c r="C1621" s="5" t="n">
        <v>0.05</v>
      </c>
      <c r="D1621" s="5" t="n">
        <v>0.03</v>
      </c>
      <c r="E1621" s="5" t="n">
        <v>0.14</v>
      </c>
      <c r="F1621" s="5" t="n">
        <v>0.17</v>
      </c>
      <c r="G1621" s="5" t="n">
        <v>0.09</v>
      </c>
      <c r="H1621" s="5" t="n">
        <v>0.15</v>
      </c>
      <c r="I1621" s="5" t="n">
        <v>0.08</v>
      </c>
      <c r="J1621" s="5" t="n">
        <v>0.04</v>
      </c>
      <c r="K1621" s="5" t="n">
        <v>0.08</v>
      </c>
      <c r="L1621" s="4" t="inlineStr">
        <is>
          <t>-</t>
        </is>
      </c>
      <c r="M1621" s="4" t="inlineStr">
        <is>
          <t>-</t>
        </is>
      </c>
      <c r="N1621" s="4" t="inlineStr">
        <is>
          <t>-</t>
        </is>
      </c>
    </row>
    <row r="1622">
      <c r="A1622" s="10" t="inlineStr"/>
      <c r="B1622" s="4" t="inlineStr"/>
      <c r="C1622" s="4" t="inlineStr"/>
      <c r="D1622" s="4" t="inlineStr"/>
      <c r="E1622" s="4" t="inlineStr">
        <is>
          <t>ABEGH</t>
        </is>
      </c>
      <c r="F1622" s="4" t="inlineStr">
        <is>
          <t>ABEGH</t>
        </is>
      </c>
      <c r="G1622" s="4" t="inlineStr">
        <is>
          <t>ABGH</t>
        </is>
      </c>
      <c r="H1622" s="4" t="inlineStr">
        <is>
          <t>ABEGH</t>
        </is>
      </c>
      <c r="I1622" s="4" t="inlineStr">
        <is>
          <t>BH</t>
        </is>
      </c>
      <c r="J1622" s="4" t="n"/>
      <c r="K1622" s="4" t="n"/>
      <c r="L1622" s="4" t="n"/>
      <c r="M1622" s="4" t="n"/>
      <c r="N1622" s="4" t="n"/>
    </row>
    <row r="1623">
      <c r="A1623" s="14" t="inlineStr">
        <is>
          <t>Lapsed user (if used in past &amp; don’t intend to use again)</t>
        </is>
      </c>
      <c r="B1623" s="13" t="n">
        <v>41</v>
      </c>
      <c r="C1623" s="13" t="n">
        <v>11</v>
      </c>
      <c r="D1623" s="13" t="n">
        <v>9</v>
      </c>
      <c r="E1623" s="13" t="n">
        <v>11</v>
      </c>
      <c r="F1623" s="13" t="n">
        <v>10</v>
      </c>
      <c r="G1623" s="13" t="n">
        <v>30</v>
      </c>
      <c r="H1623" s="13" t="n">
        <v>21</v>
      </c>
      <c r="I1623" s="13" t="n">
        <v>20</v>
      </c>
      <c r="J1623" s="13" t="n">
        <v>20</v>
      </c>
      <c r="K1623" s="13" t="n">
        <v>41</v>
      </c>
      <c r="L1623" s="13" t="inlineStr">
        <is>
          <t>-</t>
        </is>
      </c>
      <c r="M1623" s="13" t="inlineStr">
        <is>
          <t>-</t>
        </is>
      </c>
      <c r="N1623" s="13" t="inlineStr">
        <is>
          <t>-</t>
        </is>
      </c>
    </row>
    <row r="1624">
      <c r="A1624" s="10" t="inlineStr"/>
      <c r="B1624" s="5" t="n">
        <v>0.04</v>
      </c>
      <c r="C1624" s="5" t="n">
        <v>0.03</v>
      </c>
      <c r="D1624" s="5" t="n">
        <v>0.04</v>
      </c>
      <c r="E1624" s="5" t="n">
        <v>0.06</v>
      </c>
      <c r="F1624" s="5" t="n">
        <v>0.08</v>
      </c>
      <c r="G1624" s="5" t="n">
        <v>0.05</v>
      </c>
      <c r="H1624" s="5" t="n">
        <v>0.07000000000000001</v>
      </c>
      <c r="I1624" s="5" t="n">
        <v>0.05</v>
      </c>
      <c r="J1624" s="5" t="n">
        <v>0.03</v>
      </c>
      <c r="K1624" s="5" t="n">
        <v>0.04</v>
      </c>
      <c r="L1624" s="4" t="inlineStr">
        <is>
          <t>-</t>
        </is>
      </c>
      <c r="M1624" s="4" t="inlineStr">
        <is>
          <t>-</t>
        </is>
      </c>
      <c r="N1624" s="4" t="inlineStr">
        <is>
          <t>-</t>
        </is>
      </c>
    </row>
    <row r="1625">
      <c r="A1625" s="10" t="inlineStr"/>
      <c r="B1625" s="4" t="inlineStr"/>
      <c r="C1625" s="4" t="inlineStr"/>
      <c r="D1625" s="4" t="inlineStr"/>
      <c r="E1625" s="4" t="inlineStr">
        <is>
          <t>a</t>
        </is>
      </c>
      <c r="F1625" s="4" t="inlineStr">
        <is>
          <t>AbH</t>
        </is>
      </c>
      <c r="G1625" s="4" t="inlineStr">
        <is>
          <t>abgH</t>
        </is>
      </c>
      <c r="H1625" s="4" t="inlineStr">
        <is>
          <t>AgH</t>
        </is>
      </c>
      <c r="I1625" s="4" t="n"/>
      <c r="J1625" s="4" t="n"/>
      <c r="K1625" s="4" t="n"/>
      <c r="L1625" s="4" t="n"/>
      <c r="M1625" s="4" t="n"/>
      <c r="N1625" s="4" t="n"/>
    </row>
    <row r="1626">
      <c r="A1626" s="10" t="inlineStr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  <c r="K1626" s="4" t="n"/>
      <c r="L1626" s="4" t="n"/>
      <c r="M1626" s="4" t="n"/>
      <c r="N1626" s="4" t="n"/>
    </row>
    <row r="1628">
      <c r="A1628" s="10" t="inlineStr">
        <is>
          <t>LRW: ADC FreeStyle Libre Tracking Wave 1 - Project #-201857 - Unweighted Tables</t>
        </is>
      </c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  <c r="K1628" s="4" t="n"/>
      <c r="L1628" s="4" t="n"/>
      <c r="M1628" s="4" t="n"/>
      <c r="N1628" s="4" t="n"/>
    </row>
    <row r="1629">
      <c r="A1629" s="10" t="inlineStr">
        <is>
          <t>DV_DexcomUser - Dexcom User Group - Based to Current/Most Recent Dexcom Users</t>
        </is>
      </c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  <c r="K1629" s="4" t="n"/>
      <c r="L1629" s="4" t="n"/>
      <c r="M1629" s="4" t="n"/>
      <c r="N1629" s="4" t="n"/>
    </row>
    <row r="1630">
      <c r="A1630" s="10" t="inlineStr">
        <is>
          <t>DV_Country.ContainsAny({US,DE,CA,JP,KR,CN})</t>
        </is>
      </c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  <c r="K1630" s="4" t="n"/>
      <c r="L1630" s="4" t="n"/>
      <c r="M1630" s="4" t="n"/>
      <c r="N1630" s="4" t="n"/>
    </row>
    <row r="1631">
      <c r="A1631" s="10" t="inlineStr">
        <is>
          <t>Table: 40 - Level: Top</t>
        </is>
      </c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  <c r="K1631" s="4" t="n"/>
      <c r="L1631" s="4" t="n"/>
      <c r="M1631" s="4" t="n"/>
      <c r="N1631" s="4" t="n"/>
    </row>
    <row r="1632">
      <c r="A1632" s="10" t="inlineStr"/>
      <c r="B1632" s="6" t="inlineStr">
        <is>
          <t>Banner 2</t>
        </is>
      </c>
      <c r="C1632" s="6" t="n"/>
      <c r="D1632" s="6" t="n"/>
      <c r="E1632" s="6" t="n"/>
      <c r="F1632" s="6" t="n"/>
      <c r="G1632" s="6" t="n"/>
      <c r="H1632" s="6" t="n"/>
      <c r="I1632" s="6" t="n"/>
      <c r="J1632" s="6" t="n"/>
      <c r="K1632" s="6" t="n"/>
      <c r="L1632" s="6" t="n"/>
      <c r="M1632" s="6" t="n"/>
      <c r="N1632" s="6" t="n"/>
    </row>
    <row r="1633">
      <c r="A1633" s="8" t="inlineStr"/>
      <c r="B1633" s="7" t="inlineStr">
        <is>
          <t>Total</t>
        </is>
      </c>
      <c r="C1633" s="7" t="inlineStr">
        <is>
          <t>Type 1</t>
        </is>
      </c>
      <c r="D1633" s="7" t="inlineStr">
        <is>
          <t>Type 2 MDI</t>
        </is>
      </c>
      <c r="E1633" s="7" t="inlineStr">
        <is>
          <t>Type 2 Basal/Pre-mix</t>
        </is>
      </c>
      <c r="F1633" s="7" t="inlineStr">
        <is>
          <t>Type 2 Oral/GLPIs</t>
        </is>
      </c>
      <c r="G1633" s="7" t="inlineStr">
        <is>
          <t>NET: Type 2</t>
        </is>
      </c>
      <c r="H1633" s="7" t="inlineStr">
        <is>
          <t>NET: Type 2 O2B</t>
        </is>
      </c>
      <c r="I1633" s="7" t="inlineStr">
        <is>
          <t>NET: Type 2 IUP</t>
        </is>
      </c>
      <c r="J1633" s="7" t="inlineStr">
        <is>
          <t>NET: Type 1 &amp; 2 MDI</t>
        </is>
      </c>
      <c r="K1633" s="7" t="inlineStr">
        <is>
          <t>CGM Trialist</t>
        </is>
      </c>
      <c r="L1633" s="7" t="inlineStr">
        <is>
          <t>Non-CGM Trialist</t>
        </is>
      </c>
      <c r="M1633" s="7" t="inlineStr">
        <is>
          <t>Non CGM Trialist - Considered a Product</t>
        </is>
      </c>
      <c r="N1633" s="7" t="inlineStr">
        <is>
          <t>Non CGM Trialist - Never Considered Any Relevant Product</t>
        </is>
      </c>
    </row>
    <row r="1634">
      <c r="A1634" s="10" t="inlineStr"/>
      <c r="B1634" s="4" t="inlineStr"/>
      <c r="C1634" s="4" t="inlineStr">
        <is>
          <t>A</t>
        </is>
      </c>
      <c r="D1634" s="4" t="inlineStr">
        <is>
          <t>B</t>
        </is>
      </c>
      <c r="E1634" s="4" t="inlineStr">
        <is>
          <t>C</t>
        </is>
      </c>
      <c r="F1634" s="4" t="inlineStr">
        <is>
          <t>D</t>
        </is>
      </c>
      <c r="G1634" s="4" t="inlineStr">
        <is>
          <t>E</t>
        </is>
      </c>
      <c r="H1634" s="4" t="inlineStr">
        <is>
          <t>F</t>
        </is>
      </c>
      <c r="I1634" s="4" t="inlineStr">
        <is>
          <t>G</t>
        </is>
      </c>
      <c r="J1634" s="4" t="inlineStr">
        <is>
          <t>H</t>
        </is>
      </c>
      <c r="K1634" s="4" t="inlineStr">
        <is>
          <t>I</t>
        </is>
      </c>
      <c r="L1634" s="4" t="inlineStr">
        <is>
          <t>J</t>
        </is>
      </c>
      <c r="M1634" s="4" t="inlineStr">
        <is>
          <t>K</t>
        </is>
      </c>
      <c r="N1634" s="4" t="inlineStr">
        <is>
          <t>L</t>
        </is>
      </c>
    </row>
    <row r="1635">
      <c r="A1635" s="10" t="inlineStr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  <c r="K1635" s="4" t="n"/>
      <c r="L1635" s="4" t="n"/>
      <c r="M1635" s="4" t="n"/>
      <c r="N1635" s="4" t="n"/>
    </row>
    <row r="1636">
      <c r="A1636" s="14" t="inlineStr">
        <is>
          <t>Base</t>
        </is>
      </c>
      <c r="B1636" s="13" t="n">
        <v>461</v>
      </c>
      <c r="C1636" s="13" t="n">
        <v>219</v>
      </c>
      <c r="D1636" s="13" t="n">
        <v>94</v>
      </c>
      <c r="E1636" s="13" t="n">
        <v>70</v>
      </c>
      <c r="F1636" s="13" t="n">
        <v>78</v>
      </c>
      <c r="G1636" s="13" t="n">
        <v>242</v>
      </c>
      <c r="H1636" s="13" t="n">
        <v>148</v>
      </c>
      <c r="I1636" s="13" t="n">
        <v>164</v>
      </c>
      <c r="J1636" s="13" t="n">
        <v>313</v>
      </c>
      <c r="K1636" s="13" t="n">
        <v>461</v>
      </c>
      <c r="L1636" s="13" t="inlineStr">
        <is>
          <t>-</t>
        </is>
      </c>
      <c r="M1636" s="13" t="inlineStr">
        <is>
          <t>-</t>
        </is>
      </c>
      <c r="N1636" s="13" t="inlineStr">
        <is>
          <t>-</t>
        </is>
      </c>
    </row>
    <row r="1637">
      <c r="A1637" s="10" t="inlineStr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  <c r="K1637" s="4" t="n"/>
      <c r="L1637" s="4" t="n"/>
      <c r="M1637" s="4" t="n"/>
      <c r="N1637" s="4" t="n"/>
    </row>
    <row r="1638">
      <c r="A1638" s="10" t="inlineStr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  <c r="K1638" s="4" t="n"/>
      <c r="L1638" s="4" t="n"/>
      <c r="M1638" s="4" t="n"/>
      <c r="N1638" s="4" t="n"/>
    </row>
    <row r="1639">
      <c r="A1639" s="14" t="inlineStr">
        <is>
          <t>Current continuous user</t>
        </is>
      </c>
      <c r="B1639" s="13" t="n">
        <v>341</v>
      </c>
      <c r="C1639" s="13" t="n">
        <v>169</v>
      </c>
      <c r="D1639" s="13" t="n">
        <v>79</v>
      </c>
      <c r="E1639" s="13" t="n">
        <v>45</v>
      </c>
      <c r="F1639" s="13" t="n">
        <v>48</v>
      </c>
      <c r="G1639" s="13" t="n">
        <v>172</v>
      </c>
      <c r="H1639" s="13" t="n">
        <v>93</v>
      </c>
      <c r="I1639" s="13" t="n">
        <v>124</v>
      </c>
      <c r="J1639" s="13" t="n">
        <v>248</v>
      </c>
      <c r="K1639" s="13" t="n">
        <v>341</v>
      </c>
      <c r="L1639" s="13" t="inlineStr">
        <is>
          <t>-</t>
        </is>
      </c>
      <c r="M1639" s="13" t="inlineStr">
        <is>
          <t>-</t>
        </is>
      </c>
      <c r="N1639" s="13" t="inlineStr">
        <is>
          <t>-</t>
        </is>
      </c>
    </row>
    <row r="1640">
      <c r="A1640" s="10" t="inlineStr"/>
      <c r="B1640" s="5" t="n">
        <v>0.74</v>
      </c>
      <c r="C1640" s="5" t="n">
        <v>0.77</v>
      </c>
      <c r="D1640" s="5" t="n">
        <v>0.84</v>
      </c>
      <c r="E1640" s="5" t="n">
        <v>0.64</v>
      </c>
      <c r="F1640" s="5" t="n">
        <v>0.62</v>
      </c>
      <c r="G1640" s="5" t="n">
        <v>0.71</v>
      </c>
      <c r="H1640" s="5" t="n">
        <v>0.63</v>
      </c>
      <c r="I1640" s="5" t="n">
        <v>0.76</v>
      </c>
      <c r="J1640" s="5" t="n">
        <v>0.79</v>
      </c>
      <c r="K1640" s="5" t="n">
        <v>0.74</v>
      </c>
      <c r="L1640" s="4" t="inlineStr">
        <is>
          <t>-</t>
        </is>
      </c>
      <c r="M1640" s="4" t="inlineStr">
        <is>
          <t>-</t>
        </is>
      </c>
      <c r="N1640" s="4" t="inlineStr">
        <is>
          <t>-</t>
        </is>
      </c>
    </row>
    <row r="1641">
      <c r="A1641" s="10" t="inlineStr"/>
      <c r="B1641" s="4" t="inlineStr"/>
      <c r="C1641" s="4" t="inlineStr">
        <is>
          <t>CDF</t>
        </is>
      </c>
      <c r="D1641" s="4" t="inlineStr">
        <is>
          <t>CDEFG*</t>
        </is>
      </c>
      <c r="E1641" s="4" t="inlineStr">
        <is>
          <t>*</t>
        </is>
      </c>
      <c r="F1641" s="4" t="inlineStr">
        <is>
          <t>*</t>
        </is>
      </c>
      <c r="G1641" s="4" t="inlineStr">
        <is>
          <t>DF</t>
        </is>
      </c>
      <c r="H1641" s="4" t="inlineStr"/>
      <c r="I1641" s="4" t="inlineStr">
        <is>
          <t>CDEF</t>
        </is>
      </c>
      <c r="J1641" s="4" t="inlineStr">
        <is>
          <t>CDEF</t>
        </is>
      </c>
      <c r="K1641" s="4" t="n"/>
      <c r="L1641" s="4" t="n"/>
      <c r="M1641" s="4" t="n"/>
      <c r="N1641" s="4" t="n"/>
    </row>
    <row r="1642">
      <c r="A1642" s="14" t="inlineStr">
        <is>
          <t>Current intermittent user</t>
        </is>
      </c>
      <c r="B1642" s="13" t="n">
        <v>49</v>
      </c>
      <c r="C1642" s="13" t="n">
        <v>29</v>
      </c>
      <c r="D1642" s="13" t="n">
        <v>3</v>
      </c>
      <c r="E1642" s="13" t="n">
        <v>8</v>
      </c>
      <c r="F1642" s="13" t="n">
        <v>9</v>
      </c>
      <c r="G1642" s="13" t="n">
        <v>20</v>
      </c>
      <c r="H1642" s="13" t="n">
        <v>17</v>
      </c>
      <c r="I1642" s="13" t="n">
        <v>11</v>
      </c>
      <c r="J1642" s="13" t="n">
        <v>32</v>
      </c>
      <c r="K1642" s="13" t="n">
        <v>49</v>
      </c>
      <c r="L1642" s="13" t="inlineStr">
        <is>
          <t>-</t>
        </is>
      </c>
      <c r="M1642" s="13" t="inlineStr">
        <is>
          <t>-</t>
        </is>
      </c>
      <c r="N1642" s="13" t="inlineStr">
        <is>
          <t>-</t>
        </is>
      </c>
    </row>
    <row r="1643">
      <c r="A1643" s="10" t="inlineStr"/>
      <c r="B1643" s="5" t="n">
        <v>0.11</v>
      </c>
      <c r="C1643" s="5" t="n">
        <v>0.13</v>
      </c>
      <c r="D1643" s="5" t="n">
        <v>0.03</v>
      </c>
      <c r="E1643" s="5" t="n">
        <v>0.11</v>
      </c>
      <c r="F1643" s="5" t="n">
        <v>0.12</v>
      </c>
      <c r="G1643" s="5" t="n">
        <v>0.08</v>
      </c>
      <c r="H1643" s="5" t="n">
        <v>0.11</v>
      </c>
      <c r="I1643" s="5" t="n">
        <v>0.07000000000000001</v>
      </c>
      <c r="J1643" s="5" t="n">
        <v>0.1</v>
      </c>
      <c r="K1643" s="5" t="n">
        <v>0.11</v>
      </c>
      <c r="L1643" s="4" t="inlineStr">
        <is>
          <t>-</t>
        </is>
      </c>
      <c r="M1643" s="4" t="inlineStr">
        <is>
          <t>-</t>
        </is>
      </c>
      <c r="N1643" s="4" t="inlineStr">
        <is>
          <t>-</t>
        </is>
      </c>
    </row>
    <row r="1644">
      <c r="A1644" s="10" t="inlineStr"/>
      <c r="B1644" s="4" t="inlineStr"/>
      <c r="C1644" s="4" t="inlineStr">
        <is>
          <t>BeGH</t>
        </is>
      </c>
      <c r="D1644" s="4" t="inlineStr">
        <is>
          <t>*</t>
        </is>
      </c>
      <c r="E1644" s="4" t="inlineStr">
        <is>
          <t>Bg*</t>
        </is>
      </c>
      <c r="F1644" s="4" t="inlineStr">
        <is>
          <t>B*</t>
        </is>
      </c>
      <c r="G1644" s="4" t="inlineStr">
        <is>
          <t>B</t>
        </is>
      </c>
      <c r="H1644" s="4" t="inlineStr">
        <is>
          <t>BEG</t>
        </is>
      </c>
      <c r="I1644" s="4" t="inlineStr">
        <is>
          <t>B</t>
        </is>
      </c>
      <c r="J1644" s="4" t="inlineStr">
        <is>
          <t>B</t>
        </is>
      </c>
      <c r="K1644" s="4" t="n"/>
      <c r="L1644" s="4" t="n"/>
      <c r="M1644" s="4" t="n"/>
      <c r="N1644" s="4" t="n"/>
    </row>
    <row r="1645">
      <c r="A1645" s="14" t="inlineStr">
        <is>
          <t>Intermittent user</t>
        </is>
      </c>
      <c r="B1645" s="13" t="n">
        <v>52</v>
      </c>
      <c r="C1645" s="13" t="n">
        <v>14</v>
      </c>
      <c r="D1645" s="13" t="n">
        <v>10</v>
      </c>
      <c r="E1645" s="13" t="n">
        <v>17</v>
      </c>
      <c r="F1645" s="13" t="n">
        <v>11</v>
      </c>
      <c r="G1645" s="13" t="n">
        <v>38</v>
      </c>
      <c r="H1645" s="13" t="n">
        <v>28</v>
      </c>
      <c r="I1645" s="13" t="n">
        <v>27</v>
      </c>
      <c r="J1645" s="13" t="n">
        <v>24</v>
      </c>
      <c r="K1645" s="13" t="n">
        <v>52</v>
      </c>
      <c r="L1645" s="13" t="inlineStr">
        <is>
          <t>-</t>
        </is>
      </c>
      <c r="M1645" s="13" t="inlineStr">
        <is>
          <t>-</t>
        </is>
      </c>
      <c r="N1645" s="13" t="inlineStr">
        <is>
          <t>-</t>
        </is>
      </c>
    </row>
    <row r="1646">
      <c r="A1646" s="10" t="inlineStr"/>
      <c r="B1646" s="5" t="n">
        <v>0.11</v>
      </c>
      <c r="C1646" s="5" t="n">
        <v>0.06</v>
      </c>
      <c r="D1646" s="5" t="n">
        <v>0.11</v>
      </c>
      <c r="E1646" s="5" t="n">
        <v>0.24</v>
      </c>
      <c r="F1646" s="5" t="n">
        <v>0.14</v>
      </c>
      <c r="G1646" s="5" t="n">
        <v>0.16</v>
      </c>
      <c r="H1646" s="5" t="n">
        <v>0.19</v>
      </c>
      <c r="I1646" s="5" t="n">
        <v>0.16</v>
      </c>
      <c r="J1646" s="5" t="n">
        <v>0.08</v>
      </c>
      <c r="K1646" s="5" t="n">
        <v>0.11</v>
      </c>
      <c r="L1646" s="4" t="inlineStr">
        <is>
          <t>-</t>
        </is>
      </c>
      <c r="M1646" s="4" t="inlineStr">
        <is>
          <t>-</t>
        </is>
      </c>
      <c r="N1646" s="4" t="inlineStr">
        <is>
          <t>-</t>
        </is>
      </c>
    </row>
    <row r="1647">
      <c r="A1647" s="10" t="inlineStr"/>
      <c r="B1647" s="4" t="inlineStr"/>
      <c r="C1647" s="4" t="inlineStr"/>
      <c r="D1647" s="4" t="inlineStr">
        <is>
          <t>*</t>
        </is>
      </c>
      <c r="E1647" s="4" t="inlineStr">
        <is>
          <t>ABEGH*</t>
        </is>
      </c>
      <c r="F1647" s="4" t="inlineStr">
        <is>
          <t>Ah*</t>
        </is>
      </c>
      <c r="G1647" s="4" t="inlineStr">
        <is>
          <t>AbH</t>
        </is>
      </c>
      <c r="H1647" s="4" t="inlineStr">
        <is>
          <t>AbeH</t>
        </is>
      </c>
      <c r="I1647" s="4" t="inlineStr">
        <is>
          <t>ABH</t>
        </is>
      </c>
      <c r="J1647" s="4" t="n"/>
      <c r="K1647" s="4" t="n"/>
      <c r="L1647" s="4" t="n"/>
      <c r="M1647" s="4" t="n"/>
      <c r="N1647" s="4" t="n"/>
    </row>
    <row r="1648">
      <c r="A1648" s="14" t="inlineStr">
        <is>
          <t>Lapsed user (if used in past &amp; don’t intend to use again)</t>
        </is>
      </c>
      <c r="B1648" s="13" t="n">
        <v>19</v>
      </c>
      <c r="C1648" s="13" t="n">
        <v>7</v>
      </c>
      <c r="D1648" s="13" t="n">
        <v>2</v>
      </c>
      <c r="E1648" s="13" t="inlineStr">
        <is>
          <t>-</t>
        </is>
      </c>
      <c r="F1648" s="13" t="n">
        <v>10</v>
      </c>
      <c r="G1648" s="13" t="n">
        <v>12</v>
      </c>
      <c r="H1648" s="13" t="n">
        <v>10</v>
      </c>
      <c r="I1648" s="13" t="n">
        <v>2</v>
      </c>
      <c r="J1648" s="13" t="n">
        <v>9</v>
      </c>
      <c r="K1648" s="13" t="n">
        <v>19</v>
      </c>
      <c r="L1648" s="13" t="inlineStr">
        <is>
          <t>-</t>
        </is>
      </c>
      <c r="M1648" s="13" t="inlineStr">
        <is>
          <t>-</t>
        </is>
      </c>
      <c r="N1648" s="13" t="inlineStr">
        <is>
          <t>-</t>
        </is>
      </c>
    </row>
    <row r="1649">
      <c r="A1649" s="10" t="inlineStr"/>
      <c r="B1649" s="5" t="n">
        <v>0.04</v>
      </c>
      <c r="C1649" s="5" t="n">
        <v>0.03</v>
      </c>
      <c r="D1649" s="5" t="n">
        <v>0.02</v>
      </c>
      <c r="E1649" s="4" t="inlineStr">
        <is>
          <t>-</t>
        </is>
      </c>
      <c r="F1649" s="5" t="n">
        <v>0.13</v>
      </c>
      <c r="G1649" s="5" t="n">
        <v>0.05</v>
      </c>
      <c r="H1649" s="5" t="n">
        <v>0.07000000000000001</v>
      </c>
      <c r="I1649" s="5" t="n">
        <v>0.01</v>
      </c>
      <c r="J1649" s="5" t="n">
        <v>0.03</v>
      </c>
      <c r="K1649" s="5" t="n">
        <v>0.04</v>
      </c>
      <c r="L1649" s="4" t="inlineStr">
        <is>
          <t>-</t>
        </is>
      </c>
      <c r="M1649" s="4" t="inlineStr">
        <is>
          <t>-</t>
        </is>
      </c>
      <c r="N1649" s="4" t="inlineStr">
        <is>
          <t>-</t>
        </is>
      </c>
    </row>
    <row r="1650">
      <c r="A1650" s="10" t="inlineStr"/>
      <c r="B1650" s="4" t="inlineStr"/>
      <c r="C1650" s="4" t="inlineStr"/>
      <c r="D1650" s="4" t="inlineStr">
        <is>
          <t>*</t>
        </is>
      </c>
      <c r="E1650" s="4" t="inlineStr">
        <is>
          <t>*</t>
        </is>
      </c>
      <c r="F1650" s="4" t="inlineStr">
        <is>
          <t>ABCEFGH*</t>
        </is>
      </c>
      <c r="G1650" s="4" t="inlineStr">
        <is>
          <t>bCG</t>
        </is>
      </c>
      <c r="H1650" s="4" t="inlineStr">
        <is>
          <t>CGh</t>
        </is>
      </c>
      <c r="I1650" s="4" t="n"/>
      <c r="J1650" s="4" t="n"/>
      <c r="K1650" s="4" t="n"/>
      <c r="L1650" s="4" t="n"/>
      <c r="M1650" s="4" t="n"/>
      <c r="N1650" s="4" t="n"/>
    </row>
    <row r="1651">
      <c r="A1651" s="10" t="inlineStr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  <c r="K1651" s="4" t="n"/>
      <c r="L1651" s="4" t="n"/>
      <c r="M1651" s="4" t="n"/>
      <c r="N1651" s="4" t="n"/>
    </row>
    <row r="1653">
      <c r="A1653" s="10" t="inlineStr">
        <is>
          <t>LRW: ADC FreeStyle Libre Tracking Wave 1 - Project #-201857 - Unweighted Tables</t>
        </is>
      </c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  <c r="K1653" s="4" t="n"/>
      <c r="L1653" s="4" t="n"/>
      <c r="M1653" s="4" t="n"/>
      <c r="N1653" s="4" t="n"/>
    </row>
    <row r="1654">
      <c r="A1654" s="10" t="inlineStr">
        <is>
          <t>DV_MedtronicUser - Medtronic User Group - Based to Current/Most Recent Medtronic Users</t>
        </is>
      </c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  <c r="K1654" s="4" t="n"/>
      <c r="L1654" s="4" t="n"/>
      <c r="M1654" s="4" t="n"/>
      <c r="N1654" s="4" t="n"/>
    </row>
    <row r="1655">
      <c r="A1655" s="10" t="inlineStr">
        <is>
          <t>DV_Country.ContainsAny({US,DE,CA,JP,KR,CN})</t>
        </is>
      </c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  <c r="K1655" s="4" t="n"/>
      <c r="L1655" s="4" t="n"/>
      <c r="M1655" s="4" t="n"/>
      <c r="N1655" s="4" t="n"/>
    </row>
    <row r="1656">
      <c r="A1656" s="10" t="inlineStr">
        <is>
          <t>Table: 41 - Level: Top</t>
        </is>
      </c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  <c r="K1656" s="4" t="n"/>
      <c r="L1656" s="4" t="n"/>
      <c r="M1656" s="4" t="n"/>
      <c r="N1656" s="4" t="n"/>
    </row>
    <row r="1657">
      <c r="A1657" s="10" t="inlineStr"/>
      <c r="B1657" s="6" t="inlineStr">
        <is>
          <t>Banner 2</t>
        </is>
      </c>
      <c r="C1657" s="6" t="n"/>
      <c r="D1657" s="6" t="n"/>
      <c r="E1657" s="6" t="n"/>
      <c r="F1657" s="6" t="n"/>
      <c r="G1657" s="6" t="n"/>
      <c r="H1657" s="6" t="n"/>
      <c r="I1657" s="6" t="n"/>
      <c r="J1657" s="6" t="n"/>
      <c r="K1657" s="6" t="n"/>
      <c r="L1657" s="6" t="n"/>
      <c r="M1657" s="6" t="n"/>
      <c r="N1657" s="6" t="n"/>
    </row>
    <row r="1658">
      <c r="A1658" s="8" t="inlineStr"/>
      <c r="B1658" s="7" t="inlineStr">
        <is>
          <t>Total</t>
        </is>
      </c>
      <c r="C1658" s="7" t="inlineStr">
        <is>
          <t>Type 1</t>
        </is>
      </c>
      <c r="D1658" s="7" t="inlineStr">
        <is>
          <t>Type 2 MDI</t>
        </is>
      </c>
      <c r="E1658" s="7" t="inlineStr">
        <is>
          <t>Type 2 Basal/Pre-mix</t>
        </is>
      </c>
      <c r="F1658" s="7" t="inlineStr">
        <is>
          <t>Type 2 Oral/GLPIs</t>
        </is>
      </c>
      <c r="G1658" s="7" t="inlineStr">
        <is>
          <t>NET: Type 2</t>
        </is>
      </c>
      <c r="H1658" s="7" t="inlineStr">
        <is>
          <t>NET: Type 2 O2B</t>
        </is>
      </c>
      <c r="I1658" s="7" t="inlineStr">
        <is>
          <t>NET: Type 2 IUP</t>
        </is>
      </c>
      <c r="J1658" s="7" t="inlineStr">
        <is>
          <t>NET: Type 1 &amp; 2 MDI</t>
        </is>
      </c>
      <c r="K1658" s="7" t="inlineStr">
        <is>
          <t>CGM Trialist</t>
        </is>
      </c>
      <c r="L1658" s="7" t="inlineStr">
        <is>
          <t>Non-CGM Trialist</t>
        </is>
      </c>
      <c r="M1658" s="7" t="inlineStr">
        <is>
          <t>Non CGM Trialist - Considered a Product</t>
        </is>
      </c>
      <c r="N1658" s="7" t="inlineStr">
        <is>
          <t>Non CGM Trialist - Never Considered Any Relevant Product</t>
        </is>
      </c>
    </row>
    <row r="1659">
      <c r="A1659" s="10" t="inlineStr"/>
      <c r="B1659" s="4" t="inlineStr"/>
      <c r="C1659" s="4" t="inlineStr">
        <is>
          <t>A</t>
        </is>
      </c>
      <c r="D1659" s="4" t="inlineStr">
        <is>
          <t>B</t>
        </is>
      </c>
      <c r="E1659" s="4" t="inlineStr">
        <is>
          <t>C</t>
        </is>
      </c>
      <c r="F1659" s="4" t="inlineStr">
        <is>
          <t>D</t>
        </is>
      </c>
      <c r="G1659" s="4" t="inlineStr">
        <is>
          <t>E</t>
        </is>
      </c>
      <c r="H1659" s="4" t="inlineStr">
        <is>
          <t>F</t>
        </is>
      </c>
      <c r="I1659" s="4" t="inlineStr">
        <is>
          <t>G</t>
        </is>
      </c>
      <c r="J1659" s="4" t="inlineStr">
        <is>
          <t>H</t>
        </is>
      </c>
      <c r="K1659" s="4" t="inlineStr">
        <is>
          <t>I</t>
        </is>
      </c>
      <c r="L1659" s="4" t="inlineStr">
        <is>
          <t>J</t>
        </is>
      </c>
      <c r="M1659" s="4" t="inlineStr">
        <is>
          <t>K</t>
        </is>
      </c>
      <c r="N1659" s="4" t="inlineStr">
        <is>
          <t>L</t>
        </is>
      </c>
    </row>
    <row r="1660">
      <c r="A1660" s="10" t="inlineStr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  <c r="K1660" s="4" t="n"/>
      <c r="L1660" s="4" t="n"/>
      <c r="M1660" s="4" t="n"/>
      <c r="N1660" s="4" t="n"/>
    </row>
    <row r="1661">
      <c r="A1661" s="14" t="inlineStr">
        <is>
          <t>Base</t>
        </is>
      </c>
      <c r="B1661" s="13" t="n">
        <v>392</v>
      </c>
      <c r="C1661" s="13" t="n">
        <v>146</v>
      </c>
      <c r="D1661" s="13" t="n">
        <v>114</v>
      </c>
      <c r="E1661" s="13" t="n">
        <v>101</v>
      </c>
      <c r="F1661" s="13" t="n">
        <v>31</v>
      </c>
      <c r="G1661" s="13" t="n">
        <v>246</v>
      </c>
      <c r="H1661" s="13" t="n">
        <v>132</v>
      </c>
      <c r="I1661" s="13" t="n">
        <v>215</v>
      </c>
      <c r="J1661" s="13" t="n">
        <v>260</v>
      </c>
      <c r="K1661" s="13" t="n">
        <v>392</v>
      </c>
      <c r="L1661" s="13" t="inlineStr">
        <is>
          <t>-</t>
        </is>
      </c>
      <c r="M1661" s="13" t="inlineStr">
        <is>
          <t>-</t>
        </is>
      </c>
      <c r="N1661" s="13" t="inlineStr">
        <is>
          <t>-</t>
        </is>
      </c>
    </row>
    <row r="1662">
      <c r="A1662" s="10" t="inlineStr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  <c r="K1662" s="4" t="n"/>
      <c r="L1662" s="4" t="n"/>
      <c r="M1662" s="4" t="n"/>
      <c r="N1662" s="4" t="n"/>
    </row>
    <row r="1663">
      <c r="A1663" s="10" t="inlineStr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  <c r="K1663" s="4" t="n"/>
      <c r="L1663" s="4" t="n"/>
      <c r="M1663" s="4" t="n"/>
      <c r="N1663" s="4" t="n"/>
    </row>
    <row r="1664">
      <c r="A1664" s="14" t="inlineStr">
        <is>
          <t>Current continuous user</t>
        </is>
      </c>
      <c r="B1664" s="13" t="n">
        <v>323</v>
      </c>
      <c r="C1664" s="13" t="n">
        <v>124</v>
      </c>
      <c r="D1664" s="13" t="n">
        <v>100</v>
      </c>
      <c r="E1664" s="13" t="n">
        <v>82</v>
      </c>
      <c r="F1664" s="13" t="n">
        <v>17</v>
      </c>
      <c r="G1664" s="13" t="n">
        <v>199</v>
      </c>
      <c r="H1664" s="13" t="n">
        <v>99</v>
      </c>
      <c r="I1664" s="13" t="n">
        <v>182</v>
      </c>
      <c r="J1664" s="13" t="n">
        <v>224</v>
      </c>
      <c r="K1664" s="13" t="n">
        <v>323</v>
      </c>
      <c r="L1664" s="13" t="inlineStr">
        <is>
          <t>-</t>
        </is>
      </c>
      <c r="M1664" s="13" t="inlineStr">
        <is>
          <t>-</t>
        </is>
      </c>
      <c r="N1664" s="13" t="inlineStr">
        <is>
          <t>-</t>
        </is>
      </c>
    </row>
    <row r="1665">
      <c r="A1665" s="10" t="inlineStr"/>
      <c r="B1665" s="5" t="n">
        <v>0.8200000000000001</v>
      </c>
      <c r="C1665" s="5" t="n">
        <v>0.85</v>
      </c>
      <c r="D1665" s="5" t="n">
        <v>0.88</v>
      </c>
      <c r="E1665" s="5" t="n">
        <v>0.8100000000000001</v>
      </c>
      <c r="F1665" s="5" t="n">
        <v>0.55</v>
      </c>
      <c r="G1665" s="5" t="n">
        <v>0.8100000000000001</v>
      </c>
      <c r="H1665" s="5" t="n">
        <v>0.75</v>
      </c>
      <c r="I1665" s="5" t="n">
        <v>0.85</v>
      </c>
      <c r="J1665" s="5" t="n">
        <v>0.86</v>
      </c>
      <c r="K1665" s="5" t="n">
        <v>0.8200000000000001</v>
      </c>
      <c r="L1665" s="4" t="inlineStr">
        <is>
          <t>-</t>
        </is>
      </c>
      <c r="M1665" s="4" t="inlineStr">
        <is>
          <t>-</t>
        </is>
      </c>
      <c r="N1665" s="4" t="inlineStr">
        <is>
          <t>-</t>
        </is>
      </c>
    </row>
    <row r="1666">
      <c r="A1666" s="10" t="inlineStr"/>
      <c r="B1666" s="4" t="inlineStr"/>
      <c r="C1666" s="4" t="inlineStr">
        <is>
          <t>DF</t>
        </is>
      </c>
      <c r="D1666" s="4" t="inlineStr">
        <is>
          <t>DEF</t>
        </is>
      </c>
      <c r="E1666" s="4" t="inlineStr">
        <is>
          <t>DF</t>
        </is>
      </c>
      <c r="F1666" s="4" t="inlineStr">
        <is>
          <t>*</t>
        </is>
      </c>
      <c r="G1666" s="4" t="inlineStr">
        <is>
          <t>DF</t>
        </is>
      </c>
      <c r="H1666" s="4" t="inlineStr">
        <is>
          <t>D</t>
        </is>
      </c>
      <c r="I1666" s="4" t="inlineStr">
        <is>
          <t>DEF</t>
        </is>
      </c>
      <c r="J1666" s="4" t="inlineStr">
        <is>
          <t>DEF</t>
        </is>
      </c>
      <c r="K1666" s="4" t="n"/>
      <c r="L1666" s="4" t="n"/>
      <c r="M1666" s="4" t="n"/>
      <c r="N1666" s="4" t="n"/>
    </row>
    <row r="1667">
      <c r="A1667" s="14" t="inlineStr">
        <is>
          <t>Current intermittent user</t>
        </is>
      </c>
      <c r="B1667" s="13" t="n">
        <v>31</v>
      </c>
      <c r="C1667" s="13" t="n">
        <v>8</v>
      </c>
      <c r="D1667" s="13" t="n">
        <v>5</v>
      </c>
      <c r="E1667" s="13" t="n">
        <v>10</v>
      </c>
      <c r="F1667" s="13" t="n">
        <v>8</v>
      </c>
      <c r="G1667" s="13" t="n">
        <v>23</v>
      </c>
      <c r="H1667" s="13" t="n">
        <v>18</v>
      </c>
      <c r="I1667" s="13" t="n">
        <v>15</v>
      </c>
      <c r="J1667" s="13" t="n">
        <v>13</v>
      </c>
      <c r="K1667" s="13" t="n">
        <v>31</v>
      </c>
      <c r="L1667" s="13" t="inlineStr">
        <is>
          <t>-</t>
        </is>
      </c>
      <c r="M1667" s="13" t="inlineStr">
        <is>
          <t>-</t>
        </is>
      </c>
      <c r="N1667" s="13" t="inlineStr">
        <is>
          <t>-</t>
        </is>
      </c>
    </row>
    <row r="1668">
      <c r="A1668" s="10" t="inlineStr"/>
      <c r="B1668" s="5" t="n">
        <v>0.08</v>
      </c>
      <c r="C1668" s="5" t="n">
        <v>0.05</v>
      </c>
      <c r="D1668" s="5" t="n">
        <v>0.04</v>
      </c>
      <c r="E1668" s="5" t="n">
        <v>0.1</v>
      </c>
      <c r="F1668" s="5" t="n">
        <v>0.26</v>
      </c>
      <c r="G1668" s="5" t="n">
        <v>0.09</v>
      </c>
      <c r="H1668" s="5" t="n">
        <v>0.14</v>
      </c>
      <c r="I1668" s="5" t="n">
        <v>0.07000000000000001</v>
      </c>
      <c r="J1668" s="5" t="n">
        <v>0.05</v>
      </c>
      <c r="K1668" s="5" t="n">
        <v>0.08</v>
      </c>
      <c r="L1668" s="4" t="inlineStr">
        <is>
          <t>-</t>
        </is>
      </c>
      <c r="M1668" s="4" t="inlineStr">
        <is>
          <t>-</t>
        </is>
      </c>
      <c r="N1668" s="4" t="inlineStr">
        <is>
          <t>-</t>
        </is>
      </c>
    </row>
    <row r="1669">
      <c r="A1669" s="10" t="inlineStr"/>
      <c r="B1669" s="4" t="inlineStr"/>
      <c r="C1669" s="4" t="inlineStr"/>
      <c r="D1669" s="4" t="inlineStr"/>
      <c r="E1669" s="4" t="inlineStr">
        <is>
          <t>h</t>
        </is>
      </c>
      <c r="F1669" s="4" t="inlineStr">
        <is>
          <t>ABCEFGH*</t>
        </is>
      </c>
      <c r="G1669" s="4" t="inlineStr">
        <is>
          <t>BGH</t>
        </is>
      </c>
      <c r="H1669" s="4" t="inlineStr">
        <is>
          <t>ABCEGH</t>
        </is>
      </c>
      <c r="I1669" s="4" t="inlineStr">
        <is>
          <t>b</t>
        </is>
      </c>
      <c r="J1669" s="4" t="n"/>
      <c r="K1669" s="4" t="n"/>
      <c r="L1669" s="4" t="n"/>
      <c r="M1669" s="4" t="n"/>
      <c r="N1669" s="4" t="n"/>
    </row>
    <row r="1670">
      <c r="A1670" s="14" t="inlineStr">
        <is>
          <t>Intermittent user</t>
        </is>
      </c>
      <c r="B1670" s="13" t="n">
        <v>33</v>
      </c>
      <c r="C1670" s="13" t="n">
        <v>12</v>
      </c>
      <c r="D1670" s="13" t="n">
        <v>8</v>
      </c>
      <c r="E1670" s="13" t="n">
        <v>7</v>
      </c>
      <c r="F1670" s="13" t="n">
        <v>6</v>
      </c>
      <c r="G1670" s="13" t="n">
        <v>21</v>
      </c>
      <c r="H1670" s="13" t="n">
        <v>13</v>
      </c>
      <c r="I1670" s="13" t="n">
        <v>15</v>
      </c>
      <c r="J1670" s="13" t="n">
        <v>20</v>
      </c>
      <c r="K1670" s="13" t="n">
        <v>33</v>
      </c>
      <c r="L1670" s="13" t="inlineStr">
        <is>
          <t>-</t>
        </is>
      </c>
      <c r="M1670" s="13" t="inlineStr">
        <is>
          <t>-</t>
        </is>
      </c>
      <c r="N1670" s="13" t="inlineStr">
        <is>
          <t>-</t>
        </is>
      </c>
    </row>
    <row r="1671">
      <c r="A1671" s="10" t="inlineStr"/>
      <c r="B1671" s="5" t="n">
        <v>0.08</v>
      </c>
      <c r="C1671" s="5" t="n">
        <v>0.08</v>
      </c>
      <c r="D1671" s="5" t="n">
        <v>0.07000000000000001</v>
      </c>
      <c r="E1671" s="5" t="n">
        <v>0.07000000000000001</v>
      </c>
      <c r="F1671" s="5" t="n">
        <v>0.19</v>
      </c>
      <c r="G1671" s="5" t="n">
        <v>0.09</v>
      </c>
      <c r="H1671" s="5" t="n">
        <v>0.1</v>
      </c>
      <c r="I1671" s="5" t="n">
        <v>0.07000000000000001</v>
      </c>
      <c r="J1671" s="5" t="n">
        <v>0.08</v>
      </c>
      <c r="K1671" s="5" t="n">
        <v>0.08</v>
      </c>
      <c r="L1671" s="4" t="inlineStr">
        <is>
          <t>-</t>
        </is>
      </c>
      <c r="M1671" s="4" t="inlineStr">
        <is>
          <t>-</t>
        </is>
      </c>
      <c r="N1671" s="4" t="inlineStr">
        <is>
          <t>-</t>
        </is>
      </c>
    </row>
    <row r="1672">
      <c r="A1672" s="10" t="inlineStr"/>
      <c r="B1672" s="4" t="inlineStr"/>
      <c r="C1672" s="4" t="inlineStr"/>
      <c r="D1672" s="4" t="inlineStr"/>
      <c r="E1672" s="4" t="inlineStr"/>
      <c r="F1672" s="4" t="inlineStr">
        <is>
          <t>aBCEfGH*</t>
        </is>
      </c>
      <c r="G1672" s="4" t="inlineStr">
        <is>
          <t>G</t>
        </is>
      </c>
      <c r="H1672" s="4" t="inlineStr">
        <is>
          <t>C</t>
        </is>
      </c>
      <c r="I1672" s="4" t="n"/>
      <c r="J1672" s="4" t="n"/>
      <c r="K1672" s="4" t="n"/>
      <c r="L1672" s="4" t="n"/>
      <c r="M1672" s="4" t="n"/>
      <c r="N1672" s="4" t="n"/>
    </row>
    <row r="1673">
      <c r="A1673" s="14" t="inlineStr">
        <is>
          <t>Lapsed user (if used in past &amp; don’t intend to use again)</t>
        </is>
      </c>
      <c r="B1673" s="13" t="n">
        <v>5</v>
      </c>
      <c r="C1673" s="13" t="n">
        <v>2</v>
      </c>
      <c r="D1673" s="13" t="n">
        <v>1</v>
      </c>
      <c r="E1673" s="13" t="n">
        <v>2</v>
      </c>
      <c r="F1673" s="13" t="inlineStr">
        <is>
          <t>-</t>
        </is>
      </c>
      <c r="G1673" s="13" t="n">
        <v>3</v>
      </c>
      <c r="H1673" s="13" t="n">
        <v>2</v>
      </c>
      <c r="I1673" s="13" t="n">
        <v>3</v>
      </c>
      <c r="J1673" s="13" t="n">
        <v>3</v>
      </c>
      <c r="K1673" s="13" t="n">
        <v>5</v>
      </c>
      <c r="L1673" s="13" t="inlineStr">
        <is>
          <t>-</t>
        </is>
      </c>
      <c r="M1673" s="13" t="inlineStr">
        <is>
          <t>-</t>
        </is>
      </c>
      <c r="N1673" s="13" t="inlineStr">
        <is>
          <t>-</t>
        </is>
      </c>
    </row>
    <row r="1674">
      <c r="A1674" s="10" t="inlineStr"/>
      <c r="B1674" s="5" t="n">
        <v>0.01</v>
      </c>
      <c r="C1674" s="5" t="n">
        <v>0.01</v>
      </c>
      <c r="D1674" s="5" t="n">
        <v>0.01</v>
      </c>
      <c r="E1674" s="5" t="n">
        <v>0.02</v>
      </c>
      <c r="F1674" s="4" t="inlineStr">
        <is>
          <t>-</t>
        </is>
      </c>
      <c r="G1674" s="5" t="n">
        <v>0.01</v>
      </c>
      <c r="H1674" s="5" t="n">
        <v>0.02</v>
      </c>
      <c r="I1674" s="5" t="n">
        <v>0.01</v>
      </c>
      <c r="J1674" s="5" t="n">
        <v>0.01</v>
      </c>
      <c r="K1674" s="5" t="n">
        <v>0.01</v>
      </c>
      <c r="L1674" s="4" t="inlineStr">
        <is>
          <t>-</t>
        </is>
      </c>
      <c r="M1674" s="4" t="inlineStr">
        <is>
          <t>-</t>
        </is>
      </c>
      <c r="N1674" s="4" t="inlineStr">
        <is>
          <t>-</t>
        </is>
      </c>
    </row>
    <row r="1675">
      <c r="A1675" s="10" t="inlineStr"/>
      <c r="B1675" s="4" t="inlineStr"/>
      <c r="C1675" s="4" t="inlineStr"/>
      <c r="D1675" s="4" t="inlineStr"/>
      <c r="E1675" s="4" t="inlineStr"/>
      <c r="F1675" s="4" t="inlineStr">
        <is>
          <t>*</t>
        </is>
      </c>
      <c r="G1675" s="4" t="n"/>
      <c r="H1675" s="4" t="n"/>
      <c r="I1675" s="4" t="n"/>
      <c r="J1675" s="4" t="n"/>
      <c r="K1675" s="4" t="n"/>
      <c r="L1675" s="4" t="n"/>
      <c r="M1675" s="4" t="n"/>
      <c r="N1675" s="4" t="n"/>
    </row>
    <row r="1676">
      <c r="A1676" s="10" t="inlineStr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  <c r="K1676" s="4" t="n"/>
      <c r="L1676" s="4" t="n"/>
      <c r="M1676" s="4" t="n"/>
      <c r="N1676" s="4" t="n"/>
    </row>
  </sheetData>
  <pageMargins left="0.75" right="0.75" top="1" bottom="1" header="0.5" footer="0.5"/>
  <rowBreaks count="41" manualBreakCount="41">
    <brk id="16" min="0" max="1048575" man="1"/>
    <brk id="44" min="0" max="1048575" man="1"/>
    <brk id="66" min="0" max="1048575" man="1"/>
    <brk id="91" min="0" max="1048575" man="1"/>
    <brk id="116" min="0" max="1048575" man="1"/>
    <brk id="144" min="0" max="1048575" man="1"/>
    <brk id="172" min="0" max="1048575" man="1"/>
    <brk id="200" min="0" max="1048575" man="1"/>
    <brk id="222" min="0" max="1048575" man="1"/>
    <brk id="244" min="0" max="1048575" man="1"/>
    <brk id="266" min="0" max="1048575" man="1"/>
    <brk id="303" min="0" max="1048575" man="1"/>
    <brk id="325" min="0" max="1048575" man="1"/>
    <brk id="353" min="0" max="1048575" man="1"/>
    <brk id="387" min="0" max="1048575" man="1"/>
    <brk id="430" min="0" max="1048575" man="1"/>
    <brk id="458" min="0" max="1048575" man="1"/>
    <brk id="477" min="0" max="1048575" man="1"/>
    <brk id="502" min="0" max="1048575" man="1"/>
    <brk id="527" min="0" max="1048575" man="1"/>
    <brk id="552" min="0" max="1048575" man="1"/>
    <brk id="574" min="0" max="1048575" man="1"/>
    <brk id="860" min="0" max="1048575" man="1"/>
    <brk id="891" min="0" max="1048575" man="1"/>
    <brk id="922" min="0" max="1048575" man="1"/>
    <brk id="953" min="0" max="1048575" man="1"/>
    <brk id="987" min="0" max="1048575" man="1"/>
    <brk id="1072" min="0" max="1048575" man="1"/>
    <brk id="1160" min="0" max="1048575" man="1"/>
    <brk id="1194" min="0" max="1048575" man="1"/>
    <brk id="1228" min="0" max="1048575" man="1"/>
    <brk id="1262" min="0" max="1048575" man="1"/>
    <brk id="1350" min="0" max="1048575" man="1"/>
    <brk id="1441" min="0" max="1048575" man="1"/>
    <brk id="1517" min="0" max="1048575" man="1"/>
    <brk id="1542" min="0" max="1048575" man="1"/>
    <brk id="1567" min="0" max="1048575" man="1"/>
    <brk id="1601" min="0" max="1048575" man="1"/>
    <brk id="1626" min="0" max="1048575" man="1"/>
    <brk id="1651" min="0" max="1048575" man="1"/>
    <brk id="1676" min="0" max="1048575" man="1"/>
  </rowBreaks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DV_TxGroup - Tx Groups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17 -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T1</t>
        </is>
      </c>
      <c r="B13" s="13" t="n">
        <v>1376</v>
      </c>
      <c r="C13" s="13" t="n">
        <v>1376</v>
      </c>
      <c r="D13" s="13" t="inlineStr">
        <is>
          <t>-</t>
        </is>
      </c>
      <c r="E13" s="13" t="inlineStr">
        <is>
          <t>-</t>
        </is>
      </c>
      <c r="F13" s="13" t="inlineStr">
        <is>
          <t>-</t>
        </is>
      </c>
      <c r="G13" s="13" t="inlineStr">
        <is>
          <t>-</t>
        </is>
      </c>
      <c r="H13" s="13" t="inlineStr">
        <is>
          <t>-</t>
        </is>
      </c>
      <c r="I13" s="13" t="inlineStr">
        <is>
          <t>-</t>
        </is>
      </c>
      <c r="J13" s="13" t="n">
        <v>1376</v>
      </c>
      <c r="K13" s="13" t="n">
        <v>818</v>
      </c>
      <c r="L13" s="13" t="n">
        <v>558</v>
      </c>
      <c r="M13" s="13" t="n">
        <v>88</v>
      </c>
      <c r="N13" s="13" t="n">
        <v>461</v>
      </c>
    </row>
    <row r="14">
      <c r="A14" s="10" t="inlineStr"/>
      <c r="B14" s="5" t="n">
        <v>0.15</v>
      </c>
      <c r="C14" s="5" t="n">
        <v>1</v>
      </c>
      <c r="D14" s="4" t="inlineStr">
        <is>
          <t>-</t>
        </is>
      </c>
      <c r="E14" s="4" t="inlineStr">
        <is>
          <t>-</t>
        </is>
      </c>
      <c r="F14" s="4" t="inlineStr">
        <is>
          <t>-</t>
        </is>
      </c>
      <c r="G14" s="4" t="inlineStr">
        <is>
          <t>-</t>
        </is>
      </c>
      <c r="H14" s="4" t="inlineStr">
        <is>
          <t>-</t>
        </is>
      </c>
      <c r="I14" s="4" t="inlineStr">
        <is>
          <t>-</t>
        </is>
      </c>
      <c r="J14" s="5" t="n">
        <v>0.48</v>
      </c>
      <c r="K14" s="5" t="n">
        <v>0.34</v>
      </c>
      <c r="L14" s="5" t="n">
        <v>0.09</v>
      </c>
      <c r="M14" s="5" t="n">
        <v>0.17</v>
      </c>
      <c r="N14" s="5" t="n">
        <v>0.08</v>
      </c>
    </row>
    <row r="15">
      <c r="A15" s="10" t="inlineStr"/>
      <c r="B15" s="4" t="inlineStr"/>
      <c r="C15" s="4" t="inlineStr">
        <is>
          <t>BCDEFGH</t>
        </is>
      </c>
      <c r="D15" s="4" t="inlineStr"/>
      <c r="E15" s="4" t="inlineStr"/>
      <c r="F15" s="4" t="inlineStr"/>
      <c r="G15" s="4" t="inlineStr"/>
      <c r="H15" s="4" t="inlineStr"/>
      <c r="I15" s="4" t="inlineStr"/>
      <c r="J15" s="4" t="inlineStr">
        <is>
          <t>BCDEFG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COMBINE: Type 2</t>
        </is>
      </c>
      <c r="B16" s="13" t="n">
        <v>7575</v>
      </c>
      <c r="C16" s="13" t="inlineStr">
        <is>
          <t>-</t>
        </is>
      </c>
      <c r="D16" s="13" t="n">
        <v>1504</v>
      </c>
      <c r="E16" s="13" t="n">
        <v>2061</v>
      </c>
      <c r="F16" s="13" t="n">
        <v>4010</v>
      </c>
      <c r="G16" s="13" t="n">
        <v>7575</v>
      </c>
      <c r="H16" s="13" t="n">
        <v>6071</v>
      </c>
      <c r="I16" s="13" t="n">
        <v>3565</v>
      </c>
      <c r="J16" s="13" t="n">
        <v>1504</v>
      </c>
      <c r="K16" s="13" t="n">
        <v>1601</v>
      </c>
      <c r="L16" s="13" t="n">
        <v>5974</v>
      </c>
      <c r="M16" s="13" t="n">
        <v>416</v>
      </c>
      <c r="N16" s="13" t="n">
        <v>5347</v>
      </c>
    </row>
    <row r="17">
      <c r="A17" s="10" t="inlineStr"/>
      <c r="B17" s="5" t="n">
        <v>0.85</v>
      </c>
      <c r="C17" s="4" t="inlineStr">
        <is>
          <t>-</t>
        </is>
      </c>
      <c r="D17" s="5" t="n">
        <v>1</v>
      </c>
      <c r="E17" s="5" t="n">
        <v>1</v>
      </c>
      <c r="F17" s="5" t="n">
        <v>1</v>
      </c>
      <c r="G17" s="5" t="n">
        <v>1</v>
      </c>
      <c r="H17" s="5" t="n">
        <v>1</v>
      </c>
      <c r="I17" s="5" t="n">
        <v>1</v>
      </c>
      <c r="J17" s="5" t="n">
        <v>0.52</v>
      </c>
      <c r="K17" s="5" t="n">
        <v>0.66</v>
      </c>
      <c r="L17" s="5" t="n">
        <v>0.91</v>
      </c>
      <c r="M17" s="5" t="n">
        <v>0.8300000000000001</v>
      </c>
      <c r="N17" s="5" t="n">
        <v>0.92</v>
      </c>
    </row>
    <row r="18">
      <c r="A18" s="10" t="inlineStr"/>
      <c r="B18" s="4" t="inlineStr"/>
      <c r="C18" s="4" t="inlineStr"/>
      <c r="D18" s="4" t="inlineStr">
        <is>
          <t>AH</t>
        </is>
      </c>
      <c r="E18" s="4" t="inlineStr">
        <is>
          <t>AH</t>
        </is>
      </c>
      <c r="F18" s="4" t="inlineStr">
        <is>
          <t>AH</t>
        </is>
      </c>
      <c r="G18" s="4" t="inlineStr">
        <is>
          <t>AH</t>
        </is>
      </c>
      <c r="H18" s="4" t="inlineStr">
        <is>
          <t>AH</t>
        </is>
      </c>
      <c r="I18" s="4" t="inlineStr">
        <is>
          <t>AH</t>
        </is>
      </c>
      <c r="J18" s="4" t="inlineStr">
        <is>
          <t>A</t>
        </is>
      </c>
      <c r="K18" s="4" t="inlineStr"/>
      <c r="L18" s="4" t="inlineStr">
        <is>
          <t>I</t>
        </is>
      </c>
      <c r="M18" s="4" t="inlineStr"/>
      <c r="N18" s="4" t="inlineStr">
        <is>
          <t>K</t>
        </is>
      </c>
    </row>
    <row r="19" customFormat="1" s="11">
      <c r="A19" s="14" t="inlineStr">
        <is>
          <t>T2 MDI</t>
        </is>
      </c>
      <c r="B19" s="13" t="n">
        <v>1504</v>
      </c>
      <c r="C19" s="13" t="inlineStr">
        <is>
          <t>-</t>
        </is>
      </c>
      <c r="D19" s="13" t="n">
        <v>1504</v>
      </c>
      <c r="E19" s="13" t="inlineStr">
        <is>
          <t>-</t>
        </is>
      </c>
      <c r="F19" s="13" t="inlineStr">
        <is>
          <t>-</t>
        </is>
      </c>
      <c r="G19" s="13" t="n">
        <v>1504</v>
      </c>
      <c r="H19" s="13" t="inlineStr">
        <is>
          <t>-</t>
        </is>
      </c>
      <c r="I19" s="13" t="n">
        <v>1504</v>
      </c>
      <c r="J19" s="13" t="n">
        <v>1504</v>
      </c>
      <c r="K19" s="13" t="n">
        <v>590</v>
      </c>
      <c r="L19" s="13" t="n">
        <v>914</v>
      </c>
      <c r="M19" s="13" t="n">
        <v>128</v>
      </c>
      <c r="N19" s="13" t="n">
        <v>770</v>
      </c>
    </row>
    <row r="20">
      <c r="A20" s="10" t="inlineStr"/>
      <c r="B20" s="5" t="n">
        <v>0.17</v>
      </c>
      <c r="C20" s="4" t="inlineStr">
        <is>
          <t>-</t>
        </is>
      </c>
      <c r="D20" s="5" t="n">
        <v>1</v>
      </c>
      <c r="E20" s="4" t="inlineStr">
        <is>
          <t>-</t>
        </is>
      </c>
      <c r="F20" s="4" t="inlineStr">
        <is>
          <t>-</t>
        </is>
      </c>
      <c r="G20" s="5" t="n">
        <v>0.2</v>
      </c>
      <c r="H20" s="4" t="inlineStr">
        <is>
          <t>-</t>
        </is>
      </c>
      <c r="I20" s="5" t="n">
        <v>0.42</v>
      </c>
      <c r="J20" s="5" t="n">
        <v>0.52</v>
      </c>
      <c r="K20" s="5" t="n">
        <v>0.24</v>
      </c>
      <c r="L20" s="5" t="n">
        <v>0.14</v>
      </c>
      <c r="M20" s="5" t="n">
        <v>0.25</v>
      </c>
      <c r="N20" s="5" t="n">
        <v>0.13</v>
      </c>
    </row>
    <row r="21">
      <c r="A21" s="10" t="inlineStr"/>
      <c r="B21" s="4" t="inlineStr"/>
      <c r="C21" s="4" t="inlineStr"/>
      <c r="D21" s="4" t="inlineStr">
        <is>
          <t>ACDEFGH</t>
        </is>
      </c>
      <c r="E21" s="4" t="inlineStr"/>
      <c r="F21" s="4" t="inlineStr"/>
      <c r="G21" s="4" t="inlineStr">
        <is>
          <t>ACDF</t>
        </is>
      </c>
      <c r="H21" s="4" t="inlineStr"/>
      <c r="I21" s="4" t="inlineStr">
        <is>
          <t>ACDEF</t>
        </is>
      </c>
      <c r="J21" s="4" t="inlineStr">
        <is>
          <t>ACDEFG</t>
        </is>
      </c>
      <c r="K21" s="4" t="inlineStr">
        <is>
          <t>J</t>
        </is>
      </c>
      <c r="L21" s="4" t="inlineStr"/>
      <c r="M21" s="4" t="inlineStr">
        <is>
          <t>L</t>
        </is>
      </c>
      <c r="N21" s="4" t="n"/>
    </row>
    <row r="22" customFormat="1" s="11">
      <c r="A22" s="14" t="inlineStr">
        <is>
          <t>T2 Basal/Pre-mix</t>
        </is>
      </c>
      <c r="B22" s="13" t="n">
        <v>2061</v>
      </c>
      <c r="C22" s="13" t="inlineStr">
        <is>
          <t>-</t>
        </is>
      </c>
      <c r="D22" s="13" t="inlineStr">
        <is>
          <t>-</t>
        </is>
      </c>
      <c r="E22" s="13" t="n">
        <v>2061</v>
      </c>
      <c r="F22" s="13" t="inlineStr">
        <is>
          <t>-</t>
        </is>
      </c>
      <c r="G22" s="13" t="n">
        <v>2061</v>
      </c>
      <c r="H22" s="13" t="n">
        <v>2061</v>
      </c>
      <c r="I22" s="13" t="n">
        <v>2061</v>
      </c>
      <c r="J22" s="13" t="inlineStr">
        <is>
          <t>-</t>
        </is>
      </c>
      <c r="K22" s="13" t="n">
        <v>547</v>
      </c>
      <c r="L22" s="13" t="n">
        <v>1514</v>
      </c>
      <c r="M22" s="13" t="n">
        <v>163</v>
      </c>
      <c r="N22" s="13" t="n">
        <v>1311</v>
      </c>
    </row>
    <row r="23">
      <c r="A23" s="10" t="inlineStr"/>
      <c r="B23" s="5" t="n">
        <v>0.23</v>
      </c>
      <c r="C23" s="4" t="inlineStr">
        <is>
          <t>-</t>
        </is>
      </c>
      <c r="D23" s="4" t="inlineStr">
        <is>
          <t>-</t>
        </is>
      </c>
      <c r="E23" s="5" t="n">
        <v>1</v>
      </c>
      <c r="F23" s="4" t="inlineStr">
        <is>
          <t>-</t>
        </is>
      </c>
      <c r="G23" s="5" t="n">
        <v>0.27</v>
      </c>
      <c r="H23" s="5" t="n">
        <v>0.34</v>
      </c>
      <c r="I23" s="5" t="n">
        <v>0.58</v>
      </c>
      <c r="J23" s="4" t="inlineStr">
        <is>
          <t>-</t>
        </is>
      </c>
      <c r="K23" s="5" t="n">
        <v>0.23</v>
      </c>
      <c r="L23" s="5" t="n">
        <v>0.23</v>
      </c>
      <c r="M23" s="5" t="n">
        <v>0.32</v>
      </c>
      <c r="N23" s="5" t="n">
        <v>0.23</v>
      </c>
    </row>
    <row r="24">
      <c r="A24" s="10" t="inlineStr"/>
      <c r="B24" s="4" t="inlineStr"/>
      <c r="C24" s="4" t="inlineStr"/>
      <c r="D24" s="4" t="inlineStr"/>
      <c r="E24" s="4" t="inlineStr">
        <is>
          <t>ABDEFGH</t>
        </is>
      </c>
      <c r="F24" s="4" t="inlineStr"/>
      <c r="G24" s="4" t="inlineStr">
        <is>
          <t>ABDH</t>
        </is>
      </c>
      <c r="H24" s="4" t="inlineStr">
        <is>
          <t>ABDEH</t>
        </is>
      </c>
      <c r="I24" s="4" t="inlineStr">
        <is>
          <t>ABDEFH</t>
        </is>
      </c>
      <c r="J24" s="4" t="inlineStr"/>
      <c r="K24" s="4" t="inlineStr"/>
      <c r="L24" s="4" t="inlineStr"/>
      <c r="M24" s="4" t="inlineStr">
        <is>
          <t>L</t>
        </is>
      </c>
      <c r="N24" s="4" t="n"/>
    </row>
    <row r="25" customFormat="1" s="11">
      <c r="A25" s="14" t="inlineStr">
        <is>
          <t>T2 Oral / GLPIs (non-insulin)</t>
        </is>
      </c>
      <c r="B25" s="13" t="n">
        <v>4010</v>
      </c>
      <c r="C25" s="13" t="inlineStr">
        <is>
          <t>-</t>
        </is>
      </c>
      <c r="D25" s="13" t="inlineStr">
        <is>
          <t>-</t>
        </is>
      </c>
      <c r="E25" s="13" t="inlineStr">
        <is>
          <t>-</t>
        </is>
      </c>
      <c r="F25" s="13" t="n">
        <v>4010</v>
      </c>
      <c r="G25" s="13" t="n">
        <v>4010</v>
      </c>
      <c r="H25" s="13" t="n">
        <v>4010</v>
      </c>
      <c r="I25" s="13" t="inlineStr">
        <is>
          <t>-</t>
        </is>
      </c>
      <c r="J25" s="13" t="inlineStr">
        <is>
          <t>-</t>
        </is>
      </c>
      <c r="K25" s="13" t="n">
        <v>464</v>
      </c>
      <c r="L25" s="13" t="n">
        <v>3546</v>
      </c>
      <c r="M25" s="13" t="n">
        <v>125</v>
      </c>
      <c r="N25" s="13" t="n">
        <v>3266</v>
      </c>
    </row>
    <row r="26">
      <c r="A26" s="10" t="inlineStr"/>
      <c r="B26" s="5" t="n">
        <v>0.45</v>
      </c>
      <c r="C26" s="4" t="inlineStr">
        <is>
          <t>-</t>
        </is>
      </c>
      <c r="D26" s="4" t="inlineStr">
        <is>
          <t>-</t>
        </is>
      </c>
      <c r="E26" s="4" t="inlineStr">
        <is>
          <t>-</t>
        </is>
      </c>
      <c r="F26" s="5" t="n">
        <v>1</v>
      </c>
      <c r="G26" s="5" t="n">
        <v>0.53</v>
      </c>
      <c r="H26" s="5" t="n">
        <v>0.66</v>
      </c>
      <c r="I26" s="4" t="inlineStr">
        <is>
          <t>-</t>
        </is>
      </c>
      <c r="J26" s="4" t="inlineStr">
        <is>
          <t>-</t>
        </is>
      </c>
      <c r="K26" s="5" t="n">
        <v>0.19</v>
      </c>
      <c r="L26" s="5" t="n">
        <v>0.54</v>
      </c>
      <c r="M26" s="5" t="n">
        <v>0.25</v>
      </c>
      <c r="N26" s="5" t="n">
        <v>0.5600000000000001</v>
      </c>
    </row>
    <row r="27">
      <c r="A27" s="10" t="inlineStr"/>
      <c r="B27" s="4" t="inlineStr"/>
      <c r="C27" s="4" t="inlineStr"/>
      <c r="D27" s="4" t="inlineStr"/>
      <c r="E27" s="4" t="inlineStr"/>
      <c r="F27" s="4" t="inlineStr">
        <is>
          <t>ABCEFGH</t>
        </is>
      </c>
      <c r="G27" s="4" t="inlineStr">
        <is>
          <t>ABCGH</t>
        </is>
      </c>
      <c r="H27" s="4" t="inlineStr">
        <is>
          <t>ABCEGH</t>
        </is>
      </c>
      <c r="I27" s="4" t="inlineStr"/>
      <c r="J27" s="4" t="inlineStr"/>
      <c r="K27" s="4" t="inlineStr"/>
      <c r="L27" s="4" t="inlineStr">
        <is>
          <t>I</t>
        </is>
      </c>
      <c r="M27" s="4" t="inlineStr"/>
      <c r="N27" s="4" t="inlineStr">
        <is>
          <t>K</t>
        </is>
      </c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  <row r="29" customFormat="1" s="11">
      <c r="A29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</row>
    <row r="30" customFormat="1" s="15">
      <c r="A30" s="16" t="inlineStr">
        <is>
          <t>Table 17</t>
        </is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</row>
    <row r="31">
      <c r="A31" s="10" t="inlineStr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DV_OverallCGMExp - Ever Used CGM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18 -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Used CGM</t>
        </is>
      </c>
      <c r="B13" s="13" t="n">
        <v>2419</v>
      </c>
      <c r="C13" s="13" t="n">
        <v>818</v>
      </c>
      <c r="D13" s="13" t="n">
        <v>590</v>
      </c>
      <c r="E13" s="13" t="n">
        <v>547</v>
      </c>
      <c r="F13" s="13" t="n">
        <v>464</v>
      </c>
      <c r="G13" s="13" t="n">
        <v>1601</v>
      </c>
      <c r="H13" s="13" t="n">
        <v>1011</v>
      </c>
      <c r="I13" s="13" t="n">
        <v>1137</v>
      </c>
      <c r="J13" s="13" t="n">
        <v>1408</v>
      </c>
      <c r="K13" s="13" t="n">
        <v>2419</v>
      </c>
      <c r="L13" s="13" t="inlineStr">
        <is>
          <t>-</t>
        </is>
      </c>
      <c r="M13" s="13" t="inlineStr">
        <is>
          <t>-</t>
        </is>
      </c>
      <c r="N13" s="13" t="inlineStr">
        <is>
          <t>-</t>
        </is>
      </c>
    </row>
    <row r="14">
      <c r="A14" s="10" t="inlineStr"/>
      <c r="B14" s="5" t="n">
        <v>0.27</v>
      </c>
      <c r="C14" s="5" t="n">
        <v>0.59</v>
      </c>
      <c r="D14" s="5" t="n">
        <v>0.39</v>
      </c>
      <c r="E14" s="5" t="n">
        <v>0.27</v>
      </c>
      <c r="F14" s="5" t="n">
        <v>0.12</v>
      </c>
      <c r="G14" s="5" t="n">
        <v>0.21</v>
      </c>
      <c r="H14" s="5" t="n">
        <v>0.17</v>
      </c>
      <c r="I14" s="5" t="n">
        <v>0.32</v>
      </c>
      <c r="J14" s="5" t="n">
        <v>0.49</v>
      </c>
      <c r="K14" s="5" t="n">
        <v>1</v>
      </c>
      <c r="L14" s="4" t="inlineStr">
        <is>
          <t>-</t>
        </is>
      </c>
      <c r="M14" s="4" t="inlineStr">
        <is>
          <t>-</t>
        </is>
      </c>
      <c r="N14" s="4" t="inlineStr">
        <is>
          <t>-</t>
        </is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n"/>
      <c r="M15" s="4" t="n"/>
      <c r="N15" s="4" t="n"/>
    </row>
    <row r="16" customFormat="1" s="11">
      <c r="A16" s="14" t="inlineStr">
        <is>
          <t>Never Used CGM</t>
        </is>
      </c>
      <c r="B16" s="13" t="n">
        <v>6532</v>
      </c>
      <c r="C16" s="13" t="n">
        <v>558</v>
      </c>
      <c r="D16" s="13" t="n">
        <v>914</v>
      </c>
      <c r="E16" s="13" t="n">
        <v>1514</v>
      </c>
      <c r="F16" s="13" t="n">
        <v>3546</v>
      </c>
      <c r="G16" s="13" t="n">
        <v>5974</v>
      </c>
      <c r="H16" s="13" t="n">
        <v>5060</v>
      </c>
      <c r="I16" s="13" t="n">
        <v>2428</v>
      </c>
      <c r="J16" s="13" t="n">
        <v>1472</v>
      </c>
      <c r="K16" s="13" t="inlineStr">
        <is>
          <t>-</t>
        </is>
      </c>
      <c r="L16" s="13" t="n">
        <v>6532</v>
      </c>
      <c r="M16" s="13" t="n">
        <v>504</v>
      </c>
      <c r="N16" s="13" t="n">
        <v>5808</v>
      </c>
    </row>
    <row r="17">
      <c r="A17" s="10" t="inlineStr"/>
      <c r="B17" s="5" t="n">
        <v>0.73</v>
      </c>
      <c r="C17" s="5" t="n">
        <v>0.41</v>
      </c>
      <c r="D17" s="5" t="n">
        <v>0.61</v>
      </c>
      <c r="E17" s="5" t="n">
        <v>0.73</v>
      </c>
      <c r="F17" s="5" t="n">
        <v>0.88</v>
      </c>
      <c r="G17" s="5" t="n">
        <v>0.79</v>
      </c>
      <c r="H17" s="5" t="n">
        <v>0.8300000000000001</v>
      </c>
      <c r="I17" s="5" t="n">
        <v>0.68</v>
      </c>
      <c r="J17" s="5" t="n">
        <v>0.51</v>
      </c>
      <c r="K17" s="4" t="inlineStr">
        <is>
          <t>-</t>
        </is>
      </c>
      <c r="L17" s="5" t="n">
        <v>1</v>
      </c>
      <c r="M17" s="5" t="n">
        <v>1</v>
      </c>
      <c r="N17" s="5" t="n">
        <v>1</v>
      </c>
    </row>
    <row r="18">
      <c r="A18" s="10" t="inlineStr"/>
      <c r="B18" s="4" t="inlineStr"/>
      <c r="C18" s="4" t="inlineStr"/>
      <c r="D18" s="4" t="inlineStr">
        <is>
          <t>AH</t>
        </is>
      </c>
      <c r="E18" s="4" t="inlineStr">
        <is>
          <t>ABGH</t>
        </is>
      </c>
      <c r="F18" s="4" t="inlineStr">
        <is>
          <t>ABCEFGH</t>
        </is>
      </c>
      <c r="G18" s="4" t="inlineStr">
        <is>
          <t>ABCGH</t>
        </is>
      </c>
      <c r="H18" s="4" t="inlineStr">
        <is>
          <t>ABCEGH</t>
        </is>
      </c>
      <c r="I18" s="4" t="inlineStr">
        <is>
          <t>ABH</t>
        </is>
      </c>
      <c r="J18" s="4" t="inlineStr">
        <is>
          <t>A</t>
        </is>
      </c>
      <c r="K18" s="4" t="inlineStr"/>
      <c r="L18" s="4" t="inlineStr">
        <is>
          <t>I</t>
        </is>
      </c>
      <c r="M18" s="4" t="n"/>
      <c r="N18" s="4" t="n"/>
    </row>
    <row r="19">
      <c r="A19" s="10" t="inlineStr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</row>
    <row r="20" customFormat="1" s="11">
      <c r="A20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</row>
    <row r="21" customFormat="1" s="15">
      <c r="A21" s="16" t="inlineStr">
        <is>
          <t>Table 18</t>
        </is>
      </c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</row>
    <row r="22">
      <c r="A22" s="10" t="inlineStr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8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S17_Meter Exp - Meter Experience - Blood glucose meter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19 -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Currently use this type</t>
        </is>
      </c>
      <c r="B13" s="13" t="n">
        <v>6216</v>
      </c>
      <c r="C13" s="13" t="n">
        <v>958</v>
      </c>
      <c r="D13" s="13" t="n">
        <v>1045</v>
      </c>
      <c r="E13" s="13" t="n">
        <v>1583</v>
      </c>
      <c r="F13" s="13" t="n">
        <v>2630</v>
      </c>
      <c r="G13" s="13" t="n">
        <v>5258</v>
      </c>
      <c r="H13" s="13" t="n">
        <v>4213</v>
      </c>
      <c r="I13" s="13" t="n">
        <v>2628</v>
      </c>
      <c r="J13" s="13" t="n">
        <v>2003</v>
      </c>
      <c r="K13" s="13" t="n">
        <v>1435</v>
      </c>
      <c r="L13" s="13" t="n">
        <v>4781</v>
      </c>
      <c r="M13" s="13" t="n">
        <v>504</v>
      </c>
      <c r="N13" s="13" t="n">
        <v>4137</v>
      </c>
    </row>
    <row r="14">
      <c r="A14" s="10" t="inlineStr"/>
      <c r="B14" s="5" t="n">
        <v>0.6900000000000001</v>
      </c>
      <c r="C14" s="5" t="n">
        <v>0.7000000000000001</v>
      </c>
      <c r="D14" s="5" t="n">
        <v>0.6900000000000001</v>
      </c>
      <c r="E14" s="5" t="n">
        <v>0.77</v>
      </c>
      <c r="F14" s="5" t="n">
        <v>0.66</v>
      </c>
      <c r="G14" s="5" t="n">
        <v>0.6900000000000001</v>
      </c>
      <c r="H14" s="5" t="n">
        <v>0.6900000000000001</v>
      </c>
      <c r="I14" s="5" t="n">
        <v>0.74</v>
      </c>
      <c r="J14" s="5" t="n">
        <v>0.7000000000000001</v>
      </c>
      <c r="K14" s="5" t="n">
        <v>0.59</v>
      </c>
      <c r="L14" s="5" t="n">
        <v>0.73</v>
      </c>
      <c r="M14" s="5" t="n">
        <v>1</v>
      </c>
      <c r="N14" s="5" t="n">
        <v>0.71</v>
      </c>
    </row>
    <row r="15">
      <c r="A15" s="10" t="inlineStr"/>
      <c r="B15" s="4" t="inlineStr"/>
      <c r="C15" s="4" t="inlineStr">
        <is>
          <t>D</t>
        </is>
      </c>
      <c r="D15" s="4" t="inlineStr">
        <is>
          <t>D</t>
        </is>
      </c>
      <c r="E15" s="4" t="inlineStr">
        <is>
          <t>ABDEFGH</t>
        </is>
      </c>
      <c r="F15" s="4" t="inlineStr"/>
      <c r="G15" s="4" t="inlineStr">
        <is>
          <t>D</t>
        </is>
      </c>
      <c r="H15" s="4" t="inlineStr">
        <is>
          <t>D</t>
        </is>
      </c>
      <c r="I15" s="4" t="inlineStr">
        <is>
          <t>ABDEFH</t>
        </is>
      </c>
      <c r="J15" s="4" t="inlineStr">
        <is>
          <t>D</t>
        </is>
      </c>
      <c r="K15" s="4" t="inlineStr"/>
      <c r="L15" s="4" t="inlineStr">
        <is>
          <t>I</t>
        </is>
      </c>
      <c r="M15" s="4" t="inlineStr">
        <is>
          <t>L</t>
        </is>
      </c>
      <c r="N15" s="4" t="n"/>
    </row>
    <row r="16" customFormat="1" s="11">
      <c r="A16" s="14" t="inlineStr">
        <is>
          <t>Have used this type in the past only</t>
        </is>
      </c>
      <c r="B16" s="13" t="n">
        <v>1452</v>
      </c>
      <c r="C16" s="13" t="n">
        <v>304</v>
      </c>
      <c r="D16" s="13" t="n">
        <v>307</v>
      </c>
      <c r="E16" s="13" t="n">
        <v>246</v>
      </c>
      <c r="F16" s="13" t="n">
        <v>595</v>
      </c>
      <c r="G16" s="13" t="n">
        <v>1148</v>
      </c>
      <c r="H16" s="13" t="n">
        <v>841</v>
      </c>
      <c r="I16" s="13" t="n">
        <v>553</v>
      </c>
      <c r="J16" s="13" t="n">
        <v>611</v>
      </c>
      <c r="K16" s="13" t="n">
        <v>815</v>
      </c>
      <c r="L16" s="13" t="n">
        <v>637</v>
      </c>
      <c r="M16" s="13" t="inlineStr">
        <is>
          <t>-</t>
        </is>
      </c>
      <c r="N16" s="13" t="n">
        <v>606</v>
      </c>
    </row>
    <row r="17">
      <c r="A17" s="10" t="inlineStr"/>
      <c r="B17" s="5" t="n">
        <v>0.16</v>
      </c>
      <c r="C17" s="5" t="n">
        <v>0.22</v>
      </c>
      <c r="D17" s="5" t="n">
        <v>0.2</v>
      </c>
      <c r="E17" s="5" t="n">
        <v>0.12</v>
      </c>
      <c r="F17" s="5" t="n">
        <v>0.15</v>
      </c>
      <c r="G17" s="5" t="n">
        <v>0.15</v>
      </c>
      <c r="H17" s="5" t="n">
        <v>0.14</v>
      </c>
      <c r="I17" s="5" t="n">
        <v>0.16</v>
      </c>
      <c r="J17" s="5" t="n">
        <v>0.21</v>
      </c>
      <c r="K17" s="5" t="n">
        <v>0.34</v>
      </c>
      <c r="L17" s="5" t="n">
        <v>0.1</v>
      </c>
      <c r="M17" s="4" t="inlineStr">
        <is>
          <t>-</t>
        </is>
      </c>
      <c r="N17" s="5" t="n">
        <v>0.1</v>
      </c>
    </row>
    <row r="18">
      <c r="A18" s="10" t="inlineStr"/>
      <c r="B18" s="4" t="inlineStr"/>
      <c r="C18" s="4" t="inlineStr">
        <is>
          <t>CDEFG</t>
        </is>
      </c>
      <c r="D18" s="4" t="inlineStr">
        <is>
          <t>CDEFG</t>
        </is>
      </c>
      <c r="E18" s="4" t="inlineStr"/>
      <c r="F18" s="4" t="inlineStr">
        <is>
          <t>CF</t>
        </is>
      </c>
      <c r="G18" s="4" t="inlineStr">
        <is>
          <t>CF</t>
        </is>
      </c>
      <c r="H18" s="4" t="inlineStr">
        <is>
          <t>C</t>
        </is>
      </c>
      <c r="I18" s="4" t="inlineStr">
        <is>
          <t>CF</t>
        </is>
      </c>
      <c r="J18" s="4" t="inlineStr">
        <is>
          <t>CDEFG</t>
        </is>
      </c>
      <c r="K18" s="4" t="inlineStr">
        <is>
          <t>J</t>
        </is>
      </c>
      <c r="L18" s="4" t="inlineStr"/>
      <c r="M18" s="4" t="inlineStr"/>
      <c r="N18" s="4" t="inlineStr">
        <is>
          <t>K</t>
        </is>
      </c>
    </row>
    <row r="19" customFormat="1" s="11">
      <c r="A19" s="14" t="inlineStr">
        <is>
          <t>Heard of it, but never used it</t>
        </is>
      </c>
      <c r="B19" s="13" t="n">
        <v>985</v>
      </c>
      <c r="C19" s="13" t="n">
        <v>78</v>
      </c>
      <c r="D19" s="13" t="n">
        <v>107</v>
      </c>
      <c r="E19" s="13" t="n">
        <v>150</v>
      </c>
      <c r="F19" s="13" t="n">
        <v>650</v>
      </c>
      <c r="G19" s="13" t="n">
        <v>907</v>
      </c>
      <c r="H19" s="13" t="n">
        <v>800</v>
      </c>
      <c r="I19" s="13" t="n">
        <v>257</v>
      </c>
      <c r="J19" s="13" t="n">
        <v>185</v>
      </c>
      <c r="K19" s="13" t="n">
        <v>131</v>
      </c>
      <c r="L19" s="13" t="n">
        <v>854</v>
      </c>
      <c r="M19" s="13" t="inlineStr">
        <is>
          <t>-</t>
        </is>
      </c>
      <c r="N19" s="13" t="n">
        <v>819</v>
      </c>
    </row>
    <row r="20">
      <c r="A20" s="10" t="inlineStr"/>
      <c r="B20" s="5" t="n">
        <v>0.11</v>
      </c>
      <c r="C20" s="5" t="n">
        <v>0.06</v>
      </c>
      <c r="D20" s="5" t="n">
        <v>0.07000000000000001</v>
      </c>
      <c r="E20" s="5" t="n">
        <v>0.07000000000000001</v>
      </c>
      <c r="F20" s="5" t="n">
        <v>0.16</v>
      </c>
      <c r="G20" s="5" t="n">
        <v>0.12</v>
      </c>
      <c r="H20" s="5" t="n">
        <v>0.13</v>
      </c>
      <c r="I20" s="5" t="n">
        <v>0.07000000000000001</v>
      </c>
      <c r="J20" s="5" t="n">
        <v>0.06</v>
      </c>
      <c r="K20" s="5" t="n">
        <v>0.05</v>
      </c>
      <c r="L20" s="5" t="n">
        <v>0.13</v>
      </c>
      <c r="M20" s="4" t="inlineStr">
        <is>
          <t>-</t>
        </is>
      </c>
      <c r="N20" s="5" t="n">
        <v>0.14</v>
      </c>
    </row>
    <row r="21">
      <c r="A21" s="10" t="inlineStr"/>
      <c r="B21" s="4" t="inlineStr"/>
      <c r="C21" s="4" t="inlineStr"/>
      <c r="D21" s="4" t="inlineStr"/>
      <c r="E21" s="4" t="inlineStr">
        <is>
          <t>a</t>
        </is>
      </c>
      <c r="F21" s="4" t="inlineStr">
        <is>
          <t>ABCEFGH</t>
        </is>
      </c>
      <c r="G21" s="4" t="inlineStr">
        <is>
          <t>ABCGH</t>
        </is>
      </c>
      <c r="H21" s="4" t="inlineStr">
        <is>
          <t>ABCEGH</t>
        </is>
      </c>
      <c r="I21" s="4" t="inlineStr">
        <is>
          <t>ah</t>
        </is>
      </c>
      <c r="J21" s="4" t="inlineStr"/>
      <c r="K21" s="4" t="inlineStr"/>
      <c r="L21" s="4" t="inlineStr">
        <is>
          <t>I</t>
        </is>
      </c>
      <c r="M21" s="4" t="inlineStr"/>
      <c r="N21" s="4" t="inlineStr">
        <is>
          <t>K</t>
        </is>
      </c>
    </row>
    <row r="22" customFormat="1" s="11">
      <c r="A22" s="14" t="inlineStr">
        <is>
          <t>Never heard of this type of meter</t>
        </is>
      </c>
      <c r="B22" s="13" t="n">
        <v>298</v>
      </c>
      <c r="C22" s="13" t="n">
        <v>36</v>
      </c>
      <c r="D22" s="13" t="n">
        <v>45</v>
      </c>
      <c r="E22" s="13" t="n">
        <v>82</v>
      </c>
      <c r="F22" s="13" t="n">
        <v>135</v>
      </c>
      <c r="G22" s="13" t="n">
        <v>262</v>
      </c>
      <c r="H22" s="13" t="n">
        <v>217</v>
      </c>
      <c r="I22" s="13" t="n">
        <v>127</v>
      </c>
      <c r="J22" s="13" t="n">
        <v>81</v>
      </c>
      <c r="K22" s="13" t="n">
        <v>38</v>
      </c>
      <c r="L22" s="13" t="n">
        <v>260</v>
      </c>
      <c r="M22" s="13" t="inlineStr">
        <is>
          <t>-</t>
        </is>
      </c>
      <c r="N22" s="13" t="n">
        <v>246</v>
      </c>
    </row>
    <row r="23">
      <c r="A23" s="10" t="inlineStr"/>
      <c r="B23" s="5" t="n">
        <v>0.03</v>
      </c>
      <c r="C23" s="5" t="n">
        <v>0.03</v>
      </c>
      <c r="D23" s="5" t="n">
        <v>0.03</v>
      </c>
      <c r="E23" s="5" t="n">
        <v>0.04</v>
      </c>
      <c r="F23" s="5" t="n">
        <v>0.03</v>
      </c>
      <c r="G23" s="5" t="n">
        <v>0.03</v>
      </c>
      <c r="H23" s="5" t="n">
        <v>0.04</v>
      </c>
      <c r="I23" s="5" t="n">
        <v>0.04</v>
      </c>
      <c r="J23" s="5" t="n">
        <v>0.03</v>
      </c>
      <c r="K23" s="5" t="n">
        <v>0.02</v>
      </c>
      <c r="L23" s="5" t="n">
        <v>0.04</v>
      </c>
      <c r="M23" s="4" t="inlineStr">
        <is>
          <t>-</t>
        </is>
      </c>
      <c r="N23" s="5" t="n">
        <v>0.04</v>
      </c>
    </row>
    <row r="24">
      <c r="A24" s="10" t="inlineStr"/>
      <c r="B24" s="4" t="inlineStr"/>
      <c r="C24" s="4" t="inlineStr"/>
      <c r="D24" s="4" t="inlineStr"/>
      <c r="E24" s="4" t="inlineStr">
        <is>
          <t>AH</t>
        </is>
      </c>
      <c r="F24" s="4" t="inlineStr"/>
      <c r="G24" s="4" t="inlineStr">
        <is>
          <t>H</t>
        </is>
      </c>
      <c r="H24" s="4" t="inlineStr">
        <is>
          <t>ah</t>
        </is>
      </c>
      <c r="I24" s="4" t="inlineStr">
        <is>
          <t>aH</t>
        </is>
      </c>
      <c r="J24" s="4" t="inlineStr"/>
      <c r="K24" s="4" t="inlineStr"/>
      <c r="L24" s="4" t="inlineStr">
        <is>
          <t>I</t>
        </is>
      </c>
      <c r="M24" s="4" t="inlineStr"/>
      <c r="N24" s="4" t="inlineStr">
        <is>
          <t>K</t>
        </is>
      </c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  <row r="26" customFormat="1" s="11">
      <c r="A26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</row>
    <row r="27" customFormat="1" s="15">
      <c r="A27" s="16" t="inlineStr">
        <is>
          <t>Table 19</t>
        </is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</sheetData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8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S17_Meter Exp - Meter Experience - Personal Continuous/Flash Glucose Monitor – The patient owns the monitor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20 -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Currently use this type</t>
        </is>
      </c>
      <c r="B13" s="13" t="n">
        <v>1924</v>
      </c>
      <c r="C13" s="13" t="n">
        <v>664</v>
      </c>
      <c r="D13" s="13" t="n">
        <v>474</v>
      </c>
      <c r="E13" s="13" t="n">
        <v>401</v>
      </c>
      <c r="F13" s="13" t="n">
        <v>385</v>
      </c>
      <c r="G13" s="13" t="n">
        <v>1260</v>
      </c>
      <c r="H13" s="13" t="n">
        <v>786</v>
      </c>
      <c r="I13" s="13" t="n">
        <v>875</v>
      </c>
      <c r="J13" s="13" t="n">
        <v>1138</v>
      </c>
      <c r="K13" s="13" t="n">
        <v>1835</v>
      </c>
      <c r="L13" s="13" t="n">
        <v>89</v>
      </c>
      <c r="M13" s="13" t="n">
        <v>4</v>
      </c>
      <c r="N13" s="13" t="n">
        <v>66</v>
      </c>
    </row>
    <row r="14">
      <c r="A14" s="10" t="inlineStr"/>
      <c r="B14" s="5" t="n">
        <v>0.21</v>
      </c>
      <c r="C14" s="5" t="n">
        <v>0.48</v>
      </c>
      <c r="D14" s="5" t="n">
        <v>0.32</v>
      </c>
      <c r="E14" s="5" t="n">
        <v>0.19</v>
      </c>
      <c r="F14" s="5" t="n">
        <v>0.1</v>
      </c>
      <c r="G14" s="5" t="n">
        <v>0.17</v>
      </c>
      <c r="H14" s="5" t="n">
        <v>0.13</v>
      </c>
      <c r="I14" s="5" t="n">
        <v>0.25</v>
      </c>
      <c r="J14" s="5" t="n">
        <v>0.4</v>
      </c>
      <c r="K14" s="5" t="n">
        <v>0.76</v>
      </c>
      <c r="L14" s="5" t="n">
        <v>0.01</v>
      </c>
      <c r="M14" s="5" t="n">
        <v>0.01</v>
      </c>
      <c r="N14" s="5" t="n">
        <v>0.01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n"/>
      <c r="M15" s="4" t="n"/>
      <c r="N15" s="4" t="n"/>
    </row>
    <row r="16" customFormat="1" s="11">
      <c r="A16" s="14" t="inlineStr">
        <is>
          <t>Have used this type in the past only</t>
        </is>
      </c>
      <c r="B16" s="13" t="n">
        <v>600</v>
      </c>
      <c r="C16" s="13" t="n">
        <v>165</v>
      </c>
      <c r="D16" s="13" t="n">
        <v>125</v>
      </c>
      <c r="E16" s="13" t="n">
        <v>161</v>
      </c>
      <c r="F16" s="13" t="n">
        <v>149</v>
      </c>
      <c r="G16" s="13" t="n">
        <v>435</v>
      </c>
      <c r="H16" s="13" t="n">
        <v>310</v>
      </c>
      <c r="I16" s="13" t="n">
        <v>286</v>
      </c>
      <c r="J16" s="13" t="n">
        <v>290</v>
      </c>
      <c r="K16" s="13" t="n">
        <v>584</v>
      </c>
      <c r="L16" s="13" t="n">
        <v>16</v>
      </c>
      <c r="M16" s="13" t="inlineStr">
        <is>
          <t>-</t>
        </is>
      </c>
      <c r="N16" s="13" t="n">
        <v>10</v>
      </c>
    </row>
    <row r="17">
      <c r="A17" s="10" t="inlineStr"/>
      <c r="B17" s="5" t="n">
        <v>0.07000000000000001</v>
      </c>
      <c r="C17" s="5" t="n">
        <v>0.12</v>
      </c>
      <c r="D17" s="5" t="n">
        <v>0.08</v>
      </c>
      <c r="E17" s="5" t="n">
        <v>0.08</v>
      </c>
      <c r="F17" s="5" t="n">
        <v>0.04</v>
      </c>
      <c r="G17" s="5" t="n">
        <v>0.06</v>
      </c>
      <c r="H17" s="5" t="n">
        <v>0.05</v>
      </c>
      <c r="I17" s="5" t="n">
        <v>0.08</v>
      </c>
      <c r="J17" s="5" t="n">
        <v>0.1</v>
      </c>
      <c r="K17" s="5" t="n">
        <v>0.24</v>
      </c>
      <c r="L17" s="4" t="inlineStr">
        <is>
          <t>*</t>
        </is>
      </c>
      <c r="M17" s="4" t="inlineStr">
        <is>
          <t>-</t>
        </is>
      </c>
      <c r="N17" s="4" t="inlineStr">
        <is>
          <t>*</t>
        </is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DEF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DEF</t>
        </is>
      </c>
      <c r="J18" s="4" t="inlineStr">
        <is>
          <t>BCDEFG</t>
        </is>
      </c>
      <c r="K18" s="4" t="inlineStr">
        <is>
          <t>J</t>
        </is>
      </c>
      <c r="L18" s="4" t="n"/>
      <c r="M18" s="4" t="n"/>
      <c r="N18" s="4" t="n"/>
    </row>
    <row r="19" customFormat="1" s="11">
      <c r="A19" s="14" t="inlineStr">
        <is>
          <t>Heard of it, but never used it</t>
        </is>
      </c>
      <c r="B19" s="13" t="n">
        <v>4723</v>
      </c>
      <c r="C19" s="13" t="n">
        <v>415</v>
      </c>
      <c r="D19" s="13" t="n">
        <v>651</v>
      </c>
      <c r="E19" s="13" t="n">
        <v>1015</v>
      </c>
      <c r="F19" s="13" t="n">
        <v>2642</v>
      </c>
      <c r="G19" s="13" t="n">
        <v>4308</v>
      </c>
      <c r="H19" s="13" t="n">
        <v>3657</v>
      </c>
      <c r="I19" s="13" t="n">
        <v>1666</v>
      </c>
      <c r="J19" s="13" t="n">
        <v>1066</v>
      </c>
      <c r="K19" s="13" t="inlineStr">
        <is>
          <t>-</t>
        </is>
      </c>
      <c r="L19" s="13" t="n">
        <v>4723</v>
      </c>
      <c r="M19" s="13" t="n">
        <v>464</v>
      </c>
      <c r="N19" s="13" t="n">
        <v>4122</v>
      </c>
    </row>
    <row r="20">
      <c r="A20" s="10" t="inlineStr"/>
      <c r="B20" s="5" t="n">
        <v>0.53</v>
      </c>
      <c r="C20" s="5" t="n">
        <v>0.3</v>
      </c>
      <c r="D20" s="5" t="n">
        <v>0.43</v>
      </c>
      <c r="E20" s="5" t="n">
        <v>0.49</v>
      </c>
      <c r="F20" s="5" t="n">
        <v>0.66</v>
      </c>
      <c r="G20" s="5" t="n">
        <v>0.5700000000000001</v>
      </c>
      <c r="H20" s="5" t="n">
        <v>0.6</v>
      </c>
      <c r="I20" s="5" t="n">
        <v>0.47</v>
      </c>
      <c r="J20" s="5" t="n">
        <v>0.37</v>
      </c>
      <c r="K20" s="4" t="inlineStr">
        <is>
          <t>-</t>
        </is>
      </c>
      <c r="L20" s="5" t="n">
        <v>0.72</v>
      </c>
      <c r="M20" s="5" t="n">
        <v>0.92</v>
      </c>
      <c r="N20" s="5" t="n">
        <v>0.71</v>
      </c>
    </row>
    <row r="21">
      <c r="A21" s="10" t="inlineStr"/>
      <c r="B21" s="4" t="inlineStr"/>
      <c r="C21" s="4" t="inlineStr"/>
      <c r="D21" s="4" t="inlineStr">
        <is>
          <t>AH</t>
        </is>
      </c>
      <c r="E21" s="4" t="inlineStr">
        <is>
          <t>ABGH</t>
        </is>
      </c>
      <c r="F21" s="4" t="inlineStr">
        <is>
          <t>ABCEFGH</t>
        </is>
      </c>
      <c r="G21" s="4" t="inlineStr">
        <is>
          <t>ABCGH</t>
        </is>
      </c>
      <c r="H21" s="4" t="inlineStr">
        <is>
          <t>ABCEGH</t>
        </is>
      </c>
      <c r="I21" s="4" t="inlineStr">
        <is>
          <t>ABH</t>
        </is>
      </c>
      <c r="J21" s="4" t="inlineStr">
        <is>
          <t>A</t>
        </is>
      </c>
      <c r="K21" s="4" t="inlineStr"/>
      <c r="L21" s="4" t="inlineStr">
        <is>
          <t>I</t>
        </is>
      </c>
      <c r="M21" s="4" t="inlineStr">
        <is>
          <t>L</t>
        </is>
      </c>
      <c r="N21" s="4" t="n"/>
    </row>
    <row r="22" customFormat="1" s="11">
      <c r="A22" s="14" t="inlineStr">
        <is>
          <t>Never heard of this type of meter</t>
        </is>
      </c>
      <c r="B22" s="13" t="n">
        <v>1704</v>
      </c>
      <c r="C22" s="13" t="n">
        <v>132</v>
      </c>
      <c r="D22" s="13" t="n">
        <v>254</v>
      </c>
      <c r="E22" s="13" t="n">
        <v>484</v>
      </c>
      <c r="F22" s="13" t="n">
        <v>834</v>
      </c>
      <c r="G22" s="13" t="n">
        <v>1572</v>
      </c>
      <c r="H22" s="13" t="n">
        <v>1318</v>
      </c>
      <c r="I22" s="13" t="n">
        <v>738</v>
      </c>
      <c r="J22" s="13" t="n">
        <v>386</v>
      </c>
      <c r="K22" s="13" t="inlineStr">
        <is>
          <t>-</t>
        </is>
      </c>
      <c r="L22" s="13" t="n">
        <v>1704</v>
      </c>
      <c r="M22" s="13" t="n">
        <v>36</v>
      </c>
      <c r="N22" s="13" t="n">
        <v>1610</v>
      </c>
    </row>
    <row r="23">
      <c r="A23" s="10" t="inlineStr"/>
      <c r="B23" s="5" t="n">
        <v>0.19</v>
      </c>
      <c r="C23" s="5" t="n">
        <v>0.1</v>
      </c>
      <c r="D23" s="5" t="n">
        <v>0.17</v>
      </c>
      <c r="E23" s="5" t="n">
        <v>0.23</v>
      </c>
      <c r="F23" s="5" t="n">
        <v>0.21</v>
      </c>
      <c r="G23" s="5" t="n">
        <v>0.21</v>
      </c>
      <c r="H23" s="5" t="n">
        <v>0.22</v>
      </c>
      <c r="I23" s="5" t="n">
        <v>0.21</v>
      </c>
      <c r="J23" s="5" t="n">
        <v>0.13</v>
      </c>
      <c r="K23" s="4" t="inlineStr">
        <is>
          <t>-</t>
        </is>
      </c>
      <c r="L23" s="5" t="n">
        <v>0.26</v>
      </c>
      <c r="M23" s="5" t="n">
        <v>0.07000000000000001</v>
      </c>
      <c r="N23" s="5" t="n">
        <v>0.28</v>
      </c>
    </row>
    <row r="24">
      <c r="A24" s="10" t="inlineStr"/>
      <c r="B24" s="4" t="inlineStr"/>
      <c r="C24" s="4" t="inlineStr"/>
      <c r="D24" s="4" t="inlineStr">
        <is>
          <t>AH</t>
        </is>
      </c>
      <c r="E24" s="4" t="inlineStr">
        <is>
          <t>ABDEFGH</t>
        </is>
      </c>
      <c r="F24" s="4" t="inlineStr">
        <is>
          <t>ABH</t>
        </is>
      </c>
      <c r="G24" s="4" t="inlineStr">
        <is>
          <t>ABH</t>
        </is>
      </c>
      <c r="H24" s="4" t="inlineStr">
        <is>
          <t>ABDEH</t>
        </is>
      </c>
      <c r="I24" s="4" t="inlineStr">
        <is>
          <t>ABH</t>
        </is>
      </c>
      <c r="J24" s="4" t="inlineStr">
        <is>
          <t>A</t>
        </is>
      </c>
      <c r="K24" s="4" t="inlineStr"/>
      <c r="L24" s="4" t="inlineStr">
        <is>
          <t>I</t>
        </is>
      </c>
      <c r="M24" s="4" t="inlineStr"/>
      <c r="N24" s="4" t="inlineStr">
        <is>
          <t>K</t>
        </is>
      </c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  <row r="26" customFormat="1" s="11">
      <c r="A26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</row>
    <row r="27" customFormat="1" s="15">
      <c r="A27" s="16" t="inlineStr">
        <is>
          <t>Table 20</t>
        </is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</sheetData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8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S17_Meter Exp - Meter Experience - Professional Continuous/Flash Glucose Monitor – The doctor/nurse applies the monitor.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21 -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Currently use this type</t>
        </is>
      </c>
      <c r="B13" s="13" t="n">
        <v>720</v>
      </c>
      <c r="C13" s="13" t="n">
        <v>229</v>
      </c>
      <c r="D13" s="13" t="n">
        <v>199</v>
      </c>
      <c r="E13" s="13" t="n">
        <v>202</v>
      </c>
      <c r="F13" s="13" t="n">
        <v>90</v>
      </c>
      <c r="G13" s="13" t="n">
        <v>491</v>
      </c>
      <c r="H13" s="13" t="n">
        <v>292</v>
      </c>
      <c r="I13" s="13" t="n">
        <v>401</v>
      </c>
      <c r="J13" s="13" t="n">
        <v>428</v>
      </c>
      <c r="K13" s="13" t="n">
        <v>655</v>
      </c>
      <c r="L13" s="13" t="n">
        <v>65</v>
      </c>
      <c r="M13" s="13" t="n">
        <v>8</v>
      </c>
      <c r="N13" s="13" t="n">
        <v>55</v>
      </c>
    </row>
    <row r="14">
      <c r="A14" s="10" t="inlineStr"/>
      <c r="B14" s="5" t="n">
        <v>0.08</v>
      </c>
      <c r="C14" s="5" t="n">
        <v>0.17</v>
      </c>
      <c r="D14" s="5" t="n">
        <v>0.13</v>
      </c>
      <c r="E14" s="5" t="n">
        <v>0.1</v>
      </c>
      <c r="F14" s="5" t="n">
        <v>0.02</v>
      </c>
      <c r="G14" s="5" t="n">
        <v>0.06</v>
      </c>
      <c r="H14" s="5" t="n">
        <v>0.05</v>
      </c>
      <c r="I14" s="5" t="n">
        <v>0.11</v>
      </c>
      <c r="J14" s="5" t="n">
        <v>0.15</v>
      </c>
      <c r="K14" s="5" t="n">
        <v>0.27</v>
      </c>
      <c r="L14" s="5" t="n">
        <v>0.01</v>
      </c>
      <c r="M14" s="5" t="n">
        <v>0.02</v>
      </c>
      <c r="N14" s="5" t="n">
        <v>0.01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n"/>
      <c r="M15" s="4" t="n"/>
      <c r="N15" s="4" t="n"/>
    </row>
    <row r="16" customFormat="1" s="11">
      <c r="A16" s="14" t="inlineStr">
        <is>
          <t>Have used this type in the past only</t>
        </is>
      </c>
      <c r="B16" s="13" t="n">
        <v>633</v>
      </c>
      <c r="C16" s="13" t="n">
        <v>213</v>
      </c>
      <c r="D16" s="13" t="n">
        <v>160</v>
      </c>
      <c r="E16" s="13" t="n">
        <v>152</v>
      </c>
      <c r="F16" s="13" t="n">
        <v>108</v>
      </c>
      <c r="G16" s="13" t="n">
        <v>420</v>
      </c>
      <c r="H16" s="13" t="n">
        <v>260</v>
      </c>
      <c r="I16" s="13" t="n">
        <v>312</v>
      </c>
      <c r="J16" s="13" t="n">
        <v>373</v>
      </c>
      <c r="K16" s="13" t="n">
        <v>475</v>
      </c>
      <c r="L16" s="13" t="n">
        <v>158</v>
      </c>
      <c r="M16" s="13" t="n">
        <v>33</v>
      </c>
      <c r="N16" s="13" t="n">
        <v>120</v>
      </c>
    </row>
    <row r="17">
      <c r="A17" s="10" t="inlineStr"/>
      <c r="B17" s="5" t="n">
        <v>0.07000000000000001</v>
      </c>
      <c r="C17" s="5" t="n">
        <v>0.15</v>
      </c>
      <c r="D17" s="5" t="n">
        <v>0.11</v>
      </c>
      <c r="E17" s="5" t="n">
        <v>0.07000000000000001</v>
      </c>
      <c r="F17" s="5" t="n">
        <v>0.03</v>
      </c>
      <c r="G17" s="5" t="n">
        <v>0.06</v>
      </c>
      <c r="H17" s="5" t="n">
        <v>0.04</v>
      </c>
      <c r="I17" s="5" t="n">
        <v>0.09</v>
      </c>
      <c r="J17" s="5" t="n">
        <v>0.13</v>
      </c>
      <c r="K17" s="5" t="n">
        <v>0.2</v>
      </c>
      <c r="L17" s="5" t="n">
        <v>0.02</v>
      </c>
      <c r="M17" s="5" t="n">
        <v>0.07000000000000001</v>
      </c>
      <c r="N17" s="5" t="n">
        <v>0.02</v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Heard of it, but never used it</t>
        </is>
      </c>
      <c r="B19" s="13" t="n">
        <v>3917</v>
      </c>
      <c r="C19" s="13" t="n">
        <v>516</v>
      </c>
      <c r="D19" s="13" t="n">
        <v>609</v>
      </c>
      <c r="E19" s="13" t="n">
        <v>818</v>
      </c>
      <c r="F19" s="13" t="n">
        <v>1974</v>
      </c>
      <c r="G19" s="13" t="n">
        <v>3401</v>
      </c>
      <c r="H19" s="13" t="n">
        <v>2792</v>
      </c>
      <c r="I19" s="13" t="n">
        <v>1427</v>
      </c>
      <c r="J19" s="13" t="n">
        <v>1125</v>
      </c>
      <c r="K19" s="13" t="n">
        <v>707</v>
      </c>
      <c r="L19" s="13" t="n">
        <v>3210</v>
      </c>
      <c r="M19" s="13" t="n">
        <v>349</v>
      </c>
      <c r="N19" s="13" t="n">
        <v>2739</v>
      </c>
    </row>
    <row r="20">
      <c r="A20" s="10" t="inlineStr"/>
      <c r="B20" s="5" t="n">
        <v>0.44</v>
      </c>
      <c r="C20" s="5" t="n">
        <v>0.38</v>
      </c>
      <c r="D20" s="5" t="n">
        <v>0.4</v>
      </c>
      <c r="E20" s="5" t="n">
        <v>0.4</v>
      </c>
      <c r="F20" s="5" t="n">
        <v>0.49</v>
      </c>
      <c r="G20" s="5" t="n">
        <v>0.45</v>
      </c>
      <c r="H20" s="5" t="n">
        <v>0.46</v>
      </c>
      <c r="I20" s="5" t="n">
        <v>0.4</v>
      </c>
      <c r="J20" s="5" t="n">
        <v>0.39</v>
      </c>
      <c r="K20" s="5" t="n">
        <v>0.29</v>
      </c>
      <c r="L20" s="5" t="n">
        <v>0.49</v>
      </c>
      <c r="M20" s="5" t="n">
        <v>0.6900000000000001</v>
      </c>
      <c r="N20" s="5" t="n">
        <v>0.47</v>
      </c>
    </row>
    <row r="21">
      <c r="A21" s="10" t="inlineStr"/>
      <c r="B21" s="4" t="inlineStr"/>
      <c r="C21" s="4" t="inlineStr"/>
      <c r="D21" s="4" t="inlineStr"/>
      <c r="E21" s="4" t="inlineStr"/>
      <c r="F21" s="4" t="inlineStr">
        <is>
          <t>ABCEFGH</t>
        </is>
      </c>
      <c r="G21" s="4" t="inlineStr">
        <is>
          <t>ABCGH</t>
        </is>
      </c>
      <c r="H21" s="4" t="inlineStr">
        <is>
          <t>ABCEGH</t>
        </is>
      </c>
      <c r="I21" s="4" t="inlineStr"/>
      <c r="J21" s="4" t="inlineStr">
        <is>
          <t>a</t>
        </is>
      </c>
      <c r="K21" s="4" t="inlineStr"/>
      <c r="L21" s="4" t="inlineStr">
        <is>
          <t>I</t>
        </is>
      </c>
      <c r="M21" s="4" t="inlineStr">
        <is>
          <t>L</t>
        </is>
      </c>
      <c r="N21" s="4" t="n"/>
    </row>
    <row r="22" customFormat="1" s="11">
      <c r="A22" s="14" t="inlineStr">
        <is>
          <t>Never heard of this type of meter</t>
        </is>
      </c>
      <c r="B22" s="13" t="n">
        <v>3681</v>
      </c>
      <c r="C22" s="13" t="n">
        <v>418</v>
      </c>
      <c r="D22" s="13" t="n">
        <v>536</v>
      </c>
      <c r="E22" s="13" t="n">
        <v>889</v>
      </c>
      <c r="F22" s="13" t="n">
        <v>1838</v>
      </c>
      <c r="G22" s="13" t="n">
        <v>3263</v>
      </c>
      <c r="H22" s="13" t="n">
        <v>2727</v>
      </c>
      <c r="I22" s="13" t="n">
        <v>1425</v>
      </c>
      <c r="J22" s="13" t="n">
        <v>954</v>
      </c>
      <c r="K22" s="13" t="n">
        <v>582</v>
      </c>
      <c r="L22" s="13" t="n">
        <v>3099</v>
      </c>
      <c r="M22" s="13" t="n">
        <v>114</v>
      </c>
      <c r="N22" s="13" t="n">
        <v>2894</v>
      </c>
    </row>
    <row r="23">
      <c r="A23" s="10" t="inlineStr"/>
      <c r="B23" s="5" t="n">
        <v>0.41</v>
      </c>
      <c r="C23" s="5" t="n">
        <v>0.3</v>
      </c>
      <c r="D23" s="5" t="n">
        <v>0.36</v>
      </c>
      <c r="E23" s="5" t="n">
        <v>0.43</v>
      </c>
      <c r="F23" s="5" t="n">
        <v>0.46</v>
      </c>
      <c r="G23" s="5" t="n">
        <v>0.43</v>
      </c>
      <c r="H23" s="5" t="n">
        <v>0.45</v>
      </c>
      <c r="I23" s="5" t="n">
        <v>0.4</v>
      </c>
      <c r="J23" s="5" t="n">
        <v>0.33</v>
      </c>
      <c r="K23" s="5" t="n">
        <v>0.24</v>
      </c>
      <c r="L23" s="5" t="n">
        <v>0.47</v>
      </c>
      <c r="M23" s="5" t="n">
        <v>0.23</v>
      </c>
      <c r="N23" s="5" t="n">
        <v>0.5</v>
      </c>
    </row>
    <row r="24">
      <c r="A24" s="10" t="inlineStr"/>
      <c r="B24" s="4" t="inlineStr"/>
      <c r="C24" s="4" t="inlineStr"/>
      <c r="D24" s="4" t="inlineStr">
        <is>
          <t>AH</t>
        </is>
      </c>
      <c r="E24" s="4" t="inlineStr">
        <is>
          <t>ABGH</t>
        </is>
      </c>
      <c r="F24" s="4" t="inlineStr">
        <is>
          <t>ABCEFGH</t>
        </is>
      </c>
      <c r="G24" s="4" t="inlineStr">
        <is>
          <t>ABGH</t>
        </is>
      </c>
      <c r="H24" s="4" t="inlineStr">
        <is>
          <t>ABCEGH</t>
        </is>
      </c>
      <c r="I24" s="4" t="inlineStr">
        <is>
          <t>ABH</t>
        </is>
      </c>
      <c r="J24" s="4" t="inlineStr">
        <is>
          <t>A</t>
        </is>
      </c>
      <c r="K24" s="4" t="inlineStr"/>
      <c r="L24" s="4" t="inlineStr">
        <is>
          <t>I</t>
        </is>
      </c>
      <c r="M24" s="4" t="inlineStr"/>
      <c r="N24" s="4" t="inlineStr">
        <is>
          <t>K</t>
        </is>
      </c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  <row r="26" customFormat="1" s="11">
      <c r="A26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</row>
    <row r="27" customFormat="1" s="15">
      <c r="A27" s="16" t="inlineStr">
        <is>
          <t>Table 21</t>
        </is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</sheetData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5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DV_CurrentCGM - Current Meter Being Used (BGM or CGM)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22 -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BGM</t>
        </is>
      </c>
      <c r="B13" s="13" t="n">
        <v>6216</v>
      </c>
      <c r="C13" s="13" t="n">
        <v>958</v>
      </c>
      <c r="D13" s="13" t="n">
        <v>1045</v>
      </c>
      <c r="E13" s="13" t="n">
        <v>1583</v>
      </c>
      <c r="F13" s="13" t="n">
        <v>2630</v>
      </c>
      <c r="G13" s="13" t="n">
        <v>5258</v>
      </c>
      <c r="H13" s="13" t="n">
        <v>4213</v>
      </c>
      <c r="I13" s="13" t="n">
        <v>2628</v>
      </c>
      <c r="J13" s="13" t="n">
        <v>2003</v>
      </c>
      <c r="K13" s="13" t="n">
        <v>1435</v>
      </c>
      <c r="L13" s="13" t="n">
        <v>4781</v>
      </c>
      <c r="M13" s="13" t="n">
        <v>504</v>
      </c>
      <c r="N13" s="13" t="n">
        <v>4137</v>
      </c>
    </row>
    <row r="14">
      <c r="A14" s="10" t="inlineStr"/>
      <c r="B14" s="5" t="n">
        <v>0.6900000000000001</v>
      </c>
      <c r="C14" s="5" t="n">
        <v>0.7000000000000001</v>
      </c>
      <c r="D14" s="5" t="n">
        <v>0.6900000000000001</v>
      </c>
      <c r="E14" s="5" t="n">
        <v>0.77</v>
      </c>
      <c r="F14" s="5" t="n">
        <v>0.66</v>
      </c>
      <c r="G14" s="5" t="n">
        <v>0.6900000000000001</v>
      </c>
      <c r="H14" s="5" t="n">
        <v>0.6900000000000001</v>
      </c>
      <c r="I14" s="5" t="n">
        <v>0.74</v>
      </c>
      <c r="J14" s="5" t="n">
        <v>0.7000000000000001</v>
      </c>
      <c r="K14" s="5" t="n">
        <v>0.59</v>
      </c>
      <c r="L14" s="5" t="n">
        <v>0.73</v>
      </c>
      <c r="M14" s="5" t="n">
        <v>1</v>
      </c>
      <c r="N14" s="5" t="n">
        <v>0.71</v>
      </c>
    </row>
    <row r="15">
      <c r="A15" s="10" t="inlineStr"/>
      <c r="B15" s="4" t="inlineStr"/>
      <c r="C15" s="4" t="inlineStr">
        <is>
          <t>D</t>
        </is>
      </c>
      <c r="D15" s="4" t="inlineStr">
        <is>
          <t>D</t>
        </is>
      </c>
      <c r="E15" s="4" t="inlineStr">
        <is>
          <t>ABDEFGH</t>
        </is>
      </c>
      <c r="F15" s="4" t="inlineStr"/>
      <c r="G15" s="4" t="inlineStr">
        <is>
          <t>D</t>
        </is>
      </c>
      <c r="H15" s="4" t="inlineStr">
        <is>
          <t>D</t>
        </is>
      </c>
      <c r="I15" s="4" t="inlineStr">
        <is>
          <t>ABDEFH</t>
        </is>
      </c>
      <c r="J15" s="4" t="inlineStr">
        <is>
          <t>D</t>
        </is>
      </c>
      <c r="K15" s="4" t="inlineStr"/>
      <c r="L15" s="4" t="inlineStr">
        <is>
          <t>I</t>
        </is>
      </c>
      <c r="M15" s="4" t="inlineStr">
        <is>
          <t>L</t>
        </is>
      </c>
      <c r="N15" s="4" t="n"/>
    </row>
    <row r="16" customFormat="1" s="11">
      <c r="A16" s="14" t="inlineStr">
        <is>
          <t>CGM</t>
        </is>
      </c>
      <c r="B16" s="13" t="n">
        <v>1545</v>
      </c>
      <c r="C16" s="13" t="n">
        <v>628</v>
      </c>
      <c r="D16" s="13" t="n">
        <v>401</v>
      </c>
      <c r="E16" s="13" t="n">
        <v>292</v>
      </c>
      <c r="F16" s="13" t="n">
        <v>224</v>
      </c>
      <c r="G16" s="13" t="n">
        <v>917</v>
      </c>
      <c r="H16" s="13" t="n">
        <v>516</v>
      </c>
      <c r="I16" s="13" t="n">
        <v>693</v>
      </c>
      <c r="J16" s="13" t="n">
        <v>1029</v>
      </c>
      <c r="K16" s="13" t="n">
        <v>1545</v>
      </c>
      <c r="L16" s="13" t="inlineStr">
        <is>
          <t>-</t>
        </is>
      </c>
      <c r="M16" s="13" t="inlineStr">
        <is>
          <t>-</t>
        </is>
      </c>
      <c r="N16" s="13" t="inlineStr">
        <is>
          <t>-</t>
        </is>
      </c>
    </row>
    <row r="17">
      <c r="A17" s="10" t="inlineStr"/>
      <c r="B17" s="5" t="n">
        <v>0.17</v>
      </c>
      <c r="C17" s="5" t="n">
        <v>0.46</v>
      </c>
      <c r="D17" s="5" t="n">
        <v>0.27</v>
      </c>
      <c r="E17" s="5" t="n">
        <v>0.14</v>
      </c>
      <c r="F17" s="5" t="n">
        <v>0.06</v>
      </c>
      <c r="G17" s="5" t="n">
        <v>0.12</v>
      </c>
      <c r="H17" s="5" t="n">
        <v>0.08</v>
      </c>
      <c r="I17" s="5" t="n">
        <v>0.19</v>
      </c>
      <c r="J17" s="5" t="n">
        <v>0.36</v>
      </c>
      <c r="K17" s="5" t="n">
        <v>0.64</v>
      </c>
      <c r="L17" s="4" t="inlineStr">
        <is>
          <t>-</t>
        </is>
      </c>
      <c r="M17" s="4" t="inlineStr">
        <is>
          <t>-</t>
        </is>
      </c>
      <c r="N17" s="4" t="inlineStr">
        <is>
          <t>-</t>
        </is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n"/>
      <c r="M18" s="4" t="n"/>
      <c r="N18" s="4" t="n"/>
    </row>
    <row r="19" customFormat="1" s="11">
      <c r="A19" s="14" t="inlineStr">
        <is>
          <t>None of these</t>
        </is>
      </c>
      <c r="B19" s="13" t="n">
        <v>2031</v>
      </c>
      <c r="C19" s="13" t="n">
        <v>151</v>
      </c>
      <c r="D19" s="13" t="n">
        <v>214</v>
      </c>
      <c r="E19" s="13" t="n">
        <v>354</v>
      </c>
      <c r="F19" s="13" t="n">
        <v>1312</v>
      </c>
      <c r="G19" s="13" t="n">
        <v>1880</v>
      </c>
      <c r="H19" s="13" t="n">
        <v>1666</v>
      </c>
      <c r="I19" s="13" t="n">
        <v>568</v>
      </c>
      <c r="J19" s="13" t="n">
        <v>365</v>
      </c>
      <c r="K19" s="13" t="n">
        <v>280</v>
      </c>
      <c r="L19" s="13" t="n">
        <v>1751</v>
      </c>
      <c r="M19" s="13" t="inlineStr">
        <is>
          <t>-</t>
        </is>
      </c>
      <c r="N19" s="13" t="n">
        <v>1671</v>
      </c>
    </row>
    <row r="20">
      <c r="A20" s="10" t="inlineStr"/>
      <c r="B20" s="5" t="n">
        <v>0.23</v>
      </c>
      <c r="C20" s="5" t="n">
        <v>0.11</v>
      </c>
      <c r="D20" s="5" t="n">
        <v>0.14</v>
      </c>
      <c r="E20" s="5" t="n">
        <v>0.17</v>
      </c>
      <c r="F20" s="5" t="n">
        <v>0.33</v>
      </c>
      <c r="G20" s="5" t="n">
        <v>0.25</v>
      </c>
      <c r="H20" s="5" t="n">
        <v>0.27</v>
      </c>
      <c r="I20" s="5" t="n">
        <v>0.16</v>
      </c>
      <c r="J20" s="5" t="n">
        <v>0.13</v>
      </c>
      <c r="K20" s="5" t="n">
        <v>0.12</v>
      </c>
      <c r="L20" s="5" t="n">
        <v>0.27</v>
      </c>
      <c r="M20" s="4" t="inlineStr">
        <is>
          <t>-</t>
        </is>
      </c>
      <c r="N20" s="5" t="n">
        <v>0.29</v>
      </c>
    </row>
    <row r="21">
      <c r="A21" s="10" t="inlineStr"/>
      <c r="B21" s="4" t="inlineStr"/>
      <c r="C21" s="4" t="inlineStr"/>
      <c r="D21" s="4" t="inlineStr">
        <is>
          <t>AH</t>
        </is>
      </c>
      <c r="E21" s="4" t="inlineStr">
        <is>
          <t>ABGH</t>
        </is>
      </c>
      <c r="F21" s="4" t="inlineStr">
        <is>
          <t>ABCEFGH</t>
        </is>
      </c>
      <c r="G21" s="4" t="inlineStr">
        <is>
          <t>ABCGH</t>
        </is>
      </c>
      <c r="H21" s="4" t="inlineStr">
        <is>
          <t>ABCEGH</t>
        </is>
      </c>
      <c r="I21" s="4" t="inlineStr">
        <is>
          <t>ABH</t>
        </is>
      </c>
      <c r="J21" s="4" t="inlineStr">
        <is>
          <t>A</t>
        </is>
      </c>
      <c r="K21" s="4" t="inlineStr"/>
      <c r="L21" s="4" t="inlineStr">
        <is>
          <t>I</t>
        </is>
      </c>
      <c r="M21" s="4" t="inlineStr"/>
      <c r="N21" s="4" t="inlineStr">
        <is>
          <t>K</t>
        </is>
      </c>
    </row>
    <row r="22">
      <c r="A22" s="10" t="inlineStr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</row>
    <row r="23" customFormat="1" s="11">
      <c r="A23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</row>
    <row r="24" customFormat="1" s="15">
      <c r="A24" s="16" t="inlineStr">
        <is>
          <t>Table 22</t>
        </is>
      </c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</sheetData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89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S19_Unaided - Unaided Awareness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23 -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COMBINE: Abbott, Freestyle, FSL, Libre</t>
        </is>
      </c>
      <c r="B13" s="13" t="n">
        <v>1743</v>
      </c>
      <c r="C13" s="13" t="n">
        <v>551</v>
      </c>
      <c r="D13" s="13" t="n">
        <v>380</v>
      </c>
      <c r="E13" s="13" t="n">
        <v>341</v>
      </c>
      <c r="F13" s="13" t="n">
        <v>471</v>
      </c>
      <c r="G13" s="13" t="n">
        <v>1192</v>
      </c>
      <c r="H13" s="13" t="n">
        <v>812</v>
      </c>
      <c r="I13" s="13" t="n">
        <v>721</v>
      </c>
      <c r="J13" s="13" t="n">
        <v>931</v>
      </c>
      <c r="K13" s="13" t="n">
        <v>1001</v>
      </c>
      <c r="L13" s="13" t="n">
        <v>742</v>
      </c>
      <c r="M13" s="13" t="n">
        <v>154</v>
      </c>
      <c r="N13" s="13" t="n">
        <v>577</v>
      </c>
    </row>
    <row r="14">
      <c r="A14" s="10" t="inlineStr"/>
      <c r="B14" s="5" t="n">
        <v>0.19</v>
      </c>
      <c r="C14" s="5" t="n">
        <v>0.4</v>
      </c>
      <c r="D14" s="5" t="n">
        <v>0.25</v>
      </c>
      <c r="E14" s="5" t="n">
        <v>0.17</v>
      </c>
      <c r="F14" s="5" t="n">
        <v>0.12</v>
      </c>
      <c r="G14" s="5" t="n">
        <v>0.16</v>
      </c>
      <c r="H14" s="5" t="n">
        <v>0.13</v>
      </c>
      <c r="I14" s="5" t="n">
        <v>0.2</v>
      </c>
      <c r="J14" s="5" t="n">
        <v>0.32</v>
      </c>
      <c r="K14" s="5" t="n">
        <v>0.41</v>
      </c>
      <c r="L14" s="5" t="n">
        <v>0.11</v>
      </c>
      <c r="M14" s="5" t="n">
        <v>0.31</v>
      </c>
      <c r="N14" s="5" t="n">
        <v>0.1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COMBINE: FreeStyle, FSL, Libre</t>
        </is>
      </c>
      <c r="B16" s="13" t="n">
        <v>1483</v>
      </c>
      <c r="C16" s="13" t="n">
        <v>479</v>
      </c>
      <c r="D16" s="13" t="n">
        <v>306</v>
      </c>
      <c r="E16" s="13" t="n">
        <v>280</v>
      </c>
      <c r="F16" s="13" t="n">
        <v>418</v>
      </c>
      <c r="G16" s="13" t="n">
        <v>1004</v>
      </c>
      <c r="H16" s="13" t="n">
        <v>698</v>
      </c>
      <c r="I16" s="13" t="n">
        <v>586</v>
      </c>
      <c r="J16" s="13" t="n">
        <v>785</v>
      </c>
      <c r="K16" s="13" t="n">
        <v>849</v>
      </c>
      <c r="L16" s="13" t="n">
        <v>634</v>
      </c>
      <c r="M16" s="13" t="n">
        <v>134</v>
      </c>
      <c r="N16" s="13" t="n">
        <v>490</v>
      </c>
    </row>
    <row r="17">
      <c r="A17" s="10" t="inlineStr"/>
      <c r="B17" s="5" t="n">
        <v>0.17</v>
      </c>
      <c r="C17" s="5" t="n">
        <v>0.35</v>
      </c>
      <c r="D17" s="5" t="n">
        <v>0.2</v>
      </c>
      <c r="E17" s="5" t="n">
        <v>0.14</v>
      </c>
      <c r="F17" s="5" t="n">
        <v>0.1</v>
      </c>
      <c r="G17" s="5" t="n">
        <v>0.13</v>
      </c>
      <c r="H17" s="5" t="n">
        <v>0.11</v>
      </c>
      <c r="I17" s="5" t="n">
        <v>0.16</v>
      </c>
      <c r="J17" s="5" t="n">
        <v>0.27</v>
      </c>
      <c r="K17" s="5" t="n">
        <v>0.35</v>
      </c>
      <c r="L17" s="5" t="n">
        <v>0.1</v>
      </c>
      <c r="M17" s="5" t="n">
        <v>0.27</v>
      </c>
      <c r="N17" s="5" t="n">
        <v>0.08</v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COMBINE: FSL, Libre</t>
        </is>
      </c>
      <c r="B19" s="13" t="n">
        <v>793</v>
      </c>
      <c r="C19" s="13" t="n">
        <v>308</v>
      </c>
      <c r="D19" s="13" t="n">
        <v>153</v>
      </c>
      <c r="E19" s="13" t="n">
        <v>150</v>
      </c>
      <c r="F19" s="13" t="n">
        <v>182</v>
      </c>
      <c r="G19" s="13" t="n">
        <v>485</v>
      </c>
      <c r="H19" s="13" t="n">
        <v>332</v>
      </c>
      <c r="I19" s="13" t="n">
        <v>303</v>
      </c>
      <c r="J19" s="13" t="n">
        <v>461</v>
      </c>
      <c r="K19" s="13" t="n">
        <v>492</v>
      </c>
      <c r="L19" s="13" t="n">
        <v>301</v>
      </c>
      <c r="M19" s="13" t="n">
        <v>88</v>
      </c>
      <c r="N19" s="13" t="n">
        <v>205</v>
      </c>
    </row>
    <row r="20">
      <c r="A20" s="10" t="inlineStr"/>
      <c r="B20" s="5" t="n">
        <v>0.09</v>
      </c>
      <c r="C20" s="5" t="n">
        <v>0.22</v>
      </c>
      <c r="D20" s="5" t="n">
        <v>0.1</v>
      </c>
      <c r="E20" s="5" t="n">
        <v>0.07000000000000001</v>
      </c>
      <c r="F20" s="5" t="n">
        <v>0.05</v>
      </c>
      <c r="G20" s="5" t="n">
        <v>0.06</v>
      </c>
      <c r="H20" s="5" t="n">
        <v>0.05</v>
      </c>
      <c r="I20" s="5" t="n">
        <v>0.08</v>
      </c>
      <c r="J20" s="5" t="n">
        <v>0.16</v>
      </c>
      <c r="K20" s="5" t="n">
        <v>0.2</v>
      </c>
      <c r="L20" s="5" t="n">
        <v>0.05</v>
      </c>
      <c r="M20" s="5" t="n">
        <v>0.17</v>
      </c>
      <c r="N20" s="5" t="n">
        <v>0.04</v>
      </c>
    </row>
    <row r="21">
      <c r="A21" s="10" t="inlineStr"/>
      <c r="B21" s="4" t="inlineStr"/>
      <c r="C21" s="4" t="inlineStr">
        <is>
          <t>BCDEFGH</t>
        </is>
      </c>
      <c r="D21" s="4" t="inlineStr">
        <is>
          <t>CDEFG</t>
        </is>
      </c>
      <c r="E21" s="4" t="inlineStr">
        <is>
          <t>DeF</t>
        </is>
      </c>
      <c r="F21" s="4" t="inlineStr"/>
      <c r="G21" s="4" t="inlineStr">
        <is>
          <t>DF</t>
        </is>
      </c>
      <c r="H21" s="4" t="inlineStr">
        <is>
          <t>D</t>
        </is>
      </c>
      <c r="I21" s="4" t="inlineStr">
        <is>
          <t>CDEF</t>
        </is>
      </c>
      <c r="J21" s="4" t="inlineStr">
        <is>
          <t>BCDEFG</t>
        </is>
      </c>
      <c r="K21" s="4" t="inlineStr">
        <is>
          <t>J</t>
        </is>
      </c>
      <c r="L21" s="4" t="inlineStr"/>
      <c r="M21" s="4" t="inlineStr">
        <is>
          <t>L</t>
        </is>
      </c>
      <c r="N21" s="4" t="n"/>
    </row>
    <row r="22" customFormat="1" s="11">
      <c r="A22" s="14" t="inlineStr">
        <is>
          <t>Abbott</t>
        </is>
      </c>
      <c r="B22" s="13" t="n">
        <v>287</v>
      </c>
      <c r="C22" s="13" t="n">
        <v>74</v>
      </c>
      <c r="D22" s="13" t="n">
        <v>82</v>
      </c>
      <c r="E22" s="13" t="n">
        <v>70</v>
      </c>
      <c r="F22" s="13" t="n">
        <v>61</v>
      </c>
      <c r="G22" s="13" t="n">
        <v>213</v>
      </c>
      <c r="H22" s="13" t="n">
        <v>131</v>
      </c>
      <c r="I22" s="13" t="n">
        <v>152</v>
      </c>
      <c r="J22" s="13" t="n">
        <v>156</v>
      </c>
      <c r="K22" s="13" t="n">
        <v>164</v>
      </c>
      <c r="L22" s="13" t="n">
        <v>123</v>
      </c>
      <c r="M22" s="13" t="n">
        <v>26</v>
      </c>
      <c r="N22" s="13" t="n">
        <v>96</v>
      </c>
    </row>
    <row r="23">
      <c r="A23" s="10" t="inlineStr"/>
      <c r="B23" s="5" t="n">
        <v>0.03</v>
      </c>
      <c r="C23" s="5" t="n">
        <v>0.05</v>
      </c>
      <c r="D23" s="5" t="n">
        <v>0.05</v>
      </c>
      <c r="E23" s="5" t="n">
        <v>0.03</v>
      </c>
      <c r="F23" s="5" t="n">
        <v>0.02</v>
      </c>
      <c r="G23" s="5" t="n">
        <v>0.03</v>
      </c>
      <c r="H23" s="5" t="n">
        <v>0.02</v>
      </c>
      <c r="I23" s="5" t="n">
        <v>0.04</v>
      </c>
      <c r="J23" s="5" t="n">
        <v>0.05</v>
      </c>
      <c r="K23" s="5" t="n">
        <v>0.07000000000000001</v>
      </c>
      <c r="L23" s="5" t="n">
        <v>0.02</v>
      </c>
      <c r="M23" s="5" t="n">
        <v>0.05</v>
      </c>
      <c r="N23" s="5" t="n">
        <v>0.02</v>
      </c>
    </row>
    <row r="24">
      <c r="A24" s="10" t="inlineStr"/>
      <c r="B24" s="4" t="inlineStr"/>
      <c r="C24" s="4" t="inlineStr">
        <is>
          <t>CDEFg</t>
        </is>
      </c>
      <c r="D24" s="4" t="inlineStr">
        <is>
          <t>CDEFG</t>
        </is>
      </c>
      <c r="E24" s="4" t="inlineStr">
        <is>
          <t>DeF</t>
        </is>
      </c>
      <c r="F24" s="4" t="inlineStr"/>
      <c r="G24" s="4" t="inlineStr">
        <is>
          <t>DF</t>
        </is>
      </c>
      <c r="H24" s="4" t="inlineStr">
        <is>
          <t>D</t>
        </is>
      </c>
      <c r="I24" s="4" t="inlineStr">
        <is>
          <t>CDEF</t>
        </is>
      </c>
      <c r="J24" s="4" t="inlineStr">
        <is>
          <t>CDEFG</t>
        </is>
      </c>
      <c r="K24" s="4" t="inlineStr">
        <is>
          <t>J</t>
        </is>
      </c>
      <c r="L24" s="4" t="inlineStr"/>
      <c r="M24" s="4" t="inlineStr">
        <is>
          <t>L</t>
        </is>
      </c>
      <c r="N24" s="4" t="n"/>
    </row>
    <row r="25" customFormat="1" s="11">
      <c r="A25" s="14" t="inlineStr">
        <is>
          <t>FreeStyle (unspecified)</t>
        </is>
      </c>
      <c r="B25" s="13" t="n">
        <v>706</v>
      </c>
      <c r="C25" s="13" t="n">
        <v>175</v>
      </c>
      <c r="D25" s="13" t="n">
        <v>157</v>
      </c>
      <c r="E25" s="13" t="n">
        <v>132</v>
      </c>
      <c r="F25" s="13" t="n">
        <v>242</v>
      </c>
      <c r="G25" s="13" t="n">
        <v>531</v>
      </c>
      <c r="H25" s="13" t="n">
        <v>374</v>
      </c>
      <c r="I25" s="13" t="n">
        <v>289</v>
      </c>
      <c r="J25" s="13" t="n">
        <v>332</v>
      </c>
      <c r="K25" s="13" t="n">
        <v>366</v>
      </c>
      <c r="L25" s="13" t="n">
        <v>340</v>
      </c>
      <c r="M25" s="13" t="n">
        <v>47</v>
      </c>
      <c r="N25" s="13" t="n">
        <v>291</v>
      </c>
    </row>
    <row r="26">
      <c r="A26" s="10" t="inlineStr"/>
      <c r="B26" s="5" t="n">
        <v>0.08</v>
      </c>
      <c r="C26" s="5" t="n">
        <v>0.13</v>
      </c>
      <c r="D26" s="5" t="n">
        <v>0.1</v>
      </c>
      <c r="E26" s="5" t="n">
        <v>0.06</v>
      </c>
      <c r="F26" s="5" t="n">
        <v>0.06</v>
      </c>
      <c r="G26" s="5" t="n">
        <v>0.07000000000000001</v>
      </c>
      <c r="H26" s="5" t="n">
        <v>0.06</v>
      </c>
      <c r="I26" s="5" t="n">
        <v>0.08</v>
      </c>
      <c r="J26" s="5" t="n">
        <v>0.12</v>
      </c>
      <c r="K26" s="5" t="n">
        <v>0.15</v>
      </c>
      <c r="L26" s="5" t="n">
        <v>0.05</v>
      </c>
      <c r="M26" s="5" t="n">
        <v>0.09</v>
      </c>
      <c r="N26" s="5" t="n">
        <v>0.05</v>
      </c>
    </row>
    <row r="27">
      <c r="A27" s="10" t="inlineStr"/>
      <c r="B27" s="4" t="inlineStr"/>
      <c r="C27" s="4" t="inlineStr">
        <is>
          <t>bCDEFGh</t>
        </is>
      </c>
      <c r="D27" s="4" t="inlineStr">
        <is>
          <t>CDEFG</t>
        </is>
      </c>
      <c r="E27" s="4" t="inlineStr"/>
      <c r="F27" s="4" t="inlineStr"/>
      <c r="G27" s="4" t="inlineStr">
        <is>
          <t>DF</t>
        </is>
      </c>
      <c r="H27" s="4" t="inlineStr"/>
      <c r="I27" s="4" t="inlineStr">
        <is>
          <t>CDEF</t>
        </is>
      </c>
      <c r="J27" s="4" t="inlineStr">
        <is>
          <t>bCDEFG</t>
        </is>
      </c>
      <c r="K27" s="4" t="inlineStr">
        <is>
          <t>J</t>
        </is>
      </c>
      <c r="L27" s="4" t="inlineStr"/>
      <c r="M27" s="4" t="inlineStr">
        <is>
          <t>L</t>
        </is>
      </c>
      <c r="N27" s="4" t="n"/>
    </row>
    <row r="28" customFormat="1" s="11">
      <c r="A28" s="14" t="inlineStr">
        <is>
          <t>FreeStyle Lite</t>
        </is>
      </c>
      <c r="B28" s="13" t="n">
        <v>26</v>
      </c>
      <c r="C28" s="13" t="n">
        <v>7</v>
      </c>
      <c r="D28" s="13" t="n">
        <v>2</v>
      </c>
      <c r="E28" s="13" t="n">
        <v>2</v>
      </c>
      <c r="F28" s="13" t="n">
        <v>15</v>
      </c>
      <c r="G28" s="13" t="n">
        <v>19</v>
      </c>
      <c r="H28" s="13" t="n">
        <v>17</v>
      </c>
      <c r="I28" s="13" t="n">
        <v>4</v>
      </c>
      <c r="J28" s="13" t="n">
        <v>9</v>
      </c>
      <c r="K28" s="13" t="n">
        <v>11</v>
      </c>
      <c r="L28" s="13" t="n">
        <v>15</v>
      </c>
      <c r="M28" s="13" t="inlineStr">
        <is>
          <t>-</t>
        </is>
      </c>
      <c r="N28" s="13" t="n">
        <v>15</v>
      </c>
    </row>
    <row r="29">
      <c r="A29" s="10" t="inlineStr"/>
      <c r="B29" s="4" t="inlineStr">
        <is>
          <t>*</t>
        </is>
      </c>
      <c r="C29" s="5" t="n">
        <v>0.01</v>
      </c>
      <c r="D29" s="4" t="inlineStr">
        <is>
          <t>*</t>
        </is>
      </c>
      <c r="E29" s="4" t="inlineStr">
        <is>
          <t>*</t>
        </is>
      </c>
      <c r="F29" s="4" t="inlineStr">
        <is>
          <t>*</t>
        </is>
      </c>
      <c r="G29" s="4" t="inlineStr">
        <is>
          <t>*</t>
        </is>
      </c>
      <c r="H29" s="4" t="inlineStr">
        <is>
          <t>*</t>
        </is>
      </c>
      <c r="I29" s="4" t="inlineStr">
        <is>
          <t>*</t>
        </is>
      </c>
      <c r="J29" s="4" t="inlineStr">
        <is>
          <t>*</t>
        </is>
      </c>
      <c r="K29" s="4" t="inlineStr">
        <is>
          <t>*</t>
        </is>
      </c>
      <c r="L29" s="4" t="inlineStr">
        <is>
          <t>*</t>
        </is>
      </c>
      <c r="M29" s="4" t="inlineStr">
        <is>
          <t>-</t>
        </is>
      </c>
      <c r="N29" s="4" t="inlineStr">
        <is>
          <t>*</t>
        </is>
      </c>
    </row>
    <row r="30">
      <c r="A30" s="10" t="inlineStr"/>
      <c r="B30" s="4" t="inlineStr"/>
      <c r="C30" s="4" t="inlineStr">
        <is>
          <t>bCGh</t>
        </is>
      </c>
      <c r="D30" s="4" t="inlineStr"/>
      <c r="E30" s="4" t="inlineStr"/>
      <c r="F30" s="4" t="inlineStr">
        <is>
          <t>cEfG</t>
        </is>
      </c>
      <c r="G30" s="4" t="inlineStr">
        <is>
          <t>cG</t>
        </is>
      </c>
      <c r="H30" s="4" t="inlineStr">
        <is>
          <t>CG</t>
        </is>
      </c>
      <c r="I30" s="4" t="inlineStr"/>
      <c r="J30" s="4" t="inlineStr">
        <is>
          <t>BG</t>
        </is>
      </c>
      <c r="K30" s="4" t="inlineStr">
        <is>
          <t>j</t>
        </is>
      </c>
      <c r="L30" s="4" t="n"/>
      <c r="M30" s="4" t="n"/>
      <c r="N30" s="4" t="n"/>
    </row>
    <row r="31" customFormat="1" s="11">
      <c r="A31" s="14" t="inlineStr">
        <is>
          <t>FreeStyle Freedom Lite</t>
        </is>
      </c>
      <c r="B31" s="13" t="n">
        <v>3</v>
      </c>
      <c r="C31" s="13" t="n">
        <v>1</v>
      </c>
      <c r="D31" s="13" t="n">
        <v>1</v>
      </c>
      <c r="E31" s="13" t="n">
        <v>1</v>
      </c>
      <c r="F31" s="13" t="inlineStr">
        <is>
          <t>-</t>
        </is>
      </c>
      <c r="G31" s="13" t="n">
        <v>2</v>
      </c>
      <c r="H31" s="13" t="n">
        <v>1</v>
      </c>
      <c r="I31" s="13" t="n">
        <v>2</v>
      </c>
      <c r="J31" s="13" t="n">
        <v>2</v>
      </c>
      <c r="K31" s="13" t="inlineStr">
        <is>
          <t>-</t>
        </is>
      </c>
      <c r="L31" s="13" t="n">
        <v>3</v>
      </c>
      <c r="M31" s="13" t="n">
        <v>1</v>
      </c>
      <c r="N31" s="13" t="n">
        <v>2</v>
      </c>
    </row>
    <row r="32">
      <c r="A32" s="10" t="inlineStr"/>
      <c r="B32" s="4" t="inlineStr">
        <is>
          <t>*</t>
        </is>
      </c>
      <c r="C32" s="4" t="inlineStr">
        <is>
          <t>*</t>
        </is>
      </c>
      <c r="D32" s="4" t="inlineStr">
        <is>
          <t>*</t>
        </is>
      </c>
      <c r="E32" s="4" t="inlineStr">
        <is>
          <t>*</t>
        </is>
      </c>
      <c r="F32" s="4" t="inlineStr">
        <is>
          <t>-</t>
        </is>
      </c>
      <c r="G32" s="4" t="inlineStr">
        <is>
          <t>*</t>
        </is>
      </c>
      <c r="H32" s="4" t="inlineStr">
        <is>
          <t>*</t>
        </is>
      </c>
      <c r="I32" s="4" t="inlineStr">
        <is>
          <t>*</t>
        </is>
      </c>
      <c r="J32" s="4" t="inlineStr">
        <is>
          <t>*</t>
        </is>
      </c>
      <c r="K32" s="4" t="inlineStr">
        <is>
          <t>-</t>
        </is>
      </c>
      <c r="L32" s="4" t="inlineStr">
        <is>
          <t>*</t>
        </is>
      </c>
      <c r="M32" s="4" t="inlineStr">
        <is>
          <t>*</t>
        </is>
      </c>
      <c r="N32" s="4" t="inlineStr">
        <is>
          <t>*</t>
        </is>
      </c>
    </row>
    <row r="33">
      <c r="A33" s="10" t="inlineStr"/>
      <c r="B33" s="4" t="inlineStr"/>
      <c r="C33" s="4" t="inlineStr">
        <is>
          <t>d</t>
        </is>
      </c>
      <c r="D33" s="4" t="inlineStr"/>
      <c r="E33" s="4" t="inlineStr"/>
      <c r="F33" s="4" t="inlineStr"/>
      <c r="G33" s="4" t="inlineStr">
        <is>
          <t>d</t>
        </is>
      </c>
      <c r="H33" s="4" t="inlineStr">
        <is>
          <t>d</t>
        </is>
      </c>
      <c r="I33" s="4" t="inlineStr"/>
      <c r="J33" s="4" t="inlineStr">
        <is>
          <t>d</t>
        </is>
      </c>
      <c r="K33" s="4" t="n"/>
      <c r="L33" s="4" t="n"/>
      <c r="M33" s="4" t="n"/>
      <c r="N33" s="4" t="n"/>
    </row>
    <row r="34" customFormat="1" s="11">
      <c r="A34" s="14" t="inlineStr">
        <is>
          <t>FreeStyle InsuLinx</t>
        </is>
      </c>
      <c r="B34" s="13" t="n">
        <v>1</v>
      </c>
      <c r="C34" s="13" t="inlineStr">
        <is>
          <t>-</t>
        </is>
      </c>
      <c r="D34" s="13" t="n">
        <v>1</v>
      </c>
      <c r="E34" s="13" t="inlineStr">
        <is>
          <t>-</t>
        </is>
      </c>
      <c r="F34" s="13" t="inlineStr">
        <is>
          <t>-</t>
        </is>
      </c>
      <c r="G34" s="13" t="n">
        <v>1</v>
      </c>
      <c r="H34" s="13" t="inlineStr">
        <is>
          <t>-</t>
        </is>
      </c>
      <c r="I34" s="13" t="n">
        <v>1</v>
      </c>
      <c r="J34" s="13" t="n">
        <v>1</v>
      </c>
      <c r="K34" s="13" t="inlineStr">
        <is>
          <t>-</t>
        </is>
      </c>
      <c r="L34" s="13" t="n">
        <v>1</v>
      </c>
      <c r="M34" s="13" t="inlineStr">
        <is>
          <t>-</t>
        </is>
      </c>
      <c r="N34" s="13" t="inlineStr">
        <is>
          <t>-</t>
        </is>
      </c>
    </row>
    <row r="35">
      <c r="A35" s="10" t="inlineStr"/>
      <c r="B35" s="4" t="inlineStr">
        <is>
          <t>*</t>
        </is>
      </c>
      <c r="C35" s="4" t="inlineStr">
        <is>
          <t>-</t>
        </is>
      </c>
      <c r="D35" s="4" t="inlineStr">
        <is>
          <t>*</t>
        </is>
      </c>
      <c r="E35" s="4" t="inlineStr">
        <is>
          <t>-</t>
        </is>
      </c>
      <c r="F35" s="4" t="inlineStr">
        <is>
          <t>-</t>
        </is>
      </c>
      <c r="G35" s="4" t="inlineStr">
        <is>
          <t>*</t>
        </is>
      </c>
      <c r="H35" s="4" t="inlineStr">
        <is>
          <t>-</t>
        </is>
      </c>
      <c r="I35" s="4" t="inlineStr">
        <is>
          <t>*</t>
        </is>
      </c>
      <c r="J35" s="4" t="inlineStr">
        <is>
          <t>*</t>
        </is>
      </c>
      <c r="K35" s="4" t="inlineStr">
        <is>
          <t>-</t>
        </is>
      </c>
      <c r="L35" s="4" t="inlineStr">
        <is>
          <t>*</t>
        </is>
      </c>
      <c r="M35" s="4" t="inlineStr">
        <is>
          <t>-</t>
        </is>
      </c>
      <c r="N35" s="4" t="inlineStr">
        <is>
          <t>-</t>
        </is>
      </c>
    </row>
    <row r="36">
      <c r="A36" s="10" t="inlineStr"/>
      <c r="B36" s="4" t="inlineStr"/>
      <c r="C36" s="4" t="inlineStr"/>
      <c r="D36" s="4" t="inlineStr">
        <is>
          <t>F</t>
        </is>
      </c>
      <c r="E36" s="4" t="inlineStr"/>
      <c r="F36" s="4" t="inlineStr"/>
      <c r="G36" s="4" t="inlineStr">
        <is>
          <t>F</t>
        </is>
      </c>
      <c r="H36" s="4" t="inlineStr"/>
      <c r="I36" s="4" t="inlineStr">
        <is>
          <t>f</t>
        </is>
      </c>
      <c r="J36" s="4" t="n"/>
      <c r="K36" s="4" t="n"/>
      <c r="L36" s="4" t="n"/>
      <c r="M36" s="4" t="n"/>
      <c r="N36" s="4" t="n"/>
    </row>
    <row r="37" customFormat="1" s="11">
      <c r="A37" s="14" t="inlineStr">
        <is>
          <t>FreeStyle PrecisionNeo</t>
        </is>
      </c>
      <c r="B37" s="13" t="n">
        <v>6</v>
      </c>
      <c r="C37" s="13" t="n">
        <v>1</v>
      </c>
      <c r="D37" s="13" t="n">
        <v>2</v>
      </c>
      <c r="E37" s="13" t="n">
        <v>3</v>
      </c>
      <c r="F37" s="13" t="inlineStr">
        <is>
          <t>-</t>
        </is>
      </c>
      <c r="G37" s="13" t="n">
        <v>5</v>
      </c>
      <c r="H37" s="13" t="n">
        <v>3</v>
      </c>
      <c r="I37" s="13" t="n">
        <v>5</v>
      </c>
      <c r="J37" s="13" t="n">
        <v>3</v>
      </c>
      <c r="K37" s="13" t="inlineStr">
        <is>
          <t>-</t>
        </is>
      </c>
      <c r="L37" s="13" t="n">
        <v>6</v>
      </c>
      <c r="M37" s="13" t="inlineStr">
        <is>
          <t>-</t>
        </is>
      </c>
      <c r="N37" s="13" t="n">
        <v>6</v>
      </c>
    </row>
    <row r="38">
      <c r="A38" s="10" t="inlineStr"/>
      <c r="B38" s="4" t="inlineStr">
        <is>
          <t>*</t>
        </is>
      </c>
      <c r="C38" s="4" t="inlineStr">
        <is>
          <t>*</t>
        </is>
      </c>
      <c r="D38" s="4" t="inlineStr">
        <is>
          <t>*</t>
        </is>
      </c>
      <c r="E38" s="4" t="inlineStr">
        <is>
          <t>*</t>
        </is>
      </c>
      <c r="F38" s="4" t="inlineStr">
        <is>
          <t>-</t>
        </is>
      </c>
      <c r="G38" s="4" t="inlineStr">
        <is>
          <t>*</t>
        </is>
      </c>
      <c r="H38" s="4" t="inlineStr">
        <is>
          <t>*</t>
        </is>
      </c>
      <c r="I38" s="4" t="inlineStr">
        <is>
          <t>*</t>
        </is>
      </c>
      <c r="J38" s="4" t="inlineStr">
        <is>
          <t>*</t>
        </is>
      </c>
      <c r="K38" s="4" t="inlineStr">
        <is>
          <t>-</t>
        </is>
      </c>
      <c r="L38" s="4" t="inlineStr">
        <is>
          <t>*</t>
        </is>
      </c>
      <c r="M38" s="4" t="inlineStr">
        <is>
          <t>-</t>
        </is>
      </c>
      <c r="N38" s="4" t="inlineStr">
        <is>
          <t>*</t>
        </is>
      </c>
    </row>
    <row r="39">
      <c r="A39" s="10" t="inlineStr"/>
      <c r="B39" s="4" t="inlineStr"/>
      <c r="C39" s="4" t="inlineStr">
        <is>
          <t>d</t>
        </is>
      </c>
      <c r="D39" s="4" t="inlineStr">
        <is>
          <t>D</t>
        </is>
      </c>
      <c r="E39" s="4" t="inlineStr">
        <is>
          <t>DF</t>
        </is>
      </c>
      <c r="F39" s="4" t="inlineStr"/>
      <c r="G39" s="4" t="inlineStr">
        <is>
          <t>D</t>
        </is>
      </c>
      <c r="H39" s="4" t="inlineStr">
        <is>
          <t>D</t>
        </is>
      </c>
      <c r="I39" s="4" t="inlineStr">
        <is>
          <t>DEF</t>
        </is>
      </c>
      <c r="J39" s="4" t="inlineStr">
        <is>
          <t>D</t>
        </is>
      </c>
      <c r="K39" s="4" t="n"/>
      <c r="L39" s="4" t="n"/>
      <c r="M39" s="4" t="n"/>
      <c r="N39" s="4" t="n"/>
    </row>
    <row r="40" customFormat="1" s="11">
      <c r="A40" s="14" t="inlineStr">
        <is>
          <t>FreeStyle PrecisionXceed</t>
        </is>
      </c>
      <c r="B40" s="13" t="n">
        <v>8</v>
      </c>
      <c r="C40" s="13" t="n">
        <v>4</v>
      </c>
      <c r="D40" s="13" t="inlineStr">
        <is>
          <t>-</t>
        </is>
      </c>
      <c r="E40" s="13" t="n">
        <v>3</v>
      </c>
      <c r="F40" s="13" t="n">
        <v>1</v>
      </c>
      <c r="G40" s="13" t="n">
        <v>4</v>
      </c>
      <c r="H40" s="13" t="n">
        <v>4</v>
      </c>
      <c r="I40" s="13" t="n">
        <v>3</v>
      </c>
      <c r="J40" s="13" t="n">
        <v>4</v>
      </c>
      <c r="K40" s="13" t="n">
        <v>4</v>
      </c>
      <c r="L40" s="13" t="n">
        <v>4</v>
      </c>
      <c r="M40" s="13" t="inlineStr">
        <is>
          <t>-</t>
        </is>
      </c>
      <c r="N40" s="13" t="n">
        <v>4</v>
      </c>
    </row>
    <row r="41">
      <c r="A41" s="10" t="inlineStr"/>
      <c r="B41" s="4" t="inlineStr">
        <is>
          <t>*</t>
        </is>
      </c>
      <c r="C41" s="4" t="inlineStr">
        <is>
          <t>*</t>
        </is>
      </c>
      <c r="D41" s="4" t="inlineStr">
        <is>
          <t>-</t>
        </is>
      </c>
      <c r="E41" s="4" t="inlineStr">
        <is>
          <t>*</t>
        </is>
      </c>
      <c r="F41" s="4" t="inlineStr">
        <is>
          <t>*</t>
        </is>
      </c>
      <c r="G41" s="4" t="inlineStr">
        <is>
          <t>*</t>
        </is>
      </c>
      <c r="H41" s="4" t="inlineStr">
        <is>
          <t>*</t>
        </is>
      </c>
      <c r="I41" s="4" t="inlineStr">
        <is>
          <t>*</t>
        </is>
      </c>
      <c r="J41" s="4" t="inlineStr">
        <is>
          <t>*</t>
        </is>
      </c>
      <c r="K41" s="4" t="inlineStr">
        <is>
          <t>*</t>
        </is>
      </c>
      <c r="L41" s="4" t="inlineStr">
        <is>
          <t>*</t>
        </is>
      </c>
      <c r="M41" s="4" t="inlineStr">
        <is>
          <t>-</t>
        </is>
      </c>
      <c r="N41" s="4" t="inlineStr">
        <is>
          <t>*</t>
        </is>
      </c>
    </row>
    <row r="42">
      <c r="A42" s="10" t="inlineStr"/>
      <c r="B42" s="4" t="inlineStr"/>
      <c r="C42" s="4" t="inlineStr">
        <is>
          <t>BDEFgh</t>
        </is>
      </c>
      <c r="D42" s="4" t="inlineStr"/>
      <c r="E42" s="4" t="inlineStr">
        <is>
          <t>de</t>
        </is>
      </c>
      <c r="F42" s="4" t="inlineStr"/>
      <c r="G42" s="4" t="inlineStr"/>
      <c r="H42" s="4" t="inlineStr">
        <is>
          <t>D</t>
        </is>
      </c>
      <c r="I42" s="4" t="inlineStr">
        <is>
          <t>b</t>
        </is>
      </c>
      <c r="J42" s="4" t="inlineStr">
        <is>
          <t>Bde</t>
        </is>
      </c>
      <c r="K42" s="4" t="n"/>
      <c r="L42" s="4" t="n"/>
      <c r="M42" s="4" t="n"/>
      <c r="N42" s="4" t="n"/>
    </row>
    <row r="43" customFormat="1" s="11">
      <c r="A43" s="14" t="inlineStr">
        <is>
          <t>FreeStyle OptiumNeo</t>
        </is>
      </c>
      <c r="B43" s="13" t="n">
        <v>3</v>
      </c>
      <c r="C43" s="13" t="inlineStr">
        <is>
          <t>-</t>
        </is>
      </c>
      <c r="D43" s="13" t="inlineStr">
        <is>
          <t>-</t>
        </is>
      </c>
      <c r="E43" s="13" t="inlineStr">
        <is>
          <t>-</t>
        </is>
      </c>
      <c r="F43" s="13" t="n">
        <v>3</v>
      </c>
      <c r="G43" s="13" t="n">
        <v>3</v>
      </c>
      <c r="H43" s="13" t="n">
        <v>3</v>
      </c>
      <c r="I43" s="13" t="inlineStr">
        <is>
          <t>-</t>
        </is>
      </c>
      <c r="J43" s="13" t="inlineStr">
        <is>
          <t>-</t>
        </is>
      </c>
      <c r="K43" s="13" t="n">
        <v>1</v>
      </c>
      <c r="L43" s="13" t="n">
        <v>2</v>
      </c>
      <c r="M43" s="13" t="inlineStr">
        <is>
          <t>-</t>
        </is>
      </c>
      <c r="N43" s="13" t="n">
        <v>2</v>
      </c>
    </row>
    <row r="44">
      <c r="A44" s="10" t="inlineStr"/>
      <c r="B44" s="4" t="inlineStr">
        <is>
          <t>*</t>
        </is>
      </c>
      <c r="C44" s="4" t="inlineStr">
        <is>
          <t>-</t>
        </is>
      </c>
      <c r="D44" s="4" t="inlineStr">
        <is>
          <t>-</t>
        </is>
      </c>
      <c r="E44" s="4" t="inlineStr">
        <is>
          <t>-</t>
        </is>
      </c>
      <c r="F44" s="4" t="inlineStr">
        <is>
          <t>*</t>
        </is>
      </c>
      <c r="G44" s="4" t="inlineStr">
        <is>
          <t>*</t>
        </is>
      </c>
      <c r="H44" s="4" t="inlineStr">
        <is>
          <t>*</t>
        </is>
      </c>
      <c r="I44" s="4" t="inlineStr">
        <is>
          <t>-</t>
        </is>
      </c>
      <c r="J44" s="4" t="inlineStr">
        <is>
          <t>-</t>
        </is>
      </c>
      <c r="K44" s="4" t="inlineStr">
        <is>
          <t>*</t>
        </is>
      </c>
      <c r="L44" s="4" t="inlineStr">
        <is>
          <t>*</t>
        </is>
      </c>
      <c r="M44" s="4" t="inlineStr">
        <is>
          <t>-</t>
        </is>
      </c>
      <c r="N44" s="4" t="inlineStr">
        <is>
          <t>*</t>
        </is>
      </c>
    </row>
    <row r="45">
      <c r="A45" s="10" t="inlineStr"/>
      <c r="B45" s="4" t="inlineStr"/>
      <c r="C45" s="4" t="inlineStr"/>
      <c r="D45" s="4" t="inlineStr"/>
      <c r="E45" s="4" t="inlineStr"/>
      <c r="F45" s="4" t="inlineStr"/>
      <c r="G45" s="4" t="inlineStr">
        <is>
          <t>G</t>
        </is>
      </c>
      <c r="H45" s="4" t="inlineStr">
        <is>
          <t>g</t>
        </is>
      </c>
      <c r="I45" s="4" t="n"/>
      <c r="J45" s="4" t="n"/>
      <c r="K45" s="4" t="n"/>
      <c r="L45" s="4" t="n"/>
      <c r="M45" s="4" t="n"/>
      <c r="N45" s="4" t="n"/>
    </row>
    <row r="46" customFormat="1" s="11">
      <c r="A46" s="14" t="inlineStr">
        <is>
          <t>FreeStyle Libre</t>
        </is>
      </c>
      <c r="B46" s="13" t="n">
        <v>507</v>
      </c>
      <c r="C46" s="13" t="n">
        <v>176</v>
      </c>
      <c r="D46" s="13" t="n">
        <v>105</v>
      </c>
      <c r="E46" s="13" t="n">
        <v>94</v>
      </c>
      <c r="F46" s="13" t="n">
        <v>132</v>
      </c>
      <c r="G46" s="13" t="n">
        <v>331</v>
      </c>
      <c r="H46" s="13" t="n">
        <v>226</v>
      </c>
      <c r="I46" s="13" t="n">
        <v>199</v>
      </c>
      <c r="J46" s="13" t="n">
        <v>281</v>
      </c>
      <c r="K46" s="13" t="n">
        <v>298</v>
      </c>
      <c r="L46" s="13" t="n">
        <v>209</v>
      </c>
      <c r="M46" s="13" t="n">
        <v>71</v>
      </c>
      <c r="N46" s="13" t="n">
        <v>130</v>
      </c>
    </row>
    <row r="47">
      <c r="A47" s="10" t="inlineStr"/>
      <c r="B47" s="5" t="n">
        <v>0.06</v>
      </c>
      <c r="C47" s="5" t="n">
        <v>0.13</v>
      </c>
      <c r="D47" s="5" t="n">
        <v>0.07000000000000001</v>
      </c>
      <c r="E47" s="5" t="n">
        <v>0.05</v>
      </c>
      <c r="F47" s="5" t="n">
        <v>0.03</v>
      </c>
      <c r="G47" s="5" t="n">
        <v>0.04</v>
      </c>
      <c r="H47" s="5" t="n">
        <v>0.04</v>
      </c>
      <c r="I47" s="5" t="n">
        <v>0.06</v>
      </c>
      <c r="J47" s="5" t="n">
        <v>0.1</v>
      </c>
      <c r="K47" s="5" t="n">
        <v>0.12</v>
      </c>
      <c r="L47" s="5" t="n">
        <v>0.03</v>
      </c>
      <c r="M47" s="5" t="n">
        <v>0.14</v>
      </c>
      <c r="N47" s="5" t="n">
        <v>0.02</v>
      </c>
    </row>
    <row r="48">
      <c r="A48" s="10" t="inlineStr"/>
      <c r="B48" s="4" t="inlineStr"/>
      <c r="C48" s="4" t="inlineStr">
        <is>
          <t>BCDEFGH</t>
        </is>
      </c>
      <c r="D48" s="4" t="inlineStr">
        <is>
          <t>CDEFG</t>
        </is>
      </c>
      <c r="E48" s="4" t="inlineStr">
        <is>
          <t>DF</t>
        </is>
      </c>
      <c r="F48" s="4" t="inlineStr"/>
      <c r="G48" s="4" t="inlineStr">
        <is>
          <t>DF</t>
        </is>
      </c>
      <c r="H48" s="4" t="inlineStr">
        <is>
          <t>D</t>
        </is>
      </c>
      <c r="I48" s="4" t="inlineStr">
        <is>
          <t>CDEF</t>
        </is>
      </c>
      <c r="J48" s="4" t="inlineStr">
        <is>
          <t>BCDEFG</t>
        </is>
      </c>
      <c r="K48" s="4" t="inlineStr">
        <is>
          <t>J</t>
        </is>
      </c>
      <c r="L48" s="4" t="inlineStr"/>
      <c r="M48" s="4" t="inlineStr">
        <is>
          <t>L</t>
        </is>
      </c>
      <c r="N48" s="4" t="n"/>
    </row>
    <row r="49" customFormat="1" s="11">
      <c r="A49" s="14" t="inlineStr">
        <is>
          <t>FreeStyle Libre 14 Day</t>
        </is>
      </c>
      <c r="B49" s="13" t="n">
        <v>3</v>
      </c>
      <c r="C49" s="13" t="inlineStr">
        <is>
          <t>-</t>
        </is>
      </c>
      <c r="D49" s="13" t="n">
        <v>2</v>
      </c>
      <c r="E49" s="13" t="inlineStr">
        <is>
          <t>-</t>
        </is>
      </c>
      <c r="F49" s="13" t="n">
        <v>1</v>
      </c>
      <c r="G49" s="13" t="n">
        <v>3</v>
      </c>
      <c r="H49" s="13" t="n">
        <v>1</v>
      </c>
      <c r="I49" s="13" t="n">
        <v>2</v>
      </c>
      <c r="J49" s="13" t="n">
        <v>2</v>
      </c>
      <c r="K49" s="13" t="n">
        <v>3</v>
      </c>
      <c r="L49" s="13" t="inlineStr">
        <is>
          <t>-</t>
        </is>
      </c>
      <c r="M49" s="13" t="inlineStr">
        <is>
          <t>-</t>
        </is>
      </c>
      <c r="N49" s="13" t="inlineStr">
        <is>
          <t>-</t>
        </is>
      </c>
    </row>
    <row r="50">
      <c r="A50" s="10" t="inlineStr"/>
      <c r="B50" s="4" t="inlineStr">
        <is>
          <t>*</t>
        </is>
      </c>
      <c r="C50" s="4" t="inlineStr">
        <is>
          <t>-</t>
        </is>
      </c>
      <c r="D50" s="4" t="inlineStr">
        <is>
          <t>*</t>
        </is>
      </c>
      <c r="E50" s="4" t="inlineStr">
        <is>
          <t>-</t>
        </is>
      </c>
      <c r="F50" s="4" t="inlineStr">
        <is>
          <t>*</t>
        </is>
      </c>
      <c r="G50" s="4" t="inlineStr">
        <is>
          <t>*</t>
        </is>
      </c>
      <c r="H50" s="4" t="inlineStr">
        <is>
          <t>*</t>
        </is>
      </c>
      <c r="I50" s="4" t="inlineStr">
        <is>
          <t>*</t>
        </is>
      </c>
      <c r="J50" s="4" t="inlineStr">
        <is>
          <t>*</t>
        </is>
      </c>
      <c r="K50" s="4" t="inlineStr">
        <is>
          <t>*</t>
        </is>
      </c>
      <c r="L50" s="4" t="inlineStr">
        <is>
          <t>-</t>
        </is>
      </c>
      <c r="M50" s="4" t="inlineStr">
        <is>
          <t>-</t>
        </is>
      </c>
      <c r="N50" s="4" t="inlineStr">
        <is>
          <t>-</t>
        </is>
      </c>
    </row>
    <row r="51">
      <c r="A51" s="10" t="inlineStr"/>
      <c r="B51" s="4" t="inlineStr"/>
      <c r="C51" s="4" t="inlineStr"/>
      <c r="D51" s="4" t="inlineStr">
        <is>
          <t>ceF</t>
        </is>
      </c>
      <c r="E51" s="4" t="inlineStr"/>
      <c r="F51" s="4" t="inlineStr"/>
      <c r="G51" s="4" t="inlineStr">
        <is>
          <t>F</t>
        </is>
      </c>
      <c r="H51" s="4" t="inlineStr"/>
      <c r="I51" s="4" t="inlineStr">
        <is>
          <t>C</t>
        </is>
      </c>
      <c r="J51" s="4" t="inlineStr"/>
      <c r="K51" s="4" t="inlineStr">
        <is>
          <t>J</t>
        </is>
      </c>
      <c r="L51" s="4" t="n"/>
      <c r="M51" s="4" t="n"/>
      <c r="N51" s="4" t="n"/>
    </row>
    <row r="52" customFormat="1" s="11">
      <c r="A52" s="14" t="inlineStr">
        <is>
          <t>FreeStyle Libre 2</t>
        </is>
      </c>
      <c r="B52" s="13" t="n">
        <v>49</v>
      </c>
      <c r="C52" s="13" t="n">
        <v>12</v>
      </c>
      <c r="D52" s="13" t="n">
        <v>19</v>
      </c>
      <c r="E52" s="13" t="n">
        <v>14</v>
      </c>
      <c r="F52" s="13" t="n">
        <v>4</v>
      </c>
      <c r="G52" s="13" t="n">
        <v>37</v>
      </c>
      <c r="H52" s="13" t="n">
        <v>18</v>
      </c>
      <c r="I52" s="13" t="n">
        <v>33</v>
      </c>
      <c r="J52" s="13" t="n">
        <v>31</v>
      </c>
      <c r="K52" s="13" t="n">
        <v>36</v>
      </c>
      <c r="L52" s="13" t="n">
        <v>13</v>
      </c>
      <c r="M52" s="13" t="n">
        <v>6</v>
      </c>
      <c r="N52" s="13" t="n">
        <v>7</v>
      </c>
    </row>
    <row r="53">
      <c r="A53" s="10" t="inlineStr"/>
      <c r="B53" s="5" t="n">
        <v>0.01</v>
      </c>
      <c r="C53" s="5" t="n">
        <v>0.01</v>
      </c>
      <c r="D53" s="5" t="n">
        <v>0.01</v>
      </c>
      <c r="E53" s="5" t="n">
        <v>0.01</v>
      </c>
      <c r="F53" s="4" t="inlineStr">
        <is>
          <t>*</t>
        </is>
      </c>
      <c r="G53" s="4" t="inlineStr">
        <is>
          <t>*</t>
        </is>
      </c>
      <c r="H53" s="4" t="inlineStr">
        <is>
          <t>*</t>
        </is>
      </c>
      <c r="I53" s="5" t="n">
        <v>0.01</v>
      </c>
      <c r="J53" s="5" t="n">
        <v>0.01</v>
      </c>
      <c r="K53" s="5" t="n">
        <v>0.01</v>
      </c>
      <c r="L53" s="4" t="inlineStr">
        <is>
          <t>*</t>
        </is>
      </c>
      <c r="M53" s="5" t="n">
        <v>0.01</v>
      </c>
      <c r="N53" s="4" t="inlineStr">
        <is>
          <t>*</t>
        </is>
      </c>
    </row>
    <row r="54">
      <c r="A54" s="10" t="inlineStr"/>
      <c r="B54" s="4" t="inlineStr"/>
      <c r="C54" s="4" t="inlineStr">
        <is>
          <t>DeF</t>
        </is>
      </c>
      <c r="D54" s="4" t="inlineStr">
        <is>
          <t>cDEFg</t>
        </is>
      </c>
      <c r="E54" s="4" t="inlineStr">
        <is>
          <t>DF</t>
        </is>
      </c>
      <c r="F54" s="4" t="inlineStr"/>
      <c r="G54" s="4" t="inlineStr">
        <is>
          <t>DF</t>
        </is>
      </c>
      <c r="H54" s="4" t="inlineStr">
        <is>
          <t>D</t>
        </is>
      </c>
      <c r="I54" s="4" t="inlineStr">
        <is>
          <t>cDEF</t>
        </is>
      </c>
      <c r="J54" s="4" t="inlineStr">
        <is>
          <t>DEF</t>
        </is>
      </c>
      <c r="K54" s="4" t="inlineStr">
        <is>
          <t>J</t>
        </is>
      </c>
      <c r="L54" s="4" t="inlineStr"/>
      <c r="M54" s="4" t="inlineStr">
        <is>
          <t>L</t>
        </is>
      </c>
      <c r="N54" s="4" t="n"/>
    </row>
    <row r="55" customFormat="1" s="11">
      <c r="A55" s="14" t="inlineStr">
        <is>
          <t>FreeStyle Libre 3</t>
        </is>
      </c>
      <c r="B55" s="13" t="n">
        <v>1</v>
      </c>
      <c r="C55" s="13" t="inlineStr">
        <is>
          <t>-</t>
        </is>
      </c>
      <c r="D55" s="13" t="n">
        <v>1</v>
      </c>
      <c r="E55" s="13" t="inlineStr">
        <is>
          <t>-</t>
        </is>
      </c>
      <c r="F55" s="13" t="inlineStr">
        <is>
          <t>-</t>
        </is>
      </c>
      <c r="G55" s="13" t="n">
        <v>1</v>
      </c>
      <c r="H55" s="13" t="inlineStr">
        <is>
          <t>-</t>
        </is>
      </c>
      <c r="I55" s="13" t="n">
        <v>1</v>
      </c>
      <c r="J55" s="13" t="n">
        <v>1</v>
      </c>
      <c r="K55" s="13" t="inlineStr">
        <is>
          <t>-</t>
        </is>
      </c>
      <c r="L55" s="13" t="n">
        <v>1</v>
      </c>
      <c r="M55" s="13" t="inlineStr">
        <is>
          <t>-</t>
        </is>
      </c>
      <c r="N55" s="13" t="n">
        <v>1</v>
      </c>
    </row>
    <row r="56">
      <c r="A56" s="10" t="inlineStr"/>
      <c r="B56" s="4" t="inlineStr">
        <is>
          <t>*</t>
        </is>
      </c>
      <c r="C56" s="4" t="inlineStr">
        <is>
          <t>-</t>
        </is>
      </c>
      <c r="D56" s="4" t="inlineStr">
        <is>
          <t>*</t>
        </is>
      </c>
      <c r="E56" s="4" t="inlineStr">
        <is>
          <t>-</t>
        </is>
      </c>
      <c r="F56" s="4" t="inlineStr">
        <is>
          <t>-</t>
        </is>
      </c>
      <c r="G56" s="4" t="inlineStr">
        <is>
          <t>*</t>
        </is>
      </c>
      <c r="H56" s="4" t="inlineStr">
        <is>
          <t>-</t>
        </is>
      </c>
      <c r="I56" s="4" t="inlineStr">
        <is>
          <t>*</t>
        </is>
      </c>
      <c r="J56" s="4" t="inlineStr">
        <is>
          <t>*</t>
        </is>
      </c>
      <c r="K56" s="4" t="inlineStr">
        <is>
          <t>-</t>
        </is>
      </c>
      <c r="L56" s="4" t="inlineStr">
        <is>
          <t>*</t>
        </is>
      </c>
      <c r="M56" s="4" t="inlineStr">
        <is>
          <t>-</t>
        </is>
      </c>
      <c r="N56" s="4" t="inlineStr">
        <is>
          <t>*</t>
        </is>
      </c>
    </row>
    <row r="57">
      <c r="A57" s="10" t="inlineStr"/>
      <c r="B57" s="4" t="inlineStr"/>
      <c r="C57" s="4" t="inlineStr"/>
      <c r="D57" s="4" t="inlineStr">
        <is>
          <t>F</t>
        </is>
      </c>
      <c r="E57" s="4" t="inlineStr"/>
      <c r="F57" s="4" t="inlineStr"/>
      <c r="G57" s="4" t="inlineStr">
        <is>
          <t>F</t>
        </is>
      </c>
      <c r="H57" s="4" t="inlineStr"/>
      <c r="I57" s="4" t="inlineStr">
        <is>
          <t>f</t>
        </is>
      </c>
      <c r="J57" s="4" t="n"/>
      <c r="K57" s="4" t="n"/>
      <c r="L57" s="4" t="n"/>
      <c r="M57" s="4" t="n"/>
      <c r="N57" s="4" t="n"/>
    </row>
    <row r="58" customFormat="1" s="11">
      <c r="A58" s="14" t="inlineStr">
        <is>
          <t>Dexcom (unspecified)</t>
        </is>
      </c>
      <c r="B58" s="13" t="n">
        <v>834</v>
      </c>
      <c r="C58" s="13" t="n">
        <v>296</v>
      </c>
      <c r="D58" s="13" t="n">
        <v>196</v>
      </c>
      <c r="E58" s="13" t="n">
        <v>155</v>
      </c>
      <c r="F58" s="13" t="n">
        <v>187</v>
      </c>
      <c r="G58" s="13" t="n">
        <v>538</v>
      </c>
      <c r="H58" s="13" t="n">
        <v>342</v>
      </c>
      <c r="I58" s="13" t="n">
        <v>351</v>
      </c>
      <c r="J58" s="13" t="n">
        <v>492</v>
      </c>
      <c r="K58" s="13" t="n">
        <v>515</v>
      </c>
      <c r="L58" s="13" t="n">
        <v>319</v>
      </c>
      <c r="M58" s="13" t="n">
        <v>74</v>
      </c>
      <c r="N58" s="13" t="n">
        <v>241</v>
      </c>
    </row>
    <row r="59">
      <c r="A59" s="10" t="inlineStr"/>
      <c r="B59" s="5" t="n">
        <v>0.09</v>
      </c>
      <c r="C59" s="5" t="n">
        <v>0.22</v>
      </c>
      <c r="D59" s="5" t="n">
        <v>0.13</v>
      </c>
      <c r="E59" s="5" t="n">
        <v>0.08</v>
      </c>
      <c r="F59" s="5" t="n">
        <v>0.05</v>
      </c>
      <c r="G59" s="5" t="n">
        <v>0.07000000000000001</v>
      </c>
      <c r="H59" s="5" t="n">
        <v>0.06</v>
      </c>
      <c r="I59" s="5" t="n">
        <v>0.1</v>
      </c>
      <c r="J59" s="5" t="n">
        <v>0.17</v>
      </c>
      <c r="K59" s="5" t="n">
        <v>0.21</v>
      </c>
      <c r="L59" s="5" t="n">
        <v>0.05</v>
      </c>
      <c r="M59" s="5" t="n">
        <v>0.15</v>
      </c>
      <c r="N59" s="5" t="n">
        <v>0.04</v>
      </c>
    </row>
    <row r="60">
      <c r="A60" s="10" t="inlineStr"/>
      <c r="B60" s="4" t="inlineStr"/>
      <c r="C60" s="4" t="inlineStr">
        <is>
          <t>BCDEFGH</t>
        </is>
      </c>
      <c r="D60" s="4" t="inlineStr">
        <is>
          <t>CDEFG</t>
        </is>
      </c>
      <c r="E60" s="4" t="inlineStr">
        <is>
          <t>DF</t>
        </is>
      </c>
      <c r="F60" s="4" t="inlineStr"/>
      <c r="G60" s="4" t="inlineStr">
        <is>
          <t>DF</t>
        </is>
      </c>
      <c r="H60" s="4" t="inlineStr">
        <is>
          <t>D</t>
        </is>
      </c>
      <c r="I60" s="4" t="inlineStr">
        <is>
          <t>CDEF</t>
        </is>
      </c>
      <c r="J60" s="4" t="inlineStr">
        <is>
          <t>BCDEFG</t>
        </is>
      </c>
      <c r="K60" s="4" t="inlineStr">
        <is>
          <t>J</t>
        </is>
      </c>
      <c r="L60" s="4" t="inlineStr"/>
      <c r="M60" s="4" t="inlineStr">
        <is>
          <t>L</t>
        </is>
      </c>
      <c r="N60" s="4" t="n"/>
    </row>
    <row r="61" customFormat="1" s="11">
      <c r="A61" s="14" t="inlineStr">
        <is>
          <t>Dexcom G4</t>
        </is>
      </c>
      <c r="B61" s="13" t="inlineStr">
        <is>
          <t>-</t>
        </is>
      </c>
      <c r="C61" s="13" t="inlineStr">
        <is>
          <t>-</t>
        </is>
      </c>
      <c r="D61" s="13" t="inlineStr">
        <is>
          <t>-</t>
        </is>
      </c>
      <c r="E61" s="13" t="inlineStr">
        <is>
          <t>-</t>
        </is>
      </c>
      <c r="F61" s="13" t="inlineStr">
        <is>
          <t>-</t>
        </is>
      </c>
      <c r="G61" s="13" t="inlineStr">
        <is>
          <t>-</t>
        </is>
      </c>
      <c r="H61" s="13" t="inlineStr">
        <is>
          <t>-</t>
        </is>
      </c>
      <c r="I61" s="13" t="inlineStr">
        <is>
          <t>-</t>
        </is>
      </c>
      <c r="J61" s="13" t="inlineStr">
        <is>
          <t>-</t>
        </is>
      </c>
      <c r="K61" s="13" t="inlineStr">
        <is>
          <t>-</t>
        </is>
      </c>
      <c r="L61" s="13" t="inlineStr">
        <is>
          <t>-</t>
        </is>
      </c>
      <c r="M61" s="13" t="inlineStr">
        <is>
          <t>-</t>
        </is>
      </c>
      <c r="N61" s="13" t="inlineStr">
        <is>
          <t>-</t>
        </is>
      </c>
    </row>
    <row r="62">
      <c r="A62" s="10" t="inlineStr"/>
      <c r="B62" s="4" t="inlineStr">
        <is>
          <t>-</t>
        </is>
      </c>
      <c r="C62" s="4" t="inlineStr">
        <is>
          <t>-</t>
        </is>
      </c>
      <c r="D62" s="4" t="inlineStr">
        <is>
          <t>-</t>
        </is>
      </c>
      <c r="E62" s="4" t="inlineStr">
        <is>
          <t>-</t>
        </is>
      </c>
      <c r="F62" s="4" t="inlineStr">
        <is>
          <t>-</t>
        </is>
      </c>
      <c r="G62" s="4" t="inlineStr">
        <is>
          <t>-</t>
        </is>
      </c>
      <c r="H62" s="4" t="inlineStr">
        <is>
          <t>-</t>
        </is>
      </c>
      <c r="I62" s="4" t="inlineStr">
        <is>
          <t>-</t>
        </is>
      </c>
      <c r="J62" s="4" t="inlineStr">
        <is>
          <t>-</t>
        </is>
      </c>
      <c r="K62" s="4" t="inlineStr">
        <is>
          <t>-</t>
        </is>
      </c>
      <c r="L62" s="4" t="inlineStr">
        <is>
          <t>-</t>
        </is>
      </c>
      <c r="M62" s="4" t="inlineStr">
        <is>
          <t>-</t>
        </is>
      </c>
      <c r="N62" s="4" t="inlineStr">
        <is>
          <t>-</t>
        </is>
      </c>
    </row>
    <row r="63">
      <c r="A63" s="10" t="inlineStr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</row>
    <row r="64" customFormat="1" s="11">
      <c r="A64" s="14" t="inlineStr">
        <is>
          <t>Dexcom G5</t>
        </is>
      </c>
      <c r="B64" s="13" t="n">
        <v>3</v>
      </c>
      <c r="C64" s="13" t="inlineStr">
        <is>
          <t>-</t>
        </is>
      </c>
      <c r="D64" s="13" t="inlineStr">
        <is>
          <t>-</t>
        </is>
      </c>
      <c r="E64" s="13" t="n">
        <v>3</v>
      </c>
      <c r="F64" s="13" t="inlineStr">
        <is>
          <t>-</t>
        </is>
      </c>
      <c r="G64" s="13" t="n">
        <v>3</v>
      </c>
      <c r="H64" s="13" t="n">
        <v>3</v>
      </c>
      <c r="I64" s="13" t="n">
        <v>3</v>
      </c>
      <c r="J64" s="13" t="inlineStr">
        <is>
          <t>-</t>
        </is>
      </c>
      <c r="K64" s="13" t="n">
        <v>2</v>
      </c>
      <c r="L64" s="13" t="n">
        <v>1</v>
      </c>
      <c r="M64" s="13" t="inlineStr">
        <is>
          <t>-</t>
        </is>
      </c>
      <c r="N64" s="13" t="n">
        <v>1</v>
      </c>
    </row>
    <row r="65">
      <c r="A65" s="10" t="inlineStr"/>
      <c r="B65" s="4" t="inlineStr">
        <is>
          <t>*</t>
        </is>
      </c>
      <c r="C65" s="4" t="inlineStr">
        <is>
          <t>-</t>
        </is>
      </c>
      <c r="D65" s="4" t="inlineStr">
        <is>
          <t>-</t>
        </is>
      </c>
      <c r="E65" s="4" t="inlineStr">
        <is>
          <t>*</t>
        </is>
      </c>
      <c r="F65" s="4" t="inlineStr">
        <is>
          <t>-</t>
        </is>
      </c>
      <c r="G65" s="4" t="inlineStr">
        <is>
          <t>*</t>
        </is>
      </c>
      <c r="H65" s="4" t="inlineStr">
        <is>
          <t>*</t>
        </is>
      </c>
      <c r="I65" s="4" t="inlineStr">
        <is>
          <t>*</t>
        </is>
      </c>
      <c r="J65" s="4" t="inlineStr">
        <is>
          <t>-</t>
        </is>
      </c>
      <c r="K65" s="4" t="inlineStr">
        <is>
          <t>*</t>
        </is>
      </c>
      <c r="L65" s="4" t="inlineStr">
        <is>
          <t>*</t>
        </is>
      </c>
      <c r="M65" s="4" t="inlineStr">
        <is>
          <t>-</t>
        </is>
      </c>
      <c r="N65" s="4" t="inlineStr">
        <is>
          <t>*</t>
        </is>
      </c>
    </row>
    <row r="66">
      <c r="A66" s="10" t="inlineStr"/>
      <c r="B66" s="4" t="inlineStr"/>
      <c r="C66" s="4" t="inlineStr"/>
      <c r="D66" s="4" t="inlineStr"/>
      <c r="E66" s="4" t="inlineStr">
        <is>
          <t>DEFH</t>
        </is>
      </c>
      <c r="F66" s="4" t="inlineStr"/>
      <c r="G66" s="4" t="inlineStr">
        <is>
          <t>D</t>
        </is>
      </c>
      <c r="H66" s="4" t="inlineStr">
        <is>
          <t>D</t>
        </is>
      </c>
      <c r="I66" s="4" t="inlineStr">
        <is>
          <t>bdH</t>
        </is>
      </c>
      <c r="J66" s="4" t="n"/>
      <c r="K66" s="4" t="n"/>
      <c r="L66" s="4" t="n"/>
      <c r="M66" s="4" t="n"/>
      <c r="N66" s="4" t="n"/>
    </row>
    <row r="67" customFormat="1" s="11">
      <c r="A67" s="14" t="inlineStr">
        <is>
          <t>Dexcom G6</t>
        </is>
      </c>
      <c r="B67" s="13" t="n">
        <v>86</v>
      </c>
      <c r="C67" s="13" t="n">
        <v>30</v>
      </c>
      <c r="D67" s="13" t="n">
        <v>16</v>
      </c>
      <c r="E67" s="13" t="n">
        <v>15</v>
      </c>
      <c r="F67" s="13" t="n">
        <v>25</v>
      </c>
      <c r="G67" s="13" t="n">
        <v>56</v>
      </c>
      <c r="H67" s="13" t="n">
        <v>40</v>
      </c>
      <c r="I67" s="13" t="n">
        <v>31</v>
      </c>
      <c r="J67" s="13" t="n">
        <v>46</v>
      </c>
      <c r="K67" s="13" t="n">
        <v>52</v>
      </c>
      <c r="L67" s="13" t="n">
        <v>34</v>
      </c>
      <c r="M67" s="13" t="n">
        <v>9</v>
      </c>
      <c r="N67" s="13" t="n">
        <v>25</v>
      </c>
    </row>
    <row r="68">
      <c r="A68" s="10" t="inlineStr"/>
      <c r="B68" s="5" t="n">
        <v>0.01</v>
      </c>
      <c r="C68" s="5" t="n">
        <v>0.02</v>
      </c>
      <c r="D68" s="5" t="n">
        <v>0.01</v>
      </c>
      <c r="E68" s="5" t="n">
        <v>0.01</v>
      </c>
      <c r="F68" s="5" t="n">
        <v>0.01</v>
      </c>
      <c r="G68" s="5" t="n">
        <v>0.01</v>
      </c>
      <c r="H68" s="5" t="n">
        <v>0.01</v>
      </c>
      <c r="I68" s="5" t="n">
        <v>0.01</v>
      </c>
      <c r="J68" s="5" t="n">
        <v>0.02</v>
      </c>
      <c r="K68" s="5" t="n">
        <v>0.02</v>
      </c>
      <c r="L68" s="5" t="n">
        <v>0.01</v>
      </c>
      <c r="M68" s="5" t="n">
        <v>0.02</v>
      </c>
      <c r="N68" s="4" t="inlineStr">
        <is>
          <t>*</t>
        </is>
      </c>
    </row>
    <row r="69">
      <c r="A69" s="10" t="inlineStr"/>
      <c r="B69" s="4" t="inlineStr"/>
      <c r="C69" s="4" t="inlineStr">
        <is>
          <t>BCDEFGH</t>
        </is>
      </c>
      <c r="D69" s="4" t="inlineStr">
        <is>
          <t>d</t>
        </is>
      </c>
      <c r="E69" s="4" t="inlineStr"/>
      <c r="F69" s="4" t="inlineStr"/>
      <c r="G69" s="4" t="inlineStr">
        <is>
          <t>f</t>
        </is>
      </c>
      <c r="H69" s="4" t="inlineStr"/>
      <c r="I69" s="4" t="inlineStr"/>
      <c r="J69" s="4" t="inlineStr">
        <is>
          <t>BCDEFG</t>
        </is>
      </c>
      <c r="K69" s="4" t="inlineStr">
        <is>
          <t>J</t>
        </is>
      </c>
      <c r="L69" s="4" t="inlineStr"/>
      <c r="M69" s="4" t="inlineStr">
        <is>
          <t>L</t>
        </is>
      </c>
      <c r="N69" s="4" t="n"/>
    </row>
    <row r="70" customFormat="1" s="11">
      <c r="A70" s="14" t="inlineStr">
        <is>
          <t>Dexcom G6 Pump</t>
        </is>
      </c>
      <c r="B70" s="13" t="n">
        <v>1</v>
      </c>
      <c r="C70" s="13" t="inlineStr">
        <is>
          <t>-</t>
        </is>
      </c>
      <c r="D70" s="13" t="inlineStr">
        <is>
          <t>-</t>
        </is>
      </c>
      <c r="E70" s="13" t="n">
        <v>1</v>
      </c>
      <c r="F70" s="13" t="inlineStr">
        <is>
          <t>-</t>
        </is>
      </c>
      <c r="G70" s="13" t="n">
        <v>1</v>
      </c>
      <c r="H70" s="13" t="n">
        <v>1</v>
      </c>
      <c r="I70" s="13" t="n">
        <v>1</v>
      </c>
      <c r="J70" s="13" t="inlineStr">
        <is>
          <t>-</t>
        </is>
      </c>
      <c r="K70" s="13" t="n">
        <v>1</v>
      </c>
      <c r="L70" s="13" t="inlineStr">
        <is>
          <t>-</t>
        </is>
      </c>
      <c r="M70" s="13" t="inlineStr">
        <is>
          <t>-</t>
        </is>
      </c>
      <c r="N70" s="13" t="inlineStr">
        <is>
          <t>-</t>
        </is>
      </c>
    </row>
    <row r="71">
      <c r="A71" s="10" t="inlineStr"/>
      <c r="B71" s="4" t="inlineStr">
        <is>
          <t>*</t>
        </is>
      </c>
      <c r="C71" s="4" t="inlineStr">
        <is>
          <t>-</t>
        </is>
      </c>
      <c r="D71" s="4" t="inlineStr">
        <is>
          <t>-</t>
        </is>
      </c>
      <c r="E71" s="4" t="inlineStr">
        <is>
          <t>*</t>
        </is>
      </c>
      <c r="F71" s="4" t="inlineStr">
        <is>
          <t>-</t>
        </is>
      </c>
      <c r="G71" s="4" t="inlineStr">
        <is>
          <t>*</t>
        </is>
      </c>
      <c r="H71" s="4" t="inlineStr">
        <is>
          <t>*</t>
        </is>
      </c>
      <c r="I71" s="4" t="inlineStr">
        <is>
          <t>*</t>
        </is>
      </c>
      <c r="J71" s="4" t="inlineStr">
        <is>
          <t>-</t>
        </is>
      </c>
      <c r="K71" s="4" t="inlineStr">
        <is>
          <t>*</t>
        </is>
      </c>
      <c r="L71" s="4" t="inlineStr">
        <is>
          <t>-</t>
        </is>
      </c>
      <c r="M71" s="4" t="inlineStr">
        <is>
          <t>-</t>
        </is>
      </c>
      <c r="N71" s="4" t="inlineStr">
        <is>
          <t>-</t>
        </is>
      </c>
    </row>
    <row r="72">
      <c r="A72" s="10" t="inlineStr"/>
      <c r="B72" s="4" t="inlineStr"/>
      <c r="C72" s="4" t="inlineStr"/>
      <c r="D72" s="4" t="inlineStr"/>
      <c r="E72" s="4" t="inlineStr"/>
      <c r="F72" s="4" t="inlineStr"/>
      <c r="G72" s="4" t="inlineStr"/>
      <c r="H72" s="4" t="inlineStr">
        <is>
          <t>d</t>
        </is>
      </c>
      <c r="I72" s="4" t="n"/>
      <c r="J72" s="4" t="n"/>
      <c r="K72" s="4" t="n"/>
      <c r="L72" s="4" t="n"/>
      <c r="M72" s="4" t="n"/>
      <c r="N72" s="4" t="n"/>
    </row>
    <row r="73" customFormat="1" s="11">
      <c r="A73" s="14" t="inlineStr">
        <is>
          <t>Medtronic (unspecified)</t>
        </is>
      </c>
      <c r="B73" s="13" t="n">
        <v>424</v>
      </c>
      <c r="C73" s="13" t="n">
        <v>151</v>
      </c>
      <c r="D73" s="13" t="n">
        <v>144</v>
      </c>
      <c r="E73" s="13" t="n">
        <v>91</v>
      </c>
      <c r="F73" s="13" t="n">
        <v>38</v>
      </c>
      <c r="G73" s="13" t="n">
        <v>273</v>
      </c>
      <c r="H73" s="13" t="n">
        <v>129</v>
      </c>
      <c r="I73" s="13" t="n">
        <v>235</v>
      </c>
      <c r="J73" s="13" t="n">
        <v>295</v>
      </c>
      <c r="K73" s="13" t="n">
        <v>300</v>
      </c>
      <c r="L73" s="13" t="n">
        <v>124</v>
      </c>
      <c r="M73" s="13" t="n">
        <v>39</v>
      </c>
      <c r="N73" s="13" t="n">
        <v>72</v>
      </c>
    </row>
    <row r="74">
      <c r="A74" s="10" t="inlineStr"/>
      <c r="B74" s="5" t="n">
        <v>0.05</v>
      </c>
      <c r="C74" s="5" t="n">
        <v>0.11</v>
      </c>
      <c r="D74" s="5" t="n">
        <v>0.1</v>
      </c>
      <c r="E74" s="5" t="n">
        <v>0.04</v>
      </c>
      <c r="F74" s="5" t="n">
        <v>0.01</v>
      </c>
      <c r="G74" s="5" t="n">
        <v>0.04</v>
      </c>
      <c r="H74" s="5" t="n">
        <v>0.02</v>
      </c>
      <c r="I74" s="5" t="n">
        <v>0.07000000000000001</v>
      </c>
      <c r="J74" s="5" t="n">
        <v>0.1</v>
      </c>
      <c r="K74" s="5" t="n">
        <v>0.12</v>
      </c>
      <c r="L74" s="5" t="n">
        <v>0.02</v>
      </c>
      <c r="M74" s="5" t="n">
        <v>0.08</v>
      </c>
      <c r="N74" s="5" t="n">
        <v>0.01</v>
      </c>
    </row>
    <row r="75">
      <c r="A75" s="10" t="inlineStr"/>
      <c r="B75" s="4" t="inlineStr"/>
      <c r="C75" s="4" t="inlineStr">
        <is>
          <t>CDEFG</t>
        </is>
      </c>
      <c r="D75" s="4" t="inlineStr">
        <is>
          <t>CDEFG</t>
        </is>
      </c>
      <c r="E75" s="4" t="inlineStr">
        <is>
          <t>DEF</t>
        </is>
      </c>
      <c r="F75" s="4" t="inlineStr"/>
      <c r="G75" s="4" t="inlineStr">
        <is>
          <t>DF</t>
        </is>
      </c>
      <c r="H75" s="4" t="inlineStr">
        <is>
          <t>D</t>
        </is>
      </c>
      <c r="I75" s="4" t="inlineStr">
        <is>
          <t>CDEF</t>
        </is>
      </c>
      <c r="J75" s="4" t="inlineStr">
        <is>
          <t>CDEFG</t>
        </is>
      </c>
      <c r="K75" s="4" t="inlineStr">
        <is>
          <t>J</t>
        </is>
      </c>
      <c r="L75" s="4" t="inlineStr"/>
      <c r="M75" s="4" t="inlineStr">
        <is>
          <t>L</t>
        </is>
      </c>
      <c r="N75" s="4" t="n"/>
    </row>
    <row r="76" customFormat="1" s="11">
      <c r="A76" s="14" t="inlineStr">
        <is>
          <t>Medtronic Guardian Connect</t>
        </is>
      </c>
      <c r="B76" s="13" t="n">
        <v>54</v>
      </c>
      <c r="C76" s="13" t="n">
        <v>28</v>
      </c>
      <c r="D76" s="13" t="n">
        <v>4</v>
      </c>
      <c r="E76" s="13" t="n">
        <v>12</v>
      </c>
      <c r="F76" s="13" t="n">
        <v>10</v>
      </c>
      <c r="G76" s="13" t="n">
        <v>26</v>
      </c>
      <c r="H76" s="13" t="n">
        <v>22</v>
      </c>
      <c r="I76" s="13" t="n">
        <v>16</v>
      </c>
      <c r="J76" s="13" t="n">
        <v>32</v>
      </c>
      <c r="K76" s="13" t="n">
        <v>37</v>
      </c>
      <c r="L76" s="13" t="n">
        <v>17</v>
      </c>
      <c r="M76" s="13" t="n">
        <v>6</v>
      </c>
      <c r="N76" s="13" t="n">
        <v>10</v>
      </c>
    </row>
    <row r="77">
      <c r="A77" s="10" t="inlineStr"/>
      <c r="B77" s="5" t="n">
        <v>0.01</v>
      </c>
      <c r="C77" s="5" t="n">
        <v>0.02</v>
      </c>
      <c r="D77" s="4" t="inlineStr">
        <is>
          <t>*</t>
        </is>
      </c>
      <c r="E77" s="5" t="n">
        <v>0.01</v>
      </c>
      <c r="F77" s="4" t="inlineStr">
        <is>
          <t>*</t>
        </is>
      </c>
      <c r="G77" s="4" t="inlineStr">
        <is>
          <t>*</t>
        </is>
      </c>
      <c r="H77" s="4" t="inlineStr">
        <is>
          <t>*</t>
        </is>
      </c>
      <c r="I77" s="4" t="inlineStr">
        <is>
          <t>*</t>
        </is>
      </c>
      <c r="J77" s="5" t="n">
        <v>0.01</v>
      </c>
      <c r="K77" s="5" t="n">
        <v>0.02</v>
      </c>
      <c r="L77" s="4" t="inlineStr">
        <is>
          <t>*</t>
        </is>
      </c>
      <c r="M77" s="5" t="n">
        <v>0.01</v>
      </c>
      <c r="N77" s="4" t="inlineStr">
        <is>
          <t>*</t>
        </is>
      </c>
    </row>
    <row r="78">
      <c r="A78" s="10" t="inlineStr"/>
      <c r="B78" s="4" t="inlineStr"/>
      <c r="C78" s="4" t="inlineStr">
        <is>
          <t>BCDEFGH</t>
        </is>
      </c>
      <c r="D78" s="4" t="inlineStr"/>
      <c r="E78" s="4" t="inlineStr">
        <is>
          <t>DEf</t>
        </is>
      </c>
      <c r="F78" s="4" t="inlineStr"/>
      <c r="G78" s="4" t="inlineStr"/>
      <c r="H78" s="4" t="inlineStr">
        <is>
          <t>D</t>
        </is>
      </c>
      <c r="I78" s="4" t="inlineStr"/>
      <c r="J78" s="4" t="inlineStr">
        <is>
          <t>BcDEFG</t>
        </is>
      </c>
      <c r="K78" s="4" t="inlineStr">
        <is>
          <t>J</t>
        </is>
      </c>
      <c r="L78" s="4" t="inlineStr"/>
      <c r="M78" s="4" t="inlineStr">
        <is>
          <t>L</t>
        </is>
      </c>
      <c r="N78" s="4" t="n"/>
    </row>
    <row r="79" customFormat="1" s="11">
      <c r="A79" s="14" t="inlineStr">
        <is>
          <t>Medtronic MiniMed</t>
        </is>
      </c>
      <c r="B79" s="13" t="n">
        <v>15</v>
      </c>
      <c r="C79" s="13" t="n">
        <v>8</v>
      </c>
      <c r="D79" s="13" t="n">
        <v>2</v>
      </c>
      <c r="E79" s="13" t="n">
        <v>1</v>
      </c>
      <c r="F79" s="13" t="n">
        <v>4</v>
      </c>
      <c r="G79" s="13" t="n">
        <v>7</v>
      </c>
      <c r="H79" s="13" t="n">
        <v>5</v>
      </c>
      <c r="I79" s="13" t="n">
        <v>3</v>
      </c>
      <c r="J79" s="13" t="n">
        <v>10</v>
      </c>
      <c r="K79" s="13" t="n">
        <v>11</v>
      </c>
      <c r="L79" s="13" t="n">
        <v>4</v>
      </c>
      <c r="M79" s="13" t="n">
        <v>2</v>
      </c>
      <c r="N79" s="13" t="n">
        <v>2</v>
      </c>
    </row>
    <row r="80">
      <c r="A80" s="10" t="inlineStr"/>
      <c r="B80" s="4" t="inlineStr">
        <is>
          <t>*</t>
        </is>
      </c>
      <c r="C80" s="5" t="n">
        <v>0.01</v>
      </c>
      <c r="D80" s="4" t="inlineStr">
        <is>
          <t>*</t>
        </is>
      </c>
      <c r="E80" s="4" t="inlineStr">
        <is>
          <t>*</t>
        </is>
      </c>
      <c r="F80" s="4" t="inlineStr">
        <is>
          <t>*</t>
        </is>
      </c>
      <c r="G80" s="4" t="inlineStr">
        <is>
          <t>*</t>
        </is>
      </c>
      <c r="H80" s="4" t="inlineStr">
        <is>
          <t>*</t>
        </is>
      </c>
      <c r="I80" s="4" t="inlineStr">
        <is>
          <t>*</t>
        </is>
      </c>
      <c r="J80" s="4" t="inlineStr">
        <is>
          <t>*</t>
        </is>
      </c>
      <c r="K80" s="4" t="inlineStr">
        <is>
          <t>*</t>
        </is>
      </c>
      <c r="L80" s="4" t="inlineStr">
        <is>
          <t>*</t>
        </is>
      </c>
      <c r="M80" s="4" t="inlineStr">
        <is>
          <t>*</t>
        </is>
      </c>
      <c r="N80" s="4" t="inlineStr">
        <is>
          <t>*</t>
        </is>
      </c>
    </row>
    <row r="81">
      <c r="A81" s="10" t="inlineStr"/>
      <c r="B81" s="4" t="inlineStr"/>
      <c r="C81" s="4" t="inlineStr">
        <is>
          <t>BCDEFGh</t>
        </is>
      </c>
      <c r="D81" s="4" t="inlineStr"/>
      <c r="E81" s="4" t="inlineStr"/>
      <c r="F81" s="4" t="inlineStr"/>
      <c r="G81" s="4" t="inlineStr"/>
      <c r="H81" s="4" t="inlineStr"/>
      <c r="I81" s="4" t="inlineStr"/>
      <c r="J81" s="4" t="inlineStr">
        <is>
          <t>BCDEFG</t>
        </is>
      </c>
      <c r="K81" s="4" t="inlineStr">
        <is>
          <t>J</t>
        </is>
      </c>
      <c r="L81" s="4" t="inlineStr"/>
      <c r="M81" s="4" t="inlineStr">
        <is>
          <t>L</t>
        </is>
      </c>
      <c r="N81" s="4" t="n"/>
    </row>
    <row r="82" customFormat="1" s="11">
      <c r="A82" s="14" t="inlineStr">
        <is>
          <t>GlucoMen Day</t>
        </is>
      </c>
      <c r="B82" s="13" t="n">
        <v>11</v>
      </c>
      <c r="C82" s="13" t="n">
        <v>1</v>
      </c>
      <c r="D82" s="13" t="n">
        <v>5</v>
      </c>
      <c r="E82" s="13" t="inlineStr">
        <is>
          <t>-</t>
        </is>
      </c>
      <c r="F82" s="13" t="n">
        <v>5</v>
      </c>
      <c r="G82" s="13" t="n">
        <v>10</v>
      </c>
      <c r="H82" s="13" t="n">
        <v>5</v>
      </c>
      <c r="I82" s="13" t="n">
        <v>5</v>
      </c>
      <c r="J82" s="13" t="n">
        <v>6</v>
      </c>
      <c r="K82" s="13" t="n">
        <v>2</v>
      </c>
      <c r="L82" s="13" t="n">
        <v>9</v>
      </c>
      <c r="M82" s="13" t="n">
        <v>4</v>
      </c>
      <c r="N82" s="13" t="n">
        <v>5</v>
      </c>
    </row>
    <row r="83">
      <c r="A83" s="10" t="inlineStr"/>
      <c r="B83" s="4" t="inlineStr">
        <is>
          <t>*</t>
        </is>
      </c>
      <c r="C83" s="4" t="inlineStr">
        <is>
          <t>*</t>
        </is>
      </c>
      <c r="D83" s="4" t="inlineStr">
        <is>
          <t>*</t>
        </is>
      </c>
      <c r="E83" s="4" t="inlineStr">
        <is>
          <t>-</t>
        </is>
      </c>
      <c r="F83" s="4" t="inlineStr">
        <is>
          <t>*</t>
        </is>
      </c>
      <c r="G83" s="4" t="inlineStr">
        <is>
          <t>*</t>
        </is>
      </c>
      <c r="H83" s="4" t="inlineStr">
        <is>
          <t>*</t>
        </is>
      </c>
      <c r="I83" s="4" t="inlineStr">
        <is>
          <t>*</t>
        </is>
      </c>
      <c r="J83" s="4" t="inlineStr">
        <is>
          <t>*</t>
        </is>
      </c>
      <c r="K83" s="4" t="inlineStr">
        <is>
          <t>*</t>
        </is>
      </c>
      <c r="L83" s="4" t="inlineStr">
        <is>
          <t>*</t>
        </is>
      </c>
      <c r="M83" s="5" t="n">
        <v>0.01</v>
      </c>
      <c r="N83" s="4" t="inlineStr">
        <is>
          <t>*</t>
        </is>
      </c>
    </row>
    <row r="84">
      <c r="A84" s="10" t="inlineStr"/>
      <c r="B84" s="4" t="inlineStr"/>
      <c r="C84" s="4" t="inlineStr"/>
      <c r="D84" s="4" t="inlineStr">
        <is>
          <t>CEFG</t>
        </is>
      </c>
      <c r="E84" s="4" t="inlineStr"/>
      <c r="F84" s="4" t="inlineStr"/>
      <c r="G84" s="4" t="inlineStr">
        <is>
          <t>CF</t>
        </is>
      </c>
      <c r="H84" s="4" t="inlineStr">
        <is>
          <t>c</t>
        </is>
      </c>
      <c r="I84" s="4" t="inlineStr">
        <is>
          <t>C</t>
        </is>
      </c>
      <c r="J84" s="4" t="inlineStr">
        <is>
          <t>aC</t>
        </is>
      </c>
      <c r="K84" s="4" t="inlineStr"/>
      <c r="L84" s="4" t="inlineStr"/>
      <c r="M84" s="4" t="inlineStr">
        <is>
          <t>L</t>
        </is>
      </c>
      <c r="N84" s="4" t="n"/>
    </row>
    <row r="85" customFormat="1" s="11">
      <c r="A85" s="14" t="inlineStr">
        <is>
          <t>Medtrum</t>
        </is>
      </c>
      <c r="B85" s="13" t="n">
        <v>9</v>
      </c>
      <c r="C85" s="13" t="n">
        <v>5</v>
      </c>
      <c r="D85" s="13" t="n">
        <v>3</v>
      </c>
      <c r="E85" s="13" t="inlineStr">
        <is>
          <t>-</t>
        </is>
      </c>
      <c r="F85" s="13" t="n">
        <v>1</v>
      </c>
      <c r="G85" s="13" t="n">
        <v>4</v>
      </c>
      <c r="H85" s="13" t="n">
        <v>1</v>
      </c>
      <c r="I85" s="13" t="n">
        <v>3</v>
      </c>
      <c r="J85" s="13" t="n">
        <v>8</v>
      </c>
      <c r="K85" s="13" t="n">
        <v>9</v>
      </c>
      <c r="L85" s="13" t="inlineStr">
        <is>
          <t>-</t>
        </is>
      </c>
      <c r="M85" s="13" t="inlineStr">
        <is>
          <t>-</t>
        </is>
      </c>
      <c r="N85" s="13" t="inlineStr">
        <is>
          <t>-</t>
        </is>
      </c>
    </row>
    <row r="86">
      <c r="A86" s="10" t="inlineStr"/>
      <c r="B86" s="4" t="inlineStr">
        <is>
          <t>*</t>
        </is>
      </c>
      <c r="C86" s="4" t="inlineStr">
        <is>
          <t>*</t>
        </is>
      </c>
      <c r="D86" s="4" t="inlineStr">
        <is>
          <t>*</t>
        </is>
      </c>
      <c r="E86" s="4" t="inlineStr">
        <is>
          <t>-</t>
        </is>
      </c>
      <c r="F86" s="4" t="inlineStr">
        <is>
          <t>*</t>
        </is>
      </c>
      <c r="G86" s="4" t="inlineStr">
        <is>
          <t>*</t>
        </is>
      </c>
      <c r="H86" s="4" t="inlineStr">
        <is>
          <t>*</t>
        </is>
      </c>
      <c r="I86" s="4" t="inlineStr">
        <is>
          <t>*</t>
        </is>
      </c>
      <c r="J86" s="4" t="inlineStr">
        <is>
          <t>*</t>
        </is>
      </c>
      <c r="K86" s="4" t="inlineStr">
        <is>
          <t>*</t>
        </is>
      </c>
      <c r="L86" s="4" t="inlineStr">
        <is>
          <t>-</t>
        </is>
      </c>
      <c r="M86" s="4" t="inlineStr">
        <is>
          <t>-</t>
        </is>
      </c>
      <c r="N86" s="4" t="inlineStr">
        <is>
          <t>-</t>
        </is>
      </c>
    </row>
    <row r="87">
      <c r="A87" s="10" t="inlineStr"/>
      <c r="B87" s="4" t="inlineStr"/>
      <c r="C87" s="4" t="inlineStr">
        <is>
          <t>CDEFG</t>
        </is>
      </c>
      <c r="D87" s="4" t="inlineStr">
        <is>
          <t>CDEFg</t>
        </is>
      </c>
      <c r="E87" s="4" t="inlineStr"/>
      <c r="F87" s="4" t="inlineStr"/>
      <c r="G87" s="4" t="inlineStr">
        <is>
          <t>F</t>
        </is>
      </c>
      <c r="H87" s="4" t="inlineStr"/>
      <c r="I87" s="4" t="inlineStr">
        <is>
          <t>CF</t>
        </is>
      </c>
      <c r="J87" s="4" t="inlineStr">
        <is>
          <t>CDEFG</t>
        </is>
      </c>
      <c r="K87" s="4" t="inlineStr">
        <is>
          <t>J</t>
        </is>
      </c>
      <c r="L87" s="4" t="n"/>
      <c r="M87" s="4" t="n"/>
      <c r="N87" s="4" t="n"/>
    </row>
    <row r="88" customFormat="1" s="11">
      <c r="A88" s="14" t="inlineStr">
        <is>
          <t>Eversense</t>
        </is>
      </c>
      <c r="B88" s="13" t="n">
        <v>72</v>
      </c>
      <c r="C88" s="13" t="n">
        <v>19</v>
      </c>
      <c r="D88" s="13" t="n">
        <v>9</v>
      </c>
      <c r="E88" s="13" t="n">
        <v>17</v>
      </c>
      <c r="F88" s="13" t="n">
        <v>27</v>
      </c>
      <c r="G88" s="13" t="n">
        <v>53</v>
      </c>
      <c r="H88" s="13" t="n">
        <v>44</v>
      </c>
      <c r="I88" s="13" t="n">
        <v>26</v>
      </c>
      <c r="J88" s="13" t="n">
        <v>28</v>
      </c>
      <c r="K88" s="13" t="n">
        <v>39</v>
      </c>
      <c r="L88" s="13" t="n">
        <v>33</v>
      </c>
      <c r="M88" s="13" t="n">
        <v>7</v>
      </c>
      <c r="N88" s="13" t="n">
        <v>25</v>
      </c>
    </row>
    <row r="89">
      <c r="A89" s="10" t="inlineStr"/>
      <c r="B89" s="5" t="n">
        <v>0.01</v>
      </c>
      <c r="C89" s="5" t="n">
        <v>0.01</v>
      </c>
      <c r="D89" s="5" t="n">
        <v>0.01</v>
      </c>
      <c r="E89" s="5" t="n">
        <v>0.01</v>
      </c>
      <c r="F89" s="5" t="n">
        <v>0.01</v>
      </c>
      <c r="G89" s="5" t="n">
        <v>0.01</v>
      </c>
      <c r="H89" s="5" t="n">
        <v>0.01</v>
      </c>
      <c r="I89" s="5" t="n">
        <v>0.01</v>
      </c>
      <c r="J89" s="5" t="n">
        <v>0.01</v>
      </c>
      <c r="K89" s="5" t="n">
        <v>0.02</v>
      </c>
      <c r="L89" s="5" t="n">
        <v>0.01</v>
      </c>
      <c r="M89" s="5" t="n">
        <v>0.01</v>
      </c>
      <c r="N89" s="4" t="inlineStr">
        <is>
          <t>*</t>
        </is>
      </c>
    </row>
    <row r="90">
      <c r="A90" s="10" t="inlineStr"/>
      <c r="B90" s="4" t="inlineStr"/>
      <c r="C90" s="4" t="inlineStr">
        <is>
          <t>BDEFGH</t>
        </is>
      </c>
      <c r="D90" s="4" t="inlineStr"/>
      <c r="E90" s="4" t="inlineStr"/>
      <c r="F90" s="4" t="inlineStr"/>
      <c r="G90" s="4" t="inlineStr"/>
      <c r="H90" s="4" t="inlineStr"/>
      <c r="I90" s="4" t="inlineStr"/>
      <c r="J90" s="4" t="inlineStr">
        <is>
          <t>Be</t>
        </is>
      </c>
      <c r="K90" s="4" t="inlineStr">
        <is>
          <t>J</t>
        </is>
      </c>
      <c r="L90" s="4" t="inlineStr"/>
      <c r="M90" s="4" t="inlineStr">
        <is>
          <t>L</t>
        </is>
      </c>
      <c r="N90" s="4" t="n"/>
    </row>
    <row r="91" customFormat="1" s="11">
      <c r="A91" s="14" t="inlineStr">
        <is>
          <t>MicroTech</t>
        </is>
      </c>
      <c r="B91" s="13" t="inlineStr">
        <is>
          <t>-</t>
        </is>
      </c>
      <c r="C91" s="13" t="inlineStr">
        <is>
          <t>-</t>
        </is>
      </c>
      <c r="D91" s="13" t="inlineStr">
        <is>
          <t>-</t>
        </is>
      </c>
      <c r="E91" s="13" t="inlineStr">
        <is>
          <t>-</t>
        </is>
      </c>
      <c r="F91" s="13" t="inlineStr">
        <is>
          <t>-</t>
        </is>
      </c>
      <c r="G91" s="13" t="inlineStr">
        <is>
          <t>-</t>
        </is>
      </c>
      <c r="H91" s="13" t="inlineStr">
        <is>
          <t>-</t>
        </is>
      </c>
      <c r="I91" s="13" t="inlineStr">
        <is>
          <t>-</t>
        </is>
      </c>
      <c r="J91" s="13" t="inlineStr">
        <is>
          <t>-</t>
        </is>
      </c>
      <c r="K91" s="13" t="inlineStr">
        <is>
          <t>-</t>
        </is>
      </c>
      <c r="L91" s="13" t="inlineStr">
        <is>
          <t>-</t>
        </is>
      </c>
      <c r="M91" s="13" t="inlineStr">
        <is>
          <t>-</t>
        </is>
      </c>
      <c r="N91" s="13" t="inlineStr">
        <is>
          <t>-</t>
        </is>
      </c>
    </row>
    <row r="92">
      <c r="A92" s="10" t="inlineStr"/>
      <c r="B92" s="4" t="inlineStr">
        <is>
          <t>-</t>
        </is>
      </c>
      <c r="C92" s="4" t="inlineStr">
        <is>
          <t>-</t>
        </is>
      </c>
      <c r="D92" s="4" t="inlineStr">
        <is>
          <t>-</t>
        </is>
      </c>
      <c r="E92" s="4" t="inlineStr">
        <is>
          <t>-</t>
        </is>
      </c>
      <c r="F92" s="4" t="inlineStr">
        <is>
          <t>-</t>
        </is>
      </c>
      <c r="G92" s="4" t="inlineStr">
        <is>
          <t>-</t>
        </is>
      </c>
      <c r="H92" s="4" t="inlineStr">
        <is>
          <t>-</t>
        </is>
      </c>
      <c r="I92" s="4" t="inlineStr">
        <is>
          <t>-</t>
        </is>
      </c>
      <c r="J92" s="4" t="inlineStr">
        <is>
          <t>-</t>
        </is>
      </c>
      <c r="K92" s="4" t="inlineStr">
        <is>
          <t>-</t>
        </is>
      </c>
      <c r="L92" s="4" t="inlineStr">
        <is>
          <t>-</t>
        </is>
      </c>
      <c r="M92" s="4" t="inlineStr">
        <is>
          <t>-</t>
        </is>
      </c>
      <c r="N92" s="4" t="inlineStr">
        <is>
          <t>-</t>
        </is>
      </c>
    </row>
    <row r="93">
      <c r="A93" s="10" t="inlineStr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</row>
    <row r="94" customFormat="1" s="11">
      <c r="A94" s="14" t="inlineStr">
        <is>
          <t>Accu-Chek</t>
        </is>
      </c>
      <c r="B94" s="13" t="n">
        <v>734</v>
      </c>
      <c r="C94" s="13" t="n">
        <v>68</v>
      </c>
      <c r="D94" s="13" t="n">
        <v>80</v>
      </c>
      <c r="E94" s="13" t="n">
        <v>117</v>
      </c>
      <c r="F94" s="13" t="n">
        <v>469</v>
      </c>
      <c r="G94" s="13" t="n">
        <v>666</v>
      </c>
      <c r="H94" s="13" t="n">
        <v>586</v>
      </c>
      <c r="I94" s="13" t="n">
        <v>197</v>
      </c>
      <c r="J94" s="13" t="n">
        <v>148</v>
      </c>
      <c r="K94" s="13" t="n">
        <v>149</v>
      </c>
      <c r="L94" s="13" t="n">
        <v>585</v>
      </c>
      <c r="M94" s="13" t="n">
        <v>68</v>
      </c>
      <c r="N94" s="13" t="n">
        <v>483</v>
      </c>
    </row>
    <row r="95">
      <c r="A95" s="10" t="inlineStr"/>
      <c r="B95" s="5" t="n">
        <v>0.08</v>
      </c>
      <c r="C95" s="5" t="n">
        <v>0.05</v>
      </c>
      <c r="D95" s="5" t="n">
        <v>0.05</v>
      </c>
      <c r="E95" s="5" t="n">
        <v>0.06</v>
      </c>
      <c r="F95" s="5" t="n">
        <v>0.12</v>
      </c>
      <c r="G95" s="5" t="n">
        <v>0.09</v>
      </c>
      <c r="H95" s="5" t="n">
        <v>0.1</v>
      </c>
      <c r="I95" s="5" t="n">
        <v>0.06</v>
      </c>
      <c r="J95" s="5" t="n">
        <v>0.05</v>
      </c>
      <c r="K95" s="5" t="n">
        <v>0.06</v>
      </c>
      <c r="L95" s="5" t="n">
        <v>0.09</v>
      </c>
      <c r="M95" s="5" t="n">
        <v>0.13</v>
      </c>
      <c r="N95" s="5" t="n">
        <v>0.08</v>
      </c>
    </row>
    <row r="96">
      <c r="A96" s="10" t="inlineStr"/>
      <c r="B96" s="4" t="inlineStr"/>
      <c r="C96" s="4" t="inlineStr"/>
      <c r="D96" s="4" t="inlineStr"/>
      <c r="E96" s="4" t="inlineStr"/>
      <c r="F96" s="4" t="inlineStr">
        <is>
          <t>ABCEFGH</t>
        </is>
      </c>
      <c r="G96" s="4" t="inlineStr">
        <is>
          <t>ABCGH</t>
        </is>
      </c>
      <c r="H96" s="4" t="inlineStr">
        <is>
          <t>ABCEGH</t>
        </is>
      </c>
      <c r="I96" s="4" t="inlineStr"/>
      <c r="J96" s="4" t="inlineStr"/>
      <c r="K96" s="4" t="inlineStr"/>
      <c r="L96" s="4" t="inlineStr">
        <is>
          <t>I</t>
        </is>
      </c>
      <c r="M96" s="4" t="inlineStr">
        <is>
          <t>L</t>
        </is>
      </c>
      <c r="N96" s="4" t="n"/>
    </row>
    <row r="97" customFormat="1" s="11">
      <c r="A97" s="14" t="inlineStr">
        <is>
          <t>Accu-Chek - Aviva</t>
        </is>
      </c>
      <c r="B97" s="13" t="n">
        <v>34</v>
      </c>
      <c r="C97" s="13" t="n">
        <v>4</v>
      </c>
      <c r="D97" s="13" t="n">
        <v>3</v>
      </c>
      <c r="E97" s="13" t="n">
        <v>6</v>
      </c>
      <c r="F97" s="13" t="n">
        <v>21</v>
      </c>
      <c r="G97" s="13" t="n">
        <v>30</v>
      </c>
      <c r="H97" s="13" t="n">
        <v>27</v>
      </c>
      <c r="I97" s="13" t="n">
        <v>9</v>
      </c>
      <c r="J97" s="13" t="n">
        <v>7</v>
      </c>
      <c r="K97" s="13" t="n">
        <v>9</v>
      </c>
      <c r="L97" s="13" t="n">
        <v>25</v>
      </c>
      <c r="M97" s="13" t="n">
        <v>2</v>
      </c>
      <c r="N97" s="13" t="n">
        <v>23</v>
      </c>
    </row>
    <row r="98">
      <c r="A98" s="10" t="inlineStr"/>
      <c r="B98" s="4" t="inlineStr">
        <is>
          <t>*</t>
        </is>
      </c>
      <c r="C98" s="4" t="inlineStr">
        <is>
          <t>*</t>
        </is>
      </c>
      <c r="D98" s="4" t="inlineStr">
        <is>
          <t>*</t>
        </is>
      </c>
      <c r="E98" s="4" t="inlineStr">
        <is>
          <t>*</t>
        </is>
      </c>
      <c r="F98" s="5" t="n">
        <v>0.01</v>
      </c>
      <c r="G98" s="4" t="inlineStr">
        <is>
          <t>*</t>
        </is>
      </c>
      <c r="H98" s="4" t="inlineStr">
        <is>
          <t>*</t>
        </is>
      </c>
      <c r="I98" s="4" t="inlineStr">
        <is>
          <t>*</t>
        </is>
      </c>
      <c r="J98" s="4" t="inlineStr">
        <is>
          <t>*</t>
        </is>
      </c>
      <c r="K98" s="4" t="inlineStr">
        <is>
          <t>*</t>
        </is>
      </c>
      <c r="L98" s="4" t="inlineStr">
        <is>
          <t>*</t>
        </is>
      </c>
      <c r="M98" s="4" t="inlineStr">
        <is>
          <t>*</t>
        </is>
      </c>
      <c r="N98" s="4" t="inlineStr">
        <is>
          <t>*</t>
        </is>
      </c>
    </row>
    <row r="99">
      <c r="A99" s="10" t="inlineStr"/>
      <c r="B99" s="4" t="inlineStr"/>
      <c r="C99" s="4" t="inlineStr"/>
      <c r="D99" s="4" t="inlineStr"/>
      <c r="E99" s="4" t="inlineStr"/>
      <c r="F99" s="4" t="inlineStr">
        <is>
          <t>egh</t>
        </is>
      </c>
      <c r="G99" s="4" t="inlineStr">
        <is>
          <t>G</t>
        </is>
      </c>
      <c r="H99" s="4" t="inlineStr">
        <is>
          <t>G</t>
        </is>
      </c>
      <c r="I99" s="4" t="n"/>
      <c r="J99" s="4" t="n"/>
      <c r="K99" s="4" t="n"/>
      <c r="L99" s="4" t="n"/>
      <c r="M99" s="4" t="n"/>
      <c r="N99" s="4" t="n"/>
    </row>
    <row r="100" customFormat="1" s="11">
      <c r="A100" s="14" t="inlineStr">
        <is>
          <t>Bayer</t>
        </is>
      </c>
      <c r="B100" s="13" t="n">
        <v>168</v>
      </c>
      <c r="C100" s="13" t="n">
        <v>23</v>
      </c>
      <c r="D100" s="13" t="n">
        <v>22</v>
      </c>
      <c r="E100" s="13" t="n">
        <v>34</v>
      </c>
      <c r="F100" s="13" t="n">
        <v>89</v>
      </c>
      <c r="G100" s="13" t="n">
        <v>145</v>
      </c>
      <c r="H100" s="13" t="n">
        <v>123</v>
      </c>
      <c r="I100" s="13" t="n">
        <v>56</v>
      </c>
      <c r="J100" s="13" t="n">
        <v>45</v>
      </c>
      <c r="K100" s="13" t="n">
        <v>48</v>
      </c>
      <c r="L100" s="13" t="n">
        <v>120</v>
      </c>
      <c r="M100" s="13" t="n">
        <v>8</v>
      </c>
      <c r="N100" s="13" t="n">
        <v>110</v>
      </c>
    </row>
    <row r="101">
      <c r="A101" s="10" t="inlineStr"/>
      <c r="B101" s="5" t="n">
        <v>0.02</v>
      </c>
      <c r="C101" s="5" t="n">
        <v>0.02</v>
      </c>
      <c r="D101" s="5" t="n">
        <v>0.01</v>
      </c>
      <c r="E101" s="5" t="n">
        <v>0.02</v>
      </c>
      <c r="F101" s="5" t="n">
        <v>0.02</v>
      </c>
      <c r="G101" s="5" t="n">
        <v>0.02</v>
      </c>
      <c r="H101" s="5" t="n">
        <v>0.02</v>
      </c>
      <c r="I101" s="5" t="n">
        <v>0.02</v>
      </c>
      <c r="J101" s="5" t="n">
        <v>0.02</v>
      </c>
      <c r="K101" s="5" t="n">
        <v>0.02</v>
      </c>
      <c r="L101" s="5" t="n">
        <v>0.02</v>
      </c>
      <c r="M101" s="5" t="n">
        <v>0.02</v>
      </c>
      <c r="N101" s="5" t="n">
        <v>0.02</v>
      </c>
    </row>
    <row r="102">
      <c r="A102" s="10" t="inlineStr"/>
      <c r="B102" s="4" t="inlineStr"/>
      <c r="C102" s="4" t="inlineStr"/>
      <c r="D102" s="4" t="inlineStr"/>
      <c r="E102" s="4" t="inlineStr"/>
      <c r="F102" s="4" t="inlineStr">
        <is>
          <t>bEGh</t>
        </is>
      </c>
      <c r="G102" s="4" t="inlineStr">
        <is>
          <t>G</t>
        </is>
      </c>
      <c r="H102" s="4" t="inlineStr">
        <is>
          <t>G</t>
        </is>
      </c>
      <c r="I102" s="4" t="n"/>
      <c r="J102" s="4" t="n"/>
      <c r="K102" s="4" t="n"/>
      <c r="L102" s="4" t="n"/>
      <c r="M102" s="4" t="n"/>
      <c r="N102" s="4" t="n"/>
    </row>
    <row r="103" customFormat="1" s="11">
      <c r="A103" s="14" t="inlineStr">
        <is>
          <t>Ascensia</t>
        </is>
      </c>
      <c r="B103" s="13" t="n">
        <v>19</v>
      </c>
      <c r="C103" s="13" t="n">
        <v>4</v>
      </c>
      <c r="D103" s="13" t="n">
        <v>2</v>
      </c>
      <c r="E103" s="13" t="n">
        <v>3</v>
      </c>
      <c r="F103" s="13" t="n">
        <v>10</v>
      </c>
      <c r="G103" s="13" t="n">
        <v>15</v>
      </c>
      <c r="H103" s="13" t="n">
        <v>13</v>
      </c>
      <c r="I103" s="13" t="n">
        <v>5</v>
      </c>
      <c r="J103" s="13" t="n">
        <v>6</v>
      </c>
      <c r="K103" s="13" t="n">
        <v>10</v>
      </c>
      <c r="L103" s="13" t="n">
        <v>9</v>
      </c>
      <c r="M103" s="13" t="n">
        <v>3</v>
      </c>
      <c r="N103" s="13" t="n">
        <v>6</v>
      </c>
    </row>
    <row r="104">
      <c r="A104" s="10" t="inlineStr"/>
      <c r="B104" s="4" t="inlineStr">
        <is>
          <t>*</t>
        </is>
      </c>
      <c r="C104" s="4" t="inlineStr">
        <is>
          <t>*</t>
        </is>
      </c>
      <c r="D104" s="4" t="inlineStr">
        <is>
          <t>*</t>
        </is>
      </c>
      <c r="E104" s="4" t="inlineStr">
        <is>
          <t>*</t>
        </is>
      </c>
      <c r="F104" s="4" t="inlineStr">
        <is>
          <t>*</t>
        </is>
      </c>
      <c r="G104" s="4" t="inlineStr">
        <is>
          <t>*</t>
        </is>
      </c>
      <c r="H104" s="4" t="inlineStr">
        <is>
          <t>*</t>
        </is>
      </c>
      <c r="I104" s="4" t="inlineStr">
        <is>
          <t>*</t>
        </is>
      </c>
      <c r="J104" s="4" t="inlineStr">
        <is>
          <t>*</t>
        </is>
      </c>
      <c r="K104" s="4" t="inlineStr">
        <is>
          <t>*</t>
        </is>
      </c>
      <c r="L104" s="4" t="inlineStr">
        <is>
          <t>*</t>
        </is>
      </c>
      <c r="M104" s="5" t="n">
        <v>0.01</v>
      </c>
      <c r="N104" s="4" t="inlineStr">
        <is>
          <t>*</t>
        </is>
      </c>
    </row>
    <row r="105">
      <c r="A105" s="10" t="inlineStr"/>
      <c r="B105" s="4" t="inlineStr"/>
      <c r="C105" s="4" t="inlineStr"/>
      <c r="D105" s="4" t="inlineStr"/>
      <c r="E105" s="4" t="inlineStr"/>
      <c r="F105" s="4" t="inlineStr"/>
      <c r="G105" s="4" t="inlineStr"/>
      <c r="H105" s="4" t="inlineStr"/>
      <c r="I105" s="4" t="inlineStr"/>
      <c r="J105" s="4" t="inlineStr"/>
      <c r="K105" s="4" t="inlineStr">
        <is>
          <t>J</t>
        </is>
      </c>
      <c r="L105" s="4" t="inlineStr"/>
      <c r="M105" s="4" t="inlineStr">
        <is>
          <t>L</t>
        </is>
      </c>
      <c r="N105" s="4" t="n"/>
    </row>
    <row r="106" customFormat="1" s="11">
      <c r="A106" s="14" t="inlineStr">
        <is>
          <t>Contour</t>
        </is>
      </c>
      <c r="B106" s="13" t="n">
        <v>278</v>
      </c>
      <c r="C106" s="13" t="n">
        <v>24</v>
      </c>
      <c r="D106" s="13" t="n">
        <v>32</v>
      </c>
      <c r="E106" s="13" t="n">
        <v>48</v>
      </c>
      <c r="F106" s="13" t="n">
        <v>174</v>
      </c>
      <c r="G106" s="13" t="n">
        <v>254</v>
      </c>
      <c r="H106" s="13" t="n">
        <v>222</v>
      </c>
      <c r="I106" s="13" t="n">
        <v>80</v>
      </c>
      <c r="J106" s="13" t="n">
        <v>56</v>
      </c>
      <c r="K106" s="13" t="n">
        <v>67</v>
      </c>
      <c r="L106" s="13" t="n">
        <v>211</v>
      </c>
      <c r="M106" s="13" t="n">
        <v>24</v>
      </c>
      <c r="N106" s="13" t="n">
        <v>185</v>
      </c>
    </row>
    <row r="107">
      <c r="A107" s="10" t="inlineStr"/>
      <c r="B107" s="5" t="n">
        <v>0.03</v>
      </c>
      <c r="C107" s="5" t="n">
        <v>0.02</v>
      </c>
      <c r="D107" s="5" t="n">
        <v>0.02</v>
      </c>
      <c r="E107" s="5" t="n">
        <v>0.02</v>
      </c>
      <c r="F107" s="5" t="n">
        <v>0.04</v>
      </c>
      <c r="G107" s="5" t="n">
        <v>0.03</v>
      </c>
      <c r="H107" s="5" t="n">
        <v>0.04</v>
      </c>
      <c r="I107" s="5" t="n">
        <v>0.02</v>
      </c>
      <c r="J107" s="5" t="n">
        <v>0.02</v>
      </c>
      <c r="K107" s="5" t="n">
        <v>0.03</v>
      </c>
      <c r="L107" s="5" t="n">
        <v>0.03</v>
      </c>
      <c r="M107" s="5" t="n">
        <v>0.05</v>
      </c>
      <c r="N107" s="5" t="n">
        <v>0.03</v>
      </c>
    </row>
    <row r="108">
      <c r="A108" s="10" t="inlineStr"/>
      <c r="B108" s="4" t="inlineStr"/>
      <c r="C108" s="4" t="inlineStr"/>
      <c r="D108" s="4" t="inlineStr"/>
      <c r="E108" s="4" t="inlineStr"/>
      <c r="F108" s="4" t="inlineStr">
        <is>
          <t>ABCEFGH</t>
        </is>
      </c>
      <c r="G108" s="4" t="inlineStr">
        <is>
          <t>ABCGH</t>
        </is>
      </c>
      <c r="H108" s="4" t="inlineStr">
        <is>
          <t>ABCEGH</t>
        </is>
      </c>
      <c r="I108" s="4" t="inlineStr"/>
      <c r="J108" s="4" t="inlineStr"/>
      <c r="K108" s="4" t="inlineStr"/>
      <c r="L108" s="4" t="inlineStr"/>
      <c r="M108" s="4" t="inlineStr">
        <is>
          <t>l</t>
        </is>
      </c>
      <c r="N108" s="4" t="n"/>
    </row>
    <row r="109" customFormat="1" s="11">
      <c r="A109" s="14" t="inlineStr">
        <is>
          <t>Beurer</t>
        </is>
      </c>
      <c r="B109" s="13" t="n">
        <v>19</v>
      </c>
      <c r="C109" s="13" t="inlineStr">
        <is>
          <t>-</t>
        </is>
      </c>
      <c r="D109" s="13" t="inlineStr">
        <is>
          <t>-</t>
        </is>
      </c>
      <c r="E109" s="13" t="n">
        <v>3</v>
      </c>
      <c r="F109" s="13" t="n">
        <v>16</v>
      </c>
      <c r="G109" s="13" t="n">
        <v>19</v>
      </c>
      <c r="H109" s="13" t="n">
        <v>19</v>
      </c>
      <c r="I109" s="13" t="n">
        <v>3</v>
      </c>
      <c r="J109" s="13" t="inlineStr">
        <is>
          <t>-</t>
        </is>
      </c>
      <c r="K109" s="13" t="n">
        <v>2</v>
      </c>
      <c r="L109" s="13" t="n">
        <v>17</v>
      </c>
      <c r="M109" s="13" t="n">
        <v>3</v>
      </c>
      <c r="N109" s="13" t="n">
        <v>13</v>
      </c>
    </row>
    <row r="110">
      <c r="A110" s="10" t="inlineStr"/>
      <c r="B110" s="4" t="inlineStr">
        <is>
          <t>*</t>
        </is>
      </c>
      <c r="C110" s="4" t="inlineStr">
        <is>
          <t>-</t>
        </is>
      </c>
      <c r="D110" s="4" t="inlineStr">
        <is>
          <t>-</t>
        </is>
      </c>
      <c r="E110" s="4" t="inlineStr">
        <is>
          <t>*</t>
        </is>
      </c>
      <c r="F110" s="4" t="inlineStr">
        <is>
          <t>*</t>
        </is>
      </c>
      <c r="G110" s="4" t="inlineStr">
        <is>
          <t>*</t>
        </is>
      </c>
      <c r="H110" s="4" t="inlineStr">
        <is>
          <t>*</t>
        </is>
      </c>
      <c r="I110" s="4" t="inlineStr">
        <is>
          <t>*</t>
        </is>
      </c>
      <c r="J110" s="4" t="inlineStr">
        <is>
          <t>-</t>
        </is>
      </c>
      <c r="K110" s="4" t="inlineStr">
        <is>
          <t>*</t>
        </is>
      </c>
      <c r="L110" s="4" t="inlineStr">
        <is>
          <t>*</t>
        </is>
      </c>
      <c r="M110" s="5" t="n">
        <v>0.01</v>
      </c>
      <c r="N110" s="4" t="inlineStr">
        <is>
          <t>*</t>
        </is>
      </c>
    </row>
    <row r="111">
      <c r="A111" s="10" t="inlineStr"/>
      <c r="B111" s="4" t="inlineStr"/>
      <c r="C111" s="4" t="inlineStr"/>
      <c r="D111" s="4" t="inlineStr"/>
      <c r="E111" s="4" t="inlineStr">
        <is>
          <t>H</t>
        </is>
      </c>
      <c r="F111" s="4" t="inlineStr">
        <is>
          <t>ABcEGH</t>
        </is>
      </c>
      <c r="G111" s="4" t="inlineStr">
        <is>
          <t>aBGH</t>
        </is>
      </c>
      <c r="H111" s="4" t="inlineStr">
        <is>
          <t>ABcEGH</t>
        </is>
      </c>
      <c r="I111" s="4" t="inlineStr">
        <is>
          <t>bH</t>
        </is>
      </c>
      <c r="J111" s="4" t="n"/>
      <c r="K111" s="4" t="n"/>
      <c r="L111" s="4" t="n"/>
      <c r="M111" s="4" t="n"/>
      <c r="N111" s="4" t="n"/>
    </row>
    <row r="112" customFormat="1" s="11">
      <c r="A112" s="14" t="inlineStr">
        <is>
          <t>Johnson &amp; Johnson</t>
        </is>
      </c>
      <c r="B112" s="13" t="n">
        <v>120</v>
      </c>
      <c r="C112" s="13" t="n">
        <v>19</v>
      </c>
      <c r="D112" s="13" t="n">
        <v>27</v>
      </c>
      <c r="E112" s="13" t="n">
        <v>52</v>
      </c>
      <c r="F112" s="13" t="n">
        <v>22</v>
      </c>
      <c r="G112" s="13" t="n">
        <v>101</v>
      </c>
      <c r="H112" s="13" t="n">
        <v>74</v>
      </c>
      <c r="I112" s="13" t="n">
        <v>79</v>
      </c>
      <c r="J112" s="13" t="n">
        <v>46</v>
      </c>
      <c r="K112" s="13" t="n">
        <v>43</v>
      </c>
      <c r="L112" s="13" t="n">
        <v>77</v>
      </c>
      <c r="M112" s="13" t="n">
        <v>6</v>
      </c>
      <c r="N112" s="13" t="n">
        <v>70</v>
      </c>
    </row>
    <row r="113">
      <c r="A113" s="10" t="inlineStr"/>
      <c r="B113" s="5" t="n">
        <v>0.01</v>
      </c>
      <c r="C113" s="5" t="n">
        <v>0.01</v>
      </c>
      <c r="D113" s="5" t="n">
        <v>0.02</v>
      </c>
      <c r="E113" s="5" t="n">
        <v>0.03</v>
      </c>
      <c r="F113" s="5" t="n">
        <v>0.01</v>
      </c>
      <c r="G113" s="5" t="n">
        <v>0.01</v>
      </c>
      <c r="H113" s="5" t="n">
        <v>0.01</v>
      </c>
      <c r="I113" s="5" t="n">
        <v>0.02</v>
      </c>
      <c r="J113" s="5" t="n">
        <v>0.02</v>
      </c>
      <c r="K113" s="5" t="n">
        <v>0.02</v>
      </c>
      <c r="L113" s="5" t="n">
        <v>0.01</v>
      </c>
      <c r="M113" s="5" t="n">
        <v>0.01</v>
      </c>
      <c r="N113" s="5" t="n">
        <v>0.01</v>
      </c>
    </row>
    <row r="114">
      <c r="A114" s="10" t="inlineStr"/>
      <c r="B114" s="4" t="inlineStr"/>
      <c r="C114" s="4" t="inlineStr">
        <is>
          <t>D</t>
        </is>
      </c>
      <c r="D114" s="4" t="inlineStr">
        <is>
          <t>Def</t>
        </is>
      </c>
      <c r="E114" s="4" t="inlineStr">
        <is>
          <t>ADEFH</t>
        </is>
      </c>
      <c r="F114" s="4" t="inlineStr"/>
      <c r="G114" s="4" t="inlineStr">
        <is>
          <t>Df</t>
        </is>
      </c>
      <c r="H114" s="4" t="inlineStr">
        <is>
          <t>D</t>
        </is>
      </c>
      <c r="I114" s="4" t="inlineStr">
        <is>
          <t>aDEFH</t>
        </is>
      </c>
      <c r="J114" s="4" t="inlineStr">
        <is>
          <t>D</t>
        </is>
      </c>
      <c r="K114" s="4" t="inlineStr">
        <is>
          <t>J</t>
        </is>
      </c>
      <c r="L114" s="4" t="n"/>
      <c r="M114" s="4" t="n"/>
      <c r="N114" s="4" t="n"/>
    </row>
    <row r="115" customFormat="1" s="11">
      <c r="A115" s="14" t="inlineStr">
        <is>
          <t>OneTouch (unspecified)</t>
        </is>
      </c>
      <c r="B115" s="13" t="n">
        <v>438</v>
      </c>
      <c r="C115" s="13" t="n">
        <v>34</v>
      </c>
      <c r="D115" s="13" t="n">
        <v>46</v>
      </c>
      <c r="E115" s="13" t="n">
        <v>77</v>
      </c>
      <c r="F115" s="13" t="n">
        <v>281</v>
      </c>
      <c r="G115" s="13" t="n">
        <v>404</v>
      </c>
      <c r="H115" s="13" t="n">
        <v>358</v>
      </c>
      <c r="I115" s="13" t="n">
        <v>123</v>
      </c>
      <c r="J115" s="13" t="n">
        <v>80</v>
      </c>
      <c r="K115" s="13" t="n">
        <v>79</v>
      </c>
      <c r="L115" s="13" t="n">
        <v>359</v>
      </c>
      <c r="M115" s="13" t="n">
        <v>26</v>
      </c>
      <c r="N115" s="13" t="n">
        <v>330</v>
      </c>
    </row>
    <row r="116">
      <c r="A116" s="10" t="inlineStr"/>
      <c r="B116" s="5" t="n">
        <v>0.05</v>
      </c>
      <c r="C116" s="5" t="n">
        <v>0.02</v>
      </c>
      <c r="D116" s="5" t="n">
        <v>0.03</v>
      </c>
      <c r="E116" s="5" t="n">
        <v>0.04</v>
      </c>
      <c r="F116" s="5" t="n">
        <v>0.07000000000000001</v>
      </c>
      <c r="G116" s="5" t="n">
        <v>0.05</v>
      </c>
      <c r="H116" s="5" t="n">
        <v>0.06</v>
      </c>
      <c r="I116" s="5" t="n">
        <v>0.03</v>
      </c>
      <c r="J116" s="5" t="n">
        <v>0.03</v>
      </c>
      <c r="K116" s="5" t="n">
        <v>0.03</v>
      </c>
      <c r="L116" s="5" t="n">
        <v>0.05</v>
      </c>
      <c r="M116" s="5" t="n">
        <v>0.05</v>
      </c>
      <c r="N116" s="5" t="n">
        <v>0.06</v>
      </c>
    </row>
    <row r="117">
      <c r="A117" s="10" t="inlineStr"/>
      <c r="B117" s="4" t="inlineStr"/>
      <c r="C117" s="4" t="inlineStr"/>
      <c r="D117" s="4" t="inlineStr"/>
      <c r="E117" s="4" t="inlineStr">
        <is>
          <t>Ah</t>
        </is>
      </c>
      <c r="F117" s="4" t="inlineStr">
        <is>
          <t>ABCEFGH</t>
        </is>
      </c>
      <c r="G117" s="4" t="inlineStr">
        <is>
          <t>ABCGH</t>
        </is>
      </c>
      <c r="H117" s="4" t="inlineStr">
        <is>
          <t>ABCEGH</t>
        </is>
      </c>
      <c r="I117" s="4" t="inlineStr">
        <is>
          <t>aH</t>
        </is>
      </c>
      <c r="J117" s="4" t="inlineStr"/>
      <c r="K117" s="4" t="inlineStr"/>
      <c r="L117" s="4" t="inlineStr">
        <is>
          <t>I</t>
        </is>
      </c>
      <c r="M117" s="4" t="n"/>
      <c r="N117" s="4" t="n"/>
    </row>
    <row r="118" customFormat="1" s="11">
      <c r="A118" s="14" t="inlineStr">
        <is>
          <t>OneTouch Ultra</t>
        </is>
      </c>
      <c r="B118" s="13" t="n">
        <v>50</v>
      </c>
      <c r="C118" s="13" t="n">
        <v>5</v>
      </c>
      <c r="D118" s="13" t="n">
        <v>2</v>
      </c>
      <c r="E118" s="13" t="n">
        <v>10</v>
      </c>
      <c r="F118" s="13" t="n">
        <v>33</v>
      </c>
      <c r="G118" s="13" t="n">
        <v>45</v>
      </c>
      <c r="H118" s="13" t="n">
        <v>43</v>
      </c>
      <c r="I118" s="13" t="n">
        <v>12</v>
      </c>
      <c r="J118" s="13" t="n">
        <v>7</v>
      </c>
      <c r="K118" s="13" t="n">
        <v>9</v>
      </c>
      <c r="L118" s="13" t="n">
        <v>41</v>
      </c>
      <c r="M118" s="13" t="inlineStr">
        <is>
          <t>-</t>
        </is>
      </c>
      <c r="N118" s="13" t="n">
        <v>41</v>
      </c>
    </row>
    <row r="119">
      <c r="A119" s="10" t="inlineStr"/>
      <c r="B119" s="5" t="n">
        <v>0.01</v>
      </c>
      <c r="C119" s="4" t="inlineStr">
        <is>
          <t>*</t>
        </is>
      </c>
      <c r="D119" s="4" t="inlineStr">
        <is>
          <t>*</t>
        </is>
      </c>
      <c r="E119" s="4" t="inlineStr">
        <is>
          <t>*</t>
        </is>
      </c>
      <c r="F119" s="5" t="n">
        <v>0.01</v>
      </c>
      <c r="G119" s="5" t="n">
        <v>0.01</v>
      </c>
      <c r="H119" s="5" t="n">
        <v>0.01</v>
      </c>
      <c r="I119" s="4" t="inlineStr">
        <is>
          <t>*</t>
        </is>
      </c>
      <c r="J119" s="4" t="inlineStr">
        <is>
          <t>*</t>
        </is>
      </c>
      <c r="K119" s="4" t="inlineStr">
        <is>
          <t>*</t>
        </is>
      </c>
      <c r="L119" s="5" t="n">
        <v>0.01</v>
      </c>
      <c r="M119" s="4" t="inlineStr">
        <is>
          <t>-</t>
        </is>
      </c>
      <c r="N119" s="5" t="n">
        <v>0.01</v>
      </c>
    </row>
    <row r="120">
      <c r="A120" s="10" t="inlineStr"/>
      <c r="B120" s="4" t="inlineStr"/>
      <c r="C120" s="4" t="inlineStr"/>
      <c r="D120" s="4" t="inlineStr"/>
      <c r="E120" s="4" t="inlineStr">
        <is>
          <t>bg</t>
        </is>
      </c>
      <c r="F120" s="4" t="inlineStr">
        <is>
          <t>aBEGH</t>
        </is>
      </c>
      <c r="G120" s="4" t="inlineStr">
        <is>
          <t>BGH</t>
        </is>
      </c>
      <c r="H120" s="4" t="inlineStr">
        <is>
          <t>BEGH</t>
        </is>
      </c>
      <c r="I120" s="4" t="inlineStr">
        <is>
          <t>B</t>
        </is>
      </c>
      <c r="J120" s="4" t="inlineStr"/>
      <c r="K120" s="4" t="inlineStr"/>
      <c r="L120" s="4" t="inlineStr"/>
      <c r="M120" s="4" t="inlineStr"/>
      <c r="N120" s="4" t="inlineStr">
        <is>
          <t>k</t>
        </is>
      </c>
    </row>
    <row r="121" customFormat="1" s="11">
      <c r="A121" s="14" t="inlineStr">
        <is>
          <t>OneTouch Verio</t>
        </is>
      </c>
      <c r="B121" s="13" t="n">
        <v>83</v>
      </c>
      <c r="C121" s="13" t="n">
        <v>9</v>
      </c>
      <c r="D121" s="13" t="n">
        <v>14</v>
      </c>
      <c r="E121" s="13" t="n">
        <v>21</v>
      </c>
      <c r="F121" s="13" t="n">
        <v>39</v>
      </c>
      <c r="G121" s="13" t="n">
        <v>74</v>
      </c>
      <c r="H121" s="13" t="n">
        <v>60</v>
      </c>
      <c r="I121" s="13" t="n">
        <v>35</v>
      </c>
      <c r="J121" s="13" t="n">
        <v>23</v>
      </c>
      <c r="K121" s="13" t="n">
        <v>16</v>
      </c>
      <c r="L121" s="13" t="n">
        <v>67</v>
      </c>
      <c r="M121" s="13" t="n">
        <v>4</v>
      </c>
      <c r="N121" s="13" t="n">
        <v>63</v>
      </c>
    </row>
    <row r="122">
      <c r="A122" s="10" t="inlineStr"/>
      <c r="B122" s="5" t="n">
        <v>0.01</v>
      </c>
      <c r="C122" s="5" t="n">
        <v>0.01</v>
      </c>
      <c r="D122" s="5" t="n">
        <v>0.01</v>
      </c>
      <c r="E122" s="5" t="n">
        <v>0.01</v>
      </c>
      <c r="F122" s="5" t="n">
        <v>0.01</v>
      </c>
      <c r="G122" s="5" t="n">
        <v>0.01</v>
      </c>
      <c r="H122" s="5" t="n">
        <v>0.01</v>
      </c>
      <c r="I122" s="5" t="n">
        <v>0.01</v>
      </c>
      <c r="J122" s="5" t="n">
        <v>0.01</v>
      </c>
      <c r="K122" s="5" t="n">
        <v>0.01</v>
      </c>
      <c r="L122" s="5" t="n">
        <v>0.01</v>
      </c>
      <c r="M122" s="5" t="n">
        <v>0.01</v>
      </c>
      <c r="N122" s="5" t="n">
        <v>0.01</v>
      </c>
    </row>
    <row r="123">
      <c r="A123" s="10" t="inlineStr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</row>
    <row r="124" customFormat="1" s="11">
      <c r="A124" s="14" t="inlineStr">
        <is>
          <t>LifeScan</t>
        </is>
      </c>
      <c r="B124" s="13" t="n">
        <v>34</v>
      </c>
      <c r="C124" s="13" t="n">
        <v>6</v>
      </c>
      <c r="D124" s="13" t="n">
        <v>3</v>
      </c>
      <c r="E124" s="13" t="n">
        <v>8</v>
      </c>
      <c r="F124" s="13" t="n">
        <v>17</v>
      </c>
      <c r="G124" s="13" t="n">
        <v>28</v>
      </c>
      <c r="H124" s="13" t="n">
        <v>25</v>
      </c>
      <c r="I124" s="13" t="n">
        <v>11</v>
      </c>
      <c r="J124" s="13" t="n">
        <v>9</v>
      </c>
      <c r="K124" s="13" t="n">
        <v>20</v>
      </c>
      <c r="L124" s="13" t="n">
        <v>14</v>
      </c>
      <c r="M124" s="13" t="n">
        <v>1</v>
      </c>
      <c r="N124" s="13" t="n">
        <v>12</v>
      </c>
    </row>
    <row r="125">
      <c r="A125" s="10" t="inlineStr"/>
      <c r="B125" s="4" t="inlineStr">
        <is>
          <t>*</t>
        </is>
      </c>
      <c r="C125" s="4" t="inlineStr">
        <is>
          <t>*</t>
        </is>
      </c>
      <c r="D125" s="4" t="inlineStr">
        <is>
          <t>*</t>
        </is>
      </c>
      <c r="E125" s="4" t="inlineStr">
        <is>
          <t>*</t>
        </is>
      </c>
      <c r="F125" s="4" t="inlineStr">
        <is>
          <t>*</t>
        </is>
      </c>
      <c r="G125" s="4" t="inlineStr">
        <is>
          <t>*</t>
        </is>
      </c>
      <c r="H125" s="4" t="inlineStr">
        <is>
          <t>*</t>
        </is>
      </c>
      <c r="I125" s="4" t="inlineStr">
        <is>
          <t>*</t>
        </is>
      </c>
      <c r="J125" s="4" t="inlineStr">
        <is>
          <t>*</t>
        </is>
      </c>
      <c r="K125" s="5" t="n">
        <v>0.01</v>
      </c>
      <c r="L125" s="4" t="inlineStr">
        <is>
          <t>*</t>
        </is>
      </c>
      <c r="M125" s="4" t="inlineStr">
        <is>
          <t>*</t>
        </is>
      </c>
      <c r="N125" s="4" t="inlineStr">
        <is>
          <t>*</t>
        </is>
      </c>
    </row>
    <row r="126">
      <c r="A126" s="10" t="inlineStr"/>
      <c r="B126" s="4" t="inlineStr"/>
      <c r="C126" s="4" t="inlineStr"/>
      <c r="D126" s="4" t="inlineStr"/>
      <c r="E126" s="4" t="inlineStr"/>
      <c r="F126" s="4" t="inlineStr"/>
      <c r="G126" s="4" t="inlineStr"/>
      <c r="H126" s="4" t="inlineStr"/>
      <c r="I126" s="4" t="inlineStr"/>
      <c r="J126" s="4" t="inlineStr"/>
      <c r="K126" s="4" t="inlineStr">
        <is>
          <t>J</t>
        </is>
      </c>
      <c r="L126" s="4" t="n"/>
      <c r="M126" s="4" t="n"/>
      <c r="N126" s="4" t="n"/>
    </row>
    <row r="127" customFormat="1" s="11">
      <c r="A127" s="14" t="inlineStr">
        <is>
          <t>Libre (without 'FreeStyle')</t>
        </is>
      </c>
      <c r="B127" s="13" t="n">
        <v>286</v>
      </c>
      <c r="C127" s="13" t="n">
        <v>132</v>
      </c>
      <c r="D127" s="13" t="n">
        <v>48</v>
      </c>
      <c r="E127" s="13" t="n">
        <v>56</v>
      </c>
      <c r="F127" s="13" t="n">
        <v>50</v>
      </c>
      <c r="G127" s="13" t="n">
        <v>154</v>
      </c>
      <c r="H127" s="13" t="n">
        <v>106</v>
      </c>
      <c r="I127" s="13" t="n">
        <v>104</v>
      </c>
      <c r="J127" s="13" t="n">
        <v>180</v>
      </c>
      <c r="K127" s="13" t="n">
        <v>194</v>
      </c>
      <c r="L127" s="13" t="n">
        <v>92</v>
      </c>
      <c r="M127" s="13" t="n">
        <v>17</v>
      </c>
      <c r="N127" s="13" t="n">
        <v>75</v>
      </c>
    </row>
    <row r="128">
      <c r="A128" s="10" t="inlineStr"/>
      <c r="B128" s="5" t="n">
        <v>0.03</v>
      </c>
      <c r="C128" s="5" t="n">
        <v>0.1</v>
      </c>
      <c r="D128" s="5" t="n">
        <v>0.03</v>
      </c>
      <c r="E128" s="5" t="n">
        <v>0.03</v>
      </c>
      <c r="F128" s="5" t="n">
        <v>0.01</v>
      </c>
      <c r="G128" s="5" t="n">
        <v>0.02</v>
      </c>
      <c r="H128" s="5" t="n">
        <v>0.02</v>
      </c>
      <c r="I128" s="5" t="n">
        <v>0.03</v>
      </c>
      <c r="J128" s="5" t="n">
        <v>0.06</v>
      </c>
      <c r="K128" s="5" t="n">
        <v>0.08</v>
      </c>
      <c r="L128" s="5" t="n">
        <v>0.01</v>
      </c>
      <c r="M128" s="5" t="n">
        <v>0.03</v>
      </c>
      <c r="N128" s="5" t="n">
        <v>0.01</v>
      </c>
    </row>
    <row r="129">
      <c r="A129" s="10" t="inlineStr"/>
      <c r="B129" s="4" t="inlineStr"/>
      <c r="C129" s="4" t="inlineStr">
        <is>
          <t>BCDEFGH</t>
        </is>
      </c>
      <c r="D129" s="4" t="inlineStr">
        <is>
          <t>DEF</t>
        </is>
      </c>
      <c r="E129" s="4" t="inlineStr">
        <is>
          <t>DEF</t>
        </is>
      </c>
      <c r="F129" s="4" t="inlineStr"/>
      <c r="G129" s="4" t="inlineStr">
        <is>
          <t>DF</t>
        </is>
      </c>
      <c r="H129" s="4" t="inlineStr">
        <is>
          <t>D</t>
        </is>
      </c>
      <c r="I129" s="4" t="inlineStr">
        <is>
          <t>DEF</t>
        </is>
      </c>
      <c r="J129" s="4" t="inlineStr">
        <is>
          <t>BCDEFG</t>
        </is>
      </c>
      <c r="K129" s="4" t="inlineStr">
        <is>
          <t>J</t>
        </is>
      </c>
      <c r="L129" s="4" t="inlineStr"/>
      <c r="M129" s="4" t="inlineStr">
        <is>
          <t>L</t>
        </is>
      </c>
      <c r="N129" s="4" t="n"/>
    </row>
    <row r="130" customFormat="1" s="11">
      <c r="A130" s="14" t="inlineStr">
        <is>
          <t>Omron</t>
        </is>
      </c>
      <c r="B130" s="13" t="n">
        <v>81</v>
      </c>
      <c r="C130" s="13" t="n">
        <v>16</v>
      </c>
      <c r="D130" s="13" t="n">
        <v>20</v>
      </c>
      <c r="E130" s="13" t="n">
        <v>34</v>
      </c>
      <c r="F130" s="13" t="n">
        <v>11</v>
      </c>
      <c r="G130" s="13" t="n">
        <v>65</v>
      </c>
      <c r="H130" s="13" t="n">
        <v>45</v>
      </c>
      <c r="I130" s="13" t="n">
        <v>54</v>
      </c>
      <c r="J130" s="13" t="n">
        <v>36</v>
      </c>
      <c r="K130" s="13" t="n">
        <v>34</v>
      </c>
      <c r="L130" s="13" t="n">
        <v>47</v>
      </c>
      <c r="M130" s="13" t="n">
        <v>4</v>
      </c>
      <c r="N130" s="13" t="n">
        <v>42</v>
      </c>
    </row>
    <row r="131">
      <c r="A131" s="10" t="inlineStr"/>
      <c r="B131" s="5" t="n">
        <v>0.01</v>
      </c>
      <c r="C131" s="5" t="n">
        <v>0.01</v>
      </c>
      <c r="D131" s="5" t="n">
        <v>0.01</v>
      </c>
      <c r="E131" s="5" t="n">
        <v>0.02</v>
      </c>
      <c r="F131" s="4" t="inlineStr">
        <is>
          <t>*</t>
        </is>
      </c>
      <c r="G131" s="5" t="n">
        <v>0.01</v>
      </c>
      <c r="H131" s="5" t="n">
        <v>0.01</v>
      </c>
      <c r="I131" s="5" t="n">
        <v>0.02</v>
      </c>
      <c r="J131" s="5" t="n">
        <v>0.01</v>
      </c>
      <c r="K131" s="5" t="n">
        <v>0.01</v>
      </c>
      <c r="L131" s="5" t="n">
        <v>0.01</v>
      </c>
      <c r="M131" s="5" t="n">
        <v>0.01</v>
      </c>
      <c r="N131" s="5" t="n">
        <v>0.01</v>
      </c>
    </row>
    <row r="132">
      <c r="A132" s="10" t="inlineStr"/>
      <c r="B132" s="4" t="inlineStr"/>
      <c r="C132" s="4" t="inlineStr">
        <is>
          <t>D</t>
        </is>
      </c>
      <c r="D132" s="4" t="inlineStr">
        <is>
          <t>DEF</t>
        </is>
      </c>
      <c r="E132" s="4" t="inlineStr">
        <is>
          <t>DEF</t>
        </is>
      </c>
      <c r="F132" s="4" t="inlineStr"/>
      <c r="G132" s="4" t="inlineStr">
        <is>
          <t>DF</t>
        </is>
      </c>
      <c r="H132" s="4" t="inlineStr">
        <is>
          <t>D</t>
        </is>
      </c>
      <c r="I132" s="4" t="inlineStr">
        <is>
          <t>DEF</t>
        </is>
      </c>
      <c r="J132" s="4" t="inlineStr">
        <is>
          <t>DEF</t>
        </is>
      </c>
      <c r="K132" s="4" t="inlineStr">
        <is>
          <t>J</t>
        </is>
      </c>
      <c r="L132" s="4" t="n"/>
      <c r="M132" s="4" t="n"/>
      <c r="N132" s="4" t="n"/>
    </row>
    <row r="133" customFormat="1" s="11">
      <c r="A133" s="14" t="inlineStr">
        <is>
          <t>ReliOn</t>
        </is>
      </c>
      <c r="B133" s="13" t="n">
        <v>53</v>
      </c>
      <c r="C133" s="13" t="n">
        <v>8</v>
      </c>
      <c r="D133" s="13" t="n">
        <v>8</v>
      </c>
      <c r="E133" s="13" t="n">
        <v>10</v>
      </c>
      <c r="F133" s="13" t="n">
        <v>27</v>
      </c>
      <c r="G133" s="13" t="n">
        <v>45</v>
      </c>
      <c r="H133" s="13" t="n">
        <v>37</v>
      </c>
      <c r="I133" s="13" t="n">
        <v>18</v>
      </c>
      <c r="J133" s="13" t="n">
        <v>16</v>
      </c>
      <c r="K133" s="13" t="n">
        <v>20</v>
      </c>
      <c r="L133" s="13" t="n">
        <v>33</v>
      </c>
      <c r="M133" s="13" t="n">
        <v>4</v>
      </c>
      <c r="N133" s="13" t="n">
        <v>29</v>
      </c>
    </row>
    <row r="134">
      <c r="A134" s="10" t="inlineStr"/>
      <c r="B134" s="5" t="n">
        <v>0.01</v>
      </c>
      <c r="C134" s="5" t="n">
        <v>0.01</v>
      </c>
      <c r="D134" s="5" t="n">
        <v>0.01</v>
      </c>
      <c r="E134" s="4" t="inlineStr">
        <is>
          <t>*</t>
        </is>
      </c>
      <c r="F134" s="5" t="n">
        <v>0.01</v>
      </c>
      <c r="G134" s="5" t="n">
        <v>0.01</v>
      </c>
      <c r="H134" s="5" t="n">
        <v>0.01</v>
      </c>
      <c r="I134" s="5" t="n">
        <v>0.01</v>
      </c>
      <c r="J134" s="5" t="n">
        <v>0.01</v>
      </c>
      <c r="K134" s="5" t="n">
        <v>0.01</v>
      </c>
      <c r="L134" s="5" t="n">
        <v>0.01</v>
      </c>
      <c r="M134" s="5" t="n">
        <v>0.01</v>
      </c>
      <c r="N134" s="4" t="inlineStr">
        <is>
          <t>*</t>
        </is>
      </c>
    </row>
    <row r="135">
      <c r="A135" s="10" t="inlineStr"/>
      <c r="B135" s="4" t="inlineStr"/>
      <c r="C135" s="4" t="inlineStr"/>
      <c r="D135" s="4" t="inlineStr"/>
      <c r="E135" s="4" t="inlineStr"/>
      <c r="F135" s="4" t="inlineStr"/>
      <c r="G135" s="4" t="inlineStr"/>
      <c r="H135" s="4" t="inlineStr"/>
      <c r="I135" s="4" t="inlineStr"/>
      <c r="J135" s="4" t="inlineStr"/>
      <c r="K135" s="4" t="inlineStr">
        <is>
          <t>j</t>
        </is>
      </c>
      <c r="L135" s="4" t="n"/>
      <c r="M135" s="4" t="n"/>
      <c r="N135" s="4" t="n"/>
    </row>
    <row r="136" customFormat="1" s="11">
      <c r="A136" s="14" t="inlineStr">
        <is>
          <t>Roche</t>
        </is>
      </c>
      <c r="B136" s="13" t="n">
        <v>94</v>
      </c>
      <c r="C136" s="13" t="n">
        <v>24</v>
      </c>
      <c r="D136" s="13" t="n">
        <v>23</v>
      </c>
      <c r="E136" s="13" t="n">
        <v>20</v>
      </c>
      <c r="F136" s="13" t="n">
        <v>27</v>
      </c>
      <c r="G136" s="13" t="n">
        <v>70</v>
      </c>
      <c r="H136" s="13" t="n">
        <v>47</v>
      </c>
      <c r="I136" s="13" t="n">
        <v>43</v>
      </c>
      <c r="J136" s="13" t="n">
        <v>47</v>
      </c>
      <c r="K136" s="13" t="n">
        <v>53</v>
      </c>
      <c r="L136" s="13" t="n">
        <v>41</v>
      </c>
      <c r="M136" s="13" t="n">
        <v>7</v>
      </c>
      <c r="N136" s="13" t="n">
        <v>32</v>
      </c>
    </row>
    <row r="137">
      <c r="A137" s="10" t="inlineStr"/>
      <c r="B137" s="5" t="n">
        <v>0.01</v>
      </c>
      <c r="C137" s="5" t="n">
        <v>0.02</v>
      </c>
      <c r="D137" s="5" t="n">
        <v>0.02</v>
      </c>
      <c r="E137" s="5" t="n">
        <v>0.01</v>
      </c>
      <c r="F137" s="5" t="n">
        <v>0.01</v>
      </c>
      <c r="G137" s="5" t="n">
        <v>0.01</v>
      </c>
      <c r="H137" s="5" t="n">
        <v>0.01</v>
      </c>
      <c r="I137" s="5" t="n">
        <v>0.01</v>
      </c>
      <c r="J137" s="5" t="n">
        <v>0.02</v>
      </c>
      <c r="K137" s="5" t="n">
        <v>0.02</v>
      </c>
      <c r="L137" s="5" t="n">
        <v>0.01</v>
      </c>
      <c r="M137" s="5" t="n">
        <v>0.01</v>
      </c>
      <c r="N137" s="5" t="n">
        <v>0.01</v>
      </c>
    </row>
    <row r="138">
      <c r="A138" s="10" t="inlineStr"/>
      <c r="B138" s="4" t="inlineStr"/>
      <c r="C138" s="4" t="inlineStr">
        <is>
          <t>CDEF</t>
        </is>
      </c>
      <c r="D138" s="4" t="inlineStr">
        <is>
          <t>DEF</t>
        </is>
      </c>
      <c r="E138" s="4" t="inlineStr"/>
      <c r="F138" s="4" t="inlineStr"/>
      <c r="G138" s="4" t="inlineStr">
        <is>
          <t>DF</t>
        </is>
      </c>
      <c r="H138" s="4" t="inlineStr"/>
      <c r="I138" s="4" t="inlineStr">
        <is>
          <t>DEF</t>
        </is>
      </c>
      <c r="J138" s="4" t="inlineStr">
        <is>
          <t>CDEFG</t>
        </is>
      </c>
      <c r="K138" s="4" t="inlineStr">
        <is>
          <t>J</t>
        </is>
      </c>
      <c r="L138" s="4" t="inlineStr"/>
      <c r="M138" s="4" t="inlineStr">
        <is>
          <t>L</t>
        </is>
      </c>
      <c r="N138" s="4" t="n"/>
    </row>
    <row r="139" customFormat="1" s="11">
      <c r="A139" s="14" t="inlineStr">
        <is>
          <t>Terumo</t>
        </is>
      </c>
      <c r="B139" s="13" t="n">
        <v>242</v>
      </c>
      <c r="C139" s="13" t="n">
        <v>54</v>
      </c>
      <c r="D139" s="13" t="n">
        <v>67</v>
      </c>
      <c r="E139" s="13" t="n">
        <v>121</v>
      </c>
      <c r="F139" s="13" t="inlineStr">
        <is>
          <t>-</t>
        </is>
      </c>
      <c r="G139" s="13" t="n">
        <v>188</v>
      </c>
      <c r="H139" s="13" t="n">
        <v>121</v>
      </c>
      <c r="I139" s="13" t="n">
        <v>188</v>
      </c>
      <c r="J139" s="13" t="n">
        <v>121</v>
      </c>
      <c r="K139" s="13" t="n">
        <v>69</v>
      </c>
      <c r="L139" s="13" t="n">
        <v>173</v>
      </c>
      <c r="M139" s="13" t="n">
        <v>9</v>
      </c>
      <c r="N139" s="13" t="n">
        <v>164</v>
      </c>
    </row>
    <row r="140">
      <c r="A140" s="10" t="inlineStr"/>
      <c r="B140" s="5" t="n">
        <v>0.03</v>
      </c>
      <c r="C140" s="5" t="n">
        <v>0.04</v>
      </c>
      <c r="D140" s="5" t="n">
        <v>0.04</v>
      </c>
      <c r="E140" s="5" t="n">
        <v>0.06</v>
      </c>
      <c r="F140" s="4" t="inlineStr">
        <is>
          <t>-</t>
        </is>
      </c>
      <c r="G140" s="5" t="n">
        <v>0.02</v>
      </c>
      <c r="H140" s="5" t="n">
        <v>0.02</v>
      </c>
      <c r="I140" s="5" t="n">
        <v>0.05</v>
      </c>
      <c r="J140" s="5" t="n">
        <v>0.04</v>
      </c>
      <c r="K140" s="5" t="n">
        <v>0.03</v>
      </c>
      <c r="L140" s="5" t="n">
        <v>0.03</v>
      </c>
      <c r="M140" s="5" t="n">
        <v>0.02</v>
      </c>
      <c r="N140" s="5" t="n">
        <v>0.03</v>
      </c>
    </row>
    <row r="141">
      <c r="A141" s="10" t="inlineStr"/>
      <c r="B141" s="4" t="inlineStr"/>
      <c r="C141" s="4" t="inlineStr">
        <is>
          <t>DEF</t>
        </is>
      </c>
      <c r="D141" s="4" t="inlineStr">
        <is>
          <t>DEF</t>
        </is>
      </c>
      <c r="E141" s="4" t="inlineStr">
        <is>
          <t>AbDEFgH</t>
        </is>
      </c>
      <c r="F141" s="4" t="inlineStr"/>
      <c r="G141" s="4" t="inlineStr">
        <is>
          <t>DF</t>
        </is>
      </c>
      <c r="H141" s="4" t="inlineStr">
        <is>
          <t>D</t>
        </is>
      </c>
      <c r="I141" s="4" t="inlineStr">
        <is>
          <t>AbDEFH</t>
        </is>
      </c>
      <c r="J141" s="4" t="inlineStr">
        <is>
          <t>DEF</t>
        </is>
      </c>
      <c r="K141" s="4" t="n"/>
      <c r="L141" s="4" t="n"/>
      <c r="M141" s="4" t="n"/>
      <c r="N141" s="4" t="n"/>
    </row>
    <row r="142" customFormat="1" s="11">
      <c r="A142" s="14" t="inlineStr">
        <is>
          <t>Arkray</t>
        </is>
      </c>
      <c r="B142" s="13" t="n">
        <v>63</v>
      </c>
      <c r="C142" s="13" t="n">
        <v>17</v>
      </c>
      <c r="D142" s="13" t="n">
        <v>16</v>
      </c>
      <c r="E142" s="13" t="n">
        <v>28</v>
      </c>
      <c r="F142" s="13" t="n">
        <v>2</v>
      </c>
      <c r="G142" s="13" t="n">
        <v>46</v>
      </c>
      <c r="H142" s="13" t="n">
        <v>30</v>
      </c>
      <c r="I142" s="13" t="n">
        <v>44</v>
      </c>
      <c r="J142" s="13" t="n">
        <v>33</v>
      </c>
      <c r="K142" s="13" t="n">
        <v>31</v>
      </c>
      <c r="L142" s="13" t="n">
        <v>32</v>
      </c>
      <c r="M142" s="13" t="n">
        <v>2</v>
      </c>
      <c r="N142" s="13" t="n">
        <v>30</v>
      </c>
    </row>
    <row r="143">
      <c r="A143" s="10" t="inlineStr"/>
      <c r="B143" s="5" t="n">
        <v>0.01</v>
      </c>
      <c r="C143" s="5" t="n">
        <v>0.01</v>
      </c>
      <c r="D143" s="5" t="n">
        <v>0.01</v>
      </c>
      <c r="E143" s="5" t="n">
        <v>0.01</v>
      </c>
      <c r="F143" s="4" t="inlineStr">
        <is>
          <t>*</t>
        </is>
      </c>
      <c r="G143" s="5" t="n">
        <v>0.01</v>
      </c>
      <c r="H143" s="4" t="inlineStr">
        <is>
          <t>*</t>
        </is>
      </c>
      <c r="I143" s="5" t="n">
        <v>0.01</v>
      </c>
      <c r="J143" s="5" t="n">
        <v>0.01</v>
      </c>
      <c r="K143" s="5" t="n">
        <v>0.01</v>
      </c>
      <c r="L143" s="4" t="inlineStr">
        <is>
          <t>*</t>
        </is>
      </c>
      <c r="M143" s="4" t="inlineStr">
        <is>
          <t>*</t>
        </is>
      </c>
      <c r="N143" s="5" t="n">
        <v>0.01</v>
      </c>
    </row>
    <row r="144">
      <c r="A144" s="10" t="inlineStr"/>
      <c r="B144" s="4" t="inlineStr"/>
      <c r="C144" s="4" t="inlineStr">
        <is>
          <t>DEF</t>
        </is>
      </c>
      <c r="D144" s="4" t="inlineStr">
        <is>
          <t>DEF</t>
        </is>
      </c>
      <c r="E144" s="4" t="inlineStr">
        <is>
          <t>DEF</t>
        </is>
      </c>
      <c r="F144" s="4" t="inlineStr"/>
      <c r="G144" s="4" t="inlineStr">
        <is>
          <t>DF</t>
        </is>
      </c>
      <c r="H144" s="4" t="inlineStr">
        <is>
          <t>D</t>
        </is>
      </c>
      <c r="I144" s="4" t="inlineStr">
        <is>
          <t>DEF</t>
        </is>
      </c>
      <c r="J144" s="4" t="inlineStr">
        <is>
          <t>DEF</t>
        </is>
      </c>
      <c r="K144" s="4" t="inlineStr">
        <is>
          <t>J</t>
        </is>
      </c>
      <c r="L144" s="4" t="n"/>
      <c r="M144" s="4" t="n"/>
      <c r="N144" s="4" t="n"/>
    </row>
    <row r="145" customFormat="1" s="11">
      <c r="A145" s="14" t="inlineStr">
        <is>
          <t>GlucoCard</t>
        </is>
      </c>
      <c r="B145" s="13" t="n">
        <v>29</v>
      </c>
      <c r="C145" s="13" t="n">
        <v>3</v>
      </c>
      <c r="D145" s="13" t="n">
        <v>9</v>
      </c>
      <c r="E145" s="13" t="n">
        <v>15</v>
      </c>
      <c r="F145" s="13" t="n">
        <v>2</v>
      </c>
      <c r="G145" s="13" t="n">
        <v>26</v>
      </c>
      <c r="H145" s="13" t="n">
        <v>17</v>
      </c>
      <c r="I145" s="13" t="n">
        <v>24</v>
      </c>
      <c r="J145" s="13" t="n">
        <v>12</v>
      </c>
      <c r="K145" s="13" t="n">
        <v>11</v>
      </c>
      <c r="L145" s="13" t="n">
        <v>18</v>
      </c>
      <c r="M145" s="13" t="n">
        <v>1</v>
      </c>
      <c r="N145" s="13" t="n">
        <v>16</v>
      </c>
    </row>
    <row r="146">
      <c r="A146" s="10" t="inlineStr"/>
      <c r="B146" s="4" t="inlineStr">
        <is>
          <t>*</t>
        </is>
      </c>
      <c r="C146" s="4" t="inlineStr">
        <is>
          <t>*</t>
        </is>
      </c>
      <c r="D146" s="5" t="n">
        <v>0.01</v>
      </c>
      <c r="E146" s="5" t="n">
        <v>0.01</v>
      </c>
      <c r="F146" s="4" t="inlineStr">
        <is>
          <t>*</t>
        </is>
      </c>
      <c r="G146" s="4" t="inlineStr">
        <is>
          <t>*</t>
        </is>
      </c>
      <c r="H146" s="4" t="inlineStr">
        <is>
          <t>*</t>
        </is>
      </c>
      <c r="I146" s="5" t="n">
        <v>0.01</v>
      </c>
      <c r="J146" s="4" t="inlineStr">
        <is>
          <t>*</t>
        </is>
      </c>
      <c r="K146" s="4" t="inlineStr">
        <is>
          <t>*</t>
        </is>
      </c>
      <c r="L146" s="4" t="inlineStr">
        <is>
          <t>*</t>
        </is>
      </c>
      <c r="M146" s="4" t="inlineStr">
        <is>
          <t>*</t>
        </is>
      </c>
      <c r="N146" s="4" t="inlineStr">
        <is>
          <t>*</t>
        </is>
      </c>
    </row>
    <row r="147">
      <c r="A147" s="10" t="inlineStr"/>
      <c r="B147" s="4" t="inlineStr"/>
      <c r="C147" s="4" t="inlineStr">
        <is>
          <t>d</t>
        </is>
      </c>
      <c r="D147" s="4" t="inlineStr">
        <is>
          <t>Def</t>
        </is>
      </c>
      <c r="E147" s="4" t="inlineStr">
        <is>
          <t>ADEF</t>
        </is>
      </c>
      <c r="F147" s="4" t="inlineStr"/>
      <c r="G147" s="4" t="inlineStr">
        <is>
          <t>DF</t>
        </is>
      </c>
      <c r="H147" s="4" t="inlineStr">
        <is>
          <t>D</t>
        </is>
      </c>
      <c r="I147" s="4" t="inlineStr">
        <is>
          <t>aDEFh</t>
        </is>
      </c>
      <c r="J147" s="4" t="inlineStr">
        <is>
          <t>aD</t>
        </is>
      </c>
      <c r="K147" s="4" t="n"/>
      <c r="L147" s="4" t="n"/>
      <c r="M147" s="4" t="n"/>
      <c r="N147" s="4" t="n"/>
    </row>
    <row r="148" customFormat="1" s="11">
      <c r="A148" s="14" t="inlineStr">
        <is>
          <t>Glutest</t>
        </is>
      </c>
      <c r="B148" s="13" t="n">
        <v>85</v>
      </c>
      <c r="C148" s="13" t="n">
        <v>22</v>
      </c>
      <c r="D148" s="13" t="n">
        <v>33</v>
      </c>
      <c r="E148" s="13" t="n">
        <v>30</v>
      </c>
      <c r="F148" s="13" t="inlineStr">
        <is>
          <t>-</t>
        </is>
      </c>
      <c r="G148" s="13" t="n">
        <v>63</v>
      </c>
      <c r="H148" s="13" t="n">
        <v>30</v>
      </c>
      <c r="I148" s="13" t="n">
        <v>63</v>
      </c>
      <c r="J148" s="13" t="n">
        <v>55</v>
      </c>
      <c r="K148" s="13" t="n">
        <v>24</v>
      </c>
      <c r="L148" s="13" t="n">
        <v>61</v>
      </c>
      <c r="M148" s="13" t="n">
        <v>1</v>
      </c>
      <c r="N148" s="13" t="n">
        <v>59</v>
      </c>
    </row>
    <row r="149">
      <c r="A149" s="10" t="inlineStr"/>
      <c r="B149" s="5" t="n">
        <v>0.01</v>
      </c>
      <c r="C149" s="5" t="n">
        <v>0.02</v>
      </c>
      <c r="D149" s="5" t="n">
        <v>0.02</v>
      </c>
      <c r="E149" s="5" t="n">
        <v>0.01</v>
      </c>
      <c r="F149" s="4" t="inlineStr">
        <is>
          <t>-</t>
        </is>
      </c>
      <c r="G149" s="5" t="n">
        <v>0.01</v>
      </c>
      <c r="H149" s="4" t="inlineStr">
        <is>
          <t>*</t>
        </is>
      </c>
      <c r="I149" s="5" t="n">
        <v>0.02</v>
      </c>
      <c r="J149" s="5" t="n">
        <v>0.02</v>
      </c>
      <c r="K149" s="5" t="n">
        <v>0.01</v>
      </c>
      <c r="L149" s="5" t="n">
        <v>0.01</v>
      </c>
      <c r="M149" s="4" t="inlineStr">
        <is>
          <t>*</t>
        </is>
      </c>
      <c r="N149" s="5" t="n">
        <v>0.01</v>
      </c>
    </row>
    <row r="150">
      <c r="A150" s="10" t="inlineStr"/>
      <c r="B150" s="4" t="inlineStr"/>
      <c r="C150" s="4" t="inlineStr">
        <is>
          <t>DEF</t>
        </is>
      </c>
      <c r="D150" s="4" t="inlineStr">
        <is>
          <t>cDEF</t>
        </is>
      </c>
      <c r="E150" s="4" t="inlineStr">
        <is>
          <t>DEF</t>
        </is>
      </c>
      <c r="F150" s="4" t="inlineStr"/>
      <c r="G150" s="4" t="inlineStr">
        <is>
          <t>DF</t>
        </is>
      </c>
      <c r="H150" s="4" t="inlineStr">
        <is>
          <t>D</t>
        </is>
      </c>
      <c r="I150" s="4" t="inlineStr">
        <is>
          <t>cDEF</t>
        </is>
      </c>
      <c r="J150" s="4" t="inlineStr">
        <is>
          <t>DEF</t>
        </is>
      </c>
      <c r="K150" s="4" t="inlineStr"/>
      <c r="L150" s="4" t="inlineStr"/>
      <c r="M150" s="4" t="inlineStr"/>
      <c r="N150" s="4" t="inlineStr">
        <is>
          <t>k</t>
        </is>
      </c>
    </row>
    <row r="151" customFormat="1" s="11">
      <c r="A151" s="14" t="inlineStr">
        <is>
          <t>Nipro</t>
        </is>
      </c>
      <c r="B151" s="13" t="n">
        <v>79</v>
      </c>
      <c r="C151" s="13" t="n">
        <v>16</v>
      </c>
      <c r="D151" s="13" t="n">
        <v>17</v>
      </c>
      <c r="E151" s="13" t="n">
        <v>45</v>
      </c>
      <c r="F151" s="13" t="n">
        <v>1</v>
      </c>
      <c r="G151" s="13" t="n">
        <v>63</v>
      </c>
      <c r="H151" s="13" t="n">
        <v>46</v>
      </c>
      <c r="I151" s="13" t="n">
        <v>62</v>
      </c>
      <c r="J151" s="13" t="n">
        <v>33</v>
      </c>
      <c r="K151" s="13" t="n">
        <v>30</v>
      </c>
      <c r="L151" s="13" t="n">
        <v>49</v>
      </c>
      <c r="M151" s="13" t="n">
        <v>2</v>
      </c>
      <c r="N151" s="13" t="n">
        <v>47</v>
      </c>
    </row>
    <row r="152">
      <c r="A152" s="10" t="inlineStr"/>
      <c r="B152" s="5" t="n">
        <v>0.01</v>
      </c>
      <c r="C152" s="5" t="n">
        <v>0.01</v>
      </c>
      <c r="D152" s="5" t="n">
        <v>0.01</v>
      </c>
      <c r="E152" s="5" t="n">
        <v>0.02</v>
      </c>
      <c r="F152" s="4" t="inlineStr">
        <is>
          <t>*</t>
        </is>
      </c>
      <c r="G152" s="5" t="n">
        <v>0.01</v>
      </c>
      <c r="H152" s="5" t="n">
        <v>0.01</v>
      </c>
      <c r="I152" s="5" t="n">
        <v>0.02</v>
      </c>
      <c r="J152" s="5" t="n">
        <v>0.01</v>
      </c>
      <c r="K152" s="5" t="n">
        <v>0.01</v>
      </c>
      <c r="L152" s="5" t="n">
        <v>0.01</v>
      </c>
      <c r="M152" s="4" t="inlineStr">
        <is>
          <t>*</t>
        </is>
      </c>
      <c r="N152" s="5" t="n">
        <v>0.01</v>
      </c>
    </row>
    <row r="153">
      <c r="A153" s="10" t="inlineStr"/>
      <c r="B153" s="4" t="inlineStr"/>
      <c r="C153" s="4" t="inlineStr">
        <is>
          <t>D</t>
        </is>
      </c>
      <c r="D153" s="4" t="inlineStr">
        <is>
          <t>D</t>
        </is>
      </c>
      <c r="E153" s="4" t="inlineStr">
        <is>
          <t>ABDEFGH</t>
        </is>
      </c>
      <c r="F153" s="4" t="inlineStr"/>
      <c r="G153" s="4" t="inlineStr">
        <is>
          <t>D</t>
        </is>
      </c>
      <c r="H153" s="4" t="inlineStr">
        <is>
          <t>D</t>
        </is>
      </c>
      <c r="I153" s="4" t="inlineStr">
        <is>
          <t>BDEFH</t>
        </is>
      </c>
      <c r="J153" s="4" t="inlineStr">
        <is>
          <t>Def</t>
        </is>
      </c>
      <c r="K153" s="4" t="inlineStr">
        <is>
          <t>J</t>
        </is>
      </c>
      <c r="L153" s="4" t="n"/>
      <c r="M153" s="4" t="n"/>
      <c r="N153" s="4" t="n"/>
    </row>
    <row r="154" customFormat="1" s="11">
      <c r="A154" s="14" t="inlineStr">
        <is>
          <t>Panasonic</t>
        </is>
      </c>
      <c r="B154" s="13" t="n">
        <v>73</v>
      </c>
      <c r="C154" s="13" t="n">
        <v>28</v>
      </c>
      <c r="D154" s="13" t="n">
        <v>14</v>
      </c>
      <c r="E154" s="13" t="n">
        <v>31</v>
      </c>
      <c r="F154" s="13" t="inlineStr">
        <is>
          <t>-</t>
        </is>
      </c>
      <c r="G154" s="13" t="n">
        <v>45</v>
      </c>
      <c r="H154" s="13" t="n">
        <v>31</v>
      </c>
      <c r="I154" s="13" t="n">
        <v>45</v>
      </c>
      <c r="J154" s="13" t="n">
        <v>42</v>
      </c>
      <c r="K154" s="13" t="n">
        <v>6</v>
      </c>
      <c r="L154" s="13" t="n">
        <v>67</v>
      </c>
      <c r="M154" s="13" t="n">
        <v>35</v>
      </c>
      <c r="N154" s="13" t="n">
        <v>31</v>
      </c>
    </row>
    <row r="155">
      <c r="A155" s="10" t="inlineStr"/>
      <c r="B155" s="5" t="n">
        <v>0.01</v>
      </c>
      <c r="C155" s="5" t="n">
        <v>0.02</v>
      </c>
      <c r="D155" s="5" t="n">
        <v>0.01</v>
      </c>
      <c r="E155" s="5" t="n">
        <v>0.02</v>
      </c>
      <c r="F155" s="4" t="inlineStr">
        <is>
          <t>-</t>
        </is>
      </c>
      <c r="G155" s="5" t="n">
        <v>0.01</v>
      </c>
      <c r="H155" s="5" t="n">
        <v>0.01</v>
      </c>
      <c r="I155" s="5" t="n">
        <v>0.01</v>
      </c>
      <c r="J155" s="5" t="n">
        <v>0.01</v>
      </c>
      <c r="K155" s="4" t="inlineStr">
        <is>
          <t>*</t>
        </is>
      </c>
      <c r="L155" s="5" t="n">
        <v>0.01</v>
      </c>
      <c r="M155" s="5" t="n">
        <v>0.07000000000000001</v>
      </c>
      <c r="N155" s="5" t="n">
        <v>0.01</v>
      </c>
    </row>
    <row r="156">
      <c r="A156" s="10" t="inlineStr"/>
      <c r="B156" s="4" t="inlineStr"/>
      <c r="C156" s="4" t="inlineStr">
        <is>
          <t>BDEFGH</t>
        </is>
      </c>
      <c r="D156" s="4" t="inlineStr">
        <is>
          <t>Def</t>
        </is>
      </c>
      <c r="E156" s="4" t="inlineStr">
        <is>
          <t>DEF</t>
        </is>
      </c>
      <c r="F156" s="4" t="inlineStr"/>
      <c r="G156" s="4" t="inlineStr">
        <is>
          <t>DF</t>
        </is>
      </c>
      <c r="H156" s="4" t="inlineStr">
        <is>
          <t>D</t>
        </is>
      </c>
      <c r="I156" s="4" t="inlineStr">
        <is>
          <t>DEF</t>
        </is>
      </c>
      <c r="J156" s="4" t="inlineStr">
        <is>
          <t>BDEF</t>
        </is>
      </c>
      <c r="K156" s="4" t="inlineStr"/>
      <c r="L156" s="4" t="inlineStr">
        <is>
          <t>I</t>
        </is>
      </c>
      <c r="M156" s="4" t="inlineStr">
        <is>
          <t>L</t>
        </is>
      </c>
      <c r="N156" s="4" t="n"/>
    </row>
    <row r="157" customFormat="1" s="11">
      <c r="A157" s="14" t="inlineStr">
        <is>
          <t>Pfizer</t>
        </is>
      </c>
      <c r="B157" s="13" t="n">
        <v>11</v>
      </c>
      <c r="C157" s="13" t="n">
        <v>1</v>
      </c>
      <c r="D157" s="13" t="n">
        <v>2</v>
      </c>
      <c r="E157" s="13" t="n">
        <v>4</v>
      </c>
      <c r="F157" s="13" t="n">
        <v>4</v>
      </c>
      <c r="G157" s="13" t="n">
        <v>10</v>
      </c>
      <c r="H157" s="13" t="n">
        <v>8</v>
      </c>
      <c r="I157" s="13" t="n">
        <v>6</v>
      </c>
      <c r="J157" s="13" t="n">
        <v>3</v>
      </c>
      <c r="K157" s="13" t="n">
        <v>6</v>
      </c>
      <c r="L157" s="13" t="n">
        <v>5</v>
      </c>
      <c r="M157" s="13" t="inlineStr">
        <is>
          <t>-</t>
        </is>
      </c>
      <c r="N157" s="13" t="n">
        <v>5</v>
      </c>
    </row>
    <row r="158">
      <c r="A158" s="10" t="inlineStr"/>
      <c r="B158" s="4" t="inlineStr">
        <is>
          <t>*</t>
        </is>
      </c>
      <c r="C158" s="4" t="inlineStr">
        <is>
          <t>*</t>
        </is>
      </c>
      <c r="D158" s="4" t="inlineStr">
        <is>
          <t>*</t>
        </is>
      </c>
      <c r="E158" s="4" t="inlineStr">
        <is>
          <t>*</t>
        </is>
      </c>
      <c r="F158" s="4" t="inlineStr">
        <is>
          <t>*</t>
        </is>
      </c>
      <c r="G158" s="4" t="inlineStr">
        <is>
          <t>*</t>
        </is>
      </c>
      <c r="H158" s="4" t="inlineStr">
        <is>
          <t>*</t>
        </is>
      </c>
      <c r="I158" s="4" t="inlineStr">
        <is>
          <t>*</t>
        </is>
      </c>
      <c r="J158" s="4" t="inlineStr">
        <is>
          <t>*</t>
        </is>
      </c>
      <c r="K158" s="4" t="inlineStr">
        <is>
          <t>*</t>
        </is>
      </c>
      <c r="L158" s="4" t="inlineStr">
        <is>
          <t>*</t>
        </is>
      </c>
      <c r="M158" s="4" t="inlineStr">
        <is>
          <t>-</t>
        </is>
      </c>
      <c r="N158" s="4" t="inlineStr">
        <is>
          <t>*</t>
        </is>
      </c>
    </row>
    <row r="159">
      <c r="A159" s="10" t="inlineStr"/>
      <c r="B159" s="4" t="inlineStr"/>
      <c r="C159" s="4" t="inlineStr"/>
      <c r="D159" s="4" t="inlineStr"/>
      <c r="E159" s="4" t="inlineStr"/>
      <c r="F159" s="4" t="inlineStr"/>
      <c r="G159" s="4" t="inlineStr"/>
      <c r="H159" s="4" t="inlineStr"/>
      <c r="I159" s="4" t="inlineStr"/>
      <c r="J159" s="4" t="inlineStr"/>
      <c r="K159" s="4" t="inlineStr">
        <is>
          <t>J</t>
        </is>
      </c>
      <c r="L159" s="4" t="n"/>
      <c r="M159" s="4" t="n"/>
      <c r="N159" s="4" t="n"/>
    </row>
    <row r="160" customFormat="1" s="11">
      <c r="A160" s="14" t="inlineStr">
        <is>
          <t>Philips</t>
        </is>
      </c>
      <c r="B160" s="13" t="n">
        <v>13</v>
      </c>
      <c r="C160" s="13" t="inlineStr">
        <is>
          <t>-</t>
        </is>
      </c>
      <c r="D160" s="13" t="inlineStr">
        <is>
          <t>-</t>
        </is>
      </c>
      <c r="E160" s="13" t="n">
        <v>4</v>
      </c>
      <c r="F160" s="13" t="n">
        <v>9</v>
      </c>
      <c r="G160" s="13" t="n">
        <v>13</v>
      </c>
      <c r="H160" s="13" t="n">
        <v>13</v>
      </c>
      <c r="I160" s="13" t="n">
        <v>4</v>
      </c>
      <c r="J160" s="13" t="inlineStr">
        <is>
          <t>-</t>
        </is>
      </c>
      <c r="K160" s="13" t="n">
        <v>2</v>
      </c>
      <c r="L160" s="13" t="n">
        <v>11</v>
      </c>
      <c r="M160" s="13" t="n">
        <v>2</v>
      </c>
      <c r="N160" s="13" t="n">
        <v>8</v>
      </c>
    </row>
    <row r="161">
      <c r="A161" s="10" t="inlineStr"/>
      <c r="B161" s="4" t="inlineStr">
        <is>
          <t>*</t>
        </is>
      </c>
      <c r="C161" s="4" t="inlineStr">
        <is>
          <t>-</t>
        </is>
      </c>
      <c r="D161" s="4" t="inlineStr">
        <is>
          <t>-</t>
        </is>
      </c>
      <c r="E161" s="4" t="inlineStr">
        <is>
          <t>*</t>
        </is>
      </c>
      <c r="F161" s="4" t="inlineStr">
        <is>
          <t>*</t>
        </is>
      </c>
      <c r="G161" s="4" t="inlineStr">
        <is>
          <t>*</t>
        </is>
      </c>
      <c r="H161" s="4" t="inlineStr">
        <is>
          <t>*</t>
        </is>
      </c>
      <c r="I161" s="4" t="inlineStr">
        <is>
          <t>*</t>
        </is>
      </c>
      <c r="J161" s="4" t="inlineStr">
        <is>
          <t>-</t>
        </is>
      </c>
      <c r="K161" s="4" t="inlineStr">
        <is>
          <t>*</t>
        </is>
      </c>
      <c r="L161" s="4" t="inlineStr">
        <is>
          <t>*</t>
        </is>
      </c>
      <c r="M161" s="4" t="inlineStr">
        <is>
          <t>*</t>
        </is>
      </c>
      <c r="N161" s="4" t="inlineStr">
        <is>
          <t>*</t>
        </is>
      </c>
    </row>
    <row r="162">
      <c r="A162" s="10" t="inlineStr"/>
      <c r="B162" s="4" t="inlineStr"/>
      <c r="C162" s="4" t="inlineStr"/>
      <c r="D162" s="4" t="inlineStr"/>
      <c r="E162" s="4" t="inlineStr">
        <is>
          <t>bH</t>
        </is>
      </c>
      <c r="F162" s="4" t="inlineStr">
        <is>
          <t>abH</t>
        </is>
      </c>
      <c r="G162" s="4" t="inlineStr">
        <is>
          <t>BH</t>
        </is>
      </c>
      <c r="H162" s="4" t="inlineStr">
        <is>
          <t>abeH</t>
        </is>
      </c>
      <c r="I162" s="4" t="inlineStr">
        <is>
          <t>BH</t>
        </is>
      </c>
      <c r="J162" s="4" t="n"/>
      <c r="K162" s="4" t="n"/>
      <c r="L162" s="4" t="n"/>
      <c r="M162" s="4" t="n"/>
      <c r="N162" s="4" t="n"/>
    </row>
    <row r="163" customFormat="1" s="11">
      <c r="A163" s="14" t="inlineStr">
        <is>
          <t>Medisafe</t>
        </is>
      </c>
      <c r="B163" s="13" t="n">
        <v>21</v>
      </c>
      <c r="C163" s="13" t="n">
        <v>6</v>
      </c>
      <c r="D163" s="13" t="n">
        <v>7</v>
      </c>
      <c r="E163" s="13" t="n">
        <v>8</v>
      </c>
      <c r="F163" s="13" t="inlineStr">
        <is>
          <t>-</t>
        </is>
      </c>
      <c r="G163" s="13" t="n">
        <v>15</v>
      </c>
      <c r="H163" s="13" t="n">
        <v>8</v>
      </c>
      <c r="I163" s="13" t="n">
        <v>15</v>
      </c>
      <c r="J163" s="13" t="n">
        <v>13</v>
      </c>
      <c r="K163" s="13" t="n">
        <v>13</v>
      </c>
      <c r="L163" s="13" t="n">
        <v>8</v>
      </c>
      <c r="M163" s="13" t="n">
        <v>1</v>
      </c>
      <c r="N163" s="13" t="n">
        <v>7</v>
      </c>
    </row>
    <row r="164">
      <c r="A164" s="10" t="inlineStr"/>
      <c r="B164" s="4" t="inlineStr">
        <is>
          <t>*</t>
        </is>
      </c>
      <c r="C164" s="4" t="inlineStr">
        <is>
          <t>*</t>
        </is>
      </c>
      <c r="D164" s="4" t="inlineStr">
        <is>
          <t>*</t>
        </is>
      </c>
      <c r="E164" s="4" t="inlineStr">
        <is>
          <t>*</t>
        </is>
      </c>
      <c r="F164" s="4" t="inlineStr">
        <is>
          <t>-</t>
        </is>
      </c>
      <c r="G164" s="4" t="inlineStr">
        <is>
          <t>*</t>
        </is>
      </c>
      <c r="H164" s="4" t="inlineStr">
        <is>
          <t>*</t>
        </is>
      </c>
      <c r="I164" s="4" t="inlineStr">
        <is>
          <t>*</t>
        </is>
      </c>
      <c r="J164" s="4" t="inlineStr">
        <is>
          <t>*</t>
        </is>
      </c>
      <c r="K164" s="5" t="n">
        <v>0.01</v>
      </c>
      <c r="L164" s="4" t="inlineStr">
        <is>
          <t>*</t>
        </is>
      </c>
      <c r="M164" s="4" t="inlineStr">
        <is>
          <t>*</t>
        </is>
      </c>
      <c r="N164" s="4" t="inlineStr">
        <is>
          <t>*</t>
        </is>
      </c>
    </row>
    <row r="165">
      <c r="A165" s="10" t="inlineStr"/>
      <c r="B165" s="4" t="inlineStr"/>
      <c r="C165" s="4" t="inlineStr">
        <is>
          <t>DeF</t>
        </is>
      </c>
      <c r="D165" s="4" t="inlineStr">
        <is>
          <t>DEF</t>
        </is>
      </c>
      <c r="E165" s="4" t="inlineStr">
        <is>
          <t>DEF</t>
        </is>
      </c>
      <c r="F165" s="4" t="inlineStr"/>
      <c r="G165" s="4" t="inlineStr">
        <is>
          <t>DF</t>
        </is>
      </c>
      <c r="H165" s="4" t="inlineStr">
        <is>
          <t>D</t>
        </is>
      </c>
      <c r="I165" s="4" t="inlineStr">
        <is>
          <t>DEF</t>
        </is>
      </c>
      <c r="J165" s="4" t="inlineStr">
        <is>
          <t>DEF</t>
        </is>
      </c>
      <c r="K165" s="4" t="inlineStr">
        <is>
          <t>J</t>
        </is>
      </c>
      <c r="L165" s="4" t="n"/>
      <c r="M165" s="4" t="n"/>
      <c r="N165" s="4" t="n"/>
    </row>
    <row r="166" customFormat="1" s="11">
      <c r="A166" s="14" t="inlineStr">
        <is>
          <t>Green Cross / Red Cross</t>
        </is>
      </c>
      <c r="B166" s="13" t="n">
        <v>122</v>
      </c>
      <c r="C166" s="13" t="n">
        <v>9</v>
      </c>
      <c r="D166" s="13" t="n">
        <v>7</v>
      </c>
      <c r="E166" s="13" t="n">
        <v>13</v>
      </c>
      <c r="F166" s="13" t="n">
        <v>93</v>
      </c>
      <c r="G166" s="13" t="n">
        <v>113</v>
      </c>
      <c r="H166" s="13" t="n">
        <v>106</v>
      </c>
      <c r="I166" s="13" t="n">
        <v>20</v>
      </c>
      <c r="J166" s="13" t="n">
        <v>16</v>
      </c>
      <c r="K166" s="13" t="n">
        <v>31</v>
      </c>
      <c r="L166" s="13" t="n">
        <v>91</v>
      </c>
      <c r="M166" s="13" t="n">
        <v>16</v>
      </c>
      <c r="N166" s="13" t="n">
        <v>50</v>
      </c>
    </row>
    <row r="167">
      <c r="A167" s="10" t="inlineStr"/>
      <c r="B167" s="5" t="n">
        <v>0.01</v>
      </c>
      <c r="C167" s="5" t="n">
        <v>0.01</v>
      </c>
      <c r="D167" s="4" t="inlineStr">
        <is>
          <t>*</t>
        </is>
      </c>
      <c r="E167" s="5" t="n">
        <v>0.01</v>
      </c>
      <c r="F167" s="5" t="n">
        <v>0.02</v>
      </c>
      <c r="G167" s="5" t="n">
        <v>0.01</v>
      </c>
      <c r="H167" s="5" t="n">
        <v>0.02</v>
      </c>
      <c r="I167" s="5" t="n">
        <v>0.01</v>
      </c>
      <c r="J167" s="5" t="n">
        <v>0.01</v>
      </c>
      <c r="K167" s="5" t="n">
        <v>0.01</v>
      </c>
      <c r="L167" s="5" t="n">
        <v>0.01</v>
      </c>
      <c r="M167" s="5" t="n">
        <v>0.03</v>
      </c>
      <c r="N167" s="5" t="n">
        <v>0.01</v>
      </c>
    </row>
    <row r="168">
      <c r="A168" s="10" t="inlineStr"/>
      <c r="B168" s="4" t="inlineStr"/>
      <c r="C168" s="4" t="inlineStr"/>
      <c r="D168" s="4" t="inlineStr"/>
      <c r="E168" s="4" t="inlineStr"/>
      <c r="F168" s="4" t="inlineStr">
        <is>
          <t>ABCEFGH</t>
        </is>
      </c>
      <c r="G168" s="4" t="inlineStr">
        <is>
          <t>ABCGH</t>
        </is>
      </c>
      <c r="H168" s="4" t="inlineStr">
        <is>
          <t>ABCEGH</t>
        </is>
      </c>
      <c r="I168" s="4" t="inlineStr"/>
      <c r="J168" s="4" t="inlineStr"/>
      <c r="K168" s="4" t="inlineStr"/>
      <c r="L168" s="4" t="inlineStr"/>
      <c r="M168" s="4" t="inlineStr">
        <is>
          <t>L</t>
        </is>
      </c>
      <c r="N168" s="4" t="n"/>
    </row>
    <row r="169" customFormat="1" s="11">
      <c r="A169" s="14" t="inlineStr">
        <is>
          <t>i-sense</t>
        </is>
      </c>
      <c r="B169" s="13" t="n">
        <v>80</v>
      </c>
      <c r="C169" s="13" t="n">
        <v>9</v>
      </c>
      <c r="D169" s="13" t="n">
        <v>5</v>
      </c>
      <c r="E169" s="13" t="n">
        <v>10</v>
      </c>
      <c r="F169" s="13" t="n">
        <v>56</v>
      </c>
      <c r="G169" s="13" t="n">
        <v>71</v>
      </c>
      <c r="H169" s="13" t="n">
        <v>66</v>
      </c>
      <c r="I169" s="13" t="n">
        <v>15</v>
      </c>
      <c r="J169" s="13" t="n">
        <v>14</v>
      </c>
      <c r="K169" s="13" t="n">
        <v>24</v>
      </c>
      <c r="L169" s="13" t="n">
        <v>56</v>
      </c>
      <c r="M169" s="13" t="n">
        <v>14</v>
      </c>
      <c r="N169" s="13" t="n">
        <v>30</v>
      </c>
    </row>
    <row r="170">
      <c r="A170" s="10" t="inlineStr"/>
      <c r="B170" s="5" t="n">
        <v>0.01</v>
      </c>
      <c r="C170" s="5" t="n">
        <v>0.01</v>
      </c>
      <c r="D170" s="4" t="inlineStr">
        <is>
          <t>*</t>
        </is>
      </c>
      <c r="E170" s="4" t="inlineStr">
        <is>
          <t>*</t>
        </is>
      </c>
      <c r="F170" s="5" t="n">
        <v>0.01</v>
      </c>
      <c r="G170" s="5" t="n">
        <v>0.01</v>
      </c>
      <c r="H170" s="5" t="n">
        <v>0.01</v>
      </c>
      <c r="I170" s="4" t="inlineStr">
        <is>
          <t>*</t>
        </is>
      </c>
      <c r="J170" s="4" t="inlineStr">
        <is>
          <t>*</t>
        </is>
      </c>
      <c r="K170" s="5" t="n">
        <v>0.01</v>
      </c>
      <c r="L170" s="5" t="n">
        <v>0.01</v>
      </c>
      <c r="M170" s="5" t="n">
        <v>0.03</v>
      </c>
      <c r="N170" s="5" t="n">
        <v>0.01</v>
      </c>
    </row>
    <row r="171">
      <c r="A171" s="10" t="inlineStr"/>
      <c r="B171" s="4" t="inlineStr"/>
      <c r="C171" s="4" t="inlineStr"/>
      <c r="D171" s="4" t="inlineStr"/>
      <c r="E171" s="4" t="inlineStr"/>
      <c r="F171" s="4" t="inlineStr">
        <is>
          <t>ABCEFGH</t>
        </is>
      </c>
      <c r="G171" s="4" t="inlineStr">
        <is>
          <t>BCGH</t>
        </is>
      </c>
      <c r="H171" s="4" t="inlineStr">
        <is>
          <t>BCEGH</t>
        </is>
      </c>
      <c r="I171" s="4" t="inlineStr"/>
      <c r="J171" s="4" t="inlineStr"/>
      <c r="K171" s="4" t="inlineStr"/>
      <c r="L171" s="4" t="inlineStr"/>
      <c r="M171" s="4" t="inlineStr">
        <is>
          <t>L</t>
        </is>
      </c>
      <c r="N171" s="4" t="n"/>
    </row>
    <row r="172" customFormat="1" s="11">
      <c r="A172" s="14" t="inlineStr">
        <is>
          <t>CareSens</t>
        </is>
      </c>
      <c r="B172" s="13" t="n">
        <v>56</v>
      </c>
      <c r="C172" s="13" t="n">
        <v>5</v>
      </c>
      <c r="D172" s="13" t="n">
        <v>5</v>
      </c>
      <c r="E172" s="13" t="n">
        <v>3</v>
      </c>
      <c r="F172" s="13" t="n">
        <v>43</v>
      </c>
      <c r="G172" s="13" t="n">
        <v>51</v>
      </c>
      <c r="H172" s="13" t="n">
        <v>46</v>
      </c>
      <c r="I172" s="13" t="n">
        <v>8</v>
      </c>
      <c r="J172" s="13" t="n">
        <v>10</v>
      </c>
      <c r="K172" s="13" t="n">
        <v>19</v>
      </c>
      <c r="L172" s="13" t="n">
        <v>37</v>
      </c>
      <c r="M172" s="13" t="n">
        <v>2</v>
      </c>
      <c r="N172" s="13" t="n">
        <v>26</v>
      </c>
    </row>
    <row r="173">
      <c r="A173" s="10" t="inlineStr"/>
      <c r="B173" s="5" t="n">
        <v>0.01</v>
      </c>
      <c r="C173" s="4" t="inlineStr">
        <is>
          <t>*</t>
        </is>
      </c>
      <c r="D173" s="4" t="inlineStr">
        <is>
          <t>*</t>
        </is>
      </c>
      <c r="E173" s="4" t="inlineStr">
        <is>
          <t>*</t>
        </is>
      </c>
      <c r="F173" s="5" t="n">
        <v>0.01</v>
      </c>
      <c r="G173" s="5" t="n">
        <v>0.01</v>
      </c>
      <c r="H173" s="5" t="n">
        <v>0.01</v>
      </c>
      <c r="I173" s="4" t="inlineStr">
        <is>
          <t>*</t>
        </is>
      </c>
      <c r="J173" s="4" t="inlineStr">
        <is>
          <t>*</t>
        </is>
      </c>
      <c r="K173" s="5" t="n">
        <v>0.01</v>
      </c>
      <c r="L173" s="5" t="n">
        <v>0.01</v>
      </c>
      <c r="M173" s="4" t="inlineStr">
        <is>
          <t>*</t>
        </is>
      </c>
      <c r="N173" s="4" t="inlineStr">
        <is>
          <t>*</t>
        </is>
      </c>
    </row>
    <row r="174">
      <c r="A174" s="10" t="inlineStr"/>
      <c r="B174" s="4" t="inlineStr"/>
      <c r="C174" s="4" t="inlineStr"/>
      <c r="D174" s="4" t="inlineStr"/>
      <c r="E174" s="4" t="inlineStr"/>
      <c r="F174" s="4" t="inlineStr">
        <is>
          <t>ABCEFGH</t>
        </is>
      </c>
      <c r="G174" s="4" t="inlineStr">
        <is>
          <t>bCGH</t>
        </is>
      </c>
      <c r="H174" s="4" t="inlineStr">
        <is>
          <t>bCeGH</t>
        </is>
      </c>
      <c r="I174" s="4" t="n"/>
      <c r="J174" s="4" t="n"/>
      <c r="K174" s="4" t="n"/>
      <c r="L174" s="4" t="n"/>
      <c r="M174" s="4" t="n"/>
      <c r="N174" s="4" t="n"/>
    </row>
    <row r="175" customFormat="1" s="11">
      <c r="A175" s="14" t="inlineStr">
        <is>
          <t>Sanwa</t>
        </is>
      </c>
      <c r="B175" s="13" t="n">
        <v>10</v>
      </c>
      <c r="C175" s="13" t="n">
        <v>4</v>
      </c>
      <c r="D175" s="13" t="n">
        <v>3</v>
      </c>
      <c r="E175" s="13" t="n">
        <v>2</v>
      </c>
      <c r="F175" s="13" t="n">
        <v>1</v>
      </c>
      <c r="G175" s="13" t="n">
        <v>6</v>
      </c>
      <c r="H175" s="13" t="n">
        <v>3</v>
      </c>
      <c r="I175" s="13" t="n">
        <v>5</v>
      </c>
      <c r="J175" s="13" t="n">
        <v>7</v>
      </c>
      <c r="K175" s="13" t="n">
        <v>3</v>
      </c>
      <c r="L175" s="13" t="n">
        <v>7</v>
      </c>
      <c r="M175" s="13" t="inlineStr">
        <is>
          <t>-</t>
        </is>
      </c>
      <c r="N175" s="13" t="n">
        <v>7</v>
      </c>
    </row>
    <row r="176">
      <c r="A176" s="10" t="inlineStr"/>
      <c r="B176" s="4" t="inlineStr">
        <is>
          <t>*</t>
        </is>
      </c>
      <c r="C176" s="4" t="inlineStr">
        <is>
          <t>*</t>
        </is>
      </c>
      <c r="D176" s="4" t="inlineStr">
        <is>
          <t>*</t>
        </is>
      </c>
      <c r="E176" s="4" t="inlineStr">
        <is>
          <t>*</t>
        </is>
      </c>
      <c r="F176" s="4" t="inlineStr">
        <is>
          <t>*</t>
        </is>
      </c>
      <c r="G176" s="4" t="inlineStr">
        <is>
          <t>*</t>
        </is>
      </c>
      <c r="H176" s="4" t="inlineStr">
        <is>
          <t>*</t>
        </is>
      </c>
      <c r="I176" s="4" t="inlineStr">
        <is>
          <t>*</t>
        </is>
      </c>
      <c r="J176" s="4" t="inlineStr">
        <is>
          <t>*</t>
        </is>
      </c>
      <c r="K176" s="4" t="inlineStr">
        <is>
          <t>*</t>
        </is>
      </c>
      <c r="L176" s="4" t="inlineStr">
        <is>
          <t>*</t>
        </is>
      </c>
      <c r="M176" s="4" t="inlineStr">
        <is>
          <t>-</t>
        </is>
      </c>
      <c r="N176" s="4" t="inlineStr">
        <is>
          <t>*</t>
        </is>
      </c>
    </row>
    <row r="177">
      <c r="A177" s="10" t="inlineStr"/>
      <c r="B177" s="4" t="inlineStr"/>
      <c r="C177" s="4" t="inlineStr">
        <is>
          <t>DEF</t>
        </is>
      </c>
      <c r="D177" s="4" t="inlineStr">
        <is>
          <t>Def</t>
        </is>
      </c>
      <c r="E177" s="4" t="inlineStr"/>
      <c r="F177" s="4" t="inlineStr"/>
      <c r="G177" s="4" t="inlineStr">
        <is>
          <t>DF</t>
        </is>
      </c>
      <c r="H177" s="4" t="inlineStr"/>
      <c r="I177" s="4" t="inlineStr">
        <is>
          <t>dF</t>
        </is>
      </c>
      <c r="J177" s="4" t="inlineStr">
        <is>
          <t>DEF</t>
        </is>
      </c>
      <c r="K177" s="4" t="n"/>
      <c r="L177" s="4" t="n"/>
      <c r="M177" s="4" t="n"/>
      <c r="N177" s="4" t="n"/>
    </row>
    <row r="178" customFormat="1" s="11">
      <c r="A178" s="14" t="inlineStr">
        <is>
          <t>Lantus</t>
        </is>
      </c>
      <c r="B178" s="13" t="n">
        <v>9</v>
      </c>
      <c r="C178" s="13" t="inlineStr">
        <is>
          <t>-</t>
        </is>
      </c>
      <c r="D178" s="13" t="n">
        <v>4</v>
      </c>
      <c r="E178" s="13" t="n">
        <v>5</v>
      </c>
      <c r="F178" s="13" t="inlineStr">
        <is>
          <t>-</t>
        </is>
      </c>
      <c r="G178" s="13" t="n">
        <v>9</v>
      </c>
      <c r="H178" s="13" t="n">
        <v>5</v>
      </c>
      <c r="I178" s="13" t="n">
        <v>9</v>
      </c>
      <c r="J178" s="13" t="n">
        <v>4</v>
      </c>
      <c r="K178" s="13" t="n">
        <v>2</v>
      </c>
      <c r="L178" s="13" t="n">
        <v>7</v>
      </c>
      <c r="M178" s="13" t="n">
        <v>2</v>
      </c>
      <c r="N178" s="13" t="n">
        <v>5</v>
      </c>
    </row>
    <row r="179">
      <c r="A179" s="10" t="inlineStr"/>
      <c r="B179" s="4" t="inlineStr">
        <is>
          <t>*</t>
        </is>
      </c>
      <c r="C179" s="4" t="inlineStr">
        <is>
          <t>-</t>
        </is>
      </c>
      <c r="D179" s="4" t="inlineStr">
        <is>
          <t>*</t>
        </is>
      </c>
      <c r="E179" s="4" t="inlineStr">
        <is>
          <t>*</t>
        </is>
      </c>
      <c r="F179" s="4" t="inlineStr">
        <is>
          <t>-</t>
        </is>
      </c>
      <c r="G179" s="4" t="inlineStr">
        <is>
          <t>*</t>
        </is>
      </c>
      <c r="H179" s="4" t="inlineStr">
        <is>
          <t>*</t>
        </is>
      </c>
      <c r="I179" s="4" t="inlineStr">
        <is>
          <t>*</t>
        </is>
      </c>
      <c r="J179" s="4" t="inlineStr">
        <is>
          <t>*</t>
        </is>
      </c>
      <c r="K179" s="4" t="inlineStr">
        <is>
          <t>*</t>
        </is>
      </c>
      <c r="L179" s="4" t="inlineStr">
        <is>
          <t>*</t>
        </is>
      </c>
      <c r="M179" s="4" t="inlineStr">
        <is>
          <t>*</t>
        </is>
      </c>
      <c r="N179" s="4" t="inlineStr">
        <is>
          <t>*</t>
        </is>
      </c>
    </row>
    <row r="180">
      <c r="A180" s="10" t="inlineStr"/>
      <c r="B180" s="4" t="inlineStr"/>
      <c r="C180" s="4" t="inlineStr"/>
      <c r="D180" s="4" t="inlineStr">
        <is>
          <t>aDefh</t>
        </is>
      </c>
      <c r="E180" s="4" t="inlineStr">
        <is>
          <t>aDeF</t>
        </is>
      </c>
      <c r="F180" s="4" t="inlineStr"/>
      <c r="G180" s="4" t="inlineStr">
        <is>
          <t>DF</t>
        </is>
      </c>
      <c r="H180" s="4" t="inlineStr">
        <is>
          <t>D</t>
        </is>
      </c>
      <c r="I180" s="4" t="inlineStr">
        <is>
          <t>aDEF</t>
        </is>
      </c>
      <c r="J180" s="4" t="inlineStr">
        <is>
          <t>AD</t>
        </is>
      </c>
      <c r="K180" s="4" t="inlineStr"/>
      <c r="L180" s="4" t="inlineStr"/>
      <c r="M180" s="4" t="inlineStr">
        <is>
          <t>L</t>
        </is>
      </c>
      <c r="N180" s="4" t="n"/>
    </row>
    <row r="181" customFormat="1" s="11">
      <c r="A181" s="14" t="inlineStr">
        <is>
          <t>Omnipod</t>
        </is>
      </c>
      <c r="B181" s="13" t="n">
        <v>20</v>
      </c>
      <c r="C181" s="13" t="n">
        <v>9</v>
      </c>
      <c r="D181" s="13" t="n">
        <v>1</v>
      </c>
      <c r="E181" s="13" t="n">
        <v>4</v>
      </c>
      <c r="F181" s="13" t="n">
        <v>6</v>
      </c>
      <c r="G181" s="13" t="n">
        <v>11</v>
      </c>
      <c r="H181" s="13" t="n">
        <v>10</v>
      </c>
      <c r="I181" s="13" t="n">
        <v>5</v>
      </c>
      <c r="J181" s="13" t="n">
        <v>10</v>
      </c>
      <c r="K181" s="13" t="n">
        <v>11</v>
      </c>
      <c r="L181" s="13" t="n">
        <v>9</v>
      </c>
      <c r="M181" s="13" t="n">
        <v>2</v>
      </c>
      <c r="N181" s="13" t="n">
        <v>7</v>
      </c>
    </row>
    <row r="182">
      <c r="A182" s="10" t="inlineStr"/>
      <c r="B182" s="4" t="inlineStr">
        <is>
          <t>*</t>
        </is>
      </c>
      <c r="C182" s="5" t="n">
        <v>0.01</v>
      </c>
      <c r="D182" s="4" t="inlineStr">
        <is>
          <t>*</t>
        </is>
      </c>
      <c r="E182" s="4" t="inlineStr">
        <is>
          <t>*</t>
        </is>
      </c>
      <c r="F182" s="4" t="inlineStr">
        <is>
          <t>*</t>
        </is>
      </c>
      <c r="G182" s="4" t="inlineStr">
        <is>
          <t>*</t>
        </is>
      </c>
      <c r="H182" s="4" t="inlineStr">
        <is>
          <t>*</t>
        </is>
      </c>
      <c r="I182" s="4" t="inlineStr">
        <is>
          <t>*</t>
        </is>
      </c>
      <c r="J182" s="4" t="inlineStr">
        <is>
          <t>*</t>
        </is>
      </c>
      <c r="K182" s="4" t="inlineStr">
        <is>
          <t>*</t>
        </is>
      </c>
      <c r="L182" s="4" t="inlineStr">
        <is>
          <t>*</t>
        </is>
      </c>
      <c r="M182" s="4" t="inlineStr">
        <is>
          <t>*</t>
        </is>
      </c>
      <c r="N182" s="4" t="inlineStr">
        <is>
          <t>*</t>
        </is>
      </c>
    </row>
    <row r="183">
      <c r="A183" s="10" t="inlineStr"/>
      <c r="B183" s="4" t="inlineStr"/>
      <c r="C183" s="4" t="inlineStr">
        <is>
          <t>BCDEFGH</t>
        </is>
      </c>
      <c r="D183" s="4" t="inlineStr"/>
      <c r="E183" s="4" t="inlineStr"/>
      <c r="F183" s="4" t="inlineStr"/>
      <c r="G183" s="4" t="inlineStr"/>
      <c r="H183" s="4" t="inlineStr"/>
      <c r="I183" s="4" t="inlineStr"/>
      <c r="J183" s="4" t="inlineStr">
        <is>
          <t>BdEfG</t>
        </is>
      </c>
      <c r="K183" s="4" t="inlineStr">
        <is>
          <t>J</t>
        </is>
      </c>
      <c r="L183" s="4" t="n"/>
      <c r="M183" s="4" t="n"/>
      <c r="N183" s="4" t="n"/>
    </row>
    <row r="184" customFormat="1" s="11">
      <c r="A184" s="14" t="inlineStr">
        <is>
          <t>ACON</t>
        </is>
      </c>
      <c r="B184" s="13" t="n">
        <v>5</v>
      </c>
      <c r="C184" s="13" t="n">
        <v>4</v>
      </c>
      <c r="D184" s="13" t="inlineStr">
        <is>
          <t>-</t>
        </is>
      </c>
      <c r="E184" s="13" t="n">
        <v>1</v>
      </c>
      <c r="F184" s="13" t="inlineStr">
        <is>
          <t>-</t>
        </is>
      </c>
      <c r="G184" s="13" t="n">
        <v>1</v>
      </c>
      <c r="H184" s="13" t="n">
        <v>1</v>
      </c>
      <c r="I184" s="13" t="n">
        <v>1</v>
      </c>
      <c r="J184" s="13" t="n">
        <v>4</v>
      </c>
      <c r="K184" s="13" t="n">
        <v>3</v>
      </c>
      <c r="L184" s="13" t="n">
        <v>2</v>
      </c>
      <c r="M184" s="13" t="inlineStr">
        <is>
          <t>-</t>
        </is>
      </c>
      <c r="N184" s="13" t="n">
        <v>2</v>
      </c>
    </row>
    <row r="185">
      <c r="A185" s="10" t="inlineStr"/>
      <c r="B185" s="4" t="inlineStr">
        <is>
          <t>*</t>
        </is>
      </c>
      <c r="C185" s="4" t="inlineStr">
        <is>
          <t>*</t>
        </is>
      </c>
      <c r="D185" s="4" t="inlineStr">
        <is>
          <t>-</t>
        </is>
      </c>
      <c r="E185" s="4" t="inlineStr">
        <is>
          <t>*</t>
        </is>
      </c>
      <c r="F185" s="4" t="inlineStr">
        <is>
          <t>-</t>
        </is>
      </c>
      <c r="G185" s="4" t="inlineStr">
        <is>
          <t>*</t>
        </is>
      </c>
      <c r="H185" s="4" t="inlineStr">
        <is>
          <t>*</t>
        </is>
      </c>
      <c r="I185" s="4" t="inlineStr">
        <is>
          <t>*</t>
        </is>
      </c>
      <c r="J185" s="4" t="inlineStr">
        <is>
          <t>*</t>
        </is>
      </c>
      <c r="K185" s="4" t="inlineStr">
        <is>
          <t>*</t>
        </is>
      </c>
      <c r="L185" s="4" t="inlineStr">
        <is>
          <t>*</t>
        </is>
      </c>
      <c r="M185" s="4" t="inlineStr">
        <is>
          <t>-</t>
        </is>
      </c>
      <c r="N185" s="4" t="inlineStr">
        <is>
          <t>*</t>
        </is>
      </c>
    </row>
    <row r="186">
      <c r="A186" s="10" t="inlineStr"/>
      <c r="B186" s="4" t="inlineStr"/>
      <c r="C186" s="4" t="inlineStr">
        <is>
          <t>BcDEFGh</t>
        </is>
      </c>
      <c r="D186" s="4" t="inlineStr"/>
      <c r="E186" s="4" t="inlineStr"/>
      <c r="F186" s="4" t="inlineStr"/>
      <c r="G186" s="4" t="inlineStr"/>
      <c r="H186" s="4" t="inlineStr">
        <is>
          <t>d</t>
        </is>
      </c>
      <c r="I186" s="4" t="inlineStr"/>
      <c r="J186" s="4" t="inlineStr">
        <is>
          <t>BDEFG</t>
        </is>
      </c>
      <c r="K186" s="4" t="inlineStr">
        <is>
          <t>j</t>
        </is>
      </c>
      <c r="L186" s="4" t="n"/>
      <c r="M186" s="4" t="n"/>
      <c r="N186" s="4" t="n"/>
    </row>
    <row r="187" customFormat="1" s="11">
      <c r="A187" s="14" t="inlineStr">
        <is>
          <t>CareTouch</t>
        </is>
      </c>
      <c r="B187" s="13" t="n">
        <v>40</v>
      </c>
      <c r="C187" s="13" t="n">
        <v>7</v>
      </c>
      <c r="D187" s="13" t="n">
        <v>4</v>
      </c>
      <c r="E187" s="13" t="n">
        <v>12</v>
      </c>
      <c r="F187" s="13" t="n">
        <v>17</v>
      </c>
      <c r="G187" s="13" t="n">
        <v>33</v>
      </c>
      <c r="H187" s="13" t="n">
        <v>29</v>
      </c>
      <c r="I187" s="13" t="n">
        <v>16</v>
      </c>
      <c r="J187" s="13" t="n">
        <v>11</v>
      </c>
      <c r="K187" s="13" t="n">
        <v>23</v>
      </c>
      <c r="L187" s="13" t="n">
        <v>17</v>
      </c>
      <c r="M187" s="13" t="n">
        <v>2</v>
      </c>
      <c r="N187" s="13" t="n">
        <v>15</v>
      </c>
    </row>
    <row r="188">
      <c r="A188" s="10" t="inlineStr"/>
      <c r="B188" s="4" t="inlineStr">
        <is>
          <t>*</t>
        </is>
      </c>
      <c r="C188" s="5" t="n">
        <v>0.01</v>
      </c>
      <c r="D188" s="4" t="inlineStr">
        <is>
          <t>*</t>
        </is>
      </c>
      <c r="E188" s="5" t="n">
        <v>0.01</v>
      </c>
      <c r="F188" s="4" t="inlineStr">
        <is>
          <t>*</t>
        </is>
      </c>
      <c r="G188" s="4" t="inlineStr">
        <is>
          <t>*</t>
        </is>
      </c>
      <c r="H188" s="4" t="inlineStr">
        <is>
          <t>*</t>
        </is>
      </c>
      <c r="I188" s="4" t="inlineStr">
        <is>
          <t>*</t>
        </is>
      </c>
      <c r="J188" s="4" t="inlineStr">
        <is>
          <t>*</t>
        </is>
      </c>
      <c r="K188" s="5" t="n">
        <v>0.01</v>
      </c>
      <c r="L188" s="4" t="inlineStr">
        <is>
          <t>*</t>
        </is>
      </c>
      <c r="M188" s="4" t="inlineStr">
        <is>
          <t>*</t>
        </is>
      </c>
      <c r="N188" s="4" t="inlineStr">
        <is>
          <t>*</t>
        </is>
      </c>
    </row>
    <row r="189">
      <c r="A189" s="10" t="inlineStr"/>
      <c r="B189" s="4" t="inlineStr"/>
      <c r="C189" s="4" t="inlineStr"/>
      <c r="D189" s="4" t="inlineStr"/>
      <c r="E189" s="4" t="inlineStr"/>
      <c r="F189" s="4" t="inlineStr"/>
      <c r="G189" s="4" t="inlineStr"/>
      <c r="H189" s="4" t="inlineStr"/>
      <c r="I189" s="4" t="inlineStr"/>
      <c r="J189" s="4" t="inlineStr"/>
      <c r="K189" s="4" t="inlineStr">
        <is>
          <t>J</t>
        </is>
      </c>
      <c r="L189" s="4" t="n"/>
      <c r="M189" s="4" t="n"/>
      <c r="N189" s="4" t="n"/>
    </row>
    <row r="190" customFormat="1" s="11">
      <c r="A190" s="14" t="inlineStr">
        <is>
          <t>AstraZeneca</t>
        </is>
      </c>
      <c r="B190" s="13" t="n">
        <v>4</v>
      </c>
      <c r="C190" s="13" t="n">
        <v>2</v>
      </c>
      <c r="D190" s="13" t="inlineStr">
        <is>
          <t>-</t>
        </is>
      </c>
      <c r="E190" s="13" t="n">
        <v>2</v>
      </c>
      <c r="F190" s="13" t="inlineStr">
        <is>
          <t>-</t>
        </is>
      </c>
      <c r="G190" s="13" t="n">
        <v>2</v>
      </c>
      <c r="H190" s="13" t="n">
        <v>2</v>
      </c>
      <c r="I190" s="13" t="n">
        <v>2</v>
      </c>
      <c r="J190" s="13" t="n">
        <v>2</v>
      </c>
      <c r="K190" s="13" t="n">
        <v>2</v>
      </c>
      <c r="L190" s="13" t="n">
        <v>2</v>
      </c>
      <c r="M190" s="13" t="inlineStr">
        <is>
          <t>-</t>
        </is>
      </c>
      <c r="N190" s="13" t="n">
        <v>2</v>
      </c>
    </row>
    <row r="191">
      <c r="A191" s="10" t="inlineStr"/>
      <c r="B191" s="4" t="inlineStr">
        <is>
          <t>*</t>
        </is>
      </c>
      <c r="C191" s="4" t="inlineStr">
        <is>
          <t>*</t>
        </is>
      </c>
      <c r="D191" s="4" t="inlineStr">
        <is>
          <t>-</t>
        </is>
      </c>
      <c r="E191" s="4" t="inlineStr">
        <is>
          <t>*</t>
        </is>
      </c>
      <c r="F191" s="4" t="inlineStr">
        <is>
          <t>-</t>
        </is>
      </c>
      <c r="G191" s="4" t="inlineStr">
        <is>
          <t>*</t>
        </is>
      </c>
      <c r="H191" s="4" t="inlineStr">
        <is>
          <t>*</t>
        </is>
      </c>
      <c r="I191" s="4" t="inlineStr">
        <is>
          <t>*</t>
        </is>
      </c>
      <c r="J191" s="4" t="inlineStr">
        <is>
          <t>*</t>
        </is>
      </c>
      <c r="K191" s="4" t="inlineStr">
        <is>
          <t>*</t>
        </is>
      </c>
      <c r="L191" s="4" t="inlineStr">
        <is>
          <t>*</t>
        </is>
      </c>
      <c r="M191" s="4" t="inlineStr">
        <is>
          <t>-</t>
        </is>
      </c>
      <c r="N191" s="4" t="inlineStr">
        <is>
          <t>*</t>
        </is>
      </c>
    </row>
    <row r="192">
      <c r="A192" s="10" t="inlineStr"/>
      <c r="B192" s="4" t="inlineStr"/>
      <c r="C192" s="4" t="inlineStr">
        <is>
          <t>De</t>
        </is>
      </c>
      <c r="D192" s="4" t="inlineStr"/>
      <c r="E192" s="4" t="inlineStr">
        <is>
          <t>De</t>
        </is>
      </c>
      <c r="F192" s="4" t="inlineStr"/>
      <c r="G192" s="4" t="inlineStr">
        <is>
          <t>d</t>
        </is>
      </c>
      <c r="H192" s="4" t="inlineStr">
        <is>
          <t>D</t>
        </is>
      </c>
      <c r="I192" s="4" t="inlineStr"/>
      <c r="J192" s="4" t="inlineStr">
        <is>
          <t>bd</t>
        </is>
      </c>
      <c r="K192" s="4" t="n"/>
      <c r="L192" s="4" t="n"/>
      <c r="M192" s="4" t="n"/>
      <c r="N192" s="4" t="n"/>
    </row>
    <row r="193" customFormat="1" s="11">
      <c r="A193" s="14" t="inlineStr">
        <is>
          <t>Tanita</t>
        </is>
      </c>
      <c r="B193" s="13" t="n">
        <v>1</v>
      </c>
      <c r="C193" s="13" t="inlineStr">
        <is>
          <t>-</t>
        </is>
      </c>
      <c r="D193" s="13" t="inlineStr">
        <is>
          <t>-</t>
        </is>
      </c>
      <c r="E193" s="13" t="n">
        <v>1</v>
      </c>
      <c r="F193" s="13" t="inlineStr">
        <is>
          <t>-</t>
        </is>
      </c>
      <c r="G193" s="13" t="n">
        <v>1</v>
      </c>
      <c r="H193" s="13" t="n">
        <v>1</v>
      </c>
      <c r="I193" s="13" t="n">
        <v>1</v>
      </c>
      <c r="J193" s="13" t="inlineStr">
        <is>
          <t>-</t>
        </is>
      </c>
      <c r="K193" s="13" t="inlineStr">
        <is>
          <t>-</t>
        </is>
      </c>
      <c r="L193" s="13" t="n">
        <v>1</v>
      </c>
      <c r="M193" s="13" t="inlineStr">
        <is>
          <t>-</t>
        </is>
      </c>
      <c r="N193" s="13" t="n">
        <v>1</v>
      </c>
    </row>
    <row r="194">
      <c r="A194" s="10" t="inlineStr"/>
      <c r="B194" s="4" t="inlineStr">
        <is>
          <t>*</t>
        </is>
      </c>
      <c r="C194" s="4" t="inlineStr">
        <is>
          <t>-</t>
        </is>
      </c>
      <c r="D194" s="4" t="inlineStr">
        <is>
          <t>-</t>
        </is>
      </c>
      <c r="E194" s="4" t="inlineStr">
        <is>
          <t>*</t>
        </is>
      </c>
      <c r="F194" s="4" t="inlineStr">
        <is>
          <t>-</t>
        </is>
      </c>
      <c r="G194" s="4" t="inlineStr">
        <is>
          <t>*</t>
        </is>
      </c>
      <c r="H194" s="4" t="inlineStr">
        <is>
          <t>*</t>
        </is>
      </c>
      <c r="I194" s="4" t="inlineStr">
        <is>
          <t>*</t>
        </is>
      </c>
      <c r="J194" s="4" t="inlineStr">
        <is>
          <t>-</t>
        </is>
      </c>
      <c r="K194" s="4" t="inlineStr">
        <is>
          <t>-</t>
        </is>
      </c>
      <c r="L194" s="4" t="inlineStr">
        <is>
          <t>*</t>
        </is>
      </c>
      <c r="M194" s="4" t="inlineStr">
        <is>
          <t>-</t>
        </is>
      </c>
      <c r="N194" s="4" t="inlineStr">
        <is>
          <t>*</t>
        </is>
      </c>
    </row>
    <row r="195">
      <c r="A195" s="10" t="inlineStr"/>
      <c r="B195" s="4" t="inlineStr"/>
      <c r="C195" s="4" t="inlineStr"/>
      <c r="D195" s="4" t="inlineStr"/>
      <c r="E195" s="4" t="inlineStr"/>
      <c r="F195" s="4" t="inlineStr"/>
      <c r="G195" s="4" t="inlineStr"/>
      <c r="H195" s="4" t="inlineStr">
        <is>
          <t>d</t>
        </is>
      </c>
      <c r="I195" s="4" t="n"/>
      <c r="J195" s="4" t="n"/>
      <c r="K195" s="4" t="n"/>
      <c r="L195" s="4" t="n"/>
      <c r="M195" s="4" t="n"/>
      <c r="N195" s="4" t="n"/>
    </row>
    <row r="196" customFormat="1" s="11">
      <c r="A196" s="14" t="inlineStr">
        <is>
          <t>Acura</t>
        </is>
      </c>
      <c r="B196" s="13" t="n">
        <v>23</v>
      </c>
      <c r="C196" s="13" t="n">
        <v>5</v>
      </c>
      <c r="D196" s="13" t="n">
        <v>2</v>
      </c>
      <c r="E196" s="13" t="n">
        <v>2</v>
      </c>
      <c r="F196" s="13" t="n">
        <v>14</v>
      </c>
      <c r="G196" s="13" t="n">
        <v>18</v>
      </c>
      <c r="H196" s="13" t="n">
        <v>16</v>
      </c>
      <c r="I196" s="13" t="n">
        <v>4</v>
      </c>
      <c r="J196" s="13" t="n">
        <v>7</v>
      </c>
      <c r="K196" s="13" t="n">
        <v>5</v>
      </c>
      <c r="L196" s="13" t="n">
        <v>18</v>
      </c>
      <c r="M196" s="13" t="n">
        <v>2</v>
      </c>
      <c r="N196" s="13" t="n">
        <v>13</v>
      </c>
    </row>
    <row r="197">
      <c r="A197" s="10" t="inlineStr"/>
      <c r="B197" s="4" t="inlineStr">
        <is>
          <t>*</t>
        </is>
      </c>
      <c r="C197" s="4" t="inlineStr">
        <is>
          <t>*</t>
        </is>
      </c>
      <c r="D197" s="4" t="inlineStr">
        <is>
          <t>*</t>
        </is>
      </c>
      <c r="E197" s="4" t="inlineStr">
        <is>
          <t>*</t>
        </is>
      </c>
      <c r="F197" s="4" t="inlineStr">
        <is>
          <t>*</t>
        </is>
      </c>
      <c r="G197" s="4" t="inlineStr">
        <is>
          <t>*</t>
        </is>
      </c>
      <c r="H197" s="4" t="inlineStr">
        <is>
          <t>*</t>
        </is>
      </c>
      <c r="I197" s="4" t="inlineStr">
        <is>
          <t>*</t>
        </is>
      </c>
      <c r="J197" s="4" t="inlineStr">
        <is>
          <t>*</t>
        </is>
      </c>
      <c r="K197" s="4" t="inlineStr">
        <is>
          <t>*</t>
        </is>
      </c>
      <c r="L197" s="4" t="inlineStr">
        <is>
          <t>*</t>
        </is>
      </c>
      <c r="M197" s="4" t="inlineStr">
        <is>
          <t>*</t>
        </is>
      </c>
      <c r="N197" s="4" t="inlineStr">
        <is>
          <t>*</t>
        </is>
      </c>
    </row>
    <row r="198">
      <c r="A198" s="10" t="inlineStr"/>
      <c r="B198" s="4" t="inlineStr"/>
      <c r="C198" s="4" t="inlineStr">
        <is>
          <t>cg</t>
        </is>
      </c>
      <c r="D198" s="4" t="inlineStr"/>
      <c r="E198" s="4" t="inlineStr"/>
      <c r="F198" s="4" t="inlineStr">
        <is>
          <t>cEfG</t>
        </is>
      </c>
      <c r="G198" s="4" t="inlineStr">
        <is>
          <t>G</t>
        </is>
      </c>
      <c r="H198" s="4" t="inlineStr">
        <is>
          <t>CG</t>
        </is>
      </c>
      <c r="I198" s="4" t="inlineStr"/>
      <c r="J198" s="4" t="inlineStr">
        <is>
          <t>g</t>
        </is>
      </c>
      <c r="K198" s="4" t="n"/>
      <c r="L198" s="4" t="n"/>
      <c r="M198" s="4" t="n"/>
      <c r="N198" s="4" t="n"/>
    </row>
    <row r="199" customFormat="1" s="11">
      <c r="A199" s="14" t="inlineStr">
        <is>
          <t>LG</t>
        </is>
      </c>
      <c r="B199" s="13" t="n">
        <v>4</v>
      </c>
      <c r="C199" s="13" t="n">
        <v>2</v>
      </c>
      <c r="D199" s="13" t="n">
        <v>1</v>
      </c>
      <c r="E199" s="13" t="inlineStr">
        <is>
          <t>-</t>
        </is>
      </c>
      <c r="F199" s="13" t="n">
        <v>1</v>
      </c>
      <c r="G199" s="13" t="n">
        <v>2</v>
      </c>
      <c r="H199" s="13" t="n">
        <v>1</v>
      </c>
      <c r="I199" s="13" t="n">
        <v>1</v>
      </c>
      <c r="J199" s="13" t="n">
        <v>3</v>
      </c>
      <c r="K199" s="13" t="n">
        <v>1</v>
      </c>
      <c r="L199" s="13" t="n">
        <v>3</v>
      </c>
      <c r="M199" s="13" t="n">
        <v>1</v>
      </c>
      <c r="N199" s="13" t="n">
        <v>2</v>
      </c>
    </row>
    <row r="200">
      <c r="A200" s="10" t="inlineStr"/>
      <c r="B200" s="4" t="inlineStr">
        <is>
          <t>*</t>
        </is>
      </c>
      <c r="C200" s="4" t="inlineStr">
        <is>
          <t>*</t>
        </is>
      </c>
      <c r="D200" s="4" t="inlineStr">
        <is>
          <t>*</t>
        </is>
      </c>
      <c r="E200" s="4" t="inlineStr">
        <is>
          <t>-</t>
        </is>
      </c>
      <c r="F200" s="4" t="inlineStr">
        <is>
          <t>*</t>
        </is>
      </c>
      <c r="G200" s="4" t="inlineStr">
        <is>
          <t>*</t>
        </is>
      </c>
      <c r="H200" s="4" t="inlineStr">
        <is>
          <t>*</t>
        </is>
      </c>
      <c r="I200" s="4" t="inlineStr">
        <is>
          <t>*</t>
        </is>
      </c>
      <c r="J200" s="4" t="inlineStr">
        <is>
          <t>*</t>
        </is>
      </c>
      <c r="K200" s="4" t="inlineStr">
        <is>
          <t>*</t>
        </is>
      </c>
      <c r="L200" s="4" t="inlineStr">
        <is>
          <t>*</t>
        </is>
      </c>
      <c r="M200" s="4" t="inlineStr">
        <is>
          <t>*</t>
        </is>
      </c>
      <c r="N200" s="4" t="inlineStr">
        <is>
          <t>*</t>
        </is>
      </c>
    </row>
    <row r="201">
      <c r="A201" s="10" t="inlineStr"/>
      <c r="B201" s="4" t="inlineStr"/>
      <c r="C201" s="4" t="inlineStr">
        <is>
          <t>ceF</t>
        </is>
      </c>
      <c r="D201" s="4" t="inlineStr"/>
      <c r="E201" s="4" t="inlineStr"/>
      <c r="F201" s="4" t="inlineStr"/>
      <c r="G201" s="4" t="inlineStr"/>
      <c r="H201" s="4" t="inlineStr"/>
      <c r="I201" s="4" t="inlineStr"/>
      <c r="J201" s="4" t="inlineStr">
        <is>
          <t>efg</t>
        </is>
      </c>
      <c r="K201" s="4" t="n"/>
      <c r="L201" s="4" t="n"/>
      <c r="M201" s="4" t="n"/>
      <c r="N201" s="4" t="n"/>
    </row>
    <row r="202" customFormat="1" s="11">
      <c r="A202" s="14" t="inlineStr">
        <is>
          <t>True Metrix</t>
        </is>
      </c>
      <c r="B202" s="13" t="n">
        <v>38</v>
      </c>
      <c r="C202" s="13" t="n">
        <v>4</v>
      </c>
      <c r="D202" s="13" t="n">
        <v>1</v>
      </c>
      <c r="E202" s="13" t="n">
        <v>12</v>
      </c>
      <c r="F202" s="13" t="n">
        <v>21</v>
      </c>
      <c r="G202" s="13" t="n">
        <v>34</v>
      </c>
      <c r="H202" s="13" t="n">
        <v>33</v>
      </c>
      <c r="I202" s="13" t="n">
        <v>13</v>
      </c>
      <c r="J202" s="13" t="n">
        <v>5</v>
      </c>
      <c r="K202" s="13" t="n">
        <v>13</v>
      </c>
      <c r="L202" s="13" t="n">
        <v>25</v>
      </c>
      <c r="M202" s="13" t="n">
        <v>3</v>
      </c>
      <c r="N202" s="13" t="n">
        <v>22</v>
      </c>
    </row>
    <row r="203">
      <c r="A203" s="10" t="inlineStr"/>
      <c r="B203" s="4" t="inlineStr">
        <is>
          <t>*</t>
        </is>
      </c>
      <c r="C203" s="4" t="inlineStr">
        <is>
          <t>*</t>
        </is>
      </c>
      <c r="D203" s="4" t="inlineStr">
        <is>
          <t>*</t>
        </is>
      </c>
      <c r="E203" s="5" t="n">
        <v>0.01</v>
      </c>
      <c r="F203" s="5" t="n">
        <v>0.01</v>
      </c>
      <c r="G203" s="4" t="inlineStr">
        <is>
          <t>*</t>
        </is>
      </c>
      <c r="H203" s="5" t="n">
        <v>0.01</v>
      </c>
      <c r="I203" s="4" t="inlineStr">
        <is>
          <t>*</t>
        </is>
      </c>
      <c r="J203" s="4" t="inlineStr">
        <is>
          <t>*</t>
        </is>
      </c>
      <c r="K203" s="5" t="n">
        <v>0.01</v>
      </c>
      <c r="L203" s="4" t="inlineStr">
        <is>
          <t>*</t>
        </is>
      </c>
      <c r="M203" s="5" t="n">
        <v>0.01</v>
      </c>
      <c r="N203" s="4" t="inlineStr">
        <is>
          <t>*</t>
        </is>
      </c>
    </row>
    <row r="204">
      <c r="A204" s="10" t="inlineStr"/>
      <c r="B204" s="4" t="inlineStr"/>
      <c r="C204" s="4" t="inlineStr"/>
      <c r="D204" s="4" t="inlineStr"/>
      <c r="E204" s="4" t="inlineStr">
        <is>
          <t>BGH</t>
        </is>
      </c>
      <c r="F204" s="4" t="inlineStr">
        <is>
          <t>BH</t>
        </is>
      </c>
      <c r="G204" s="4" t="inlineStr">
        <is>
          <t>BH</t>
        </is>
      </c>
      <c r="H204" s="4" t="inlineStr">
        <is>
          <t>BEH</t>
        </is>
      </c>
      <c r="I204" s="4" t="inlineStr">
        <is>
          <t>BH</t>
        </is>
      </c>
      <c r="J204" s="4" t="n"/>
      <c r="K204" s="4" t="n"/>
      <c r="L204" s="4" t="n"/>
      <c r="M204" s="4" t="n"/>
      <c r="N204" s="4" t="n"/>
    </row>
    <row r="205" customFormat="1" s="11">
      <c r="A205" s="14" t="inlineStr">
        <is>
          <t>Fora</t>
        </is>
      </c>
      <c r="B205" s="13" t="n">
        <v>28</v>
      </c>
      <c r="C205" s="13" t="n">
        <v>3</v>
      </c>
      <c r="D205" s="13" t="n">
        <v>3</v>
      </c>
      <c r="E205" s="13" t="n">
        <v>8</v>
      </c>
      <c r="F205" s="13" t="n">
        <v>14</v>
      </c>
      <c r="G205" s="13" t="n">
        <v>25</v>
      </c>
      <c r="H205" s="13" t="n">
        <v>22</v>
      </c>
      <c r="I205" s="13" t="n">
        <v>11</v>
      </c>
      <c r="J205" s="13" t="n">
        <v>6</v>
      </c>
      <c r="K205" s="13" t="n">
        <v>11</v>
      </c>
      <c r="L205" s="13" t="n">
        <v>17</v>
      </c>
      <c r="M205" s="13" t="n">
        <v>4</v>
      </c>
      <c r="N205" s="13" t="n">
        <v>11</v>
      </c>
    </row>
    <row r="206">
      <c r="A206" s="10" t="inlineStr"/>
      <c r="B206" s="4" t="inlineStr">
        <is>
          <t>*</t>
        </is>
      </c>
      <c r="C206" s="4" t="inlineStr">
        <is>
          <t>*</t>
        </is>
      </c>
      <c r="D206" s="4" t="inlineStr">
        <is>
          <t>*</t>
        </is>
      </c>
      <c r="E206" s="4" t="inlineStr">
        <is>
          <t>*</t>
        </is>
      </c>
      <c r="F206" s="4" t="inlineStr">
        <is>
          <t>*</t>
        </is>
      </c>
      <c r="G206" s="4" t="inlineStr">
        <is>
          <t>*</t>
        </is>
      </c>
      <c r="H206" s="4" t="inlineStr">
        <is>
          <t>*</t>
        </is>
      </c>
      <c r="I206" s="4" t="inlineStr">
        <is>
          <t>*</t>
        </is>
      </c>
      <c r="J206" s="4" t="inlineStr">
        <is>
          <t>*</t>
        </is>
      </c>
      <c r="K206" s="4" t="inlineStr">
        <is>
          <t>*</t>
        </is>
      </c>
      <c r="L206" s="4" t="inlineStr">
        <is>
          <t>*</t>
        </is>
      </c>
      <c r="M206" s="5" t="n">
        <v>0.01</v>
      </c>
      <c r="N206" s="4" t="inlineStr">
        <is>
          <t>*</t>
        </is>
      </c>
    </row>
    <row r="207">
      <c r="A207" s="10" t="inlineStr"/>
      <c r="B207" s="4" t="inlineStr"/>
      <c r="C207" s="4" t="inlineStr"/>
      <c r="D207" s="4" t="inlineStr"/>
      <c r="E207" s="4" t="inlineStr"/>
      <c r="F207" s="4" t="inlineStr"/>
      <c r="G207" s="4" t="inlineStr"/>
      <c r="H207" s="4" t="inlineStr"/>
      <c r="I207" s="4" t="inlineStr"/>
      <c r="J207" s="4" t="inlineStr"/>
      <c r="K207" s="4" t="inlineStr"/>
      <c r="L207" s="4" t="inlineStr"/>
      <c r="M207" s="4" t="inlineStr">
        <is>
          <t>L</t>
        </is>
      </c>
      <c r="N207" s="4" t="n"/>
    </row>
    <row r="208" customFormat="1" s="11">
      <c r="A208" s="14" t="inlineStr">
        <is>
          <t>Barozen</t>
        </is>
      </c>
      <c r="B208" s="13" t="n">
        <v>44</v>
      </c>
      <c r="C208" s="13" t="n">
        <v>5</v>
      </c>
      <c r="D208" s="13" t="inlineStr">
        <is>
          <t>-</t>
        </is>
      </c>
      <c r="E208" s="13" t="n">
        <v>9</v>
      </c>
      <c r="F208" s="13" t="n">
        <v>30</v>
      </c>
      <c r="G208" s="13" t="n">
        <v>39</v>
      </c>
      <c r="H208" s="13" t="n">
        <v>39</v>
      </c>
      <c r="I208" s="13" t="n">
        <v>9</v>
      </c>
      <c r="J208" s="13" t="n">
        <v>5</v>
      </c>
      <c r="K208" s="13" t="n">
        <v>12</v>
      </c>
      <c r="L208" s="13" t="n">
        <v>32</v>
      </c>
      <c r="M208" s="13" t="n">
        <v>3</v>
      </c>
      <c r="N208" s="13" t="n">
        <v>18</v>
      </c>
    </row>
    <row r="209">
      <c r="A209" s="10" t="inlineStr"/>
      <c r="B209" s="4" t="inlineStr">
        <is>
          <t>*</t>
        </is>
      </c>
      <c r="C209" s="4" t="inlineStr">
        <is>
          <t>*</t>
        </is>
      </c>
      <c r="D209" s="4" t="inlineStr">
        <is>
          <t>-</t>
        </is>
      </c>
      <c r="E209" s="4" t="inlineStr">
        <is>
          <t>*</t>
        </is>
      </c>
      <c r="F209" s="5" t="n">
        <v>0.01</v>
      </c>
      <c r="G209" s="5" t="n">
        <v>0.01</v>
      </c>
      <c r="H209" s="5" t="n">
        <v>0.01</v>
      </c>
      <c r="I209" s="4" t="inlineStr">
        <is>
          <t>*</t>
        </is>
      </c>
      <c r="J209" s="4" t="inlineStr">
        <is>
          <t>*</t>
        </is>
      </c>
      <c r="K209" s="4" t="inlineStr">
        <is>
          <t>*</t>
        </is>
      </c>
      <c r="L209" s="4" t="inlineStr">
        <is>
          <t>*</t>
        </is>
      </c>
      <c r="M209" s="5" t="n">
        <v>0.01</v>
      </c>
      <c r="N209" s="4" t="inlineStr">
        <is>
          <t>*</t>
        </is>
      </c>
    </row>
    <row r="210">
      <c r="A210" s="10" t="inlineStr"/>
      <c r="B210" s="4" t="inlineStr"/>
      <c r="C210" s="4" t="inlineStr">
        <is>
          <t>BH</t>
        </is>
      </c>
      <c r="D210" s="4" t="inlineStr"/>
      <c r="E210" s="4" t="inlineStr">
        <is>
          <t>BGh</t>
        </is>
      </c>
      <c r="F210" s="4" t="inlineStr">
        <is>
          <t>BEGH</t>
        </is>
      </c>
      <c r="G210" s="4" t="inlineStr">
        <is>
          <t>BGH</t>
        </is>
      </c>
      <c r="H210" s="4" t="inlineStr">
        <is>
          <t>BEGH</t>
        </is>
      </c>
      <c r="I210" s="4" t="inlineStr">
        <is>
          <t>B</t>
        </is>
      </c>
      <c r="J210" s="4" t="inlineStr">
        <is>
          <t>B</t>
        </is>
      </c>
      <c r="K210" s="4" t="n"/>
      <c r="L210" s="4" t="n"/>
      <c r="M210" s="4" t="n"/>
      <c r="N210" s="4" t="n"/>
    </row>
    <row r="211" customFormat="1" s="11">
      <c r="A211" s="14" t="inlineStr">
        <is>
          <t>CVS</t>
        </is>
      </c>
      <c r="B211" s="13" t="n">
        <v>23</v>
      </c>
      <c r="C211" s="13" t="n">
        <v>3</v>
      </c>
      <c r="D211" s="13" t="n">
        <v>2</v>
      </c>
      <c r="E211" s="13" t="n">
        <v>7</v>
      </c>
      <c r="F211" s="13" t="n">
        <v>11</v>
      </c>
      <c r="G211" s="13" t="n">
        <v>20</v>
      </c>
      <c r="H211" s="13" t="n">
        <v>18</v>
      </c>
      <c r="I211" s="13" t="n">
        <v>9</v>
      </c>
      <c r="J211" s="13" t="n">
        <v>5</v>
      </c>
      <c r="K211" s="13" t="n">
        <v>12</v>
      </c>
      <c r="L211" s="13" t="n">
        <v>11</v>
      </c>
      <c r="M211" s="13" t="inlineStr">
        <is>
          <t>-</t>
        </is>
      </c>
      <c r="N211" s="13" t="n">
        <v>11</v>
      </c>
    </row>
    <row r="212">
      <c r="A212" s="10" t="inlineStr"/>
      <c r="B212" s="4" t="inlineStr">
        <is>
          <t>*</t>
        </is>
      </c>
      <c r="C212" s="4" t="inlineStr">
        <is>
          <t>*</t>
        </is>
      </c>
      <c r="D212" s="4" t="inlineStr">
        <is>
          <t>*</t>
        </is>
      </c>
      <c r="E212" s="4" t="inlineStr">
        <is>
          <t>*</t>
        </is>
      </c>
      <c r="F212" s="4" t="inlineStr">
        <is>
          <t>*</t>
        </is>
      </c>
      <c r="G212" s="4" t="inlineStr">
        <is>
          <t>*</t>
        </is>
      </c>
      <c r="H212" s="4" t="inlineStr">
        <is>
          <t>*</t>
        </is>
      </c>
      <c r="I212" s="4" t="inlineStr">
        <is>
          <t>*</t>
        </is>
      </c>
      <c r="J212" s="4" t="inlineStr">
        <is>
          <t>*</t>
        </is>
      </c>
      <c r="K212" s="4" t="inlineStr">
        <is>
          <t>*</t>
        </is>
      </c>
      <c r="L212" s="4" t="inlineStr">
        <is>
          <t>*</t>
        </is>
      </c>
      <c r="M212" s="4" t="inlineStr">
        <is>
          <t>-</t>
        </is>
      </c>
      <c r="N212" s="4" t="inlineStr">
        <is>
          <t>*</t>
        </is>
      </c>
    </row>
    <row r="213">
      <c r="A213" s="10" t="inlineStr"/>
      <c r="B213" s="4" t="inlineStr"/>
      <c r="C213" s="4" t="inlineStr"/>
      <c r="D213" s="4" t="inlineStr"/>
      <c r="E213" s="4" t="inlineStr"/>
      <c r="F213" s="4" t="inlineStr"/>
      <c r="G213" s="4" t="inlineStr"/>
      <c r="H213" s="4" t="inlineStr"/>
      <c r="I213" s="4" t="inlineStr"/>
      <c r="J213" s="4" t="inlineStr"/>
      <c r="K213" s="4" t="inlineStr">
        <is>
          <t>J</t>
        </is>
      </c>
      <c r="L213" s="4" t="n"/>
      <c r="M213" s="4" t="n"/>
      <c r="N213" s="4" t="n"/>
    </row>
    <row r="214" customFormat="1" s="11">
      <c r="A214" s="14" t="inlineStr">
        <is>
          <t>GlukoCheck</t>
        </is>
      </c>
      <c r="B214" s="13" t="n">
        <v>18</v>
      </c>
      <c r="C214" s="13" t="n">
        <v>3</v>
      </c>
      <c r="D214" s="13" t="n">
        <v>2</v>
      </c>
      <c r="E214" s="13" t="n">
        <v>3</v>
      </c>
      <c r="F214" s="13" t="n">
        <v>10</v>
      </c>
      <c r="G214" s="13" t="n">
        <v>15</v>
      </c>
      <c r="H214" s="13" t="n">
        <v>13</v>
      </c>
      <c r="I214" s="13" t="n">
        <v>5</v>
      </c>
      <c r="J214" s="13" t="n">
        <v>5</v>
      </c>
      <c r="K214" s="13" t="n">
        <v>5</v>
      </c>
      <c r="L214" s="13" t="n">
        <v>13</v>
      </c>
      <c r="M214" s="13" t="n">
        <v>3</v>
      </c>
      <c r="N214" s="13" t="n">
        <v>9</v>
      </c>
    </row>
    <row r="215">
      <c r="A215" s="10" t="inlineStr"/>
      <c r="B215" s="4" t="inlineStr">
        <is>
          <t>*</t>
        </is>
      </c>
      <c r="C215" s="4" t="inlineStr">
        <is>
          <t>*</t>
        </is>
      </c>
      <c r="D215" s="4" t="inlineStr">
        <is>
          <t>*</t>
        </is>
      </c>
      <c r="E215" s="4" t="inlineStr">
        <is>
          <t>*</t>
        </is>
      </c>
      <c r="F215" s="4" t="inlineStr">
        <is>
          <t>*</t>
        </is>
      </c>
      <c r="G215" s="4" t="inlineStr">
        <is>
          <t>*</t>
        </is>
      </c>
      <c r="H215" s="4" t="inlineStr">
        <is>
          <t>*</t>
        </is>
      </c>
      <c r="I215" s="4" t="inlineStr">
        <is>
          <t>*</t>
        </is>
      </c>
      <c r="J215" s="4" t="inlineStr">
        <is>
          <t>*</t>
        </is>
      </c>
      <c r="K215" s="4" t="inlineStr">
        <is>
          <t>*</t>
        </is>
      </c>
      <c r="L215" s="4" t="inlineStr">
        <is>
          <t>*</t>
        </is>
      </c>
      <c r="M215" s="5" t="n">
        <v>0.01</v>
      </c>
      <c r="N215" s="4" t="inlineStr">
        <is>
          <t>*</t>
        </is>
      </c>
    </row>
    <row r="216">
      <c r="A216" s="10" t="inlineStr"/>
      <c r="B216" s="4" t="inlineStr"/>
      <c r="C216" s="4" t="inlineStr"/>
      <c r="D216" s="4" t="inlineStr"/>
      <c r="E216" s="4" t="inlineStr"/>
      <c r="F216" s="4" t="inlineStr"/>
      <c r="G216" s="4" t="inlineStr"/>
      <c r="H216" s="4" t="inlineStr"/>
      <c r="I216" s="4" t="inlineStr"/>
      <c r="J216" s="4" t="inlineStr"/>
      <c r="K216" s="4" t="inlineStr"/>
      <c r="L216" s="4" t="inlineStr"/>
      <c r="M216" s="4" t="inlineStr">
        <is>
          <t>L</t>
        </is>
      </c>
      <c r="N216" s="4" t="n"/>
    </row>
    <row r="217" customFormat="1" s="11">
      <c r="A217" s="14" t="inlineStr">
        <is>
          <t>Lifestyle</t>
        </is>
      </c>
      <c r="B217" s="13" t="n">
        <v>17</v>
      </c>
      <c r="C217" s="13" t="inlineStr">
        <is>
          <t>-</t>
        </is>
      </c>
      <c r="D217" s="13" t="n">
        <v>3</v>
      </c>
      <c r="E217" s="13" t="n">
        <v>4</v>
      </c>
      <c r="F217" s="13" t="n">
        <v>10</v>
      </c>
      <c r="G217" s="13" t="n">
        <v>17</v>
      </c>
      <c r="H217" s="13" t="n">
        <v>14</v>
      </c>
      <c r="I217" s="13" t="n">
        <v>7</v>
      </c>
      <c r="J217" s="13" t="n">
        <v>3</v>
      </c>
      <c r="K217" s="13" t="n">
        <v>3</v>
      </c>
      <c r="L217" s="13" t="n">
        <v>14</v>
      </c>
      <c r="M217" s="13" t="n">
        <v>2</v>
      </c>
      <c r="N217" s="13" t="n">
        <v>12</v>
      </c>
    </row>
    <row r="218">
      <c r="A218" s="10" t="inlineStr"/>
      <c r="B218" s="4" t="inlineStr">
        <is>
          <t>*</t>
        </is>
      </c>
      <c r="C218" s="4" t="inlineStr">
        <is>
          <t>-</t>
        </is>
      </c>
      <c r="D218" s="4" t="inlineStr">
        <is>
          <t>*</t>
        </is>
      </c>
      <c r="E218" s="4" t="inlineStr">
        <is>
          <t>*</t>
        </is>
      </c>
      <c r="F218" s="4" t="inlineStr">
        <is>
          <t>*</t>
        </is>
      </c>
      <c r="G218" s="4" t="inlineStr">
        <is>
          <t>*</t>
        </is>
      </c>
      <c r="H218" s="4" t="inlineStr">
        <is>
          <t>*</t>
        </is>
      </c>
      <c r="I218" s="4" t="inlineStr">
        <is>
          <t>*</t>
        </is>
      </c>
      <c r="J218" s="4" t="inlineStr">
        <is>
          <t>*</t>
        </is>
      </c>
      <c r="K218" s="4" t="inlineStr">
        <is>
          <t>*</t>
        </is>
      </c>
      <c r="L218" s="4" t="inlineStr">
        <is>
          <t>*</t>
        </is>
      </c>
      <c r="M218" s="4" t="inlineStr">
        <is>
          <t>*</t>
        </is>
      </c>
      <c r="N218" s="4" t="inlineStr">
        <is>
          <t>*</t>
        </is>
      </c>
    </row>
    <row r="219">
      <c r="A219" s="10" t="inlineStr"/>
      <c r="B219" s="4" t="inlineStr"/>
      <c r="C219" s="4" t="inlineStr"/>
      <c r="D219" s="4" t="inlineStr">
        <is>
          <t>a</t>
        </is>
      </c>
      <c r="E219" s="4" t="inlineStr"/>
      <c r="F219" s="4" t="inlineStr">
        <is>
          <t>a</t>
        </is>
      </c>
      <c r="G219" s="4" t="inlineStr">
        <is>
          <t>a</t>
        </is>
      </c>
      <c r="H219" s="4" t="inlineStr">
        <is>
          <t>a</t>
        </is>
      </c>
      <c r="I219" s="4" t="inlineStr"/>
      <c r="J219" s="4" t="inlineStr">
        <is>
          <t>A</t>
        </is>
      </c>
      <c r="K219" s="4" t="n"/>
      <c r="L219" s="4" t="n"/>
      <c r="M219" s="4" t="n"/>
      <c r="N219" s="4" t="n"/>
    </row>
    <row r="220" customFormat="1" s="11">
      <c r="A220" s="14" t="inlineStr">
        <is>
          <t>Handok</t>
        </is>
      </c>
      <c r="B220" s="13" t="n">
        <v>29</v>
      </c>
      <c r="C220" s="13" t="n">
        <v>6</v>
      </c>
      <c r="D220" s="13" t="n">
        <v>1</v>
      </c>
      <c r="E220" s="13" t="n">
        <v>4</v>
      </c>
      <c r="F220" s="13" t="n">
        <v>18</v>
      </c>
      <c r="G220" s="13" t="n">
        <v>23</v>
      </c>
      <c r="H220" s="13" t="n">
        <v>22</v>
      </c>
      <c r="I220" s="13" t="n">
        <v>5</v>
      </c>
      <c r="J220" s="13" t="n">
        <v>7</v>
      </c>
      <c r="K220" s="13" t="n">
        <v>9</v>
      </c>
      <c r="L220" s="13" t="n">
        <v>20</v>
      </c>
      <c r="M220" s="13" t="n">
        <v>4</v>
      </c>
      <c r="N220" s="13" t="n">
        <v>12</v>
      </c>
    </row>
    <row r="221">
      <c r="A221" s="10" t="inlineStr"/>
      <c r="B221" s="4" t="inlineStr">
        <is>
          <t>*</t>
        </is>
      </c>
      <c r="C221" s="4" t="inlineStr">
        <is>
          <t>*</t>
        </is>
      </c>
      <c r="D221" s="4" t="inlineStr">
        <is>
          <t>*</t>
        </is>
      </c>
      <c r="E221" s="4" t="inlineStr">
        <is>
          <t>*</t>
        </is>
      </c>
      <c r="F221" s="4" t="inlineStr">
        <is>
          <t>*</t>
        </is>
      </c>
      <c r="G221" s="4" t="inlineStr">
        <is>
          <t>*</t>
        </is>
      </c>
      <c r="H221" s="4" t="inlineStr">
        <is>
          <t>*</t>
        </is>
      </c>
      <c r="I221" s="4" t="inlineStr">
        <is>
          <t>*</t>
        </is>
      </c>
      <c r="J221" s="4" t="inlineStr">
        <is>
          <t>*</t>
        </is>
      </c>
      <c r="K221" s="4" t="inlineStr">
        <is>
          <t>*</t>
        </is>
      </c>
      <c r="L221" s="4" t="inlineStr">
        <is>
          <t>*</t>
        </is>
      </c>
      <c r="M221" s="5" t="n">
        <v>0.01</v>
      </c>
      <c r="N221" s="4" t="inlineStr">
        <is>
          <t>*</t>
        </is>
      </c>
    </row>
    <row r="222">
      <c r="A222" s="10" t="inlineStr"/>
      <c r="B222" s="4" t="inlineStr"/>
      <c r="C222" s="4" t="inlineStr">
        <is>
          <t>BGh</t>
        </is>
      </c>
      <c r="D222" s="4" t="inlineStr"/>
      <c r="E222" s="4" t="inlineStr"/>
      <c r="F222" s="4" t="inlineStr">
        <is>
          <t>BEG</t>
        </is>
      </c>
      <c r="G222" s="4" t="inlineStr">
        <is>
          <t>BG</t>
        </is>
      </c>
      <c r="H222" s="4" t="inlineStr">
        <is>
          <t>bceG</t>
        </is>
      </c>
      <c r="I222" s="4" t="inlineStr"/>
      <c r="J222" s="4" t="inlineStr">
        <is>
          <t>B</t>
        </is>
      </c>
      <c r="K222" s="4" t="inlineStr"/>
      <c r="L222" s="4" t="inlineStr"/>
      <c r="M222" s="4" t="inlineStr">
        <is>
          <t>L</t>
        </is>
      </c>
      <c r="N222" s="4" t="n"/>
    </row>
    <row r="223" customFormat="1" s="11">
      <c r="A223" s="14" t="inlineStr">
        <is>
          <t>Medisana</t>
        </is>
      </c>
      <c r="B223" s="13" t="n">
        <v>7</v>
      </c>
      <c r="C223" s="13" t="n">
        <v>1</v>
      </c>
      <c r="D223" s="13" t="n">
        <v>3</v>
      </c>
      <c r="E223" s="13" t="inlineStr">
        <is>
          <t>-</t>
        </is>
      </c>
      <c r="F223" s="13" t="n">
        <v>3</v>
      </c>
      <c r="G223" s="13" t="n">
        <v>6</v>
      </c>
      <c r="H223" s="13" t="n">
        <v>3</v>
      </c>
      <c r="I223" s="13" t="n">
        <v>3</v>
      </c>
      <c r="J223" s="13" t="n">
        <v>4</v>
      </c>
      <c r="K223" s="13" t="n">
        <v>1</v>
      </c>
      <c r="L223" s="13" t="n">
        <v>6</v>
      </c>
      <c r="M223" s="13" t="n">
        <v>4</v>
      </c>
      <c r="N223" s="13" t="n">
        <v>2</v>
      </c>
    </row>
    <row r="224">
      <c r="A224" s="10" t="inlineStr"/>
      <c r="B224" s="4" t="inlineStr">
        <is>
          <t>*</t>
        </is>
      </c>
      <c r="C224" s="4" t="inlineStr">
        <is>
          <t>*</t>
        </is>
      </c>
      <c r="D224" s="4" t="inlineStr">
        <is>
          <t>*</t>
        </is>
      </c>
      <c r="E224" s="4" t="inlineStr">
        <is>
          <t>-</t>
        </is>
      </c>
      <c r="F224" s="4" t="inlineStr">
        <is>
          <t>*</t>
        </is>
      </c>
      <c r="G224" s="4" t="inlineStr">
        <is>
          <t>*</t>
        </is>
      </c>
      <c r="H224" s="4" t="inlineStr">
        <is>
          <t>*</t>
        </is>
      </c>
      <c r="I224" s="4" t="inlineStr">
        <is>
          <t>*</t>
        </is>
      </c>
      <c r="J224" s="4" t="inlineStr">
        <is>
          <t>*</t>
        </is>
      </c>
      <c r="K224" s="4" t="inlineStr">
        <is>
          <t>*</t>
        </is>
      </c>
      <c r="L224" s="4" t="inlineStr">
        <is>
          <t>*</t>
        </is>
      </c>
      <c r="M224" s="5" t="n">
        <v>0.01</v>
      </c>
      <c r="N224" s="4" t="inlineStr">
        <is>
          <t>*</t>
        </is>
      </c>
    </row>
    <row r="225">
      <c r="A225" s="10" t="inlineStr"/>
      <c r="B225" s="4" t="inlineStr"/>
      <c r="C225" s="4" t="inlineStr"/>
      <c r="D225" s="4" t="inlineStr">
        <is>
          <t>Cefg</t>
        </is>
      </c>
      <c r="E225" s="4" t="inlineStr"/>
      <c r="F225" s="4" t="inlineStr"/>
      <c r="G225" s="4" t="inlineStr">
        <is>
          <t>cF</t>
        </is>
      </c>
      <c r="H225" s="4" t="inlineStr"/>
      <c r="I225" s="4" t="inlineStr">
        <is>
          <t>C</t>
        </is>
      </c>
      <c r="J225" s="4" t="inlineStr">
        <is>
          <t>c</t>
        </is>
      </c>
      <c r="K225" s="4" t="inlineStr"/>
      <c r="L225" s="4" t="inlineStr"/>
      <c r="M225" s="4" t="inlineStr">
        <is>
          <t>L</t>
        </is>
      </c>
      <c r="N225" s="4" t="n"/>
    </row>
    <row r="226" customFormat="1" s="11">
      <c r="A226" s="14" t="inlineStr">
        <is>
          <t>Dottli</t>
        </is>
      </c>
      <c r="B226" s="13" t="n">
        <v>1</v>
      </c>
      <c r="C226" s="13" t="n">
        <v>1</v>
      </c>
      <c r="D226" s="13" t="inlineStr">
        <is>
          <t>-</t>
        </is>
      </c>
      <c r="E226" s="13" t="inlineStr">
        <is>
          <t>-</t>
        </is>
      </c>
      <c r="F226" s="13" t="inlineStr">
        <is>
          <t>-</t>
        </is>
      </c>
      <c r="G226" s="13" t="inlineStr">
        <is>
          <t>-</t>
        </is>
      </c>
      <c r="H226" s="13" t="inlineStr">
        <is>
          <t>-</t>
        </is>
      </c>
      <c r="I226" s="13" t="inlineStr">
        <is>
          <t>-</t>
        </is>
      </c>
      <c r="J226" s="13" t="n">
        <v>1</v>
      </c>
      <c r="K226" s="13" t="n">
        <v>1</v>
      </c>
      <c r="L226" s="13" t="inlineStr">
        <is>
          <t>-</t>
        </is>
      </c>
      <c r="M226" s="13" t="inlineStr">
        <is>
          <t>-</t>
        </is>
      </c>
      <c r="N226" s="13" t="inlineStr">
        <is>
          <t>-</t>
        </is>
      </c>
    </row>
    <row r="227">
      <c r="A227" s="10" t="inlineStr"/>
      <c r="B227" s="4" t="inlineStr">
        <is>
          <t>*</t>
        </is>
      </c>
      <c r="C227" s="4" t="inlineStr">
        <is>
          <t>*</t>
        </is>
      </c>
      <c r="D227" s="4" t="inlineStr">
        <is>
          <t>-</t>
        </is>
      </c>
      <c r="E227" s="4" t="inlineStr">
        <is>
          <t>-</t>
        </is>
      </c>
      <c r="F227" s="4" t="inlineStr">
        <is>
          <t>-</t>
        </is>
      </c>
      <c r="G227" s="4" t="inlineStr">
        <is>
          <t>-</t>
        </is>
      </c>
      <c r="H227" s="4" t="inlineStr">
        <is>
          <t>-</t>
        </is>
      </c>
      <c r="I227" s="4" t="inlineStr">
        <is>
          <t>-</t>
        </is>
      </c>
      <c r="J227" s="4" t="inlineStr">
        <is>
          <t>*</t>
        </is>
      </c>
      <c r="K227" s="4" t="inlineStr">
        <is>
          <t>*</t>
        </is>
      </c>
      <c r="L227" s="4" t="inlineStr">
        <is>
          <t>-</t>
        </is>
      </c>
      <c r="M227" s="4" t="inlineStr">
        <is>
          <t>-</t>
        </is>
      </c>
      <c r="N227" s="4" t="inlineStr">
        <is>
          <t>-</t>
        </is>
      </c>
    </row>
    <row r="228">
      <c r="A228" s="10" t="inlineStr"/>
      <c r="B228" s="4" t="inlineStr"/>
      <c r="C228" s="4" t="inlineStr">
        <is>
          <t>dEF</t>
        </is>
      </c>
      <c r="D228" s="4" t="inlineStr"/>
      <c r="E228" s="4" t="inlineStr"/>
      <c r="F228" s="4" t="inlineStr"/>
      <c r="G228" s="4" t="inlineStr"/>
      <c r="H228" s="4" t="inlineStr"/>
      <c r="I228" s="4" t="inlineStr"/>
      <c r="J228" s="4" t="inlineStr">
        <is>
          <t>e</t>
        </is>
      </c>
      <c r="K228" s="4" t="n"/>
      <c r="L228" s="4" t="n"/>
      <c r="M228" s="4" t="n"/>
      <c r="N228" s="4" t="n"/>
    </row>
    <row r="229" customFormat="1" s="11">
      <c r="A229" s="14" t="inlineStr">
        <is>
          <t>Keto Mojo</t>
        </is>
      </c>
      <c r="B229" s="13" t="n">
        <v>3</v>
      </c>
      <c r="C229" s="13" t="inlineStr">
        <is>
          <t>-</t>
        </is>
      </c>
      <c r="D229" s="13" t="n">
        <v>1</v>
      </c>
      <c r="E229" s="13" t="inlineStr">
        <is>
          <t>-</t>
        </is>
      </c>
      <c r="F229" s="13" t="n">
        <v>2</v>
      </c>
      <c r="G229" s="13" t="n">
        <v>3</v>
      </c>
      <c r="H229" s="13" t="n">
        <v>2</v>
      </c>
      <c r="I229" s="13" t="n">
        <v>1</v>
      </c>
      <c r="J229" s="13" t="n">
        <v>1</v>
      </c>
      <c r="K229" s="13" t="n">
        <v>1</v>
      </c>
      <c r="L229" s="13" t="n">
        <v>2</v>
      </c>
      <c r="M229" s="13" t="inlineStr">
        <is>
          <t>-</t>
        </is>
      </c>
      <c r="N229" s="13" t="n">
        <v>2</v>
      </c>
    </row>
    <row r="230">
      <c r="A230" s="10" t="inlineStr"/>
      <c r="B230" s="4" t="inlineStr">
        <is>
          <t>*</t>
        </is>
      </c>
      <c r="C230" s="4" t="inlineStr">
        <is>
          <t>-</t>
        </is>
      </c>
      <c r="D230" s="4" t="inlineStr">
        <is>
          <t>*</t>
        </is>
      </c>
      <c r="E230" s="4" t="inlineStr">
        <is>
          <t>-</t>
        </is>
      </c>
      <c r="F230" s="4" t="inlineStr">
        <is>
          <t>*</t>
        </is>
      </c>
      <c r="G230" s="4" t="inlineStr">
        <is>
          <t>*</t>
        </is>
      </c>
      <c r="H230" s="4" t="inlineStr">
        <is>
          <t>*</t>
        </is>
      </c>
      <c r="I230" s="4" t="inlineStr">
        <is>
          <t>*</t>
        </is>
      </c>
      <c r="J230" s="4" t="inlineStr">
        <is>
          <t>*</t>
        </is>
      </c>
      <c r="K230" s="4" t="inlineStr">
        <is>
          <t>*</t>
        </is>
      </c>
      <c r="L230" s="4" t="inlineStr">
        <is>
          <t>*</t>
        </is>
      </c>
      <c r="M230" s="4" t="inlineStr">
        <is>
          <t>-</t>
        </is>
      </c>
      <c r="N230" s="4" t="inlineStr">
        <is>
          <t>*</t>
        </is>
      </c>
    </row>
    <row r="231">
      <c r="A231" s="10" t="inlineStr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</row>
    <row r="232" customFormat="1" s="11">
      <c r="A232" s="14" t="inlineStr">
        <is>
          <t>Walgreens</t>
        </is>
      </c>
      <c r="B232" s="13" t="n">
        <v>13</v>
      </c>
      <c r="C232" s="13" t="inlineStr">
        <is>
          <t>-</t>
        </is>
      </c>
      <c r="D232" s="13" t="inlineStr">
        <is>
          <t>-</t>
        </is>
      </c>
      <c r="E232" s="13" t="n">
        <v>4</v>
      </c>
      <c r="F232" s="13" t="n">
        <v>9</v>
      </c>
      <c r="G232" s="13" t="n">
        <v>13</v>
      </c>
      <c r="H232" s="13" t="n">
        <v>13</v>
      </c>
      <c r="I232" s="13" t="n">
        <v>4</v>
      </c>
      <c r="J232" s="13" t="inlineStr">
        <is>
          <t>-</t>
        </is>
      </c>
      <c r="K232" s="13" t="n">
        <v>6</v>
      </c>
      <c r="L232" s="13" t="n">
        <v>7</v>
      </c>
      <c r="M232" s="13" t="inlineStr">
        <is>
          <t>-</t>
        </is>
      </c>
      <c r="N232" s="13" t="n">
        <v>7</v>
      </c>
    </row>
    <row r="233">
      <c r="A233" s="10" t="inlineStr"/>
      <c r="B233" s="4" t="inlineStr">
        <is>
          <t>*</t>
        </is>
      </c>
      <c r="C233" s="4" t="inlineStr">
        <is>
          <t>-</t>
        </is>
      </c>
      <c r="D233" s="4" t="inlineStr">
        <is>
          <t>-</t>
        </is>
      </c>
      <c r="E233" s="4" t="inlineStr">
        <is>
          <t>*</t>
        </is>
      </c>
      <c r="F233" s="4" t="inlineStr">
        <is>
          <t>*</t>
        </is>
      </c>
      <c r="G233" s="4" t="inlineStr">
        <is>
          <t>*</t>
        </is>
      </c>
      <c r="H233" s="4" t="inlineStr">
        <is>
          <t>*</t>
        </is>
      </c>
      <c r="I233" s="4" t="inlineStr">
        <is>
          <t>*</t>
        </is>
      </c>
      <c r="J233" s="4" t="inlineStr">
        <is>
          <t>-</t>
        </is>
      </c>
      <c r="K233" s="4" t="inlineStr">
        <is>
          <t>*</t>
        </is>
      </c>
      <c r="L233" s="4" t="inlineStr">
        <is>
          <t>*</t>
        </is>
      </c>
      <c r="M233" s="4" t="inlineStr">
        <is>
          <t>-</t>
        </is>
      </c>
      <c r="N233" s="4" t="inlineStr">
        <is>
          <t>*</t>
        </is>
      </c>
    </row>
    <row r="234">
      <c r="A234" s="10" t="inlineStr"/>
      <c r="B234" s="4" t="inlineStr"/>
      <c r="C234" s="4" t="inlineStr"/>
      <c r="D234" s="4" t="inlineStr"/>
      <c r="E234" s="4" t="inlineStr">
        <is>
          <t>bH</t>
        </is>
      </c>
      <c r="F234" s="4" t="inlineStr">
        <is>
          <t>abH</t>
        </is>
      </c>
      <c r="G234" s="4" t="inlineStr">
        <is>
          <t>BH</t>
        </is>
      </c>
      <c r="H234" s="4" t="inlineStr">
        <is>
          <t>abeH</t>
        </is>
      </c>
      <c r="I234" s="4" t="inlineStr">
        <is>
          <t>BH</t>
        </is>
      </c>
      <c r="J234" s="4" t="n"/>
      <c r="K234" s="4" t="n"/>
      <c r="L234" s="4" t="n"/>
      <c r="M234" s="4" t="n"/>
      <c r="N234" s="4" t="n"/>
    </row>
    <row r="235" customFormat="1" s="11">
      <c r="A235" s="14" t="inlineStr">
        <is>
          <t>One Drop</t>
        </is>
      </c>
      <c r="B235" s="13" t="n">
        <v>11</v>
      </c>
      <c r="C235" s="13" t="n">
        <v>4</v>
      </c>
      <c r="D235" s="13" t="n">
        <v>4</v>
      </c>
      <c r="E235" s="13" t="n">
        <v>1</v>
      </c>
      <c r="F235" s="13" t="n">
        <v>2</v>
      </c>
      <c r="G235" s="13" t="n">
        <v>7</v>
      </c>
      <c r="H235" s="13" t="n">
        <v>3</v>
      </c>
      <c r="I235" s="13" t="n">
        <v>5</v>
      </c>
      <c r="J235" s="13" t="n">
        <v>8</v>
      </c>
      <c r="K235" s="13" t="n">
        <v>7</v>
      </c>
      <c r="L235" s="13" t="n">
        <v>4</v>
      </c>
      <c r="M235" s="13" t="n">
        <v>1</v>
      </c>
      <c r="N235" s="13" t="n">
        <v>3</v>
      </c>
    </row>
    <row r="236">
      <c r="A236" s="10" t="inlineStr"/>
      <c r="B236" s="4" t="inlineStr">
        <is>
          <t>*</t>
        </is>
      </c>
      <c r="C236" s="4" t="inlineStr">
        <is>
          <t>*</t>
        </is>
      </c>
      <c r="D236" s="4" t="inlineStr">
        <is>
          <t>*</t>
        </is>
      </c>
      <c r="E236" s="4" t="inlineStr">
        <is>
          <t>*</t>
        </is>
      </c>
      <c r="F236" s="4" t="inlineStr">
        <is>
          <t>*</t>
        </is>
      </c>
      <c r="G236" s="4" t="inlineStr">
        <is>
          <t>*</t>
        </is>
      </c>
      <c r="H236" s="4" t="inlineStr">
        <is>
          <t>*</t>
        </is>
      </c>
      <c r="I236" s="4" t="inlineStr">
        <is>
          <t>*</t>
        </is>
      </c>
      <c r="J236" s="4" t="inlineStr">
        <is>
          <t>*</t>
        </is>
      </c>
      <c r="K236" s="4" t="inlineStr">
        <is>
          <t>*</t>
        </is>
      </c>
      <c r="L236" s="4" t="inlineStr">
        <is>
          <t>*</t>
        </is>
      </c>
      <c r="M236" s="4" t="inlineStr">
        <is>
          <t>*</t>
        </is>
      </c>
      <c r="N236" s="4" t="inlineStr">
        <is>
          <t>*</t>
        </is>
      </c>
    </row>
    <row r="237">
      <c r="A237" s="10" t="inlineStr"/>
      <c r="B237" s="4" t="inlineStr"/>
      <c r="C237" s="4" t="inlineStr">
        <is>
          <t>cDeF</t>
        </is>
      </c>
      <c r="D237" s="4" t="inlineStr">
        <is>
          <t>cDEF</t>
        </is>
      </c>
      <c r="E237" s="4" t="inlineStr"/>
      <c r="F237" s="4" t="inlineStr"/>
      <c r="G237" s="4" t="inlineStr">
        <is>
          <t>F</t>
        </is>
      </c>
      <c r="H237" s="4" t="inlineStr"/>
      <c r="I237" s="4" t="inlineStr">
        <is>
          <t>CF</t>
        </is>
      </c>
      <c r="J237" s="4" t="inlineStr">
        <is>
          <t>cDEFg</t>
        </is>
      </c>
      <c r="K237" s="4" t="inlineStr">
        <is>
          <t>J</t>
        </is>
      </c>
      <c r="L237" s="4" t="n"/>
      <c r="M237" s="4" t="n"/>
      <c r="N237" s="4" t="n"/>
    </row>
    <row r="238" customFormat="1" s="11">
      <c r="A238" s="14" t="inlineStr">
        <is>
          <t>Rite Aid</t>
        </is>
      </c>
      <c r="B238" s="13" t="n">
        <v>5</v>
      </c>
      <c r="C238" s="13" t="n">
        <v>1</v>
      </c>
      <c r="D238" s="13" t="inlineStr">
        <is>
          <t>-</t>
        </is>
      </c>
      <c r="E238" s="13" t="n">
        <v>1</v>
      </c>
      <c r="F238" s="13" t="n">
        <v>3</v>
      </c>
      <c r="G238" s="13" t="n">
        <v>4</v>
      </c>
      <c r="H238" s="13" t="n">
        <v>4</v>
      </c>
      <c r="I238" s="13" t="n">
        <v>1</v>
      </c>
      <c r="J238" s="13" t="n">
        <v>1</v>
      </c>
      <c r="K238" s="13" t="n">
        <v>4</v>
      </c>
      <c r="L238" s="13" t="n">
        <v>1</v>
      </c>
      <c r="M238" s="13" t="inlineStr">
        <is>
          <t>-</t>
        </is>
      </c>
      <c r="N238" s="13" t="n">
        <v>1</v>
      </c>
    </row>
    <row r="239">
      <c r="A239" s="10" t="inlineStr"/>
      <c r="B239" s="4" t="inlineStr">
        <is>
          <t>*</t>
        </is>
      </c>
      <c r="C239" s="4" t="inlineStr">
        <is>
          <t>*</t>
        </is>
      </c>
      <c r="D239" s="4" t="inlineStr">
        <is>
          <t>-</t>
        </is>
      </c>
      <c r="E239" s="4" t="inlineStr">
        <is>
          <t>*</t>
        </is>
      </c>
      <c r="F239" s="4" t="inlineStr">
        <is>
          <t>*</t>
        </is>
      </c>
      <c r="G239" s="4" t="inlineStr">
        <is>
          <t>*</t>
        </is>
      </c>
      <c r="H239" s="4" t="inlineStr">
        <is>
          <t>*</t>
        </is>
      </c>
      <c r="I239" s="4" t="inlineStr">
        <is>
          <t>*</t>
        </is>
      </c>
      <c r="J239" s="4" t="inlineStr">
        <is>
          <t>*</t>
        </is>
      </c>
      <c r="K239" s="4" t="inlineStr">
        <is>
          <t>*</t>
        </is>
      </c>
      <c r="L239" s="4" t="inlineStr">
        <is>
          <t>*</t>
        </is>
      </c>
      <c r="M239" s="4" t="inlineStr">
        <is>
          <t>-</t>
        </is>
      </c>
      <c r="N239" s="4" t="inlineStr">
        <is>
          <t>*</t>
        </is>
      </c>
    </row>
    <row r="240">
      <c r="A240" s="10" t="inlineStr"/>
      <c r="B240" s="4" t="inlineStr"/>
      <c r="C240" s="4" t="inlineStr"/>
      <c r="D240" s="4" t="inlineStr"/>
      <c r="E240" s="4" t="inlineStr"/>
      <c r="F240" s="4" t="inlineStr"/>
      <c r="G240" s="4" t="inlineStr"/>
      <c r="H240" s="4" t="inlineStr"/>
      <c r="I240" s="4" t="inlineStr"/>
      <c r="J240" s="4" t="inlineStr"/>
      <c r="K240" s="4" t="inlineStr">
        <is>
          <t>J</t>
        </is>
      </c>
      <c r="L240" s="4" t="n"/>
      <c r="M240" s="4" t="n"/>
      <c r="N240" s="4" t="n"/>
    </row>
    <row r="241" customFormat="1" s="11">
      <c r="A241" s="14" t="inlineStr">
        <is>
          <t>Livongo</t>
        </is>
      </c>
      <c r="B241" s="13" t="n">
        <v>12</v>
      </c>
      <c r="C241" s="13" t="inlineStr">
        <is>
          <t>-</t>
        </is>
      </c>
      <c r="D241" s="13" t="inlineStr">
        <is>
          <t>-</t>
        </is>
      </c>
      <c r="E241" s="13" t="inlineStr">
        <is>
          <t>-</t>
        </is>
      </c>
      <c r="F241" s="13" t="n">
        <v>12</v>
      </c>
      <c r="G241" s="13" t="n">
        <v>12</v>
      </c>
      <c r="H241" s="13" t="n">
        <v>12</v>
      </c>
      <c r="I241" s="13" t="inlineStr">
        <is>
          <t>-</t>
        </is>
      </c>
      <c r="J241" s="13" t="inlineStr">
        <is>
          <t>-</t>
        </is>
      </c>
      <c r="K241" s="13" t="inlineStr">
        <is>
          <t>-</t>
        </is>
      </c>
      <c r="L241" s="13" t="n">
        <v>12</v>
      </c>
      <c r="M241" s="13" t="inlineStr">
        <is>
          <t>-</t>
        </is>
      </c>
      <c r="N241" s="13" t="n">
        <v>12</v>
      </c>
    </row>
    <row r="242">
      <c r="A242" s="10" t="inlineStr"/>
      <c r="B242" s="4" t="inlineStr">
        <is>
          <t>*</t>
        </is>
      </c>
      <c r="C242" s="4" t="inlineStr">
        <is>
          <t>-</t>
        </is>
      </c>
      <c r="D242" s="4" t="inlineStr">
        <is>
          <t>-</t>
        </is>
      </c>
      <c r="E242" s="4" t="inlineStr">
        <is>
          <t>-</t>
        </is>
      </c>
      <c r="F242" s="4" t="inlineStr">
        <is>
          <t>*</t>
        </is>
      </c>
      <c r="G242" s="4" t="inlineStr">
        <is>
          <t>*</t>
        </is>
      </c>
      <c r="H242" s="4" t="inlineStr">
        <is>
          <t>*</t>
        </is>
      </c>
      <c r="I242" s="4" t="inlineStr">
        <is>
          <t>-</t>
        </is>
      </c>
      <c r="J242" s="4" t="inlineStr">
        <is>
          <t>-</t>
        </is>
      </c>
      <c r="K242" s="4" t="inlineStr">
        <is>
          <t>-</t>
        </is>
      </c>
      <c r="L242" s="4" t="inlineStr">
        <is>
          <t>*</t>
        </is>
      </c>
      <c r="M242" s="4" t="inlineStr">
        <is>
          <t>-</t>
        </is>
      </c>
      <c r="N242" s="4" t="inlineStr">
        <is>
          <t>*</t>
        </is>
      </c>
    </row>
    <row r="243">
      <c r="A243" s="10" t="inlineStr"/>
      <c r="B243" s="4" t="inlineStr"/>
      <c r="C243" s="4" t="inlineStr"/>
      <c r="D243" s="4" t="inlineStr"/>
      <c r="E243" s="4" t="inlineStr"/>
      <c r="F243" s="4" t="inlineStr">
        <is>
          <t>ABCEFGH</t>
        </is>
      </c>
      <c r="G243" s="4" t="inlineStr">
        <is>
          <t>bCGH</t>
        </is>
      </c>
      <c r="H243" s="4" t="inlineStr">
        <is>
          <t>abCGH</t>
        </is>
      </c>
      <c r="I243" s="4" t="inlineStr"/>
      <c r="J243" s="4" t="inlineStr"/>
      <c r="K243" s="4" t="inlineStr"/>
      <c r="L243" s="4" t="inlineStr">
        <is>
          <t>I</t>
        </is>
      </c>
      <c r="M243" s="4" t="n"/>
      <c r="N243" s="4" t="n"/>
    </row>
    <row r="244" customFormat="1" s="11">
      <c r="A244" s="14" t="inlineStr">
        <is>
          <t>Ministry of Welfare</t>
        </is>
      </c>
      <c r="B244" s="13" t="inlineStr">
        <is>
          <t>-</t>
        </is>
      </c>
      <c r="C244" s="13" t="inlineStr">
        <is>
          <t>-</t>
        </is>
      </c>
      <c r="D244" s="13" t="inlineStr">
        <is>
          <t>-</t>
        </is>
      </c>
      <c r="E244" s="13" t="inlineStr">
        <is>
          <t>-</t>
        </is>
      </c>
      <c r="F244" s="13" t="inlineStr">
        <is>
          <t>-</t>
        </is>
      </c>
      <c r="G244" s="13" t="inlineStr">
        <is>
          <t>-</t>
        </is>
      </c>
      <c r="H244" s="13" t="inlineStr">
        <is>
          <t>-</t>
        </is>
      </c>
      <c r="I244" s="13" t="inlineStr">
        <is>
          <t>-</t>
        </is>
      </c>
      <c r="J244" s="13" t="inlineStr">
        <is>
          <t>-</t>
        </is>
      </c>
      <c r="K244" s="13" t="inlineStr">
        <is>
          <t>-</t>
        </is>
      </c>
      <c r="L244" s="13" t="inlineStr">
        <is>
          <t>-</t>
        </is>
      </c>
      <c r="M244" s="13" t="inlineStr">
        <is>
          <t>-</t>
        </is>
      </c>
      <c r="N244" s="13" t="inlineStr">
        <is>
          <t>-</t>
        </is>
      </c>
    </row>
    <row r="245">
      <c r="A245" s="10" t="inlineStr"/>
      <c r="B245" s="4" t="inlineStr">
        <is>
          <t>-</t>
        </is>
      </c>
      <c r="C245" s="4" t="inlineStr">
        <is>
          <t>-</t>
        </is>
      </c>
      <c r="D245" s="4" t="inlineStr">
        <is>
          <t>-</t>
        </is>
      </c>
      <c r="E245" s="4" t="inlineStr">
        <is>
          <t>-</t>
        </is>
      </c>
      <c r="F245" s="4" t="inlineStr">
        <is>
          <t>-</t>
        </is>
      </c>
      <c r="G245" s="4" t="inlineStr">
        <is>
          <t>-</t>
        </is>
      </c>
      <c r="H245" s="4" t="inlineStr">
        <is>
          <t>-</t>
        </is>
      </c>
      <c r="I245" s="4" t="inlineStr">
        <is>
          <t>-</t>
        </is>
      </c>
      <c r="J245" s="4" t="inlineStr">
        <is>
          <t>-</t>
        </is>
      </c>
      <c r="K245" s="4" t="inlineStr">
        <is>
          <t>-</t>
        </is>
      </c>
      <c r="L245" s="4" t="inlineStr">
        <is>
          <t>-</t>
        </is>
      </c>
      <c r="M245" s="4" t="inlineStr">
        <is>
          <t>-</t>
        </is>
      </c>
      <c r="N245" s="4" t="inlineStr">
        <is>
          <t>-</t>
        </is>
      </c>
    </row>
    <row r="246">
      <c r="A246" s="10" t="inlineStr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</row>
    <row r="247" customFormat="1" s="11">
      <c r="A247" s="14" t="inlineStr">
        <is>
          <t>Samsung</t>
        </is>
      </c>
      <c r="B247" s="13" t="n">
        <v>6</v>
      </c>
      <c r="C247" s="13" t="n">
        <v>2</v>
      </c>
      <c r="D247" s="13" t="inlineStr">
        <is>
          <t>-</t>
        </is>
      </c>
      <c r="E247" s="13" t="inlineStr">
        <is>
          <t>-</t>
        </is>
      </c>
      <c r="F247" s="13" t="n">
        <v>4</v>
      </c>
      <c r="G247" s="13" t="n">
        <v>4</v>
      </c>
      <c r="H247" s="13" t="n">
        <v>4</v>
      </c>
      <c r="I247" s="13" t="inlineStr">
        <is>
          <t>-</t>
        </is>
      </c>
      <c r="J247" s="13" t="n">
        <v>2</v>
      </c>
      <c r="K247" s="13" t="n">
        <v>4</v>
      </c>
      <c r="L247" s="13" t="n">
        <v>2</v>
      </c>
      <c r="M247" s="13" t="n">
        <v>1</v>
      </c>
      <c r="N247" s="13" t="n">
        <v>1</v>
      </c>
    </row>
    <row r="248">
      <c r="A248" s="10" t="inlineStr"/>
      <c r="B248" s="4" t="inlineStr">
        <is>
          <t>*</t>
        </is>
      </c>
      <c r="C248" s="4" t="inlineStr">
        <is>
          <t>*</t>
        </is>
      </c>
      <c r="D248" s="4" t="inlineStr">
        <is>
          <t>-</t>
        </is>
      </c>
      <c r="E248" s="4" t="inlineStr">
        <is>
          <t>-</t>
        </is>
      </c>
      <c r="F248" s="4" t="inlineStr">
        <is>
          <t>*</t>
        </is>
      </c>
      <c r="G248" s="4" t="inlineStr">
        <is>
          <t>*</t>
        </is>
      </c>
      <c r="H248" s="4" t="inlineStr">
        <is>
          <t>*</t>
        </is>
      </c>
      <c r="I248" s="4" t="inlineStr">
        <is>
          <t>-</t>
        </is>
      </c>
      <c r="J248" s="4" t="inlineStr">
        <is>
          <t>*</t>
        </is>
      </c>
      <c r="K248" s="4" t="inlineStr">
        <is>
          <t>*</t>
        </is>
      </c>
      <c r="L248" s="4" t="inlineStr">
        <is>
          <t>*</t>
        </is>
      </c>
      <c r="M248" s="4" t="inlineStr">
        <is>
          <t>*</t>
        </is>
      </c>
      <c r="N248" s="4" t="inlineStr">
        <is>
          <t>*</t>
        </is>
      </c>
    </row>
    <row r="249">
      <c r="A249" s="10" t="inlineStr"/>
      <c r="B249" s="4" t="inlineStr"/>
      <c r="C249" s="4" t="inlineStr">
        <is>
          <t>cG</t>
        </is>
      </c>
      <c r="D249" s="4" t="inlineStr"/>
      <c r="E249" s="4" t="inlineStr"/>
      <c r="F249" s="4" t="inlineStr">
        <is>
          <t>eg</t>
        </is>
      </c>
      <c r="G249" s="4" t="inlineStr">
        <is>
          <t>G</t>
        </is>
      </c>
      <c r="H249" s="4" t="inlineStr">
        <is>
          <t>cG</t>
        </is>
      </c>
      <c r="I249" s="4" t="inlineStr"/>
      <c r="J249" s="4" t="inlineStr">
        <is>
          <t>bG</t>
        </is>
      </c>
      <c r="K249" s="4" t="inlineStr">
        <is>
          <t>J</t>
        </is>
      </c>
      <c r="L249" s="4" t="inlineStr"/>
      <c r="M249" s="4" t="inlineStr">
        <is>
          <t>L</t>
        </is>
      </c>
      <c r="N249" s="4" t="n"/>
    </row>
    <row r="250" customFormat="1" s="11">
      <c r="A250" s="14" t="inlineStr">
        <is>
          <t>Novo Nordisk</t>
        </is>
      </c>
      <c r="B250" s="13" t="n">
        <v>17</v>
      </c>
      <c r="C250" s="13" t="n">
        <v>5</v>
      </c>
      <c r="D250" s="13" t="n">
        <v>4</v>
      </c>
      <c r="E250" s="13" t="n">
        <v>8</v>
      </c>
      <c r="F250" s="13" t="inlineStr">
        <is>
          <t>-</t>
        </is>
      </c>
      <c r="G250" s="13" t="n">
        <v>12</v>
      </c>
      <c r="H250" s="13" t="n">
        <v>8</v>
      </c>
      <c r="I250" s="13" t="n">
        <v>12</v>
      </c>
      <c r="J250" s="13" t="n">
        <v>9</v>
      </c>
      <c r="K250" s="13" t="n">
        <v>3</v>
      </c>
      <c r="L250" s="13" t="n">
        <v>14</v>
      </c>
      <c r="M250" s="13" t="n">
        <v>1</v>
      </c>
      <c r="N250" s="13" t="n">
        <v>13</v>
      </c>
    </row>
    <row r="251">
      <c r="A251" s="10" t="inlineStr"/>
      <c r="B251" s="4" t="inlineStr">
        <is>
          <t>*</t>
        </is>
      </c>
      <c r="C251" s="4" t="inlineStr">
        <is>
          <t>*</t>
        </is>
      </c>
      <c r="D251" s="4" t="inlineStr">
        <is>
          <t>*</t>
        </is>
      </c>
      <c r="E251" s="4" t="inlineStr">
        <is>
          <t>*</t>
        </is>
      </c>
      <c r="F251" s="4" t="inlineStr">
        <is>
          <t>-</t>
        </is>
      </c>
      <c r="G251" s="4" t="inlineStr">
        <is>
          <t>*</t>
        </is>
      </c>
      <c r="H251" s="4" t="inlineStr">
        <is>
          <t>*</t>
        </is>
      </c>
      <c r="I251" s="4" t="inlineStr">
        <is>
          <t>*</t>
        </is>
      </c>
      <c r="J251" s="4" t="inlineStr">
        <is>
          <t>*</t>
        </is>
      </c>
      <c r="K251" s="4" t="inlineStr">
        <is>
          <t>*</t>
        </is>
      </c>
      <c r="L251" s="4" t="inlineStr">
        <is>
          <t>*</t>
        </is>
      </c>
      <c r="M251" s="4" t="inlineStr">
        <is>
          <t>*</t>
        </is>
      </c>
      <c r="N251" s="4" t="inlineStr">
        <is>
          <t>*</t>
        </is>
      </c>
    </row>
    <row r="252">
      <c r="A252" s="10" t="inlineStr"/>
      <c r="B252" s="4" t="inlineStr"/>
      <c r="C252" s="4" t="inlineStr">
        <is>
          <t>Df</t>
        </is>
      </c>
      <c r="D252" s="4" t="inlineStr">
        <is>
          <t>D</t>
        </is>
      </c>
      <c r="E252" s="4" t="inlineStr">
        <is>
          <t>DEF</t>
        </is>
      </c>
      <c r="F252" s="4" t="inlineStr"/>
      <c r="G252" s="4" t="inlineStr">
        <is>
          <t>D</t>
        </is>
      </c>
      <c r="H252" s="4" t="inlineStr">
        <is>
          <t>D</t>
        </is>
      </c>
      <c r="I252" s="4" t="inlineStr">
        <is>
          <t>DEF</t>
        </is>
      </c>
      <c r="J252" s="4" t="inlineStr">
        <is>
          <t>Def</t>
        </is>
      </c>
      <c r="K252" s="4" t="n"/>
      <c r="L252" s="4" t="n"/>
      <c r="M252" s="4" t="n"/>
      <c r="N252" s="4" t="n"/>
    </row>
    <row r="253" customFormat="1" s="11">
      <c r="A253" s="14" t="inlineStr">
        <is>
          <t>AgaMatrix</t>
        </is>
      </c>
      <c r="B253" s="13" t="n">
        <v>6</v>
      </c>
      <c r="C253" s="13" t="n">
        <v>2</v>
      </c>
      <c r="D253" s="13" t="inlineStr">
        <is>
          <t>-</t>
        </is>
      </c>
      <c r="E253" s="13" t="n">
        <v>2</v>
      </c>
      <c r="F253" s="13" t="n">
        <v>2</v>
      </c>
      <c r="G253" s="13" t="n">
        <v>4</v>
      </c>
      <c r="H253" s="13" t="n">
        <v>4</v>
      </c>
      <c r="I253" s="13" t="n">
        <v>2</v>
      </c>
      <c r="J253" s="13" t="n">
        <v>2</v>
      </c>
      <c r="K253" s="13" t="n">
        <v>6</v>
      </c>
      <c r="L253" s="13" t="inlineStr">
        <is>
          <t>-</t>
        </is>
      </c>
      <c r="M253" s="13" t="inlineStr">
        <is>
          <t>-</t>
        </is>
      </c>
      <c r="N253" s="13" t="inlineStr">
        <is>
          <t>-</t>
        </is>
      </c>
    </row>
    <row r="254">
      <c r="A254" s="10" t="inlineStr"/>
      <c r="B254" s="4" t="inlineStr">
        <is>
          <t>*</t>
        </is>
      </c>
      <c r="C254" s="4" t="inlineStr">
        <is>
          <t>*</t>
        </is>
      </c>
      <c r="D254" s="4" t="inlineStr">
        <is>
          <t>-</t>
        </is>
      </c>
      <c r="E254" s="4" t="inlineStr">
        <is>
          <t>*</t>
        </is>
      </c>
      <c r="F254" s="4" t="inlineStr">
        <is>
          <t>*</t>
        </is>
      </c>
      <c r="G254" s="4" t="inlineStr">
        <is>
          <t>*</t>
        </is>
      </c>
      <c r="H254" s="4" t="inlineStr">
        <is>
          <t>*</t>
        </is>
      </c>
      <c r="I254" s="4" t="inlineStr">
        <is>
          <t>*</t>
        </is>
      </c>
      <c r="J254" s="4" t="inlineStr">
        <is>
          <t>*</t>
        </is>
      </c>
      <c r="K254" s="4" t="inlineStr">
        <is>
          <t>*</t>
        </is>
      </c>
      <c r="L254" s="4" t="inlineStr">
        <is>
          <t>-</t>
        </is>
      </c>
      <c r="M254" s="4" t="inlineStr">
        <is>
          <t>-</t>
        </is>
      </c>
      <c r="N254" s="4" t="inlineStr">
        <is>
          <t>-</t>
        </is>
      </c>
    </row>
    <row r="255">
      <c r="A255" s="10" t="inlineStr"/>
      <c r="B255" s="4" t="inlineStr"/>
      <c r="C255" s="4" t="inlineStr"/>
      <c r="D255" s="4" t="inlineStr"/>
      <c r="E255" s="4" t="inlineStr"/>
      <c r="F255" s="4" t="inlineStr"/>
      <c r="G255" s="4" t="inlineStr"/>
      <c r="H255" s="4" t="inlineStr"/>
      <c r="I255" s="4" t="inlineStr"/>
      <c r="J255" s="4" t="inlineStr">
        <is>
          <t>b</t>
        </is>
      </c>
      <c r="K255" s="4" t="inlineStr">
        <is>
          <t>J</t>
        </is>
      </c>
      <c r="L255" s="4" t="n"/>
      <c r="M255" s="4" t="n"/>
      <c r="N255" s="4" t="n"/>
    </row>
    <row r="256" customFormat="1" s="11">
      <c r="A256" s="14" t="inlineStr">
        <is>
          <t>GlucoDr</t>
        </is>
      </c>
      <c r="B256" s="13" t="n">
        <v>11</v>
      </c>
      <c r="C256" s="13" t="inlineStr">
        <is>
          <t>-</t>
        </is>
      </c>
      <c r="D256" s="13" t="inlineStr">
        <is>
          <t>-</t>
        </is>
      </c>
      <c r="E256" s="13" t="n">
        <v>2</v>
      </c>
      <c r="F256" s="13" t="n">
        <v>9</v>
      </c>
      <c r="G256" s="13" t="n">
        <v>11</v>
      </c>
      <c r="H256" s="13" t="n">
        <v>11</v>
      </c>
      <c r="I256" s="13" t="n">
        <v>2</v>
      </c>
      <c r="J256" s="13" t="inlineStr">
        <is>
          <t>-</t>
        </is>
      </c>
      <c r="K256" s="13" t="n">
        <v>5</v>
      </c>
      <c r="L256" s="13" t="n">
        <v>6</v>
      </c>
      <c r="M256" s="13" t="n">
        <v>2</v>
      </c>
      <c r="N256" s="13" t="n">
        <v>3</v>
      </c>
    </row>
    <row r="257">
      <c r="A257" s="10" t="inlineStr"/>
      <c r="B257" s="4" t="inlineStr">
        <is>
          <t>*</t>
        </is>
      </c>
      <c r="C257" s="4" t="inlineStr">
        <is>
          <t>-</t>
        </is>
      </c>
      <c r="D257" s="4" t="inlineStr">
        <is>
          <t>-</t>
        </is>
      </c>
      <c r="E257" s="4" t="inlineStr">
        <is>
          <t>*</t>
        </is>
      </c>
      <c r="F257" s="4" t="inlineStr">
        <is>
          <t>*</t>
        </is>
      </c>
      <c r="G257" s="4" t="inlineStr">
        <is>
          <t>*</t>
        </is>
      </c>
      <c r="H257" s="4" t="inlineStr">
        <is>
          <t>*</t>
        </is>
      </c>
      <c r="I257" s="4" t="inlineStr">
        <is>
          <t>*</t>
        </is>
      </c>
      <c r="J257" s="4" t="inlineStr">
        <is>
          <t>-</t>
        </is>
      </c>
      <c r="K257" s="4" t="inlineStr">
        <is>
          <t>*</t>
        </is>
      </c>
      <c r="L257" s="4" t="inlineStr">
        <is>
          <t>*</t>
        </is>
      </c>
      <c r="M257" s="4" t="inlineStr">
        <is>
          <t>*</t>
        </is>
      </c>
      <c r="N257" s="4" t="inlineStr">
        <is>
          <t>*</t>
        </is>
      </c>
    </row>
    <row r="258">
      <c r="A258" s="10" t="inlineStr"/>
      <c r="B258" s="4" t="inlineStr"/>
      <c r="C258" s="4" t="inlineStr"/>
      <c r="D258" s="4" t="inlineStr"/>
      <c r="E258" s="4" t="inlineStr">
        <is>
          <t>h</t>
        </is>
      </c>
      <c r="F258" s="4" t="inlineStr">
        <is>
          <t>abegH</t>
        </is>
      </c>
      <c r="G258" s="4" t="inlineStr">
        <is>
          <t>bGH</t>
        </is>
      </c>
      <c r="H258" s="4" t="inlineStr">
        <is>
          <t>bGH</t>
        </is>
      </c>
      <c r="I258" s="4" t="inlineStr">
        <is>
          <t>h</t>
        </is>
      </c>
      <c r="J258" s="4" t="inlineStr"/>
      <c r="K258" s="4" t="inlineStr"/>
      <c r="L258" s="4" t="inlineStr"/>
      <c r="M258" s="4" t="inlineStr">
        <is>
          <t>L</t>
        </is>
      </c>
      <c r="N258" s="4" t="n"/>
    </row>
    <row r="259" customFormat="1" s="11">
      <c r="A259" s="14" t="inlineStr">
        <is>
          <t>Dario</t>
        </is>
      </c>
      <c r="B259" s="13" t="n">
        <v>14</v>
      </c>
      <c r="C259" s="13" t="n">
        <v>1</v>
      </c>
      <c r="D259" s="13" t="n">
        <v>1</v>
      </c>
      <c r="E259" s="13" t="n">
        <v>3</v>
      </c>
      <c r="F259" s="13" t="n">
        <v>9</v>
      </c>
      <c r="G259" s="13" t="n">
        <v>13</v>
      </c>
      <c r="H259" s="13" t="n">
        <v>12</v>
      </c>
      <c r="I259" s="13" t="n">
        <v>4</v>
      </c>
      <c r="J259" s="13" t="n">
        <v>2</v>
      </c>
      <c r="K259" s="13" t="n">
        <v>7</v>
      </c>
      <c r="L259" s="13" t="n">
        <v>7</v>
      </c>
      <c r="M259" s="13" t="inlineStr">
        <is>
          <t>-</t>
        </is>
      </c>
      <c r="N259" s="13" t="n">
        <v>7</v>
      </c>
    </row>
    <row r="260">
      <c r="A260" s="10" t="inlineStr"/>
      <c r="B260" s="4" t="inlineStr">
        <is>
          <t>*</t>
        </is>
      </c>
      <c r="C260" s="4" t="inlineStr">
        <is>
          <t>*</t>
        </is>
      </c>
      <c r="D260" s="4" t="inlineStr">
        <is>
          <t>*</t>
        </is>
      </c>
      <c r="E260" s="4" t="inlineStr">
        <is>
          <t>*</t>
        </is>
      </c>
      <c r="F260" s="4" t="inlineStr">
        <is>
          <t>*</t>
        </is>
      </c>
      <c r="G260" s="4" t="inlineStr">
        <is>
          <t>*</t>
        </is>
      </c>
      <c r="H260" s="4" t="inlineStr">
        <is>
          <t>*</t>
        </is>
      </c>
      <c r="I260" s="4" t="inlineStr">
        <is>
          <t>*</t>
        </is>
      </c>
      <c r="J260" s="4" t="inlineStr">
        <is>
          <t>*</t>
        </is>
      </c>
      <c r="K260" s="4" t="inlineStr">
        <is>
          <t>*</t>
        </is>
      </c>
      <c r="L260" s="4" t="inlineStr">
        <is>
          <t>*</t>
        </is>
      </c>
      <c r="M260" s="4" t="inlineStr">
        <is>
          <t>-</t>
        </is>
      </c>
      <c r="N260" s="4" t="inlineStr">
        <is>
          <t>*</t>
        </is>
      </c>
    </row>
    <row r="261">
      <c r="A261" s="10" t="inlineStr"/>
      <c r="B261" s="4" t="inlineStr"/>
      <c r="C261" s="4" t="inlineStr"/>
      <c r="D261" s="4" t="inlineStr"/>
      <c r="E261" s="4" t="inlineStr"/>
      <c r="F261" s="4" t="inlineStr"/>
      <c r="G261" s="4" t="inlineStr"/>
      <c r="H261" s="4" t="inlineStr"/>
      <c r="I261" s="4" t="inlineStr"/>
      <c r="J261" s="4" t="inlineStr"/>
      <c r="K261" s="4" t="inlineStr">
        <is>
          <t>j</t>
        </is>
      </c>
      <c r="L261" s="4" t="n"/>
      <c r="M261" s="4" t="n"/>
      <c r="N261" s="4" t="n"/>
    </row>
    <row r="262" customFormat="1" s="11">
      <c r="A262" s="14" t="inlineStr">
        <is>
          <t>Adia</t>
        </is>
      </c>
      <c r="B262" s="13" t="n">
        <v>9</v>
      </c>
      <c r="C262" s="13" t="n">
        <v>1</v>
      </c>
      <c r="D262" s="13" t="inlineStr">
        <is>
          <t>-</t>
        </is>
      </c>
      <c r="E262" s="13" t="inlineStr">
        <is>
          <t>-</t>
        </is>
      </c>
      <c r="F262" s="13" t="n">
        <v>8</v>
      </c>
      <c r="G262" s="13" t="n">
        <v>8</v>
      </c>
      <c r="H262" s="13" t="n">
        <v>8</v>
      </c>
      <c r="I262" s="13" t="inlineStr">
        <is>
          <t>-</t>
        </is>
      </c>
      <c r="J262" s="13" t="n">
        <v>1</v>
      </c>
      <c r="K262" s="13" t="n">
        <v>1</v>
      </c>
      <c r="L262" s="13" t="n">
        <v>8</v>
      </c>
      <c r="M262" s="13" t="n">
        <v>1</v>
      </c>
      <c r="N262" s="13" t="n">
        <v>7</v>
      </c>
    </row>
    <row r="263">
      <c r="A263" s="10" t="inlineStr"/>
      <c r="B263" s="4" t="inlineStr">
        <is>
          <t>*</t>
        </is>
      </c>
      <c r="C263" s="4" t="inlineStr">
        <is>
          <t>*</t>
        </is>
      </c>
      <c r="D263" s="4" t="inlineStr">
        <is>
          <t>-</t>
        </is>
      </c>
      <c r="E263" s="4" t="inlineStr">
        <is>
          <t>-</t>
        </is>
      </c>
      <c r="F263" s="4" t="inlineStr">
        <is>
          <t>*</t>
        </is>
      </c>
      <c r="G263" s="4" t="inlineStr">
        <is>
          <t>*</t>
        </is>
      </c>
      <c r="H263" s="4" t="inlineStr">
        <is>
          <t>*</t>
        </is>
      </c>
      <c r="I263" s="4" t="inlineStr">
        <is>
          <t>-</t>
        </is>
      </c>
      <c r="J263" s="4" t="inlineStr">
        <is>
          <t>*</t>
        </is>
      </c>
      <c r="K263" s="4" t="inlineStr">
        <is>
          <t>*</t>
        </is>
      </c>
      <c r="L263" s="4" t="inlineStr">
        <is>
          <t>*</t>
        </is>
      </c>
      <c r="M263" s="4" t="inlineStr">
        <is>
          <t>*</t>
        </is>
      </c>
      <c r="N263" s="4" t="inlineStr">
        <is>
          <t>*</t>
        </is>
      </c>
    </row>
    <row r="264">
      <c r="A264" s="10" t="inlineStr"/>
      <c r="B264" s="4" t="inlineStr"/>
      <c r="C264" s="4" t="inlineStr"/>
      <c r="D264" s="4" t="inlineStr"/>
      <c r="E264" s="4" t="inlineStr"/>
      <c r="F264" s="4" t="inlineStr">
        <is>
          <t>bCEfGh</t>
        </is>
      </c>
      <c r="G264" s="4" t="inlineStr">
        <is>
          <t>cG</t>
        </is>
      </c>
      <c r="H264" s="4" t="inlineStr">
        <is>
          <t>CG</t>
        </is>
      </c>
      <c r="I264" s="4" t="n"/>
      <c r="J264" s="4" t="n"/>
      <c r="K264" s="4" t="n"/>
      <c r="L264" s="4" t="n"/>
      <c r="M264" s="4" t="n"/>
      <c r="N264" s="4" t="n"/>
    </row>
    <row r="265" customFormat="1" s="11">
      <c r="A265" s="14" t="inlineStr">
        <is>
          <t>Himedi</t>
        </is>
      </c>
      <c r="B265" s="13" t="n">
        <v>2</v>
      </c>
      <c r="C265" s="13" t="inlineStr">
        <is>
          <t>-</t>
        </is>
      </c>
      <c r="D265" s="13" t="inlineStr">
        <is>
          <t>-</t>
        </is>
      </c>
      <c r="E265" s="13" t="inlineStr">
        <is>
          <t>-</t>
        </is>
      </c>
      <c r="F265" s="13" t="n">
        <v>2</v>
      </c>
      <c r="G265" s="13" t="n">
        <v>2</v>
      </c>
      <c r="H265" s="13" t="n">
        <v>2</v>
      </c>
      <c r="I265" s="13" t="inlineStr">
        <is>
          <t>-</t>
        </is>
      </c>
      <c r="J265" s="13" t="inlineStr">
        <is>
          <t>-</t>
        </is>
      </c>
      <c r="K265" s="13" t="n">
        <v>1</v>
      </c>
      <c r="L265" s="13" t="n">
        <v>1</v>
      </c>
      <c r="M265" s="13" t="inlineStr">
        <is>
          <t>-</t>
        </is>
      </c>
      <c r="N265" s="13" t="n">
        <v>1</v>
      </c>
    </row>
    <row r="266">
      <c r="A266" s="10" t="inlineStr"/>
      <c r="B266" s="4" t="inlineStr">
        <is>
          <t>*</t>
        </is>
      </c>
      <c r="C266" s="4" t="inlineStr">
        <is>
          <t>-</t>
        </is>
      </c>
      <c r="D266" s="4" t="inlineStr">
        <is>
          <t>-</t>
        </is>
      </c>
      <c r="E266" s="4" t="inlineStr">
        <is>
          <t>-</t>
        </is>
      </c>
      <c r="F266" s="4" t="inlineStr">
        <is>
          <t>*</t>
        </is>
      </c>
      <c r="G266" s="4" t="inlineStr">
        <is>
          <t>*</t>
        </is>
      </c>
      <c r="H266" s="4" t="inlineStr">
        <is>
          <t>*</t>
        </is>
      </c>
      <c r="I266" s="4" t="inlineStr">
        <is>
          <t>-</t>
        </is>
      </c>
      <c r="J266" s="4" t="inlineStr">
        <is>
          <t>-</t>
        </is>
      </c>
      <c r="K266" s="4" t="inlineStr">
        <is>
          <t>*</t>
        </is>
      </c>
      <c r="L266" s="4" t="inlineStr">
        <is>
          <t>*</t>
        </is>
      </c>
      <c r="M266" s="4" t="inlineStr">
        <is>
          <t>-</t>
        </is>
      </c>
      <c r="N266" s="4" t="inlineStr">
        <is>
          <t>*</t>
        </is>
      </c>
    </row>
    <row r="267">
      <c r="A267" s="10" t="inlineStr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</row>
    <row r="268" customFormat="1" s="11">
      <c r="A268" s="14" t="inlineStr">
        <is>
          <t>Braun</t>
        </is>
      </c>
      <c r="B268" s="13" t="n">
        <v>7</v>
      </c>
      <c r="C268" s="13" t="n">
        <v>4</v>
      </c>
      <c r="D268" s="13" t="inlineStr">
        <is>
          <t>-</t>
        </is>
      </c>
      <c r="E268" s="13" t="n">
        <v>1</v>
      </c>
      <c r="F268" s="13" t="n">
        <v>2</v>
      </c>
      <c r="G268" s="13" t="n">
        <v>3</v>
      </c>
      <c r="H268" s="13" t="n">
        <v>3</v>
      </c>
      <c r="I268" s="13" t="n">
        <v>1</v>
      </c>
      <c r="J268" s="13" t="n">
        <v>4</v>
      </c>
      <c r="K268" s="13" t="n">
        <v>4</v>
      </c>
      <c r="L268" s="13" t="n">
        <v>3</v>
      </c>
      <c r="M268" s="13" t="inlineStr">
        <is>
          <t>-</t>
        </is>
      </c>
      <c r="N268" s="13" t="n">
        <v>3</v>
      </c>
    </row>
    <row r="269">
      <c r="A269" s="10" t="inlineStr"/>
      <c r="B269" s="4" t="inlineStr">
        <is>
          <t>*</t>
        </is>
      </c>
      <c r="C269" s="4" t="inlineStr">
        <is>
          <t>*</t>
        </is>
      </c>
      <c r="D269" s="4" t="inlineStr">
        <is>
          <t>-</t>
        </is>
      </c>
      <c r="E269" s="4" t="inlineStr">
        <is>
          <t>*</t>
        </is>
      </c>
      <c r="F269" s="4" t="inlineStr">
        <is>
          <t>*</t>
        </is>
      </c>
      <c r="G269" s="4" t="inlineStr">
        <is>
          <t>*</t>
        </is>
      </c>
      <c r="H269" s="4" t="inlineStr">
        <is>
          <t>*</t>
        </is>
      </c>
      <c r="I269" s="4" t="inlineStr">
        <is>
          <t>*</t>
        </is>
      </c>
      <c r="J269" s="4" t="inlineStr">
        <is>
          <t>*</t>
        </is>
      </c>
      <c r="K269" s="4" t="inlineStr">
        <is>
          <t>*</t>
        </is>
      </c>
      <c r="L269" s="4" t="inlineStr">
        <is>
          <t>*</t>
        </is>
      </c>
      <c r="M269" s="4" t="inlineStr">
        <is>
          <t>-</t>
        </is>
      </c>
      <c r="N269" s="4" t="inlineStr">
        <is>
          <t>*</t>
        </is>
      </c>
    </row>
    <row r="270">
      <c r="A270" s="10" t="inlineStr"/>
      <c r="B270" s="4" t="inlineStr"/>
      <c r="C270" s="4" t="inlineStr">
        <is>
          <t>BcDEFGh</t>
        </is>
      </c>
      <c r="D270" s="4" t="inlineStr"/>
      <c r="E270" s="4" t="inlineStr"/>
      <c r="F270" s="4" t="inlineStr"/>
      <c r="G270" s="4" t="inlineStr"/>
      <c r="H270" s="4" t="inlineStr"/>
      <c r="I270" s="4" t="inlineStr"/>
      <c r="J270" s="4" t="inlineStr">
        <is>
          <t>BEG</t>
        </is>
      </c>
      <c r="K270" s="4" t="inlineStr">
        <is>
          <t>j</t>
        </is>
      </c>
      <c r="L270" s="4" t="n"/>
      <c r="M270" s="4" t="n"/>
      <c r="N270" s="4" t="n"/>
    </row>
    <row r="271" customFormat="1" s="11">
      <c r="A271" s="14" t="inlineStr">
        <is>
          <t>Embrace</t>
        </is>
      </c>
      <c r="B271" s="13" t="n">
        <v>4</v>
      </c>
      <c r="C271" s="13" t="inlineStr">
        <is>
          <t>-</t>
        </is>
      </c>
      <c r="D271" s="13" t="n">
        <v>1</v>
      </c>
      <c r="E271" s="13" t="inlineStr">
        <is>
          <t>-</t>
        </is>
      </c>
      <c r="F271" s="13" t="n">
        <v>3</v>
      </c>
      <c r="G271" s="13" t="n">
        <v>4</v>
      </c>
      <c r="H271" s="13" t="n">
        <v>3</v>
      </c>
      <c r="I271" s="13" t="n">
        <v>1</v>
      </c>
      <c r="J271" s="13" t="n">
        <v>1</v>
      </c>
      <c r="K271" s="13" t="n">
        <v>3</v>
      </c>
      <c r="L271" s="13" t="n">
        <v>1</v>
      </c>
      <c r="M271" s="13" t="inlineStr">
        <is>
          <t>-</t>
        </is>
      </c>
      <c r="N271" s="13" t="n">
        <v>1</v>
      </c>
    </row>
    <row r="272">
      <c r="A272" s="10" t="inlineStr"/>
      <c r="B272" s="4" t="inlineStr">
        <is>
          <t>*</t>
        </is>
      </c>
      <c r="C272" s="4" t="inlineStr">
        <is>
          <t>-</t>
        </is>
      </c>
      <c r="D272" s="4" t="inlineStr">
        <is>
          <t>*</t>
        </is>
      </c>
      <c r="E272" s="4" t="inlineStr">
        <is>
          <t>-</t>
        </is>
      </c>
      <c r="F272" s="4" t="inlineStr">
        <is>
          <t>*</t>
        </is>
      </c>
      <c r="G272" s="4" t="inlineStr">
        <is>
          <t>*</t>
        </is>
      </c>
      <c r="H272" s="4" t="inlineStr">
        <is>
          <t>*</t>
        </is>
      </c>
      <c r="I272" s="4" t="inlineStr">
        <is>
          <t>*</t>
        </is>
      </c>
      <c r="J272" s="4" t="inlineStr">
        <is>
          <t>*</t>
        </is>
      </c>
      <c r="K272" s="4" t="inlineStr">
        <is>
          <t>*</t>
        </is>
      </c>
      <c r="L272" s="4" t="inlineStr">
        <is>
          <t>*</t>
        </is>
      </c>
      <c r="M272" s="4" t="inlineStr">
        <is>
          <t>-</t>
        </is>
      </c>
      <c r="N272" s="4" t="inlineStr">
        <is>
          <t>*</t>
        </is>
      </c>
    </row>
    <row r="273">
      <c r="A273" s="10" t="inlineStr"/>
      <c r="B273" s="4" t="inlineStr"/>
      <c r="C273" s="4" t="inlineStr"/>
      <c r="D273" s="4" t="inlineStr"/>
      <c r="E273" s="4" t="inlineStr"/>
      <c r="F273" s="4" t="inlineStr"/>
      <c r="G273" s="4" t="inlineStr"/>
      <c r="H273" s="4" t="inlineStr"/>
      <c r="I273" s="4" t="inlineStr"/>
      <c r="J273" s="4" t="inlineStr"/>
      <c r="K273" s="4" t="inlineStr">
        <is>
          <t>J</t>
        </is>
      </c>
      <c r="L273" s="4" t="n"/>
      <c r="M273" s="4" t="n"/>
      <c r="N273" s="4" t="n"/>
    </row>
    <row r="274" customFormat="1" s="11">
      <c r="A274" s="14" t="inlineStr">
        <is>
          <t>Named a diabetes medication</t>
        </is>
      </c>
      <c r="B274" s="13" t="n">
        <v>64</v>
      </c>
      <c r="C274" s="13" t="n">
        <v>7</v>
      </c>
      <c r="D274" s="13" t="n">
        <v>16</v>
      </c>
      <c r="E274" s="13" t="n">
        <v>13</v>
      </c>
      <c r="F274" s="13" t="n">
        <v>28</v>
      </c>
      <c r="G274" s="13" t="n">
        <v>57</v>
      </c>
      <c r="H274" s="13" t="n">
        <v>41</v>
      </c>
      <c r="I274" s="13" t="n">
        <v>29</v>
      </c>
      <c r="J274" s="13" t="n">
        <v>23</v>
      </c>
      <c r="K274" s="13" t="n">
        <v>23</v>
      </c>
      <c r="L274" s="13" t="n">
        <v>41</v>
      </c>
      <c r="M274" s="13" t="n">
        <v>3</v>
      </c>
      <c r="N274" s="13" t="n">
        <v>37</v>
      </c>
    </row>
    <row r="275">
      <c r="A275" s="10" t="inlineStr"/>
      <c r="B275" s="5" t="n">
        <v>0.01</v>
      </c>
      <c r="C275" s="5" t="n">
        <v>0.01</v>
      </c>
      <c r="D275" s="5" t="n">
        <v>0.01</v>
      </c>
      <c r="E275" s="5" t="n">
        <v>0.01</v>
      </c>
      <c r="F275" s="5" t="n">
        <v>0.01</v>
      </c>
      <c r="G275" s="5" t="n">
        <v>0.01</v>
      </c>
      <c r="H275" s="5" t="n">
        <v>0.01</v>
      </c>
      <c r="I275" s="5" t="n">
        <v>0.01</v>
      </c>
      <c r="J275" s="5" t="n">
        <v>0.01</v>
      </c>
      <c r="K275" s="5" t="n">
        <v>0.01</v>
      </c>
      <c r="L275" s="5" t="n">
        <v>0.01</v>
      </c>
      <c r="M275" s="5" t="n">
        <v>0.01</v>
      </c>
      <c r="N275" s="5" t="n">
        <v>0.01</v>
      </c>
    </row>
    <row r="276">
      <c r="A276" s="10" t="inlineStr"/>
      <c r="B276" s="4" t="inlineStr"/>
      <c r="C276" s="4" t="inlineStr"/>
      <c r="D276" s="4" t="inlineStr">
        <is>
          <t>a</t>
        </is>
      </c>
      <c r="E276" s="4" t="inlineStr"/>
      <c r="F276" s="4" t="inlineStr"/>
      <c r="G276" s="4" t="inlineStr"/>
      <c r="H276" s="4" t="inlineStr"/>
      <c r="I276" s="4" t="inlineStr"/>
      <c r="J276" s="4" t="inlineStr">
        <is>
          <t>a</t>
        </is>
      </c>
      <c r="K276" s="4" t="n"/>
      <c r="L276" s="4" t="n"/>
      <c r="M276" s="4" t="n"/>
      <c r="N276" s="4" t="n"/>
    </row>
    <row r="277" customFormat="1" s="11">
      <c r="A277" s="14" t="inlineStr">
        <is>
          <t>Gibberish</t>
        </is>
      </c>
      <c r="B277" s="13" t="n">
        <v>285</v>
      </c>
      <c r="C277" s="13" t="n">
        <v>52</v>
      </c>
      <c r="D277" s="13" t="n">
        <v>45</v>
      </c>
      <c r="E277" s="13" t="n">
        <v>71</v>
      </c>
      <c r="F277" s="13" t="n">
        <v>117</v>
      </c>
      <c r="G277" s="13" t="n">
        <v>233</v>
      </c>
      <c r="H277" s="13" t="n">
        <v>188</v>
      </c>
      <c r="I277" s="13" t="n">
        <v>116</v>
      </c>
      <c r="J277" s="13" t="n">
        <v>97</v>
      </c>
      <c r="K277" s="13" t="n">
        <v>130</v>
      </c>
      <c r="L277" s="13" t="n">
        <v>155</v>
      </c>
      <c r="M277" s="13" t="n">
        <v>28</v>
      </c>
      <c r="N277" s="13" t="n">
        <v>121</v>
      </c>
    </row>
    <row r="278">
      <c r="A278" s="10" t="inlineStr"/>
      <c r="B278" s="5" t="n">
        <v>0.03</v>
      </c>
      <c r="C278" s="5" t="n">
        <v>0.04</v>
      </c>
      <c r="D278" s="5" t="n">
        <v>0.03</v>
      </c>
      <c r="E278" s="5" t="n">
        <v>0.03</v>
      </c>
      <c r="F278" s="5" t="n">
        <v>0.03</v>
      </c>
      <c r="G278" s="5" t="n">
        <v>0.03</v>
      </c>
      <c r="H278" s="5" t="n">
        <v>0.03</v>
      </c>
      <c r="I278" s="5" t="n">
        <v>0.03</v>
      </c>
      <c r="J278" s="5" t="n">
        <v>0.03</v>
      </c>
      <c r="K278" s="5" t="n">
        <v>0.05</v>
      </c>
      <c r="L278" s="5" t="n">
        <v>0.02</v>
      </c>
      <c r="M278" s="5" t="n">
        <v>0.06</v>
      </c>
      <c r="N278" s="5" t="n">
        <v>0.02</v>
      </c>
    </row>
    <row r="279">
      <c r="A279" s="10" t="inlineStr"/>
      <c r="B279" s="4" t="inlineStr"/>
      <c r="C279" s="4" t="inlineStr"/>
      <c r="D279" s="4" t="inlineStr"/>
      <c r="E279" s="4" t="inlineStr"/>
      <c r="F279" s="4" t="inlineStr"/>
      <c r="G279" s="4" t="inlineStr"/>
      <c r="H279" s="4" t="inlineStr"/>
      <c r="I279" s="4" t="inlineStr"/>
      <c r="J279" s="4" t="inlineStr"/>
      <c r="K279" s="4" t="inlineStr">
        <is>
          <t>J</t>
        </is>
      </c>
      <c r="L279" s="4" t="inlineStr"/>
      <c r="M279" s="4" t="inlineStr">
        <is>
          <t>L</t>
        </is>
      </c>
      <c r="N279" s="4" t="n"/>
    </row>
    <row r="280" customFormat="1" s="11">
      <c r="A280" s="14" t="inlineStr">
        <is>
          <t>Other</t>
        </is>
      </c>
      <c r="B280" s="13" t="n">
        <v>394</v>
      </c>
      <c r="C280" s="13" t="n">
        <v>77</v>
      </c>
      <c r="D280" s="13" t="n">
        <v>48</v>
      </c>
      <c r="E280" s="13" t="n">
        <v>94</v>
      </c>
      <c r="F280" s="13" t="n">
        <v>175</v>
      </c>
      <c r="G280" s="13" t="n">
        <v>317</v>
      </c>
      <c r="H280" s="13" t="n">
        <v>269</v>
      </c>
      <c r="I280" s="13" t="n">
        <v>142</v>
      </c>
      <c r="J280" s="13" t="n">
        <v>125</v>
      </c>
      <c r="K280" s="13" t="n">
        <v>162</v>
      </c>
      <c r="L280" s="13" t="n">
        <v>232</v>
      </c>
      <c r="M280" s="13" t="n">
        <v>36</v>
      </c>
      <c r="N280" s="13" t="n">
        <v>182</v>
      </c>
    </row>
    <row r="281">
      <c r="A281" s="10" t="inlineStr"/>
      <c r="B281" s="5" t="n">
        <v>0.04</v>
      </c>
      <c r="C281" s="5" t="n">
        <v>0.06</v>
      </c>
      <c r="D281" s="5" t="n">
        <v>0.03</v>
      </c>
      <c r="E281" s="5" t="n">
        <v>0.05</v>
      </c>
      <c r="F281" s="5" t="n">
        <v>0.04</v>
      </c>
      <c r="G281" s="5" t="n">
        <v>0.04</v>
      </c>
      <c r="H281" s="5" t="n">
        <v>0.04</v>
      </c>
      <c r="I281" s="5" t="n">
        <v>0.04</v>
      </c>
      <c r="J281" s="5" t="n">
        <v>0.04</v>
      </c>
      <c r="K281" s="5" t="n">
        <v>0.07000000000000001</v>
      </c>
      <c r="L281" s="5" t="n">
        <v>0.04</v>
      </c>
      <c r="M281" s="5" t="n">
        <v>0.07000000000000001</v>
      </c>
      <c r="N281" s="5" t="n">
        <v>0.03</v>
      </c>
    </row>
    <row r="282">
      <c r="A282" s="10" t="inlineStr"/>
      <c r="B282" s="4" t="inlineStr"/>
      <c r="C282" s="4" t="inlineStr">
        <is>
          <t>BdEfGH</t>
        </is>
      </c>
      <c r="D282" s="4" t="inlineStr"/>
      <c r="E282" s="4" t="inlineStr">
        <is>
          <t>BG</t>
        </is>
      </c>
      <c r="F282" s="4" t="inlineStr">
        <is>
          <t>B</t>
        </is>
      </c>
      <c r="G282" s="4" t="inlineStr">
        <is>
          <t>B</t>
        </is>
      </c>
      <c r="H282" s="4" t="inlineStr">
        <is>
          <t>BE</t>
        </is>
      </c>
      <c r="I282" s="4" t="inlineStr">
        <is>
          <t>B</t>
        </is>
      </c>
      <c r="J282" s="4" t="inlineStr">
        <is>
          <t>B</t>
        </is>
      </c>
      <c r="K282" s="4" t="inlineStr">
        <is>
          <t>J</t>
        </is>
      </c>
      <c r="L282" s="4" t="inlineStr"/>
      <c r="M282" s="4" t="inlineStr">
        <is>
          <t>L</t>
        </is>
      </c>
      <c r="N282" s="4" t="n"/>
    </row>
    <row r="283" customFormat="1" s="11">
      <c r="A283" s="14" t="inlineStr">
        <is>
          <t>None / Don't Know</t>
        </is>
      </c>
      <c r="B283" s="13" t="n">
        <v>3711</v>
      </c>
      <c r="C283" s="13" t="n">
        <v>269</v>
      </c>
      <c r="D283" s="13" t="n">
        <v>480</v>
      </c>
      <c r="E283" s="13" t="n">
        <v>839</v>
      </c>
      <c r="F283" s="13" t="n">
        <v>2123</v>
      </c>
      <c r="G283" s="13" t="n">
        <v>3442</v>
      </c>
      <c r="H283" s="13" t="n">
        <v>2962</v>
      </c>
      <c r="I283" s="13" t="n">
        <v>1319</v>
      </c>
      <c r="J283" s="13" t="n">
        <v>749</v>
      </c>
      <c r="K283" s="13" t="n">
        <v>361</v>
      </c>
      <c r="L283" s="13" t="n">
        <v>3350</v>
      </c>
      <c r="M283" s="13" t="n">
        <v>64</v>
      </c>
      <c r="N283" s="13" t="n">
        <v>3190</v>
      </c>
    </row>
    <row r="284">
      <c r="A284" s="10" t="inlineStr"/>
      <c r="B284" s="5" t="n">
        <v>0.41</v>
      </c>
      <c r="C284" s="5" t="n">
        <v>0.2</v>
      </c>
      <c r="D284" s="5" t="n">
        <v>0.32</v>
      </c>
      <c r="E284" s="5" t="n">
        <v>0.41</v>
      </c>
      <c r="F284" s="5" t="n">
        <v>0.53</v>
      </c>
      <c r="G284" s="5" t="n">
        <v>0.45</v>
      </c>
      <c r="H284" s="5" t="n">
        <v>0.49</v>
      </c>
      <c r="I284" s="5" t="n">
        <v>0.37</v>
      </c>
      <c r="J284" s="5" t="n">
        <v>0.26</v>
      </c>
      <c r="K284" s="5" t="n">
        <v>0.15</v>
      </c>
      <c r="L284" s="5" t="n">
        <v>0.51</v>
      </c>
      <c r="M284" s="5" t="n">
        <v>0.13</v>
      </c>
      <c r="N284" s="5" t="n">
        <v>0.55</v>
      </c>
    </row>
    <row r="285">
      <c r="A285" s="10" t="inlineStr"/>
      <c r="B285" s="4" t="inlineStr"/>
      <c r="C285" s="4" t="inlineStr"/>
      <c r="D285" s="4" t="inlineStr">
        <is>
          <t>AH</t>
        </is>
      </c>
      <c r="E285" s="4" t="inlineStr">
        <is>
          <t>ABGH</t>
        </is>
      </c>
      <c r="F285" s="4" t="inlineStr">
        <is>
          <t>ABCEFGH</t>
        </is>
      </c>
      <c r="G285" s="4" t="inlineStr">
        <is>
          <t>ABCGH</t>
        </is>
      </c>
      <c r="H285" s="4" t="inlineStr">
        <is>
          <t>ABCEGH</t>
        </is>
      </c>
      <c r="I285" s="4" t="inlineStr">
        <is>
          <t>ABH</t>
        </is>
      </c>
      <c r="J285" s="4" t="inlineStr">
        <is>
          <t>A</t>
        </is>
      </c>
      <c r="K285" s="4" t="inlineStr"/>
      <c r="L285" s="4" t="inlineStr">
        <is>
          <t>I</t>
        </is>
      </c>
      <c r="M285" s="4" t="inlineStr"/>
      <c r="N285" s="4" t="inlineStr">
        <is>
          <t>K</t>
        </is>
      </c>
    </row>
    <row r="286">
      <c r="A286" s="10" t="inlineStr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</row>
    <row r="287" customFormat="1" s="11">
      <c r="A287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87" s="13" t="n"/>
      <c r="C287" s="13" t="n"/>
      <c r="D287" s="13" t="n"/>
      <c r="E287" s="13" t="n"/>
      <c r="F287" s="13" t="n"/>
      <c r="G287" s="13" t="n"/>
      <c r="H287" s="13" t="n"/>
      <c r="I287" s="13" t="n"/>
      <c r="J287" s="13" t="n"/>
      <c r="K287" s="13" t="n"/>
      <c r="L287" s="13" t="n"/>
      <c r="M287" s="13" t="n"/>
      <c r="N287" s="13" t="n"/>
    </row>
    <row r="288" customFormat="1" s="15">
      <c r="A288" s="16" t="inlineStr">
        <is>
          <t>Table 23</t>
        </is>
      </c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</row>
    <row r="289">
      <c r="A289" s="10" t="inlineStr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</row>
  </sheetData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4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DV_FSLFunnel - FSL Brand Funnel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24 -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Aware (based on S20)</t>
        </is>
      </c>
      <c r="B13" s="13" t="n">
        <v>3927</v>
      </c>
      <c r="C13" s="13" t="n">
        <v>824</v>
      </c>
      <c r="D13" s="13" t="n">
        <v>676</v>
      </c>
      <c r="E13" s="13" t="n">
        <v>793</v>
      </c>
      <c r="F13" s="13" t="n">
        <v>1634</v>
      </c>
      <c r="G13" s="13" t="n">
        <v>3103</v>
      </c>
      <c r="H13" s="13" t="n">
        <v>2427</v>
      </c>
      <c r="I13" s="13" t="n">
        <v>1469</v>
      </c>
      <c r="J13" s="13" t="n">
        <v>1500</v>
      </c>
      <c r="K13" s="13" t="n">
        <v>1514</v>
      </c>
      <c r="L13" s="13" t="n">
        <v>2413</v>
      </c>
      <c r="M13" s="13" t="n">
        <v>327</v>
      </c>
      <c r="N13" s="13" t="n">
        <v>2046</v>
      </c>
    </row>
    <row r="14">
      <c r="A14" s="10" t="inlineStr"/>
      <c r="B14" s="5" t="n">
        <v>0.44</v>
      </c>
      <c r="C14" s="5" t="n">
        <v>0.6</v>
      </c>
      <c r="D14" s="5" t="n">
        <v>0.45</v>
      </c>
      <c r="E14" s="5" t="n">
        <v>0.38</v>
      </c>
      <c r="F14" s="5" t="n">
        <v>0.41</v>
      </c>
      <c r="G14" s="5" t="n">
        <v>0.41</v>
      </c>
      <c r="H14" s="5" t="n">
        <v>0.4</v>
      </c>
      <c r="I14" s="5" t="n">
        <v>0.41</v>
      </c>
      <c r="J14" s="5" t="n">
        <v>0.52</v>
      </c>
      <c r="K14" s="5" t="n">
        <v>0.63</v>
      </c>
      <c r="L14" s="5" t="n">
        <v>0.37</v>
      </c>
      <c r="M14" s="5" t="n">
        <v>0.65</v>
      </c>
      <c r="N14" s="5" t="n">
        <v>0.35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/>
      <c r="F15" s="4" t="inlineStr">
        <is>
          <t>cf</t>
        </is>
      </c>
      <c r="G15" s="4" t="inlineStr">
        <is>
          <t>CF</t>
        </is>
      </c>
      <c r="H15" s="4" t="inlineStr">
        <is>
          <t>c</t>
        </is>
      </c>
      <c r="I15" s="4" t="inlineStr">
        <is>
          <t>C</t>
        </is>
      </c>
      <c r="J15" s="4" t="inlineStr">
        <is>
          <t>BCDEFG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Aware (based on S21a)</t>
        </is>
      </c>
      <c r="B16" s="13" t="n">
        <v>2654</v>
      </c>
      <c r="C16" s="13" t="n">
        <v>742</v>
      </c>
      <c r="D16" s="13" t="n">
        <v>511</v>
      </c>
      <c r="E16" s="13" t="n">
        <v>553</v>
      </c>
      <c r="F16" s="13" t="n">
        <v>848</v>
      </c>
      <c r="G16" s="13" t="n">
        <v>1912</v>
      </c>
      <c r="H16" s="13" t="n">
        <v>1401</v>
      </c>
      <c r="I16" s="13" t="n">
        <v>1064</v>
      </c>
      <c r="J16" s="13" t="n">
        <v>1253</v>
      </c>
      <c r="K16" s="13" t="n">
        <v>1374</v>
      </c>
      <c r="L16" s="13" t="n">
        <v>1280</v>
      </c>
      <c r="M16" s="13" t="n">
        <v>323</v>
      </c>
      <c r="N16" s="13" t="n">
        <v>944</v>
      </c>
    </row>
    <row r="17">
      <c r="A17" s="10" t="inlineStr"/>
      <c r="B17" s="5" t="n">
        <v>0.3</v>
      </c>
      <c r="C17" s="5" t="n">
        <v>0.54</v>
      </c>
      <c r="D17" s="5" t="n">
        <v>0.34</v>
      </c>
      <c r="E17" s="5" t="n">
        <v>0.27</v>
      </c>
      <c r="F17" s="5" t="n">
        <v>0.21</v>
      </c>
      <c r="G17" s="5" t="n">
        <v>0.25</v>
      </c>
      <c r="H17" s="5" t="n">
        <v>0.23</v>
      </c>
      <c r="I17" s="5" t="n">
        <v>0.3</v>
      </c>
      <c r="J17" s="5" t="n">
        <v>0.44</v>
      </c>
      <c r="K17" s="5" t="n">
        <v>0.5700000000000001</v>
      </c>
      <c r="L17" s="5" t="n">
        <v>0.2</v>
      </c>
      <c r="M17" s="5" t="n">
        <v>0.64</v>
      </c>
      <c r="N17" s="5" t="n">
        <v>0.16</v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Familiar</t>
        </is>
      </c>
      <c r="B19" s="13" t="n">
        <v>1735</v>
      </c>
      <c r="C19" s="13" t="n">
        <v>630</v>
      </c>
      <c r="D19" s="13" t="n">
        <v>399</v>
      </c>
      <c r="E19" s="13" t="n">
        <v>365</v>
      </c>
      <c r="F19" s="13" t="n">
        <v>341</v>
      </c>
      <c r="G19" s="13" t="n">
        <v>1105</v>
      </c>
      <c r="H19" s="13" t="n">
        <v>706</v>
      </c>
      <c r="I19" s="13" t="n">
        <v>764</v>
      </c>
      <c r="J19" s="13" t="n">
        <v>1029</v>
      </c>
      <c r="K19" s="13" t="n">
        <v>1259</v>
      </c>
      <c r="L19" s="13" t="n">
        <v>476</v>
      </c>
      <c r="M19" s="13" t="n">
        <v>198</v>
      </c>
      <c r="N19" s="13" t="n">
        <v>275</v>
      </c>
    </row>
    <row r="20">
      <c r="A20" s="10" t="inlineStr"/>
      <c r="B20" s="5" t="n">
        <v>0.19</v>
      </c>
      <c r="C20" s="5" t="n">
        <v>0.46</v>
      </c>
      <c r="D20" s="5" t="n">
        <v>0.27</v>
      </c>
      <c r="E20" s="5" t="n">
        <v>0.18</v>
      </c>
      <c r="F20" s="5" t="n">
        <v>0.09</v>
      </c>
      <c r="G20" s="5" t="n">
        <v>0.15</v>
      </c>
      <c r="H20" s="5" t="n">
        <v>0.12</v>
      </c>
      <c r="I20" s="5" t="n">
        <v>0.21</v>
      </c>
      <c r="J20" s="5" t="n">
        <v>0.36</v>
      </c>
      <c r="K20" s="5" t="n">
        <v>0.52</v>
      </c>
      <c r="L20" s="5" t="n">
        <v>0.07000000000000001</v>
      </c>
      <c r="M20" s="5" t="n">
        <v>0.39</v>
      </c>
      <c r="N20" s="5" t="n">
        <v>0.05</v>
      </c>
    </row>
    <row r="21">
      <c r="A21" s="10" t="inlineStr"/>
      <c r="B21" s="4" t="inlineStr"/>
      <c r="C21" s="4" t="inlineStr">
        <is>
          <t>BCDEFGH</t>
        </is>
      </c>
      <c r="D21" s="4" t="inlineStr">
        <is>
          <t>CDEFG</t>
        </is>
      </c>
      <c r="E21" s="4" t="inlineStr">
        <is>
          <t>DEF</t>
        </is>
      </c>
      <c r="F21" s="4" t="inlineStr"/>
      <c r="G21" s="4" t="inlineStr">
        <is>
          <t>DF</t>
        </is>
      </c>
      <c r="H21" s="4" t="inlineStr">
        <is>
          <t>D</t>
        </is>
      </c>
      <c r="I21" s="4" t="inlineStr">
        <is>
          <t>CDEF</t>
        </is>
      </c>
      <c r="J21" s="4" t="inlineStr">
        <is>
          <t>BCDEFG</t>
        </is>
      </c>
      <c r="K21" s="4" t="inlineStr">
        <is>
          <t>J</t>
        </is>
      </c>
      <c r="L21" s="4" t="inlineStr"/>
      <c r="M21" s="4" t="inlineStr">
        <is>
          <t>L</t>
        </is>
      </c>
      <c r="N21" s="4" t="n"/>
    </row>
    <row r="22" customFormat="1" s="11">
      <c r="A22" s="14" t="inlineStr">
        <is>
          <t>Ever Used</t>
        </is>
      </c>
      <c r="B22" s="13" t="n">
        <v>1105</v>
      </c>
      <c r="C22" s="13" t="n">
        <v>469</v>
      </c>
      <c r="D22" s="13" t="n">
        <v>276</v>
      </c>
      <c r="E22" s="13" t="n">
        <v>225</v>
      </c>
      <c r="F22" s="13" t="n">
        <v>135</v>
      </c>
      <c r="G22" s="13" t="n">
        <v>636</v>
      </c>
      <c r="H22" s="13" t="n">
        <v>360</v>
      </c>
      <c r="I22" s="13" t="n">
        <v>501</v>
      </c>
      <c r="J22" s="13" t="n">
        <v>745</v>
      </c>
      <c r="K22" s="13" t="n">
        <v>1105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0.12</v>
      </c>
      <c r="C23" s="5" t="n">
        <v>0.34</v>
      </c>
      <c r="D23" s="5" t="n">
        <v>0.18</v>
      </c>
      <c r="E23" s="5" t="n">
        <v>0.11</v>
      </c>
      <c r="F23" s="5" t="n">
        <v>0.03</v>
      </c>
      <c r="G23" s="5" t="n">
        <v>0.08</v>
      </c>
      <c r="H23" s="5" t="n">
        <v>0.06</v>
      </c>
      <c r="I23" s="5" t="n">
        <v>0.14</v>
      </c>
      <c r="J23" s="5" t="n">
        <v>0.26</v>
      </c>
      <c r="K23" s="5" t="n">
        <v>0.46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>
        <is>
          <t>BCDEFGH</t>
        </is>
      </c>
      <c r="D24" s="4" t="inlineStr">
        <is>
          <t>CDEFG</t>
        </is>
      </c>
      <c r="E24" s="4" t="inlineStr">
        <is>
          <t>DEF</t>
        </is>
      </c>
      <c r="F24" s="4" t="inlineStr"/>
      <c r="G24" s="4" t="inlineStr">
        <is>
          <t>DF</t>
        </is>
      </c>
      <c r="H24" s="4" t="inlineStr">
        <is>
          <t>D</t>
        </is>
      </c>
      <c r="I24" s="4" t="inlineStr">
        <is>
          <t>CDEF</t>
        </is>
      </c>
      <c r="J24" s="4" t="inlineStr">
        <is>
          <t>BCDEFG</t>
        </is>
      </c>
      <c r="K24" s="4" t="inlineStr">
        <is>
          <t>J</t>
        </is>
      </c>
      <c r="L24" s="4" t="n"/>
      <c r="M24" s="4" t="n"/>
      <c r="N24" s="4" t="n"/>
    </row>
    <row r="25" customFormat="1" s="11">
      <c r="A25" s="14" t="inlineStr">
        <is>
          <t>Currently Used</t>
        </is>
      </c>
      <c r="B25" s="13" t="n">
        <v>740</v>
      </c>
      <c r="C25" s="13" t="n">
        <v>321</v>
      </c>
      <c r="D25" s="13" t="n">
        <v>214</v>
      </c>
      <c r="E25" s="13" t="n">
        <v>128</v>
      </c>
      <c r="F25" s="13" t="n">
        <v>77</v>
      </c>
      <c r="G25" s="13" t="n">
        <v>419</v>
      </c>
      <c r="H25" s="13" t="n">
        <v>205</v>
      </c>
      <c r="I25" s="13" t="n">
        <v>342</v>
      </c>
      <c r="J25" s="13" t="n">
        <v>535</v>
      </c>
      <c r="K25" s="13" t="n">
        <v>740</v>
      </c>
      <c r="L25" s="13" t="inlineStr">
        <is>
          <t>-</t>
        </is>
      </c>
      <c r="M25" s="13" t="inlineStr">
        <is>
          <t>-</t>
        </is>
      </c>
      <c r="N25" s="13" t="inlineStr">
        <is>
          <t>-</t>
        </is>
      </c>
    </row>
    <row r="26">
      <c r="A26" s="10" t="inlineStr"/>
      <c r="B26" s="5" t="n">
        <v>0.08</v>
      </c>
      <c r="C26" s="5" t="n">
        <v>0.23</v>
      </c>
      <c r="D26" s="5" t="n">
        <v>0.14</v>
      </c>
      <c r="E26" s="5" t="n">
        <v>0.06</v>
      </c>
      <c r="F26" s="5" t="n">
        <v>0.02</v>
      </c>
      <c r="G26" s="5" t="n">
        <v>0.06</v>
      </c>
      <c r="H26" s="5" t="n">
        <v>0.03</v>
      </c>
      <c r="I26" s="5" t="n">
        <v>0.1</v>
      </c>
      <c r="J26" s="5" t="n">
        <v>0.19</v>
      </c>
      <c r="K26" s="5" t="n">
        <v>0.31</v>
      </c>
      <c r="L26" s="4" t="inlineStr">
        <is>
          <t>-</t>
        </is>
      </c>
      <c r="M26" s="4" t="inlineStr">
        <is>
          <t>-</t>
        </is>
      </c>
      <c r="N26" s="4" t="inlineStr">
        <is>
          <t>-</t>
        </is>
      </c>
    </row>
    <row r="27">
      <c r="A27" s="10" t="inlineStr"/>
      <c r="B27" s="4" t="inlineStr"/>
      <c r="C27" s="4" t="inlineStr">
        <is>
          <t>BCDEFGH</t>
        </is>
      </c>
      <c r="D27" s="4" t="inlineStr">
        <is>
          <t>CDEFG</t>
        </is>
      </c>
      <c r="E27" s="4" t="inlineStr">
        <is>
          <t>DF</t>
        </is>
      </c>
      <c r="F27" s="4" t="inlineStr"/>
      <c r="G27" s="4" t="inlineStr">
        <is>
          <t>DF</t>
        </is>
      </c>
      <c r="H27" s="4" t="inlineStr">
        <is>
          <t>D</t>
        </is>
      </c>
      <c r="I27" s="4" t="inlineStr">
        <is>
          <t>CDEF</t>
        </is>
      </c>
      <c r="J27" s="4" t="inlineStr">
        <is>
          <t>BCDEFG</t>
        </is>
      </c>
      <c r="K27" s="4" t="inlineStr">
        <is>
          <t>J</t>
        </is>
      </c>
      <c r="L27" s="4" t="n"/>
      <c r="M27" s="4" t="n"/>
      <c r="N27" s="4" t="n"/>
    </row>
    <row r="28" customFormat="1" s="11">
      <c r="A28" s="14" t="inlineStr">
        <is>
          <t>Not Aware of Brand</t>
        </is>
      </c>
      <c r="B28" s="13" t="n">
        <v>6297</v>
      </c>
      <c r="C28" s="13" t="n">
        <v>634</v>
      </c>
      <c r="D28" s="13" t="n">
        <v>993</v>
      </c>
      <c r="E28" s="13" t="n">
        <v>1508</v>
      </c>
      <c r="F28" s="13" t="n">
        <v>3162</v>
      </c>
      <c r="G28" s="13" t="n">
        <v>5663</v>
      </c>
      <c r="H28" s="13" t="n">
        <v>4670</v>
      </c>
      <c r="I28" s="13" t="n">
        <v>2501</v>
      </c>
      <c r="J28" s="13" t="n">
        <v>1627</v>
      </c>
      <c r="K28" s="13" t="n">
        <v>1045</v>
      </c>
      <c r="L28" s="13" t="n">
        <v>5252</v>
      </c>
      <c r="M28" s="13" t="n">
        <v>181</v>
      </c>
      <c r="N28" s="13" t="n">
        <v>4864</v>
      </c>
    </row>
    <row r="29">
      <c r="A29" s="10" t="inlineStr"/>
      <c r="B29" s="5" t="n">
        <v>0.7000000000000001</v>
      </c>
      <c r="C29" s="5" t="n">
        <v>0.46</v>
      </c>
      <c r="D29" s="5" t="n">
        <v>0.66</v>
      </c>
      <c r="E29" s="5" t="n">
        <v>0.73</v>
      </c>
      <c r="F29" s="5" t="n">
        <v>0.79</v>
      </c>
      <c r="G29" s="5" t="n">
        <v>0.75</v>
      </c>
      <c r="H29" s="5" t="n">
        <v>0.77</v>
      </c>
      <c r="I29" s="5" t="n">
        <v>0.7000000000000001</v>
      </c>
      <c r="J29" s="5" t="n">
        <v>0.5600000000000001</v>
      </c>
      <c r="K29" s="5" t="n">
        <v>0.43</v>
      </c>
      <c r="L29" s="5" t="n">
        <v>0.8</v>
      </c>
      <c r="M29" s="5" t="n">
        <v>0.36</v>
      </c>
      <c r="N29" s="5" t="n">
        <v>0.84</v>
      </c>
    </row>
    <row r="30">
      <c r="A30" s="10" t="inlineStr"/>
      <c r="B30" s="4" t="inlineStr"/>
      <c r="C30" s="4" t="inlineStr"/>
      <c r="D30" s="4" t="inlineStr">
        <is>
          <t>AH</t>
        </is>
      </c>
      <c r="E30" s="4" t="inlineStr">
        <is>
          <t>ABGH</t>
        </is>
      </c>
      <c r="F30" s="4" t="inlineStr">
        <is>
          <t>ABCEFGH</t>
        </is>
      </c>
      <c r="G30" s="4" t="inlineStr">
        <is>
          <t>ABcGH</t>
        </is>
      </c>
      <c r="H30" s="4" t="inlineStr">
        <is>
          <t>ABCEGH</t>
        </is>
      </c>
      <c r="I30" s="4" t="inlineStr">
        <is>
          <t>ABH</t>
        </is>
      </c>
      <c r="J30" s="4" t="inlineStr">
        <is>
          <t>A</t>
        </is>
      </c>
      <c r="K30" s="4" t="inlineStr"/>
      <c r="L30" s="4" t="inlineStr">
        <is>
          <t>I</t>
        </is>
      </c>
      <c r="M30" s="4" t="inlineStr"/>
      <c r="N30" s="4" t="inlineStr">
        <is>
          <t>K</t>
        </is>
      </c>
    </row>
    <row r="31">
      <c r="A31" s="10" t="inlineStr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</row>
    <row r="32" customFormat="1" s="11">
      <c r="A32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</row>
    <row r="33" customFormat="1" s="15">
      <c r="A33" s="16" t="inlineStr">
        <is>
          <t>Table 24</t>
        </is>
      </c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</row>
    <row r="34">
      <c r="A34" s="10" t="inlineStr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</row>
  </sheetData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4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DV_DexcomFunnel - Dexcom Brand Funnel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25 -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Aware (based on S20)</t>
        </is>
      </c>
      <c r="B13" s="13" t="n">
        <v>2456</v>
      </c>
      <c r="C13" s="13" t="n">
        <v>597</v>
      </c>
      <c r="D13" s="13" t="n">
        <v>490</v>
      </c>
      <c r="E13" s="13" t="n">
        <v>557</v>
      </c>
      <c r="F13" s="13" t="n">
        <v>812</v>
      </c>
      <c r="G13" s="13" t="n">
        <v>1859</v>
      </c>
      <c r="H13" s="13" t="n">
        <v>1369</v>
      </c>
      <c r="I13" s="13" t="n">
        <v>1047</v>
      </c>
      <c r="J13" s="13" t="n">
        <v>1087</v>
      </c>
      <c r="K13" s="13" t="n">
        <v>1081</v>
      </c>
      <c r="L13" s="13" t="n">
        <v>1375</v>
      </c>
      <c r="M13" s="13" t="n">
        <v>295</v>
      </c>
      <c r="N13" s="13" t="n">
        <v>1036</v>
      </c>
    </row>
    <row r="14">
      <c r="A14" s="10" t="inlineStr"/>
      <c r="B14" s="5" t="n">
        <v>0.27</v>
      </c>
      <c r="C14" s="5" t="n">
        <v>0.43</v>
      </c>
      <c r="D14" s="5" t="n">
        <v>0.33</v>
      </c>
      <c r="E14" s="5" t="n">
        <v>0.27</v>
      </c>
      <c r="F14" s="5" t="n">
        <v>0.2</v>
      </c>
      <c r="G14" s="5" t="n">
        <v>0.25</v>
      </c>
      <c r="H14" s="5" t="n">
        <v>0.23</v>
      </c>
      <c r="I14" s="5" t="n">
        <v>0.29</v>
      </c>
      <c r="J14" s="5" t="n">
        <v>0.38</v>
      </c>
      <c r="K14" s="5" t="n">
        <v>0.45</v>
      </c>
      <c r="L14" s="5" t="n">
        <v>0.21</v>
      </c>
      <c r="M14" s="5" t="n">
        <v>0.59</v>
      </c>
      <c r="N14" s="5" t="n">
        <v>0.18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Aware (based on S21b)</t>
        </is>
      </c>
      <c r="B16" s="13" t="n">
        <v>2203</v>
      </c>
      <c r="C16" s="13" t="n">
        <v>646</v>
      </c>
      <c r="D16" s="13" t="n">
        <v>487</v>
      </c>
      <c r="E16" s="13" t="n">
        <v>544</v>
      </c>
      <c r="F16" s="13" t="n">
        <v>526</v>
      </c>
      <c r="G16" s="13" t="n">
        <v>1557</v>
      </c>
      <c r="H16" s="13" t="n">
        <v>1070</v>
      </c>
      <c r="I16" s="13" t="n">
        <v>1031</v>
      </c>
      <c r="J16" s="13" t="n">
        <v>1133</v>
      </c>
      <c r="K16" s="13" t="n">
        <v>1230</v>
      </c>
      <c r="L16" s="13" t="n">
        <v>973</v>
      </c>
      <c r="M16" s="13" t="n">
        <v>323</v>
      </c>
      <c r="N16" s="13" t="n">
        <v>607</v>
      </c>
    </row>
    <row r="17">
      <c r="A17" s="10" t="inlineStr"/>
      <c r="B17" s="5" t="n">
        <v>0.25</v>
      </c>
      <c r="C17" s="5" t="n">
        <v>0.47</v>
      </c>
      <c r="D17" s="5" t="n">
        <v>0.32</v>
      </c>
      <c r="E17" s="5" t="n">
        <v>0.26</v>
      </c>
      <c r="F17" s="5" t="n">
        <v>0.13</v>
      </c>
      <c r="G17" s="5" t="n">
        <v>0.21</v>
      </c>
      <c r="H17" s="5" t="n">
        <v>0.18</v>
      </c>
      <c r="I17" s="5" t="n">
        <v>0.29</v>
      </c>
      <c r="J17" s="5" t="n">
        <v>0.39</v>
      </c>
      <c r="K17" s="5" t="n">
        <v>0.51</v>
      </c>
      <c r="L17" s="5" t="n">
        <v>0.15</v>
      </c>
      <c r="M17" s="5" t="n">
        <v>0.64</v>
      </c>
      <c r="N17" s="5" t="n">
        <v>0.1</v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Familiar</t>
        </is>
      </c>
      <c r="B19" s="13" t="n">
        <v>1507</v>
      </c>
      <c r="C19" s="13" t="n">
        <v>516</v>
      </c>
      <c r="D19" s="13" t="n">
        <v>355</v>
      </c>
      <c r="E19" s="13" t="n">
        <v>385</v>
      </c>
      <c r="F19" s="13" t="n">
        <v>251</v>
      </c>
      <c r="G19" s="13" t="n">
        <v>991</v>
      </c>
      <c r="H19" s="13" t="n">
        <v>636</v>
      </c>
      <c r="I19" s="13" t="n">
        <v>740</v>
      </c>
      <c r="J19" s="13" t="n">
        <v>871</v>
      </c>
      <c r="K19" s="13" t="n">
        <v>1045</v>
      </c>
      <c r="L19" s="13" t="n">
        <v>462</v>
      </c>
      <c r="M19" s="13" t="n">
        <v>196</v>
      </c>
      <c r="N19" s="13" t="n">
        <v>237</v>
      </c>
    </row>
    <row r="20">
      <c r="A20" s="10" t="inlineStr"/>
      <c r="B20" s="5" t="n">
        <v>0.17</v>
      </c>
      <c r="C20" s="5" t="n">
        <v>0.38</v>
      </c>
      <c r="D20" s="5" t="n">
        <v>0.24</v>
      </c>
      <c r="E20" s="5" t="n">
        <v>0.19</v>
      </c>
      <c r="F20" s="5" t="n">
        <v>0.06</v>
      </c>
      <c r="G20" s="5" t="n">
        <v>0.13</v>
      </c>
      <c r="H20" s="5" t="n">
        <v>0.1</v>
      </c>
      <c r="I20" s="5" t="n">
        <v>0.21</v>
      </c>
      <c r="J20" s="5" t="n">
        <v>0.3</v>
      </c>
      <c r="K20" s="5" t="n">
        <v>0.43</v>
      </c>
      <c r="L20" s="5" t="n">
        <v>0.07000000000000001</v>
      </c>
      <c r="M20" s="5" t="n">
        <v>0.39</v>
      </c>
      <c r="N20" s="5" t="n">
        <v>0.04</v>
      </c>
    </row>
    <row r="21">
      <c r="A21" s="10" t="inlineStr"/>
      <c r="B21" s="4" t="inlineStr"/>
      <c r="C21" s="4" t="inlineStr">
        <is>
          <t>BCDEFGH</t>
        </is>
      </c>
      <c r="D21" s="4" t="inlineStr">
        <is>
          <t>CDEFG</t>
        </is>
      </c>
      <c r="E21" s="4" t="inlineStr">
        <is>
          <t>DEF</t>
        </is>
      </c>
      <c r="F21" s="4" t="inlineStr"/>
      <c r="G21" s="4" t="inlineStr">
        <is>
          <t>DF</t>
        </is>
      </c>
      <c r="H21" s="4" t="inlineStr">
        <is>
          <t>D</t>
        </is>
      </c>
      <c r="I21" s="4" t="inlineStr">
        <is>
          <t>CDEF</t>
        </is>
      </c>
      <c r="J21" s="4" t="inlineStr">
        <is>
          <t>BCDEFG</t>
        </is>
      </c>
      <c r="K21" s="4" t="inlineStr">
        <is>
          <t>J</t>
        </is>
      </c>
      <c r="L21" s="4" t="inlineStr"/>
      <c r="M21" s="4" t="inlineStr">
        <is>
          <t>L</t>
        </is>
      </c>
      <c r="N21" s="4" t="n"/>
    </row>
    <row r="22" customFormat="1" s="11">
      <c r="A22" s="14" t="inlineStr">
        <is>
          <t>Ever Used</t>
        </is>
      </c>
      <c r="B22" s="13" t="n">
        <v>760</v>
      </c>
      <c r="C22" s="13" t="n">
        <v>311</v>
      </c>
      <c r="D22" s="13" t="n">
        <v>167</v>
      </c>
      <c r="E22" s="13" t="n">
        <v>159</v>
      </c>
      <c r="F22" s="13" t="n">
        <v>123</v>
      </c>
      <c r="G22" s="13" t="n">
        <v>449</v>
      </c>
      <c r="H22" s="13" t="n">
        <v>282</v>
      </c>
      <c r="I22" s="13" t="n">
        <v>326</v>
      </c>
      <c r="J22" s="13" t="n">
        <v>478</v>
      </c>
      <c r="K22" s="13" t="n">
        <v>760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0.08</v>
      </c>
      <c r="C23" s="5" t="n">
        <v>0.23</v>
      </c>
      <c r="D23" s="5" t="n">
        <v>0.11</v>
      </c>
      <c r="E23" s="5" t="n">
        <v>0.08</v>
      </c>
      <c r="F23" s="5" t="n">
        <v>0.03</v>
      </c>
      <c r="G23" s="5" t="n">
        <v>0.06</v>
      </c>
      <c r="H23" s="5" t="n">
        <v>0.05</v>
      </c>
      <c r="I23" s="5" t="n">
        <v>0.09</v>
      </c>
      <c r="J23" s="5" t="n">
        <v>0.17</v>
      </c>
      <c r="K23" s="5" t="n">
        <v>0.31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>
        <is>
          <t>BCDEFGH</t>
        </is>
      </c>
      <c r="D24" s="4" t="inlineStr">
        <is>
          <t>CDEFG</t>
        </is>
      </c>
      <c r="E24" s="4" t="inlineStr">
        <is>
          <t>DEF</t>
        </is>
      </c>
      <c r="F24" s="4" t="inlineStr"/>
      <c r="G24" s="4" t="inlineStr">
        <is>
          <t>DF</t>
        </is>
      </c>
      <c r="H24" s="4" t="inlineStr">
        <is>
          <t>D</t>
        </is>
      </c>
      <c r="I24" s="4" t="inlineStr">
        <is>
          <t>CDEF</t>
        </is>
      </c>
      <c r="J24" s="4" t="inlineStr">
        <is>
          <t>BCDEFG</t>
        </is>
      </c>
      <c r="K24" s="4" t="inlineStr">
        <is>
          <t>J</t>
        </is>
      </c>
      <c r="L24" s="4" t="n"/>
      <c r="M24" s="4" t="n"/>
      <c r="N24" s="4" t="n"/>
    </row>
    <row r="25" customFormat="1" s="11">
      <c r="A25" s="14" t="inlineStr">
        <is>
          <t>Currently Used</t>
        </is>
      </c>
      <c r="B25" s="13" t="n">
        <v>325</v>
      </c>
      <c r="C25" s="13" t="n">
        <v>173</v>
      </c>
      <c r="D25" s="13" t="n">
        <v>68</v>
      </c>
      <c r="E25" s="13" t="n">
        <v>41</v>
      </c>
      <c r="F25" s="13" t="n">
        <v>43</v>
      </c>
      <c r="G25" s="13" t="n">
        <v>152</v>
      </c>
      <c r="H25" s="13" t="n">
        <v>84</v>
      </c>
      <c r="I25" s="13" t="n">
        <v>109</v>
      </c>
      <c r="J25" s="13" t="n">
        <v>241</v>
      </c>
      <c r="K25" s="13" t="n">
        <v>325</v>
      </c>
      <c r="L25" s="13" t="inlineStr">
        <is>
          <t>-</t>
        </is>
      </c>
      <c r="M25" s="13" t="inlineStr">
        <is>
          <t>-</t>
        </is>
      </c>
      <c r="N25" s="13" t="inlineStr">
        <is>
          <t>-</t>
        </is>
      </c>
    </row>
    <row r="26">
      <c r="A26" s="10" t="inlineStr"/>
      <c r="B26" s="5" t="n">
        <v>0.04</v>
      </c>
      <c r="C26" s="5" t="n">
        <v>0.13</v>
      </c>
      <c r="D26" s="5" t="n">
        <v>0.05</v>
      </c>
      <c r="E26" s="5" t="n">
        <v>0.02</v>
      </c>
      <c r="F26" s="5" t="n">
        <v>0.01</v>
      </c>
      <c r="G26" s="5" t="n">
        <v>0.02</v>
      </c>
      <c r="H26" s="5" t="n">
        <v>0.01</v>
      </c>
      <c r="I26" s="5" t="n">
        <v>0.03</v>
      </c>
      <c r="J26" s="5" t="n">
        <v>0.08</v>
      </c>
      <c r="K26" s="5" t="n">
        <v>0.13</v>
      </c>
      <c r="L26" s="4" t="inlineStr">
        <is>
          <t>-</t>
        </is>
      </c>
      <c r="M26" s="4" t="inlineStr">
        <is>
          <t>-</t>
        </is>
      </c>
      <c r="N26" s="4" t="inlineStr">
        <is>
          <t>-</t>
        </is>
      </c>
    </row>
    <row r="27">
      <c r="A27" s="10" t="inlineStr"/>
      <c r="B27" s="4" t="inlineStr"/>
      <c r="C27" s="4" t="inlineStr">
        <is>
          <t>BCDEFGH</t>
        </is>
      </c>
      <c r="D27" s="4" t="inlineStr">
        <is>
          <t>CDEFG</t>
        </is>
      </c>
      <c r="E27" s="4" t="inlineStr">
        <is>
          <t>DF</t>
        </is>
      </c>
      <c r="F27" s="4" t="inlineStr"/>
      <c r="G27" s="4" t="inlineStr">
        <is>
          <t>DF</t>
        </is>
      </c>
      <c r="H27" s="4" t="inlineStr">
        <is>
          <t>D</t>
        </is>
      </c>
      <c r="I27" s="4" t="inlineStr">
        <is>
          <t>CDEF</t>
        </is>
      </c>
      <c r="J27" s="4" t="inlineStr">
        <is>
          <t>BCDEFG</t>
        </is>
      </c>
      <c r="K27" s="4" t="inlineStr">
        <is>
          <t>J</t>
        </is>
      </c>
      <c r="L27" s="4" t="n"/>
      <c r="M27" s="4" t="n"/>
      <c r="N27" s="4" t="n"/>
    </row>
    <row r="28" customFormat="1" s="11">
      <c r="A28" s="14" t="inlineStr">
        <is>
          <t>Not Aware of Brand</t>
        </is>
      </c>
      <c r="B28" s="13" t="n">
        <v>6748</v>
      </c>
      <c r="C28" s="13" t="n">
        <v>730</v>
      </c>
      <c r="D28" s="13" t="n">
        <v>1017</v>
      </c>
      <c r="E28" s="13" t="n">
        <v>1517</v>
      </c>
      <c r="F28" s="13" t="n">
        <v>3484</v>
      </c>
      <c r="G28" s="13" t="n">
        <v>6018</v>
      </c>
      <c r="H28" s="13" t="n">
        <v>5001</v>
      </c>
      <c r="I28" s="13" t="n">
        <v>2534</v>
      </c>
      <c r="J28" s="13" t="n">
        <v>1747</v>
      </c>
      <c r="K28" s="13" t="n">
        <v>1189</v>
      </c>
      <c r="L28" s="13" t="n">
        <v>5559</v>
      </c>
      <c r="M28" s="13" t="n">
        <v>181</v>
      </c>
      <c r="N28" s="13" t="n">
        <v>5201</v>
      </c>
    </row>
    <row r="29">
      <c r="A29" s="10" t="inlineStr"/>
      <c r="B29" s="5" t="n">
        <v>0.75</v>
      </c>
      <c r="C29" s="5" t="n">
        <v>0.53</v>
      </c>
      <c r="D29" s="5" t="n">
        <v>0.68</v>
      </c>
      <c r="E29" s="5" t="n">
        <v>0.74</v>
      </c>
      <c r="F29" s="5" t="n">
        <v>0.87</v>
      </c>
      <c r="G29" s="5" t="n">
        <v>0.79</v>
      </c>
      <c r="H29" s="5" t="n">
        <v>0.8200000000000001</v>
      </c>
      <c r="I29" s="5" t="n">
        <v>0.71</v>
      </c>
      <c r="J29" s="5" t="n">
        <v>0.61</v>
      </c>
      <c r="K29" s="5" t="n">
        <v>0.49</v>
      </c>
      <c r="L29" s="5" t="n">
        <v>0.85</v>
      </c>
      <c r="M29" s="5" t="n">
        <v>0.36</v>
      </c>
      <c r="N29" s="5" t="n">
        <v>0.9</v>
      </c>
    </row>
    <row r="30">
      <c r="A30" s="10" t="inlineStr"/>
      <c r="B30" s="4" t="inlineStr"/>
      <c r="C30" s="4" t="inlineStr"/>
      <c r="D30" s="4" t="inlineStr">
        <is>
          <t>AH</t>
        </is>
      </c>
      <c r="E30" s="4" t="inlineStr">
        <is>
          <t>ABGH</t>
        </is>
      </c>
      <c r="F30" s="4" t="inlineStr">
        <is>
          <t>ABCEFGH</t>
        </is>
      </c>
      <c r="G30" s="4" t="inlineStr">
        <is>
          <t>ABCGH</t>
        </is>
      </c>
      <c r="H30" s="4" t="inlineStr">
        <is>
          <t>ABCEGH</t>
        </is>
      </c>
      <c r="I30" s="4" t="inlineStr">
        <is>
          <t>ABH</t>
        </is>
      </c>
      <c r="J30" s="4" t="inlineStr">
        <is>
          <t>A</t>
        </is>
      </c>
      <c r="K30" s="4" t="inlineStr"/>
      <c r="L30" s="4" t="inlineStr">
        <is>
          <t>I</t>
        </is>
      </c>
      <c r="M30" s="4" t="inlineStr"/>
      <c r="N30" s="4" t="inlineStr">
        <is>
          <t>K</t>
        </is>
      </c>
    </row>
    <row r="31">
      <c r="A31" s="10" t="inlineStr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</row>
    <row r="32" customFormat="1" s="11">
      <c r="A32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</row>
    <row r="33" customFormat="1" s="15">
      <c r="A33" s="16" t="inlineStr">
        <is>
          <t>Table 25</t>
        </is>
      </c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</row>
    <row r="34">
      <c r="A34" s="10" t="inlineStr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</row>
  </sheetData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4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DV_MedtronicFunnel - Medtronic Brand Funnel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26 -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Aware (based on S20)</t>
        </is>
      </c>
      <c r="B13" s="13" t="n">
        <v>1865</v>
      </c>
      <c r="C13" s="13" t="n">
        <v>497</v>
      </c>
      <c r="D13" s="13" t="n">
        <v>396</v>
      </c>
      <c r="E13" s="13" t="n">
        <v>409</v>
      </c>
      <c r="F13" s="13" t="n">
        <v>563</v>
      </c>
      <c r="G13" s="13" t="n">
        <v>1368</v>
      </c>
      <c r="H13" s="13" t="n">
        <v>972</v>
      </c>
      <c r="I13" s="13" t="n">
        <v>805</v>
      </c>
      <c r="J13" s="13" t="n">
        <v>893</v>
      </c>
      <c r="K13" s="13" t="n">
        <v>885</v>
      </c>
      <c r="L13" s="13" t="n">
        <v>980</v>
      </c>
      <c r="M13" s="13" t="n">
        <v>219</v>
      </c>
      <c r="N13" s="13" t="n">
        <v>716</v>
      </c>
    </row>
    <row r="14">
      <c r="A14" s="10" t="inlineStr"/>
      <c r="B14" s="5" t="n">
        <v>0.21</v>
      </c>
      <c r="C14" s="5" t="n">
        <v>0.36</v>
      </c>
      <c r="D14" s="5" t="n">
        <v>0.26</v>
      </c>
      <c r="E14" s="5" t="n">
        <v>0.2</v>
      </c>
      <c r="F14" s="5" t="n">
        <v>0.14</v>
      </c>
      <c r="G14" s="5" t="n">
        <v>0.18</v>
      </c>
      <c r="H14" s="5" t="n">
        <v>0.16</v>
      </c>
      <c r="I14" s="5" t="n">
        <v>0.23</v>
      </c>
      <c r="J14" s="5" t="n">
        <v>0.31</v>
      </c>
      <c r="K14" s="5" t="n">
        <v>0.37</v>
      </c>
      <c r="L14" s="5" t="n">
        <v>0.15</v>
      </c>
      <c r="M14" s="5" t="n">
        <v>0.43</v>
      </c>
      <c r="N14" s="5" t="n">
        <v>0.12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Aware (based on S21c)</t>
        </is>
      </c>
      <c r="B16" s="13" t="n">
        <v>1739</v>
      </c>
      <c r="C16" s="13" t="n">
        <v>570</v>
      </c>
      <c r="D16" s="13" t="n">
        <v>390</v>
      </c>
      <c r="E16" s="13" t="n">
        <v>442</v>
      </c>
      <c r="F16" s="13" t="n">
        <v>337</v>
      </c>
      <c r="G16" s="13" t="n">
        <v>1169</v>
      </c>
      <c r="H16" s="13" t="n">
        <v>779</v>
      </c>
      <c r="I16" s="13" t="n">
        <v>832</v>
      </c>
      <c r="J16" s="13" t="n">
        <v>960</v>
      </c>
      <c r="K16" s="13" t="n">
        <v>1057</v>
      </c>
      <c r="L16" s="13" t="n">
        <v>682</v>
      </c>
      <c r="M16" s="13" t="n">
        <v>255</v>
      </c>
      <c r="N16" s="13" t="n">
        <v>389</v>
      </c>
    </row>
    <row r="17">
      <c r="A17" s="10" t="inlineStr"/>
      <c r="B17" s="5" t="n">
        <v>0.19</v>
      </c>
      <c r="C17" s="5" t="n">
        <v>0.41</v>
      </c>
      <c r="D17" s="5" t="n">
        <v>0.26</v>
      </c>
      <c r="E17" s="5" t="n">
        <v>0.21</v>
      </c>
      <c r="F17" s="5" t="n">
        <v>0.08</v>
      </c>
      <c r="G17" s="5" t="n">
        <v>0.15</v>
      </c>
      <c r="H17" s="5" t="n">
        <v>0.13</v>
      </c>
      <c r="I17" s="5" t="n">
        <v>0.23</v>
      </c>
      <c r="J17" s="5" t="n">
        <v>0.33</v>
      </c>
      <c r="K17" s="5" t="n">
        <v>0.44</v>
      </c>
      <c r="L17" s="5" t="n">
        <v>0.1</v>
      </c>
      <c r="M17" s="5" t="n">
        <v>0.51</v>
      </c>
      <c r="N17" s="5" t="n">
        <v>0.07000000000000001</v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Familiar</t>
        </is>
      </c>
      <c r="B19" s="13" t="n">
        <v>1307</v>
      </c>
      <c r="C19" s="13" t="n">
        <v>441</v>
      </c>
      <c r="D19" s="13" t="n">
        <v>334</v>
      </c>
      <c r="E19" s="13" t="n">
        <v>362</v>
      </c>
      <c r="F19" s="13" t="n">
        <v>170</v>
      </c>
      <c r="G19" s="13" t="n">
        <v>866</v>
      </c>
      <c r="H19" s="13" t="n">
        <v>532</v>
      </c>
      <c r="I19" s="13" t="n">
        <v>696</v>
      </c>
      <c r="J19" s="13" t="n">
        <v>775</v>
      </c>
      <c r="K19" s="13" t="n">
        <v>917</v>
      </c>
      <c r="L19" s="13" t="n">
        <v>390</v>
      </c>
      <c r="M19" s="13" t="n">
        <v>181</v>
      </c>
      <c r="N19" s="13" t="n">
        <v>180</v>
      </c>
    </row>
    <row r="20">
      <c r="A20" s="10" t="inlineStr"/>
      <c r="B20" s="5" t="n">
        <v>0.15</v>
      </c>
      <c r="C20" s="5" t="n">
        <v>0.32</v>
      </c>
      <c r="D20" s="5" t="n">
        <v>0.22</v>
      </c>
      <c r="E20" s="5" t="n">
        <v>0.18</v>
      </c>
      <c r="F20" s="5" t="n">
        <v>0.04</v>
      </c>
      <c r="G20" s="5" t="n">
        <v>0.11</v>
      </c>
      <c r="H20" s="5" t="n">
        <v>0.09</v>
      </c>
      <c r="I20" s="5" t="n">
        <v>0.2</v>
      </c>
      <c r="J20" s="5" t="n">
        <v>0.27</v>
      </c>
      <c r="K20" s="5" t="n">
        <v>0.38</v>
      </c>
      <c r="L20" s="5" t="n">
        <v>0.06</v>
      </c>
      <c r="M20" s="5" t="n">
        <v>0.36</v>
      </c>
      <c r="N20" s="5" t="n">
        <v>0.03</v>
      </c>
    </row>
    <row r="21">
      <c r="A21" s="10" t="inlineStr"/>
      <c r="B21" s="4" t="inlineStr"/>
      <c r="C21" s="4" t="inlineStr">
        <is>
          <t>BCDEFGH</t>
        </is>
      </c>
      <c r="D21" s="4" t="inlineStr">
        <is>
          <t>CDEFG</t>
        </is>
      </c>
      <c r="E21" s="4" t="inlineStr">
        <is>
          <t>DEF</t>
        </is>
      </c>
      <c r="F21" s="4" t="inlineStr"/>
      <c r="G21" s="4" t="inlineStr">
        <is>
          <t>DF</t>
        </is>
      </c>
      <c r="H21" s="4" t="inlineStr">
        <is>
          <t>D</t>
        </is>
      </c>
      <c r="I21" s="4" t="inlineStr">
        <is>
          <t>CDEF</t>
        </is>
      </c>
      <c r="J21" s="4" t="inlineStr">
        <is>
          <t>BCDEFG</t>
        </is>
      </c>
      <c r="K21" s="4" t="inlineStr">
        <is>
          <t>J</t>
        </is>
      </c>
      <c r="L21" s="4" t="inlineStr"/>
      <c r="M21" s="4" t="inlineStr">
        <is>
          <t>L</t>
        </is>
      </c>
      <c r="N21" s="4" t="n"/>
    </row>
    <row r="22" customFormat="1" s="11">
      <c r="A22" s="14" t="inlineStr">
        <is>
          <t>Ever Used</t>
        </is>
      </c>
      <c r="B22" s="13" t="n">
        <v>669</v>
      </c>
      <c r="C22" s="13" t="n">
        <v>245</v>
      </c>
      <c r="D22" s="13" t="n">
        <v>195</v>
      </c>
      <c r="E22" s="13" t="n">
        <v>167</v>
      </c>
      <c r="F22" s="13" t="n">
        <v>62</v>
      </c>
      <c r="G22" s="13" t="n">
        <v>424</v>
      </c>
      <c r="H22" s="13" t="n">
        <v>229</v>
      </c>
      <c r="I22" s="13" t="n">
        <v>362</v>
      </c>
      <c r="J22" s="13" t="n">
        <v>440</v>
      </c>
      <c r="K22" s="13" t="n">
        <v>669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0.07000000000000001</v>
      </c>
      <c r="C23" s="5" t="n">
        <v>0.18</v>
      </c>
      <c r="D23" s="5" t="n">
        <v>0.13</v>
      </c>
      <c r="E23" s="5" t="n">
        <v>0.08</v>
      </c>
      <c r="F23" s="5" t="n">
        <v>0.02</v>
      </c>
      <c r="G23" s="5" t="n">
        <v>0.06</v>
      </c>
      <c r="H23" s="5" t="n">
        <v>0.04</v>
      </c>
      <c r="I23" s="5" t="n">
        <v>0.1</v>
      </c>
      <c r="J23" s="5" t="n">
        <v>0.15</v>
      </c>
      <c r="K23" s="5" t="n">
        <v>0.28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>
        <is>
          <t>BCDEFGH</t>
        </is>
      </c>
      <c r="D24" s="4" t="inlineStr">
        <is>
          <t>CDEFG</t>
        </is>
      </c>
      <c r="E24" s="4" t="inlineStr">
        <is>
          <t>DEF</t>
        </is>
      </c>
      <c r="F24" s="4" t="inlineStr"/>
      <c r="G24" s="4" t="inlineStr">
        <is>
          <t>DF</t>
        </is>
      </c>
      <c r="H24" s="4" t="inlineStr">
        <is>
          <t>D</t>
        </is>
      </c>
      <c r="I24" s="4" t="inlineStr">
        <is>
          <t>CDEF</t>
        </is>
      </c>
      <c r="J24" s="4" t="inlineStr">
        <is>
          <t>BCDEFG</t>
        </is>
      </c>
      <c r="K24" s="4" t="inlineStr">
        <is>
          <t>J</t>
        </is>
      </c>
      <c r="L24" s="4" t="n"/>
      <c r="M24" s="4" t="n"/>
      <c r="N24" s="4" t="n"/>
    </row>
    <row r="25" customFormat="1" s="11">
      <c r="A25" s="14" t="inlineStr">
        <is>
          <t>Currently Used</t>
        </is>
      </c>
      <c r="B25" s="13" t="n">
        <v>283</v>
      </c>
      <c r="C25" s="13" t="n">
        <v>108</v>
      </c>
      <c r="D25" s="13" t="n">
        <v>77</v>
      </c>
      <c r="E25" s="13" t="n">
        <v>77</v>
      </c>
      <c r="F25" s="13" t="n">
        <v>21</v>
      </c>
      <c r="G25" s="13" t="n">
        <v>175</v>
      </c>
      <c r="H25" s="13" t="n">
        <v>98</v>
      </c>
      <c r="I25" s="13" t="n">
        <v>154</v>
      </c>
      <c r="J25" s="13" t="n">
        <v>185</v>
      </c>
      <c r="K25" s="13" t="n">
        <v>283</v>
      </c>
      <c r="L25" s="13" t="inlineStr">
        <is>
          <t>-</t>
        </is>
      </c>
      <c r="M25" s="13" t="inlineStr">
        <is>
          <t>-</t>
        </is>
      </c>
      <c r="N25" s="13" t="inlineStr">
        <is>
          <t>-</t>
        </is>
      </c>
    </row>
    <row r="26">
      <c r="A26" s="10" t="inlineStr"/>
      <c r="B26" s="5" t="n">
        <v>0.03</v>
      </c>
      <c r="C26" s="5" t="n">
        <v>0.08</v>
      </c>
      <c r="D26" s="5" t="n">
        <v>0.05</v>
      </c>
      <c r="E26" s="5" t="n">
        <v>0.04</v>
      </c>
      <c r="F26" s="5" t="n">
        <v>0.01</v>
      </c>
      <c r="G26" s="5" t="n">
        <v>0.02</v>
      </c>
      <c r="H26" s="5" t="n">
        <v>0.02</v>
      </c>
      <c r="I26" s="5" t="n">
        <v>0.04</v>
      </c>
      <c r="J26" s="5" t="n">
        <v>0.06</v>
      </c>
      <c r="K26" s="5" t="n">
        <v>0.12</v>
      </c>
      <c r="L26" s="4" t="inlineStr">
        <is>
          <t>-</t>
        </is>
      </c>
      <c r="M26" s="4" t="inlineStr">
        <is>
          <t>-</t>
        </is>
      </c>
      <c r="N26" s="4" t="inlineStr">
        <is>
          <t>-</t>
        </is>
      </c>
    </row>
    <row r="27">
      <c r="A27" s="10" t="inlineStr"/>
      <c r="B27" s="4" t="inlineStr"/>
      <c r="C27" s="4" t="inlineStr">
        <is>
          <t>BCDEFGH</t>
        </is>
      </c>
      <c r="D27" s="4" t="inlineStr">
        <is>
          <t>CDEFg</t>
        </is>
      </c>
      <c r="E27" s="4" t="inlineStr">
        <is>
          <t>DEF</t>
        </is>
      </c>
      <c r="F27" s="4" t="inlineStr"/>
      <c r="G27" s="4" t="inlineStr">
        <is>
          <t>DF</t>
        </is>
      </c>
      <c r="H27" s="4" t="inlineStr">
        <is>
          <t>D</t>
        </is>
      </c>
      <c r="I27" s="4" t="inlineStr">
        <is>
          <t>CDEF</t>
        </is>
      </c>
      <c r="J27" s="4" t="inlineStr">
        <is>
          <t>BCDEFG</t>
        </is>
      </c>
      <c r="K27" s="4" t="inlineStr">
        <is>
          <t>J</t>
        </is>
      </c>
      <c r="L27" s="4" t="n"/>
      <c r="M27" s="4" t="n"/>
      <c r="N27" s="4" t="n"/>
    </row>
    <row r="28" customFormat="1" s="11">
      <c r="A28" s="14" t="inlineStr">
        <is>
          <t>Not Aware of Brand</t>
        </is>
      </c>
      <c r="B28" s="13" t="n">
        <v>7212</v>
      </c>
      <c r="C28" s="13" t="n">
        <v>806</v>
      </c>
      <c r="D28" s="13" t="n">
        <v>1114</v>
      </c>
      <c r="E28" s="13" t="n">
        <v>1619</v>
      </c>
      <c r="F28" s="13" t="n">
        <v>3673</v>
      </c>
      <c r="G28" s="13" t="n">
        <v>6406</v>
      </c>
      <c r="H28" s="13" t="n">
        <v>5292</v>
      </c>
      <c r="I28" s="13" t="n">
        <v>2733</v>
      </c>
      <c r="J28" s="13" t="n">
        <v>1920</v>
      </c>
      <c r="K28" s="13" t="n">
        <v>1362</v>
      </c>
      <c r="L28" s="13" t="n">
        <v>5850</v>
      </c>
      <c r="M28" s="13" t="n">
        <v>249</v>
      </c>
      <c r="N28" s="13" t="n">
        <v>5419</v>
      </c>
    </row>
    <row r="29">
      <c r="A29" s="10" t="inlineStr"/>
      <c r="B29" s="5" t="n">
        <v>0.8100000000000001</v>
      </c>
      <c r="C29" s="5" t="n">
        <v>0.59</v>
      </c>
      <c r="D29" s="5" t="n">
        <v>0.74</v>
      </c>
      <c r="E29" s="5" t="n">
        <v>0.79</v>
      </c>
      <c r="F29" s="5" t="n">
        <v>0.92</v>
      </c>
      <c r="G29" s="5" t="n">
        <v>0.85</v>
      </c>
      <c r="H29" s="5" t="n">
        <v>0.87</v>
      </c>
      <c r="I29" s="5" t="n">
        <v>0.77</v>
      </c>
      <c r="J29" s="5" t="n">
        <v>0.67</v>
      </c>
      <c r="K29" s="5" t="n">
        <v>0.5600000000000001</v>
      </c>
      <c r="L29" s="5" t="n">
        <v>0.9</v>
      </c>
      <c r="M29" s="5" t="n">
        <v>0.49</v>
      </c>
      <c r="N29" s="5" t="n">
        <v>0.93</v>
      </c>
    </row>
    <row r="30">
      <c r="A30" s="10" t="inlineStr"/>
      <c r="B30" s="4" t="inlineStr"/>
      <c r="C30" s="4" t="inlineStr"/>
      <c r="D30" s="4" t="inlineStr">
        <is>
          <t>AH</t>
        </is>
      </c>
      <c r="E30" s="4" t="inlineStr">
        <is>
          <t>ABGH</t>
        </is>
      </c>
      <c r="F30" s="4" t="inlineStr">
        <is>
          <t>ABCEFGH</t>
        </is>
      </c>
      <c r="G30" s="4" t="inlineStr">
        <is>
          <t>ABCGH</t>
        </is>
      </c>
      <c r="H30" s="4" t="inlineStr">
        <is>
          <t>ABCEGH</t>
        </is>
      </c>
      <c r="I30" s="4" t="inlineStr">
        <is>
          <t>ABH</t>
        </is>
      </c>
      <c r="J30" s="4" t="inlineStr">
        <is>
          <t>A</t>
        </is>
      </c>
      <c r="K30" s="4" t="inlineStr"/>
      <c r="L30" s="4" t="inlineStr">
        <is>
          <t>I</t>
        </is>
      </c>
      <c r="M30" s="4" t="inlineStr"/>
      <c r="N30" s="4" t="inlineStr">
        <is>
          <t>K</t>
        </is>
      </c>
    </row>
    <row r="31">
      <c r="A31" s="10" t="inlineStr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</row>
    <row r="32" customFormat="1" s="11">
      <c r="A32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</row>
    <row r="33" customFormat="1" s="15">
      <c r="A33" s="16" t="inlineStr">
        <is>
          <t>Table 26</t>
        </is>
      </c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</row>
    <row r="34">
      <c r="A34" s="10" t="inlineStr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82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Table</t>
        </is>
      </c>
      <c r="B1" s="19" t="inlineStr">
        <is>
          <t>Question</t>
        </is>
      </c>
      <c r="C1" s="19" t="inlineStr">
        <is>
          <t>Stub</t>
        </is>
      </c>
      <c r="D1" s="19" t="inlineStr">
        <is>
          <t>Total</t>
        </is>
      </c>
      <c r="E1" s="19" t="inlineStr">
        <is>
          <t>Type 1</t>
        </is>
      </c>
      <c r="F1" s="19" t="inlineStr">
        <is>
          <t>Type 2 MDI</t>
        </is>
      </c>
      <c r="G1" s="19" t="inlineStr">
        <is>
          <t>Type 2 Basal/Pre-mix</t>
        </is>
      </c>
      <c r="H1" s="19" t="inlineStr">
        <is>
          <t>Type 2 Oral/GLPIs</t>
        </is>
      </c>
      <c r="I1" s="19" t="inlineStr">
        <is>
          <t>NET: Type 2</t>
        </is>
      </c>
      <c r="J1" s="19" t="inlineStr">
        <is>
          <t>NET: Type 2 O2B</t>
        </is>
      </c>
      <c r="K1" s="19" t="inlineStr">
        <is>
          <t>NET: Type 2 IUP</t>
        </is>
      </c>
      <c r="L1" s="19" t="inlineStr">
        <is>
          <t>NET: Type 1 &amp; 2 MDI</t>
        </is>
      </c>
      <c r="M1" s="19" t="inlineStr">
        <is>
          <t>Max Diff 1</t>
        </is>
      </c>
      <c r="N1" s="19" t="inlineStr">
        <is>
          <t>CGM Trialist</t>
        </is>
      </c>
      <c r="O1" s="19" t="inlineStr">
        <is>
          <t>Non-CGM Trialist</t>
        </is>
      </c>
      <c r="P1" s="19" t="inlineStr">
        <is>
          <t>Max Diff 2</t>
        </is>
      </c>
      <c r="Q1" s="19" t="inlineStr">
        <is>
          <t>Non CGM Trialist - Considered a Product</t>
        </is>
      </c>
      <c r="R1" s="19" t="inlineStr">
        <is>
          <t>Non CGM Trialist - Never Considered Any Relevant Product</t>
        </is>
      </c>
      <c r="S1" s="19" t="inlineStr">
        <is>
          <t>Max Diff 3</t>
        </is>
      </c>
      <c r="T1" s="19" t="inlineStr">
        <is>
          <t>TableLink</t>
        </is>
      </c>
    </row>
    <row r="2">
      <c r="A2" s="19" t="inlineStr">
        <is>
          <t>1</t>
        </is>
      </c>
      <c r="B2" t="inlineStr">
        <is>
          <t>DV_Wave</t>
        </is>
      </c>
      <c r="C2" t="inlineStr">
        <is>
          <t>W1'21 (May 2021)</t>
        </is>
      </c>
      <c r="D2" s="20" t="inlineStr">
        <is>
          <t>100.00%</t>
        </is>
      </c>
      <c r="E2" s="20" t="inlineStr">
        <is>
          <t>100.00%</t>
        </is>
      </c>
      <c r="F2" s="20" t="inlineStr">
        <is>
          <t>100.00%</t>
        </is>
      </c>
      <c r="G2" s="20" t="inlineStr">
        <is>
          <t>100.00%</t>
        </is>
      </c>
      <c r="H2" s="20" t="inlineStr">
        <is>
          <t>100.00%</t>
        </is>
      </c>
      <c r="I2" s="20" t="inlineStr">
        <is>
          <t>100.00%</t>
        </is>
      </c>
      <c r="J2" s="20" t="inlineStr">
        <is>
          <t>100.00%</t>
        </is>
      </c>
      <c r="K2" s="20" t="inlineStr">
        <is>
          <t>100.00%</t>
        </is>
      </c>
      <c r="L2" s="20" t="inlineStr">
        <is>
          <t>100.00%</t>
        </is>
      </c>
      <c r="M2" t="n">
        <v>0</v>
      </c>
      <c r="N2" s="20" t="inlineStr">
        <is>
          <t>100.00%</t>
        </is>
      </c>
      <c r="O2" s="20" t="inlineStr">
        <is>
          <t>100.00%</t>
        </is>
      </c>
      <c r="P2" t="n">
        <v>0</v>
      </c>
      <c r="Q2" s="20" t="inlineStr">
        <is>
          <t>100.00%</t>
        </is>
      </c>
      <c r="R2" s="20" t="inlineStr">
        <is>
          <t>100.00%</t>
        </is>
      </c>
      <c r="S2" t="n">
        <v>0</v>
      </c>
      <c r="T2" s="1">
        <f>HYPERLINK("#T1!A1", "Table 1 - DV_Wave - Wave - Based to Total")</f>
        <v/>
      </c>
    </row>
    <row r="3">
      <c r="A3" s="19" t="inlineStr">
        <is>
          <t>2</t>
        </is>
      </c>
      <c r="B3" t="inlineStr">
        <is>
          <t>DV_Country</t>
        </is>
      </c>
      <c r="C3" t="inlineStr">
        <is>
          <t>United States</t>
        </is>
      </c>
      <c r="D3" s="20" t="inlineStr">
        <is>
          <t>24.00%</t>
        </is>
      </c>
      <c r="E3" s="20" t="inlineStr">
        <is>
          <t>14.00%</t>
        </is>
      </c>
      <c r="F3" s="20" t="inlineStr">
        <is>
          <t>14.00%</t>
        </is>
      </c>
      <c r="G3" s="21" t="inlineStr">
        <is>
          <t>19.00% ABGH</t>
        </is>
      </c>
      <c r="H3" s="21" t="inlineStr">
        <is>
          <t>35.00% ABCEFGH</t>
        </is>
      </c>
      <c r="I3" s="21" t="inlineStr">
        <is>
          <t>26.00% ABCGH</t>
        </is>
      </c>
      <c r="J3" s="21" t="inlineStr">
        <is>
          <t>29.00% ABCEGH</t>
        </is>
      </c>
      <c r="K3" s="21" t="inlineStr">
        <is>
          <t>17.00% ABH</t>
        </is>
      </c>
      <c r="L3" s="20" t="inlineStr">
        <is>
          <t>14.00%</t>
        </is>
      </c>
      <c r="M3" t="n">
        <v>21</v>
      </c>
      <c r="N3" s="20" t="inlineStr">
        <is>
          <t>23.00%</t>
        </is>
      </c>
      <c r="O3" s="21" t="inlineStr">
        <is>
          <t>25.00% I</t>
        </is>
      </c>
      <c r="P3" t="n">
        <v>2</v>
      </c>
      <c r="Q3" s="20" t="inlineStr">
        <is>
          <t>15.00%</t>
        </is>
      </c>
      <c r="R3" s="21" t="inlineStr">
        <is>
          <t>27.00% K</t>
        </is>
      </c>
      <c r="S3" t="n">
        <v>12</v>
      </c>
      <c r="T3" s="1">
        <f>HYPERLINK("#T2!A1", "Table 2 - DV_Country - Country - Based to Total")</f>
        <v/>
      </c>
    </row>
    <row r="4">
      <c r="A4" s="19" t="inlineStr">
        <is>
          <t>2</t>
        </is>
      </c>
      <c r="B4" t="inlineStr">
        <is>
          <t>DV_Country</t>
        </is>
      </c>
      <c r="C4" t="inlineStr">
        <is>
          <t>Canada</t>
        </is>
      </c>
      <c r="D4" s="20" t="inlineStr">
        <is>
          <t>22.00%</t>
        </is>
      </c>
      <c r="E4" s="21" t="inlineStr">
        <is>
          <t>17.00% BCGH</t>
        </is>
      </c>
      <c r="F4" s="20" t="inlineStr">
        <is>
          <t>13.00%</t>
        </is>
      </c>
      <c r="G4" s="20" t="inlineStr">
        <is>
          <t>14.00%</t>
        </is>
      </c>
      <c r="H4" s="21" t="inlineStr">
        <is>
          <t>31.00% ABCEFGH</t>
        </is>
      </c>
      <c r="I4" s="21" t="inlineStr">
        <is>
          <t>22.00% ABCGH</t>
        </is>
      </c>
      <c r="J4" s="21" t="inlineStr">
        <is>
          <t>25.00% ABCEGH</t>
        </is>
      </c>
      <c r="K4" s="20" t="inlineStr">
        <is>
          <t>13.00%</t>
        </is>
      </c>
      <c r="L4" s="21" t="inlineStr">
        <is>
          <t>15.00% BG</t>
        </is>
      </c>
      <c r="M4" t="n">
        <v>18</v>
      </c>
      <c r="N4" s="20" t="inlineStr">
        <is>
          <t>20.00%</t>
        </is>
      </c>
      <c r="O4" s="21" t="inlineStr">
        <is>
          <t>23.00% I</t>
        </is>
      </c>
      <c r="P4" t="n">
        <v>3</v>
      </c>
      <c r="Q4" s="20" t="inlineStr">
        <is>
          <t>18.00%</t>
        </is>
      </c>
      <c r="R4" s="21" t="inlineStr">
        <is>
          <t>24.00% K</t>
        </is>
      </c>
      <c r="S4" t="n">
        <v>6</v>
      </c>
      <c r="T4" s="1">
        <f>HYPERLINK("#T2!A1", "Table 2 - DV_Country - Country - Based to Total")</f>
        <v/>
      </c>
    </row>
    <row r="5">
      <c r="A5" s="19" t="inlineStr">
        <is>
          <t>2</t>
        </is>
      </c>
      <c r="B5" t="inlineStr">
        <is>
          <t>DV_Country</t>
        </is>
      </c>
      <c r="C5" t="inlineStr">
        <is>
          <t>Germany</t>
        </is>
      </c>
      <c r="D5" s="20" t="inlineStr">
        <is>
          <t>17.00%</t>
        </is>
      </c>
      <c r="E5" s="21" t="inlineStr">
        <is>
          <t>19.00% CEFG</t>
        </is>
      </c>
      <c r="F5" s="21" t="inlineStr">
        <is>
          <t>21.00% CEFG</t>
        </is>
      </c>
      <c r="G5" s="20" t="inlineStr">
        <is>
          <t>11.00%</t>
        </is>
      </c>
      <c r="H5" s="21" t="inlineStr">
        <is>
          <t>19.00% CEFG</t>
        </is>
      </c>
      <c r="I5" s="21" t="inlineStr">
        <is>
          <t>17.00% CFG</t>
        </is>
      </c>
      <c r="J5" s="21" t="inlineStr">
        <is>
          <t>16.00% CG</t>
        </is>
      </c>
      <c r="K5" s="21" t="inlineStr">
        <is>
          <t>15.00% C</t>
        </is>
      </c>
      <c r="L5" s="21" t="inlineStr">
        <is>
          <t>20.00% CEFG</t>
        </is>
      </c>
      <c r="M5" t="n">
        <v>10</v>
      </c>
      <c r="N5" s="20" t="inlineStr">
        <is>
          <t>17.00%</t>
        </is>
      </c>
      <c r="O5" s="20" t="inlineStr">
        <is>
          <t>18.00%</t>
        </is>
      </c>
      <c r="P5" t="n">
        <v>1</v>
      </c>
      <c r="Q5" s="21" t="inlineStr">
        <is>
          <t>24.00% L</t>
        </is>
      </c>
      <c r="R5" s="20" t="inlineStr">
        <is>
          <t>17.00%</t>
        </is>
      </c>
      <c r="S5" t="n">
        <v>7</v>
      </c>
      <c r="T5" s="1">
        <f>HYPERLINK("#T2!A1", "Table 2 - DV_Country - Country - Based to Total")</f>
        <v/>
      </c>
    </row>
    <row r="6">
      <c r="A6" s="19" t="inlineStr">
        <is>
          <t>2</t>
        </is>
      </c>
      <c r="B6" t="inlineStr">
        <is>
          <t>DV_Country</t>
        </is>
      </c>
      <c r="C6" t="inlineStr">
        <is>
          <t>Japan</t>
        </is>
      </c>
      <c r="D6" s="20" t="inlineStr">
        <is>
          <t>25.00%</t>
        </is>
      </c>
      <c r="E6" s="21" t="inlineStr">
        <is>
          <t>41.00% DEF</t>
        </is>
      </c>
      <c r="F6" s="21" t="inlineStr">
        <is>
          <t>44.00% aDEFh</t>
        </is>
      </c>
      <c r="G6" s="21" t="inlineStr">
        <is>
          <t>47.00% ADEFH</t>
        </is>
      </c>
      <c r="H6" s="21" t="inlineStr">
        <is>
          <t>-</t>
        </is>
      </c>
      <c r="I6" s="21" t="inlineStr">
        <is>
          <t>22.00% DF</t>
        </is>
      </c>
      <c r="J6" s="21" t="inlineStr">
        <is>
          <t>16.00% D</t>
        </is>
      </c>
      <c r="K6" s="21" t="inlineStr">
        <is>
          <t>46.00% ADEFH</t>
        </is>
      </c>
      <c r="L6" s="21" t="inlineStr">
        <is>
          <t>43.00% aDEF</t>
        </is>
      </c>
      <c r="M6" t="n">
        <v>31</v>
      </c>
      <c r="N6" s="21" t="inlineStr">
        <is>
          <t>32.00% J</t>
        </is>
      </c>
      <c r="O6" s="20" t="inlineStr">
        <is>
          <t>22.00%</t>
        </is>
      </c>
      <c r="P6" t="n">
        <v>10</v>
      </c>
      <c r="Q6" s="20" t="inlineStr">
        <is>
          <t>11.00%</t>
        </is>
      </c>
      <c r="R6" s="21" t="inlineStr">
        <is>
          <t>24.00% K</t>
        </is>
      </c>
      <c r="S6" t="n">
        <v>13</v>
      </c>
      <c r="T6" s="1">
        <f>HYPERLINK("#T2!A1", "Table 2 - DV_Country - Country - Based to Total")</f>
        <v/>
      </c>
    </row>
    <row r="7">
      <c r="A7" s="19" t="inlineStr">
        <is>
          <t>2</t>
        </is>
      </c>
      <c r="B7" t="inlineStr">
        <is>
          <t>DV_Country</t>
        </is>
      </c>
      <c r="C7" t="inlineStr">
        <is>
          <t>South Korea</t>
        </is>
      </c>
      <c r="D7" s="20" t="inlineStr">
        <is>
          <t>12.00%</t>
        </is>
      </c>
      <c r="E7" s="20" t="inlineStr">
        <is>
          <t>9.00%</t>
        </is>
      </c>
      <c r="F7" s="20" t="inlineStr">
        <is>
          <t>8.00%</t>
        </is>
      </c>
      <c r="G7" s="20" t="inlineStr">
        <is>
          <t>9.00%</t>
        </is>
      </c>
      <c r="H7" s="21" t="inlineStr">
        <is>
          <t>16.00% ABCEFGH</t>
        </is>
      </c>
      <c r="I7" s="21" t="inlineStr">
        <is>
          <t>13.00% ABCGH</t>
        </is>
      </c>
      <c r="J7" s="21" t="inlineStr">
        <is>
          <t>14.00% ABCEGH</t>
        </is>
      </c>
      <c r="K7" s="20" t="inlineStr">
        <is>
          <t>9.00%</t>
        </is>
      </c>
      <c r="L7" s="20" t="inlineStr">
        <is>
          <t>8.00%</t>
        </is>
      </c>
      <c r="M7" t="n">
        <v>8</v>
      </c>
      <c r="N7" s="20" t="inlineStr">
        <is>
          <t>9.00%</t>
        </is>
      </c>
      <c r="O7" s="21" t="inlineStr">
        <is>
          <t>13.00% I</t>
        </is>
      </c>
      <c r="P7" t="n">
        <v>4</v>
      </c>
      <c r="Q7" s="21" t="inlineStr">
        <is>
          <t>32.00% L</t>
        </is>
      </c>
      <c r="R7" s="20" t="inlineStr">
        <is>
          <t>9.00%</t>
        </is>
      </c>
      <c r="S7" t="n">
        <v>23</v>
      </c>
      <c r="T7" s="1">
        <f>HYPERLINK("#T2!A1", "Table 2 - DV_Country - Country - Based to Total")</f>
        <v/>
      </c>
    </row>
    <row r="8">
      <c r="A8" s="19" t="inlineStr">
        <is>
          <t>3</t>
        </is>
      </c>
      <c r="B8" t="inlineStr">
        <is>
          <t>S2_Gender</t>
        </is>
      </c>
      <c r="C8" t="inlineStr">
        <is>
          <t>Male</t>
        </is>
      </c>
      <c r="D8" s="20" t="inlineStr">
        <is>
          <t>65.00%</t>
        </is>
      </c>
      <c r="E8" s="20" t="inlineStr">
        <is>
          <t>56.00%</t>
        </is>
      </c>
      <c r="F8" s="21" t="inlineStr">
        <is>
          <t>70.00% ADEFH</t>
        </is>
      </c>
      <c r="G8" s="21" t="inlineStr">
        <is>
          <t>71.00% ADEFH</t>
        </is>
      </c>
      <c r="H8" s="21" t="inlineStr">
        <is>
          <t>62.00% A</t>
        </is>
      </c>
      <c r="I8" s="21" t="inlineStr">
        <is>
          <t>66.00% ADFH</t>
        </is>
      </c>
      <c r="J8" s="21" t="inlineStr">
        <is>
          <t>65.00% ADh</t>
        </is>
      </c>
      <c r="K8" s="21" t="inlineStr">
        <is>
          <t>70.00% ADEFH</t>
        </is>
      </c>
      <c r="L8" s="21" t="inlineStr">
        <is>
          <t>63.00% A</t>
        </is>
      </c>
      <c r="M8" t="n">
        <v>15</v>
      </c>
      <c r="N8" s="20" t="inlineStr">
        <is>
          <t>62.00%</t>
        </is>
      </c>
      <c r="O8" s="21" t="inlineStr">
        <is>
          <t>65.00% I</t>
        </is>
      </c>
      <c r="P8" t="n">
        <v>3</v>
      </c>
      <c r="Q8" s="20" t="inlineStr">
        <is>
          <t>66.00%</t>
        </is>
      </c>
      <c r="R8" s="20" t="inlineStr">
        <is>
          <t>65.00%</t>
        </is>
      </c>
      <c r="S8" t="n">
        <v>1</v>
      </c>
      <c r="T8" s="1">
        <f>HYPERLINK("#T3!A1", "Table 3 - S2_Gender - Gender - Based to Total")</f>
        <v/>
      </c>
    </row>
    <row r="9">
      <c r="A9" s="19" t="inlineStr">
        <is>
          <t>3</t>
        </is>
      </c>
      <c r="B9" t="inlineStr">
        <is>
          <t>S2_Gender</t>
        </is>
      </c>
      <c r="C9" t="inlineStr">
        <is>
          <t>Female</t>
        </is>
      </c>
      <c r="D9" s="20" t="inlineStr">
        <is>
          <t>35.00%</t>
        </is>
      </c>
      <c r="E9" s="21" t="inlineStr">
        <is>
          <t>44.00% BCDEFGH</t>
        </is>
      </c>
      <c r="F9" s="20" t="inlineStr">
        <is>
          <t>30.00%</t>
        </is>
      </c>
      <c r="G9" s="20" t="inlineStr">
        <is>
          <t>29.00%</t>
        </is>
      </c>
      <c r="H9" s="21" t="inlineStr">
        <is>
          <t>38.00% BCEFG</t>
        </is>
      </c>
      <c r="I9" s="21" t="inlineStr">
        <is>
          <t>34.00% BCG</t>
        </is>
      </c>
      <c r="J9" s="21" t="inlineStr">
        <is>
          <t>35.00% BCEG</t>
        </is>
      </c>
      <c r="K9" s="20" t="inlineStr">
        <is>
          <t>29.00%</t>
        </is>
      </c>
      <c r="L9" s="21" t="inlineStr">
        <is>
          <t>37.00% BCEfG</t>
        </is>
      </c>
      <c r="M9" t="n">
        <v>15</v>
      </c>
      <c r="N9" s="21" t="inlineStr">
        <is>
          <t>38.00% J</t>
        </is>
      </c>
      <c r="O9" s="20" t="inlineStr">
        <is>
          <t>34.00%</t>
        </is>
      </c>
      <c r="P9" t="n">
        <v>4</v>
      </c>
      <c r="Q9" s="20" t="inlineStr">
        <is>
          <t>34.00%</t>
        </is>
      </c>
      <c r="R9" s="20" t="inlineStr">
        <is>
          <t>35.00%</t>
        </is>
      </c>
      <c r="S9" t="n">
        <v>1</v>
      </c>
      <c r="T9" s="1">
        <f>HYPERLINK("#T3!A1", "Table 3 - S2_Gender - Gender - Based to Total")</f>
        <v/>
      </c>
    </row>
    <row r="10">
      <c r="A10" s="19" t="inlineStr">
        <is>
          <t>3</t>
        </is>
      </c>
      <c r="B10" t="inlineStr">
        <is>
          <t>S2_Gender</t>
        </is>
      </c>
      <c r="C10" t="inlineStr">
        <is>
          <t>Non-binary / third gender</t>
        </is>
      </c>
      <c r="D10" s="21" t="inlineStr">
        <is>
          <t>*</t>
        </is>
      </c>
      <c r="E10" s="21" t="inlineStr">
        <is>
          <t>*</t>
        </is>
      </c>
      <c r="F10" s="21" t="inlineStr">
        <is>
          <t>*</t>
        </is>
      </c>
      <c r="G10" s="21" t="inlineStr">
        <is>
          <t>*</t>
        </is>
      </c>
      <c r="H10" s="21" t="inlineStr">
        <is>
          <t>*</t>
        </is>
      </c>
      <c r="I10" s="21" t="inlineStr">
        <is>
          <t>*</t>
        </is>
      </c>
      <c r="J10" s="21" t="inlineStr">
        <is>
          <t>*</t>
        </is>
      </c>
      <c r="K10" s="21" t="inlineStr">
        <is>
          <t>*</t>
        </is>
      </c>
      <c r="L10" s="21" t="inlineStr">
        <is>
          <t>*</t>
        </is>
      </c>
      <c r="M10" t="inlineStr"/>
      <c r="N10" s="21" t="inlineStr">
        <is>
          <t>*</t>
        </is>
      </c>
      <c r="O10" s="21" t="inlineStr">
        <is>
          <t>*</t>
        </is>
      </c>
      <c r="P10" t="inlineStr"/>
      <c r="Q10" s="21" t="inlineStr">
        <is>
          <t>*</t>
        </is>
      </c>
      <c r="R10" s="21" t="inlineStr">
        <is>
          <t>*</t>
        </is>
      </c>
      <c r="S10" t="inlineStr"/>
      <c r="T10" s="1">
        <f>HYPERLINK("#T3!A1", "Table 3 - S2_Gender - Gender - Based to Total")</f>
        <v/>
      </c>
    </row>
    <row r="11">
      <c r="A11" s="19" t="inlineStr">
        <is>
          <t>4</t>
        </is>
      </c>
      <c r="B11" t="inlineStr">
        <is>
          <t>DV_QuotaAgeRange</t>
        </is>
      </c>
      <c r="C11" t="inlineStr">
        <is>
          <t>18-34</t>
        </is>
      </c>
      <c r="D11" s="20" t="inlineStr">
        <is>
          <t>6.00%</t>
        </is>
      </c>
      <c r="E11" s="21" t="inlineStr">
        <is>
          <t>20.00% BCDEFGH</t>
        </is>
      </c>
      <c r="F11" s="21" t="inlineStr">
        <is>
          <t>5.00% DEF</t>
        </is>
      </c>
      <c r="G11" s="21" t="inlineStr">
        <is>
          <t>5.00% DEF</t>
        </is>
      </c>
      <c r="H11" s="20" t="inlineStr">
        <is>
          <t>3.00%</t>
        </is>
      </c>
      <c r="I11" s="21" t="inlineStr">
        <is>
          <t>4.00% DF</t>
        </is>
      </c>
      <c r="J11" s="21" t="inlineStr">
        <is>
          <t>4.00% D</t>
        </is>
      </c>
      <c r="K11" s="21" t="inlineStr">
        <is>
          <t>5.00% DEF</t>
        </is>
      </c>
      <c r="L11" s="21" t="inlineStr">
        <is>
          <t>12.00% BCDEFG</t>
        </is>
      </c>
      <c r="M11" t="n">
        <v>17</v>
      </c>
      <c r="N11" s="21" t="inlineStr">
        <is>
          <t>12.00% J</t>
        </is>
      </c>
      <c r="O11" s="20" t="inlineStr">
        <is>
          <t>4.00%</t>
        </is>
      </c>
      <c r="P11" t="n">
        <v>8</v>
      </c>
      <c r="Q11" s="21" t="inlineStr">
        <is>
          <t>12.00% L</t>
        </is>
      </c>
      <c r="R11" s="20" t="inlineStr">
        <is>
          <t>3.00%</t>
        </is>
      </c>
      <c r="S11" t="n">
        <v>9</v>
      </c>
      <c r="T11" s="1">
        <f>HYPERLINK("#T4!A1", "Table 4 - DV_QuotaAgeRange - Age - Based to Total")</f>
        <v/>
      </c>
    </row>
    <row r="12">
      <c r="A12" s="19" t="inlineStr">
        <is>
          <t>4</t>
        </is>
      </c>
      <c r="B12" t="inlineStr">
        <is>
          <t>DV_QuotaAgeRange</t>
        </is>
      </c>
      <c r="C12" t="inlineStr">
        <is>
          <t>35-54</t>
        </is>
      </c>
      <c r="D12" s="20" t="inlineStr">
        <is>
          <t>33.00%</t>
        </is>
      </c>
      <c r="E12" s="21" t="inlineStr">
        <is>
          <t>55.00% BCDEFGH</t>
        </is>
      </c>
      <c r="F12" s="21" t="inlineStr">
        <is>
          <t>39.00% CDEFG</t>
        </is>
      </c>
      <c r="G12" s="21" t="inlineStr">
        <is>
          <t>35.00% DEF</t>
        </is>
      </c>
      <c r="H12" s="20" t="inlineStr">
        <is>
          <t>23.00%</t>
        </is>
      </c>
      <c r="I12" s="21" t="inlineStr">
        <is>
          <t>29.00% DF</t>
        </is>
      </c>
      <c r="J12" s="21" t="inlineStr">
        <is>
          <t>27.00% D</t>
        </is>
      </c>
      <c r="K12" s="21" t="inlineStr">
        <is>
          <t>37.00% CDEF</t>
        </is>
      </c>
      <c r="L12" s="21" t="inlineStr">
        <is>
          <t>47.00% BCDEFG</t>
        </is>
      </c>
      <c r="M12" t="n">
        <v>32</v>
      </c>
      <c r="N12" s="21" t="inlineStr">
        <is>
          <t>49.00% J</t>
        </is>
      </c>
      <c r="O12" s="20" t="inlineStr">
        <is>
          <t>27.00%</t>
        </is>
      </c>
      <c r="P12" t="n">
        <v>22</v>
      </c>
      <c r="Q12" s="21" t="inlineStr">
        <is>
          <t>51.00% L</t>
        </is>
      </c>
      <c r="R12" s="20" t="inlineStr">
        <is>
          <t>24.00%</t>
        </is>
      </c>
      <c r="S12" t="n">
        <v>27</v>
      </c>
      <c r="T12" s="1">
        <f>HYPERLINK("#T4!A1", "Table 4 - DV_QuotaAgeRange - Age - Based to Total")</f>
        <v/>
      </c>
    </row>
    <row r="13">
      <c r="A13" s="19" t="inlineStr">
        <is>
          <t>4</t>
        </is>
      </c>
      <c r="B13" t="inlineStr">
        <is>
          <t>DV_QuotaAgeRange</t>
        </is>
      </c>
      <c r="C13" t="inlineStr">
        <is>
          <t>55-64</t>
        </is>
      </c>
      <c r="D13" s="20" t="inlineStr">
        <is>
          <t>24.00%</t>
        </is>
      </c>
      <c r="E13" s="20" t="inlineStr">
        <is>
          <t>16.00%</t>
        </is>
      </c>
      <c r="F13" s="21" t="inlineStr">
        <is>
          <t>23.00% AH</t>
        </is>
      </c>
      <c r="G13" s="21" t="inlineStr">
        <is>
          <t>26.00% AbgH</t>
        </is>
      </c>
      <c r="H13" s="21" t="inlineStr">
        <is>
          <t>26.00% ABH</t>
        </is>
      </c>
      <c r="I13" s="21" t="inlineStr">
        <is>
          <t>25.00% ABH</t>
        </is>
      </c>
      <c r="J13" s="21" t="inlineStr">
        <is>
          <t>26.00% ABEgH</t>
        </is>
      </c>
      <c r="K13" s="21" t="inlineStr">
        <is>
          <t>25.00% AbH</t>
        </is>
      </c>
      <c r="L13" s="21" t="inlineStr">
        <is>
          <t>20.00% A</t>
        </is>
      </c>
      <c r="M13" t="n">
        <v>10</v>
      </c>
      <c r="N13" s="20" t="inlineStr">
        <is>
          <t>18.00%</t>
        </is>
      </c>
      <c r="O13" s="21" t="inlineStr">
        <is>
          <t>26.00% I</t>
        </is>
      </c>
      <c r="P13" t="n">
        <v>8</v>
      </c>
      <c r="Q13" s="20" t="inlineStr">
        <is>
          <t>20.00%</t>
        </is>
      </c>
      <c r="R13" s="21" t="inlineStr">
        <is>
          <t>27.00% K</t>
        </is>
      </c>
      <c r="S13" t="n">
        <v>7</v>
      </c>
      <c r="T13" s="1">
        <f>HYPERLINK("#T4!A1", "Table 4 - DV_QuotaAgeRange - Age - Based to Total")</f>
        <v/>
      </c>
    </row>
    <row r="14">
      <c r="A14" s="19" t="inlineStr">
        <is>
          <t>4</t>
        </is>
      </c>
      <c r="B14" t="inlineStr">
        <is>
          <t>DV_QuotaAgeRange</t>
        </is>
      </c>
      <c r="C14" t="inlineStr">
        <is>
          <t>65+</t>
        </is>
      </c>
      <c r="D14" s="20" t="inlineStr">
        <is>
          <t>36.00%</t>
        </is>
      </c>
      <c r="E14" s="20" t="inlineStr">
        <is>
          <t>9.00%</t>
        </is>
      </c>
      <c r="F14" s="21" t="inlineStr">
        <is>
          <t>33.00% AH</t>
        </is>
      </c>
      <c r="G14" s="21" t="inlineStr">
        <is>
          <t>35.00% AH</t>
        </is>
      </c>
      <c r="H14" s="21" t="inlineStr">
        <is>
          <t>48.00% ABCEFGH</t>
        </is>
      </c>
      <c r="I14" s="21" t="inlineStr">
        <is>
          <t>41.00% ABCGH</t>
        </is>
      </c>
      <c r="J14" s="21" t="inlineStr">
        <is>
          <t>44.00% ABCEGH</t>
        </is>
      </c>
      <c r="K14" s="21" t="inlineStr">
        <is>
          <t>34.00% AH</t>
        </is>
      </c>
      <c r="L14" s="21" t="inlineStr">
        <is>
          <t>22.00% A</t>
        </is>
      </c>
      <c r="M14" t="n">
        <v>39</v>
      </c>
      <c r="N14" s="20" t="inlineStr">
        <is>
          <t>21.00%</t>
        </is>
      </c>
      <c r="O14" s="21" t="inlineStr">
        <is>
          <t>42.00% I</t>
        </is>
      </c>
      <c r="P14" t="n">
        <v>21</v>
      </c>
      <c r="Q14" s="20" t="inlineStr">
        <is>
          <t>17.00%</t>
        </is>
      </c>
      <c r="R14" s="21" t="inlineStr">
        <is>
          <t>46.00% K</t>
        </is>
      </c>
      <c r="S14" t="n">
        <v>29</v>
      </c>
      <c r="T14" s="1">
        <f>HYPERLINK("#T4!A1", "Table 4 - DV_QuotaAgeRange - Age - Based to Total")</f>
        <v/>
      </c>
    </row>
    <row r="15">
      <c r="A15" s="19" t="inlineStr">
        <is>
          <t>5</t>
        </is>
      </c>
      <c r="B15" t="inlineStr">
        <is>
          <t>DV_Region</t>
        </is>
      </c>
      <c r="C15" t="inlineStr">
        <is>
          <t>Midwest</t>
        </is>
      </c>
      <c r="D15" s="20" t="inlineStr">
        <is>
          <t>21.00%</t>
        </is>
      </c>
      <c r="E15" s="20" t="inlineStr">
        <is>
          <t>16.00%</t>
        </is>
      </c>
      <c r="F15" s="21" t="inlineStr">
        <is>
          <t>28.00% ADEFH</t>
        </is>
      </c>
      <c r="G15" s="20" t="inlineStr">
        <is>
          <t>22.00%</t>
        </is>
      </c>
      <c r="H15" s="20" t="inlineStr">
        <is>
          <t>20.00%</t>
        </is>
      </c>
      <c r="I15" s="21" t="inlineStr">
        <is>
          <t>22.00% adF</t>
        </is>
      </c>
      <c r="J15" s="20" t="inlineStr">
        <is>
          <t>21.00%</t>
        </is>
      </c>
      <c r="K15" s="21" t="inlineStr">
        <is>
          <t>24.00% AdeF</t>
        </is>
      </c>
      <c r="L15" s="21" t="inlineStr">
        <is>
          <t>23.00% A</t>
        </is>
      </c>
      <c r="M15" t="n">
        <v>12</v>
      </c>
      <c r="N15" s="20" t="inlineStr">
        <is>
          <t>18.00%</t>
        </is>
      </c>
      <c r="O15" s="21" t="inlineStr">
        <is>
          <t>22.00% I</t>
        </is>
      </c>
      <c r="P15" t="n">
        <v>4</v>
      </c>
      <c r="Q15" s="21" t="inlineStr">
        <is>
          <t>17.00% *</t>
        </is>
      </c>
      <c r="R15" s="20" t="inlineStr">
        <is>
          <t>23.00%</t>
        </is>
      </c>
      <c r="S15" t="n">
        <v>6</v>
      </c>
      <c r="T15" s="1">
        <f>HYPERLINK("#T5!A1", "Table 5 - DV_Region - US Region - Based to Total (US)")</f>
        <v/>
      </c>
    </row>
    <row r="16">
      <c r="A16" s="19" t="inlineStr">
        <is>
          <t>5</t>
        </is>
      </c>
      <c r="B16" t="inlineStr">
        <is>
          <t>DV_Region</t>
        </is>
      </c>
      <c r="C16" t="inlineStr">
        <is>
          <t>Northeast</t>
        </is>
      </c>
      <c r="D16" s="20" t="inlineStr">
        <is>
          <t>20.00%</t>
        </is>
      </c>
      <c r="E16" s="21" t="inlineStr">
        <is>
          <t>30.00% bCDEFG</t>
        </is>
      </c>
      <c r="F16" s="21" t="inlineStr">
        <is>
          <t>23.00% CG</t>
        </is>
      </c>
      <c r="G16" s="20" t="inlineStr">
        <is>
          <t>16.00%</t>
        </is>
      </c>
      <c r="H16" s="20" t="inlineStr">
        <is>
          <t>19.00%</t>
        </is>
      </c>
      <c r="I16" s="21" t="inlineStr">
        <is>
          <t>19.00% c</t>
        </is>
      </c>
      <c r="J16" s="20" t="inlineStr">
        <is>
          <t>19.00%</t>
        </is>
      </c>
      <c r="K16" s="21" t="inlineStr">
        <is>
          <t>18.00% C</t>
        </is>
      </c>
      <c r="L16" s="21" t="inlineStr">
        <is>
          <t>26.00% bCDEFG</t>
        </is>
      </c>
      <c r="M16" t="n">
        <v>14</v>
      </c>
      <c r="N16" s="20" t="inlineStr">
        <is>
          <t>22.00%</t>
        </is>
      </c>
      <c r="O16" s="20" t="inlineStr">
        <is>
          <t>19.00%</t>
        </is>
      </c>
      <c r="P16" t="n">
        <v>3</v>
      </c>
      <c r="Q16" s="21" t="inlineStr">
        <is>
          <t>27.00% l*</t>
        </is>
      </c>
      <c r="R16" s="20" t="inlineStr">
        <is>
          <t>19.00%</t>
        </is>
      </c>
      <c r="S16" t="n">
        <v>8</v>
      </c>
      <c r="T16" s="1">
        <f>HYPERLINK("#T5!A1", "Table 5 - DV_Region - US Region - Based to Total (US)")</f>
        <v/>
      </c>
    </row>
    <row r="17">
      <c r="A17" s="19" t="inlineStr">
        <is>
          <t>5</t>
        </is>
      </c>
      <c r="B17" t="inlineStr">
        <is>
          <t>DV_Region</t>
        </is>
      </c>
      <c r="C17" t="inlineStr">
        <is>
          <t>South</t>
        </is>
      </c>
      <c r="D17" s="20" t="inlineStr">
        <is>
          <t>39.00%</t>
        </is>
      </c>
      <c r="E17" s="20" t="inlineStr">
        <is>
          <t>37.00%</t>
        </is>
      </c>
      <c r="F17" s="20" t="inlineStr">
        <is>
          <t>35.00%</t>
        </is>
      </c>
      <c r="G17" s="21" t="inlineStr">
        <is>
          <t>42.00% bgh</t>
        </is>
      </c>
      <c r="H17" s="20" t="inlineStr">
        <is>
          <t>39.00%</t>
        </is>
      </c>
      <c r="I17" s="20" t="inlineStr">
        <is>
          <t>39.00%</t>
        </is>
      </c>
      <c r="J17" s="20" t="inlineStr">
        <is>
          <t>39.00%</t>
        </is>
      </c>
      <c r="K17" s="21" t="inlineStr">
        <is>
          <t>40.00% bh</t>
        </is>
      </c>
      <c r="L17" s="20" t="inlineStr">
        <is>
          <t>36.00%</t>
        </is>
      </c>
      <c r="M17" t="n">
        <v>7</v>
      </c>
      <c r="N17" s="21" t="inlineStr">
        <is>
          <t>42.00% j</t>
        </is>
      </c>
      <c r="O17" s="20" t="inlineStr">
        <is>
          <t>38.00%</t>
        </is>
      </c>
      <c r="P17" t="n">
        <v>4</v>
      </c>
      <c r="Q17" s="21" t="inlineStr">
        <is>
          <t>40.00% *</t>
        </is>
      </c>
      <c r="R17" s="20" t="inlineStr">
        <is>
          <t>37.00%</t>
        </is>
      </c>
      <c r="S17" t="n">
        <v>3</v>
      </c>
      <c r="T17" s="1">
        <f>HYPERLINK("#T5!A1", "Table 5 - DV_Region - US Region - Based to Total (US)")</f>
        <v/>
      </c>
    </row>
    <row r="18">
      <c r="A18" s="19" t="inlineStr">
        <is>
          <t>5</t>
        </is>
      </c>
      <c r="B18" t="inlineStr">
        <is>
          <t>DV_Region</t>
        </is>
      </c>
      <c r="C18" t="inlineStr">
        <is>
          <t>West</t>
        </is>
      </c>
      <c r="D18" s="20" t="inlineStr">
        <is>
          <t>20.00%</t>
        </is>
      </c>
      <c r="E18" s="20" t="inlineStr">
        <is>
          <t>16.00%</t>
        </is>
      </c>
      <c r="F18" s="20" t="inlineStr">
        <is>
          <t>14.00%</t>
        </is>
      </c>
      <c r="G18" s="20" t="inlineStr">
        <is>
          <t>19.00%</t>
        </is>
      </c>
      <c r="H18" s="21" t="inlineStr">
        <is>
          <t>21.00% BEGH</t>
        </is>
      </c>
      <c r="I18" s="21" t="inlineStr">
        <is>
          <t>20.00% BGH</t>
        </is>
      </c>
      <c r="J18" s="21" t="inlineStr">
        <is>
          <t>21.00% BEGH</t>
        </is>
      </c>
      <c r="K18" s="20" t="inlineStr">
        <is>
          <t>17.00%</t>
        </is>
      </c>
      <c r="L18" s="20" t="inlineStr">
        <is>
          <t>15.00%</t>
        </is>
      </c>
      <c r="M18" t="n">
        <v>7</v>
      </c>
      <c r="N18" s="20" t="inlineStr">
        <is>
          <t>17.00%</t>
        </is>
      </c>
      <c r="O18" s="21" t="inlineStr">
        <is>
          <t>21.00% i</t>
        </is>
      </c>
      <c r="P18" t="n">
        <v>4</v>
      </c>
      <c r="Q18" s="21" t="inlineStr">
        <is>
          <t>17.00% *</t>
        </is>
      </c>
      <c r="R18" s="20" t="inlineStr">
        <is>
          <t>21.00%</t>
        </is>
      </c>
      <c r="S18" t="n">
        <v>4</v>
      </c>
      <c r="T18" s="1">
        <f>HYPERLINK("#T5!A1", "Table 5 - DV_Region - US Region - Based to Total (US)")</f>
        <v/>
      </c>
    </row>
    <row r="19">
      <c r="A19" s="19" t="inlineStr">
        <is>
          <t>6</t>
        </is>
      </c>
      <c r="B19" t="inlineStr">
        <is>
          <t>DV_US_IncomeNets</t>
        </is>
      </c>
      <c r="C19" t="inlineStr">
        <is>
          <t>Under $35,000</t>
        </is>
      </c>
      <c r="D19" s="20" t="inlineStr">
        <is>
          <t>23.00%</t>
        </is>
      </c>
      <c r="E19" s="20" t="inlineStr">
        <is>
          <t>18.00%</t>
        </is>
      </c>
      <c r="F19" s="21" t="inlineStr">
        <is>
          <t>28.00% ADefH</t>
        </is>
      </c>
      <c r="G19" s="21" t="inlineStr">
        <is>
          <t>26.00% ADeF</t>
        </is>
      </c>
      <c r="H19" s="20" t="inlineStr">
        <is>
          <t>21.00%</t>
        </is>
      </c>
      <c r="I19" s="21" t="inlineStr">
        <is>
          <t>23.00% aDf</t>
        </is>
      </c>
      <c r="J19" s="21" t="inlineStr">
        <is>
          <t>22.00% D</t>
        </is>
      </c>
      <c r="K19" s="21" t="inlineStr">
        <is>
          <t>27.00% ADEFh</t>
        </is>
      </c>
      <c r="L19" s="21" t="inlineStr">
        <is>
          <t>23.00% A</t>
        </is>
      </c>
      <c r="M19" t="n">
        <v>10</v>
      </c>
      <c r="N19" s="20" t="inlineStr">
        <is>
          <t>17.00%</t>
        </is>
      </c>
      <c r="O19" s="21" t="inlineStr">
        <is>
          <t>25.00% I</t>
        </is>
      </c>
      <c r="P19" t="n">
        <v>8</v>
      </c>
      <c r="Q19" s="21" t="inlineStr">
        <is>
          <t>21.00% *</t>
        </is>
      </c>
      <c r="R19" s="20" t="inlineStr">
        <is>
          <t>25.00%</t>
        </is>
      </c>
      <c r="S19" t="n">
        <v>4</v>
      </c>
      <c r="T19" s="1">
        <f>HYPERLINK("#T6!A1", "Table 6 - DV_US_IncomeNets - US Income - Based to Total (US)")</f>
        <v/>
      </c>
    </row>
    <row r="20">
      <c r="A20" s="19" t="inlineStr">
        <is>
          <t>6</t>
        </is>
      </c>
      <c r="B20" t="inlineStr">
        <is>
          <t>DV_US_IncomeNets</t>
        </is>
      </c>
      <c r="C20" t="inlineStr">
        <is>
          <t>$35,000 to $49,999</t>
        </is>
      </c>
      <c r="D20" s="20" t="inlineStr">
        <is>
          <t>12.00%</t>
        </is>
      </c>
      <c r="E20" s="20" t="inlineStr">
        <is>
          <t>12.00%</t>
        </is>
      </c>
      <c r="F20" s="20" t="inlineStr">
        <is>
          <t>12.00%</t>
        </is>
      </c>
      <c r="G20" s="20" t="inlineStr">
        <is>
          <t>11.00%</t>
        </is>
      </c>
      <c r="H20" s="20" t="inlineStr">
        <is>
          <t>13.00%</t>
        </is>
      </c>
      <c r="I20" s="20" t="inlineStr">
        <is>
          <t>12.00%</t>
        </is>
      </c>
      <c r="J20" s="20" t="inlineStr">
        <is>
          <t>12.00%</t>
        </is>
      </c>
      <c r="K20" s="20" t="inlineStr">
        <is>
          <t>12.00%</t>
        </is>
      </c>
      <c r="L20" s="20" t="inlineStr">
        <is>
          <t>12.00%</t>
        </is>
      </c>
      <c r="M20" t="n">
        <v>2</v>
      </c>
      <c r="N20" s="20" t="inlineStr">
        <is>
          <t>9.00%</t>
        </is>
      </c>
      <c r="O20" s="21" t="inlineStr">
        <is>
          <t>13.00% I</t>
        </is>
      </c>
      <c r="P20" t="n">
        <v>4</v>
      </c>
      <c r="Q20" s="21" t="inlineStr">
        <is>
          <t>9.00% *</t>
        </is>
      </c>
      <c r="R20" s="20" t="inlineStr">
        <is>
          <t>13.00%</t>
        </is>
      </c>
      <c r="S20" t="n">
        <v>4</v>
      </c>
      <c r="T20" s="1">
        <f>HYPERLINK("#T6!A1", "Table 6 - DV_US_IncomeNets - US Income - Based to Total (US)")</f>
        <v/>
      </c>
    </row>
    <row r="21">
      <c r="A21" s="19" t="inlineStr">
        <is>
          <t>6</t>
        </is>
      </c>
      <c r="B21" t="inlineStr">
        <is>
          <t>DV_US_IncomeNets</t>
        </is>
      </c>
      <c r="C21" t="inlineStr">
        <is>
          <t>$50,000 to $74,999</t>
        </is>
      </c>
      <c r="D21" s="20" t="inlineStr">
        <is>
          <t>18.00%</t>
        </is>
      </c>
      <c r="E21" s="20" t="inlineStr">
        <is>
          <t>13.00%</t>
        </is>
      </c>
      <c r="F21" s="20" t="inlineStr">
        <is>
          <t>16.00%</t>
        </is>
      </c>
      <c r="G21" s="20" t="inlineStr">
        <is>
          <t>15.00%</t>
        </is>
      </c>
      <c r="H21" s="21" t="inlineStr">
        <is>
          <t>19.00% ACEFGH</t>
        </is>
      </c>
      <c r="I21" s="21" t="inlineStr">
        <is>
          <t>18.00% acGh</t>
        </is>
      </c>
      <c r="J21" s="21" t="inlineStr">
        <is>
          <t>18.00% aCGh</t>
        </is>
      </c>
      <c r="K21" s="20" t="inlineStr">
        <is>
          <t>15.00%</t>
        </is>
      </c>
      <c r="L21" s="20" t="inlineStr">
        <is>
          <t>15.00%</t>
        </is>
      </c>
      <c r="M21" t="n">
        <v>6</v>
      </c>
      <c r="N21" s="20" t="inlineStr">
        <is>
          <t>14.00%</t>
        </is>
      </c>
      <c r="O21" s="21" t="inlineStr">
        <is>
          <t>19.00% I</t>
        </is>
      </c>
      <c r="P21" t="n">
        <v>5</v>
      </c>
      <c r="Q21" s="21" t="inlineStr">
        <is>
          <t>24.00% *</t>
        </is>
      </c>
      <c r="R21" s="20" t="inlineStr">
        <is>
          <t>19.00%</t>
        </is>
      </c>
      <c r="S21" t="n">
        <v>5</v>
      </c>
      <c r="T21" s="1">
        <f>HYPERLINK("#T6!A1", "Table 6 - DV_US_IncomeNets - US Income - Based to Total (US)")</f>
        <v/>
      </c>
    </row>
    <row r="22">
      <c r="A22" s="19" t="inlineStr">
        <is>
          <t>6</t>
        </is>
      </c>
      <c r="B22" t="inlineStr">
        <is>
          <t>DV_US_IncomeNets</t>
        </is>
      </c>
      <c r="C22" t="inlineStr">
        <is>
          <t>$75,000 or more</t>
        </is>
      </c>
      <c r="D22" s="20" t="inlineStr">
        <is>
          <t>44.00%</t>
        </is>
      </c>
      <c r="E22" s="21" t="inlineStr">
        <is>
          <t>54.00% BCDEFGH</t>
        </is>
      </c>
      <c r="F22" s="20" t="inlineStr">
        <is>
          <t>41.00%</t>
        </is>
      </c>
      <c r="G22" s="20" t="inlineStr">
        <is>
          <t>44.00%</t>
        </is>
      </c>
      <c r="H22" s="20" t="inlineStr">
        <is>
          <t>43.00%</t>
        </is>
      </c>
      <c r="I22" s="20" t="inlineStr">
        <is>
          <t>43.00%</t>
        </is>
      </c>
      <c r="J22" s="20" t="inlineStr">
        <is>
          <t>43.00%</t>
        </is>
      </c>
      <c r="K22" s="20" t="inlineStr">
        <is>
          <t>43.00%</t>
        </is>
      </c>
      <c r="L22" s="21" t="inlineStr">
        <is>
          <t>47.00% Be</t>
        </is>
      </c>
      <c r="M22" t="n">
        <v>13</v>
      </c>
      <c r="N22" s="21" t="inlineStr">
        <is>
          <t>58.00% J</t>
        </is>
      </c>
      <c r="O22" s="20" t="inlineStr">
        <is>
          <t>39.00%</t>
        </is>
      </c>
      <c r="P22" t="n">
        <v>19</v>
      </c>
      <c r="Q22" s="21" t="inlineStr">
        <is>
          <t>46.00% *</t>
        </is>
      </c>
      <c r="R22" s="20" t="inlineStr">
        <is>
          <t>39.00%</t>
        </is>
      </c>
      <c r="S22" t="n">
        <v>7</v>
      </c>
      <c r="T22" s="1">
        <f>HYPERLINK("#T6!A1", "Table 6 - DV_US_IncomeNets - US Income - Based to Total (US)")</f>
        <v/>
      </c>
    </row>
    <row r="23">
      <c r="A23" s="19" t="inlineStr">
        <is>
          <t>6</t>
        </is>
      </c>
      <c r="B23" t="inlineStr">
        <is>
          <t>DV_US_IncomeNets</t>
        </is>
      </c>
      <c r="C23" t="inlineStr">
        <is>
          <t>Refused</t>
        </is>
      </c>
      <c r="D23" s="20" t="inlineStr">
        <is>
          <t>4.00%</t>
        </is>
      </c>
      <c r="E23" s="20" t="inlineStr">
        <is>
          <t>4.00%</t>
        </is>
      </c>
      <c r="F23" s="20" t="inlineStr">
        <is>
          <t>3.00%</t>
        </is>
      </c>
      <c r="G23" s="20" t="inlineStr">
        <is>
          <t>3.00%</t>
        </is>
      </c>
      <c r="H23" s="20" t="inlineStr">
        <is>
          <t>4.00%</t>
        </is>
      </c>
      <c r="I23" s="20" t="inlineStr">
        <is>
          <t>4.00%</t>
        </is>
      </c>
      <c r="J23" s="20" t="inlineStr">
        <is>
          <t>4.00%</t>
        </is>
      </c>
      <c r="K23" s="20" t="inlineStr">
        <is>
          <t>3.00%</t>
        </is>
      </c>
      <c r="L23" s="20" t="inlineStr">
        <is>
          <t>3.00%</t>
        </is>
      </c>
      <c r="M23" t="n">
        <v>1</v>
      </c>
      <c r="N23" s="20" t="inlineStr">
        <is>
          <t>2.00%</t>
        </is>
      </c>
      <c r="O23" s="21" t="inlineStr">
        <is>
          <t>4.00% I</t>
        </is>
      </c>
      <c r="P23" t="n">
        <v>2</v>
      </c>
      <c r="Q23" s="21" t="inlineStr">
        <is>
          <t>-</t>
        </is>
      </c>
      <c r="R23" s="21" t="inlineStr">
        <is>
          <t>4.00% k</t>
        </is>
      </c>
      <c r="S23" t="n">
        <v>4</v>
      </c>
      <c r="T23" s="1">
        <f>HYPERLINK("#T6!A1", "Table 6 - DV_US_IncomeNets - US Income - Based to Total (US)")</f>
        <v/>
      </c>
    </row>
    <row r="24">
      <c r="A24" s="19" t="inlineStr">
        <is>
          <t>7</t>
        </is>
      </c>
      <c r="B24" t="inlineStr">
        <is>
          <t>DV_US_EthnicityNet</t>
        </is>
      </c>
      <c r="C24" t="inlineStr">
        <is>
          <t>Hispanic</t>
        </is>
      </c>
      <c r="D24" s="20" t="inlineStr">
        <is>
          <t>6.00%</t>
        </is>
      </c>
      <c r="E24" s="20" t="inlineStr">
        <is>
          <t>4.00%</t>
        </is>
      </c>
      <c r="F24" s="21" t="inlineStr">
        <is>
          <t>14.00% ACDEFGH</t>
        </is>
      </c>
      <c r="G24" s="21" t="inlineStr">
        <is>
          <t>8.00% DF</t>
        </is>
      </c>
      <c r="H24" s="20" t="inlineStr">
        <is>
          <t>5.00%</t>
        </is>
      </c>
      <c r="I24" s="21" t="inlineStr">
        <is>
          <t>7.00% DF</t>
        </is>
      </c>
      <c r="J24" s="21" t="inlineStr">
        <is>
          <t>6.00% D</t>
        </is>
      </c>
      <c r="K24" s="21" t="inlineStr">
        <is>
          <t>10.00% ACDEF</t>
        </is>
      </c>
      <c r="L24" s="21" t="inlineStr">
        <is>
          <t>9.00% ADEF</t>
        </is>
      </c>
      <c r="M24" t="n">
        <v>10</v>
      </c>
      <c r="N24" s="21" t="inlineStr">
        <is>
          <t>11.00% J</t>
        </is>
      </c>
      <c r="O24" s="20" t="inlineStr">
        <is>
          <t>5.00%</t>
        </is>
      </c>
      <c r="P24" t="n">
        <v>6</v>
      </c>
      <c r="Q24" s="21" t="inlineStr">
        <is>
          <t>12.00% L*</t>
        </is>
      </c>
      <c r="R24" s="20" t="inlineStr">
        <is>
          <t>4.00%</t>
        </is>
      </c>
      <c r="S24" t="n">
        <v>8</v>
      </c>
      <c r="T24" s="1">
        <f>HYPERLINK("#T7!A1", "Table 7 - DV_US_EthnicityNet - US Ethnicity - Based to Total (US)")</f>
        <v/>
      </c>
    </row>
    <row r="25">
      <c r="A25" s="19" t="inlineStr">
        <is>
          <t>7</t>
        </is>
      </c>
      <c r="B25" t="inlineStr">
        <is>
          <t>DV_US_EthnicityNet</t>
        </is>
      </c>
      <c r="C25" t="inlineStr">
        <is>
          <t>Black or African-American</t>
        </is>
      </c>
      <c r="D25" s="20" t="inlineStr">
        <is>
          <t>5.00%</t>
        </is>
      </c>
      <c r="E25" s="20" t="inlineStr">
        <is>
          <t>4.00%</t>
        </is>
      </c>
      <c r="F25" s="20" t="inlineStr">
        <is>
          <t>7.00%</t>
        </is>
      </c>
      <c r="G25" s="20" t="inlineStr">
        <is>
          <t>6.00%</t>
        </is>
      </c>
      <c r="H25" s="20" t="inlineStr">
        <is>
          <t>5.00%</t>
        </is>
      </c>
      <c r="I25" s="20" t="inlineStr">
        <is>
          <t>5.00%</t>
        </is>
      </c>
      <c r="J25" s="20" t="inlineStr">
        <is>
          <t>5.00%</t>
        </is>
      </c>
      <c r="K25" s="20" t="inlineStr">
        <is>
          <t>6.00%</t>
        </is>
      </c>
      <c r="L25" s="20" t="inlineStr">
        <is>
          <t>5.00%</t>
        </is>
      </c>
      <c r="M25" t="n">
        <v>3</v>
      </c>
      <c r="N25" s="21" t="inlineStr">
        <is>
          <t>7.00% j</t>
        </is>
      </c>
      <c r="O25" s="20" t="inlineStr">
        <is>
          <t>5.00%</t>
        </is>
      </c>
      <c r="P25" t="n">
        <v>2</v>
      </c>
      <c r="Q25" s="21" t="inlineStr">
        <is>
          <t>4.00% *</t>
        </is>
      </c>
      <c r="R25" s="20" t="inlineStr">
        <is>
          <t>5.00%</t>
        </is>
      </c>
      <c r="S25" t="n">
        <v>1</v>
      </c>
      <c r="T25" s="1">
        <f>HYPERLINK("#T7!A1", "Table 7 - DV_US_EthnicityNet - US Ethnicity - Based to Total (US)")</f>
        <v/>
      </c>
    </row>
    <row r="26">
      <c r="A26" s="19" t="inlineStr">
        <is>
          <t>7</t>
        </is>
      </c>
      <c r="B26" t="inlineStr">
        <is>
          <t>DV_US_EthnicityNet</t>
        </is>
      </c>
      <c r="C26" t="inlineStr">
        <is>
          <t>Asian or Pacific Islander</t>
        </is>
      </c>
      <c r="D26" s="20" t="inlineStr">
        <is>
          <t>4.00%</t>
        </is>
      </c>
      <c r="E26" s="20" t="inlineStr">
        <is>
          <t>2.00%</t>
        </is>
      </c>
      <c r="F26" s="20" t="inlineStr">
        <is>
          <t>3.00%</t>
        </is>
      </c>
      <c r="G26" s="20" t="inlineStr">
        <is>
          <t>4.00%</t>
        </is>
      </c>
      <c r="H26" s="21" t="inlineStr">
        <is>
          <t>4.00% ah</t>
        </is>
      </c>
      <c r="I26" s="21" t="inlineStr">
        <is>
          <t>4.00% ah</t>
        </is>
      </c>
      <c r="J26" s="21" t="inlineStr">
        <is>
          <t>4.00% a</t>
        </is>
      </c>
      <c r="K26" s="20" t="inlineStr">
        <is>
          <t>3.00%</t>
        </is>
      </c>
      <c r="L26" s="20" t="inlineStr">
        <is>
          <t>2.00%</t>
        </is>
      </c>
      <c r="M26" t="n">
        <v>2</v>
      </c>
      <c r="N26" s="20" t="inlineStr">
        <is>
          <t>4.00%</t>
        </is>
      </c>
      <c r="O26" s="20" t="inlineStr">
        <is>
          <t>4.00%</t>
        </is>
      </c>
      <c r="P26" t="n">
        <v>0</v>
      </c>
      <c r="Q26" s="21" t="inlineStr">
        <is>
          <t>10.00% L*</t>
        </is>
      </c>
      <c r="R26" s="20" t="inlineStr">
        <is>
          <t>4.00%</t>
        </is>
      </c>
      <c r="S26" t="n">
        <v>6</v>
      </c>
      <c r="T26" s="1">
        <f>HYPERLINK("#T7!A1", "Table 7 - DV_US_EthnicityNet - US Ethnicity - Based to Total (US)")</f>
        <v/>
      </c>
    </row>
    <row r="27">
      <c r="A27" s="19" t="inlineStr">
        <is>
          <t>7</t>
        </is>
      </c>
      <c r="B27" t="inlineStr">
        <is>
          <t>DV_US_EthnicityNet</t>
        </is>
      </c>
      <c r="C27" t="inlineStr">
        <is>
          <t>Native American/Alaska Native</t>
        </is>
      </c>
      <c r="D27" s="20" t="inlineStr">
        <is>
          <t>1.00%</t>
        </is>
      </c>
      <c r="E27" s="20" t="inlineStr">
        <is>
          <t>1.00%</t>
        </is>
      </c>
      <c r="F27" s="20" t="inlineStr">
        <is>
          <t>2.00%</t>
        </is>
      </c>
      <c r="G27" s="20" t="inlineStr">
        <is>
          <t>1.00%</t>
        </is>
      </c>
      <c r="H27" s="21" t="inlineStr">
        <is>
          <t>2.00% cf</t>
        </is>
      </c>
      <c r="I27" s="21" t="inlineStr">
        <is>
          <t>2.00% c</t>
        </is>
      </c>
      <c r="J27" s="21" t="inlineStr">
        <is>
          <t>1.00% c</t>
        </is>
      </c>
      <c r="K27" s="21" t="inlineStr">
        <is>
          <t>1.00% c</t>
        </is>
      </c>
      <c r="L27" s="20" t="inlineStr">
        <is>
          <t>1.00%</t>
        </is>
      </c>
      <c r="M27" t="n">
        <v>1</v>
      </c>
      <c r="N27" s="20" t="inlineStr">
        <is>
          <t>1.00%</t>
        </is>
      </c>
      <c r="O27" s="20" t="inlineStr">
        <is>
          <t>2.00%</t>
        </is>
      </c>
      <c r="P27" t="n">
        <v>1</v>
      </c>
      <c r="Q27" s="21" t="inlineStr">
        <is>
          <t>1.00% *</t>
        </is>
      </c>
      <c r="R27" s="20" t="inlineStr">
        <is>
          <t>2.00%</t>
        </is>
      </c>
      <c r="S27" t="n">
        <v>1</v>
      </c>
      <c r="T27" s="1">
        <f>HYPERLINK("#T7!A1", "Table 7 - DV_US_EthnicityNet - US Ethnicity - Based to Total (US)")</f>
        <v/>
      </c>
    </row>
    <row r="28">
      <c r="A28" s="19" t="inlineStr">
        <is>
          <t>7</t>
        </is>
      </c>
      <c r="B28" t="inlineStr">
        <is>
          <t>DV_US_EthnicityNet</t>
        </is>
      </c>
      <c r="C28" t="inlineStr">
        <is>
          <t>Caucasian or White</t>
        </is>
      </c>
      <c r="D28" s="20" t="inlineStr">
        <is>
          <t>83.00%</t>
        </is>
      </c>
      <c r="E28" s="21" t="inlineStr">
        <is>
          <t>89.00% BCdEFGH</t>
        </is>
      </c>
      <c r="F28" s="20" t="inlineStr">
        <is>
          <t>75.00%</t>
        </is>
      </c>
      <c r="G28" s="21" t="inlineStr">
        <is>
          <t>82.00% BG</t>
        </is>
      </c>
      <c r="H28" s="21" t="inlineStr">
        <is>
          <t>84.00% BEG</t>
        </is>
      </c>
      <c r="I28" s="21" t="inlineStr">
        <is>
          <t>82.00% BG</t>
        </is>
      </c>
      <c r="J28" s="21" t="inlineStr">
        <is>
          <t>83.00% BEG</t>
        </is>
      </c>
      <c r="K28" s="21" t="inlineStr">
        <is>
          <t>79.00% B</t>
        </is>
      </c>
      <c r="L28" s="21" t="inlineStr">
        <is>
          <t>82.00% B</t>
        </is>
      </c>
      <c r="M28" t="n">
        <v>14</v>
      </c>
      <c r="N28" s="20" t="inlineStr">
        <is>
          <t>78.00%</t>
        </is>
      </c>
      <c r="O28" s="21" t="inlineStr">
        <is>
          <t>85.00% I</t>
        </is>
      </c>
      <c r="P28" t="n">
        <v>7</v>
      </c>
      <c r="Q28" s="21" t="inlineStr">
        <is>
          <t>73.00% *</t>
        </is>
      </c>
      <c r="R28" s="21" t="inlineStr">
        <is>
          <t>86.00% K</t>
        </is>
      </c>
      <c r="S28" t="n">
        <v>13</v>
      </c>
      <c r="T28" s="1">
        <f>HYPERLINK("#T7!A1", "Table 7 - DV_US_EthnicityNet - US Ethnicity - Based to Total (US)")</f>
        <v/>
      </c>
    </row>
    <row r="29">
      <c r="A29" s="19" t="inlineStr">
        <is>
          <t>8</t>
        </is>
      </c>
      <c r="B29" t="inlineStr">
        <is>
          <t>DV_CA_Region</t>
        </is>
      </c>
      <c r="C29" t="inlineStr">
        <is>
          <t>Atlantic</t>
        </is>
      </c>
      <c r="D29" s="20" t="inlineStr">
        <is>
          <t>10.00%</t>
        </is>
      </c>
      <c r="E29" s="20" t="inlineStr">
        <is>
          <t>7.00%</t>
        </is>
      </c>
      <c r="F29" s="21" t="inlineStr">
        <is>
          <t>15.00% ADEFH</t>
        </is>
      </c>
      <c r="G29" s="21" t="inlineStr">
        <is>
          <t>15.00% ADEF</t>
        </is>
      </c>
      <c r="H29" s="20" t="inlineStr">
        <is>
          <t>9.00%</t>
        </is>
      </c>
      <c r="I29" s="21" t="inlineStr">
        <is>
          <t>11.00% aDF</t>
        </is>
      </c>
      <c r="J29" s="21" t="inlineStr">
        <is>
          <t>10.00% D</t>
        </is>
      </c>
      <c r="K29" s="21" t="inlineStr">
        <is>
          <t>15.00% ADEFH</t>
        </is>
      </c>
      <c r="L29" s="21" t="inlineStr">
        <is>
          <t>11.00% A</t>
        </is>
      </c>
      <c r="M29" t="n">
        <v>8</v>
      </c>
      <c r="N29" s="20" t="inlineStr">
        <is>
          <t>7.00%</t>
        </is>
      </c>
      <c r="O29" s="21" t="inlineStr">
        <is>
          <t>12.00% I</t>
        </is>
      </c>
      <c r="P29" t="n">
        <v>5</v>
      </c>
      <c r="Q29" s="21" t="inlineStr">
        <is>
          <t>11.00% *</t>
        </is>
      </c>
      <c r="R29" s="20" t="inlineStr">
        <is>
          <t>12.00%</t>
        </is>
      </c>
      <c r="S29" t="n">
        <v>1</v>
      </c>
      <c r="T29" s="1">
        <f>HYPERLINK("#T8!A1", "Table 8 - DV_CA_Region - CA Region - Based to Total (CA)")</f>
        <v/>
      </c>
    </row>
    <row r="30">
      <c r="A30" s="19" t="inlineStr">
        <is>
          <t>8</t>
        </is>
      </c>
      <c r="B30" t="inlineStr">
        <is>
          <t>DV_CA_Region</t>
        </is>
      </c>
      <c r="C30" t="inlineStr">
        <is>
          <t>Central</t>
        </is>
      </c>
      <c r="D30" s="20" t="inlineStr">
        <is>
          <t>56.00%</t>
        </is>
      </c>
      <c r="E30" s="20" t="inlineStr">
        <is>
          <t>49.00%</t>
        </is>
      </c>
      <c r="F30" s="21" t="inlineStr">
        <is>
          <t>63.00% ACdefGH</t>
        </is>
      </c>
      <c r="G30" s="20" t="inlineStr">
        <is>
          <t>52.00%</t>
        </is>
      </c>
      <c r="H30" s="21" t="inlineStr">
        <is>
          <t>57.00% A</t>
        </is>
      </c>
      <c r="I30" s="21" t="inlineStr">
        <is>
          <t>56.00% Acf</t>
        </is>
      </c>
      <c r="J30" s="21" t="inlineStr">
        <is>
          <t>56.00% a</t>
        </is>
      </c>
      <c r="K30" s="21" t="inlineStr">
        <is>
          <t>56.00% aC</t>
        </is>
      </c>
      <c r="L30" s="21" t="inlineStr">
        <is>
          <t>55.00% A</t>
        </is>
      </c>
      <c r="M30" t="n">
        <v>14</v>
      </c>
      <c r="N30" s="21" t="inlineStr">
        <is>
          <t>64.00% J</t>
        </is>
      </c>
      <c r="O30" s="20" t="inlineStr">
        <is>
          <t>53.00%</t>
        </is>
      </c>
      <c r="P30" t="n">
        <v>11</v>
      </c>
      <c r="Q30" s="21" t="inlineStr">
        <is>
          <t>61.00% *</t>
        </is>
      </c>
      <c r="R30" s="20" t="inlineStr">
        <is>
          <t>52.00%</t>
        </is>
      </c>
      <c r="S30" t="n">
        <v>9</v>
      </c>
      <c r="T30" s="1">
        <f>HYPERLINK("#T8!A1", "Table 8 - DV_CA_Region - CA Region - Based to Total (CA)")</f>
        <v/>
      </c>
    </row>
    <row r="31">
      <c r="A31" s="19" t="inlineStr">
        <is>
          <t>8</t>
        </is>
      </c>
      <c r="B31" t="inlineStr">
        <is>
          <t>DV_CA_Region</t>
        </is>
      </c>
      <c r="C31" t="inlineStr">
        <is>
          <t>Prairie</t>
        </is>
      </c>
      <c r="D31" s="20" t="inlineStr">
        <is>
          <t>20.00%</t>
        </is>
      </c>
      <c r="E31" s="21" t="inlineStr">
        <is>
          <t>21.00% BH</t>
        </is>
      </c>
      <c r="F31" s="20" t="inlineStr">
        <is>
          <t>13.00%</t>
        </is>
      </c>
      <c r="G31" s="21" t="inlineStr">
        <is>
          <t>20.00% bg</t>
        </is>
      </c>
      <c r="H31" s="21" t="inlineStr">
        <is>
          <t>20.00% B</t>
        </is>
      </c>
      <c r="I31" s="21" t="inlineStr">
        <is>
          <t>19.00% B</t>
        </is>
      </c>
      <c r="J31" s="21" t="inlineStr">
        <is>
          <t>20.00% BE</t>
        </is>
      </c>
      <c r="K31" s="21" t="inlineStr">
        <is>
          <t>17.00% B</t>
        </is>
      </c>
      <c r="L31" s="21" t="inlineStr">
        <is>
          <t>18.00% B</t>
        </is>
      </c>
      <c r="M31" t="n">
        <v>8</v>
      </c>
      <c r="N31" s="20" t="inlineStr">
        <is>
          <t>15.00%</t>
        </is>
      </c>
      <c r="O31" s="21" t="inlineStr">
        <is>
          <t>21.00% I</t>
        </is>
      </c>
      <c r="P31" t="n">
        <v>6</v>
      </c>
      <c r="Q31" s="21" t="inlineStr">
        <is>
          <t>17.00% *</t>
        </is>
      </c>
      <c r="R31" s="20" t="inlineStr">
        <is>
          <t>21.00%</t>
        </is>
      </c>
      <c r="S31" t="n">
        <v>4</v>
      </c>
      <c r="T31" s="1">
        <f>HYPERLINK("#T8!A1", "Table 8 - DV_CA_Region - CA Region - Based to Total (CA)")</f>
        <v/>
      </c>
    </row>
    <row r="32">
      <c r="A32" s="19" t="inlineStr">
        <is>
          <t>8</t>
        </is>
      </c>
      <c r="B32" t="inlineStr">
        <is>
          <t>DV_CA_Region</t>
        </is>
      </c>
      <c r="C32" t="inlineStr">
        <is>
          <t>West</t>
        </is>
      </c>
      <c r="D32" s="20" t="inlineStr">
        <is>
          <t>14.00%</t>
        </is>
      </c>
      <c r="E32" s="21" t="inlineStr">
        <is>
          <t>23.00% BCDEFGH</t>
        </is>
      </c>
      <c r="F32" s="20" t="inlineStr">
        <is>
          <t>8.00%</t>
        </is>
      </c>
      <c r="G32" s="21" t="inlineStr">
        <is>
          <t>13.00% b</t>
        </is>
      </c>
      <c r="H32" s="21" t="inlineStr">
        <is>
          <t>14.00% B</t>
        </is>
      </c>
      <c r="I32" s="21" t="inlineStr">
        <is>
          <t>13.00% B</t>
        </is>
      </c>
      <c r="J32" s="21" t="inlineStr">
        <is>
          <t>14.00% BE</t>
        </is>
      </c>
      <c r="K32" s="21" t="inlineStr">
        <is>
          <t>11.00% b</t>
        </is>
      </c>
      <c r="L32" s="21" t="inlineStr">
        <is>
          <t>17.00% BEG</t>
        </is>
      </c>
      <c r="M32" t="n">
        <v>15</v>
      </c>
      <c r="N32" s="20" t="inlineStr">
        <is>
          <t>14.00%</t>
        </is>
      </c>
      <c r="O32" s="20" t="inlineStr">
        <is>
          <t>14.00%</t>
        </is>
      </c>
      <c r="P32" t="n">
        <v>0</v>
      </c>
      <c r="Q32" s="21" t="inlineStr">
        <is>
          <t>11.00% *</t>
        </is>
      </c>
      <c r="R32" s="20" t="inlineStr">
        <is>
          <t>15.00%</t>
        </is>
      </c>
      <c r="S32" t="n">
        <v>4</v>
      </c>
      <c r="T32" s="1">
        <f>HYPERLINK("#T8!A1", "Table 8 - DV_CA_Region - CA Region - Based to Total (CA)")</f>
        <v/>
      </c>
    </row>
    <row r="33">
      <c r="A33" s="19" t="inlineStr">
        <is>
          <t>8</t>
        </is>
      </c>
      <c r="B33" t="inlineStr">
        <is>
          <t>DV_CA_Region</t>
        </is>
      </c>
      <c r="C33" t="inlineStr">
        <is>
          <t>North</t>
        </is>
      </c>
      <c r="D33" s="21" t="inlineStr">
        <is>
          <t>-</t>
        </is>
      </c>
      <c r="E33" s="21" t="inlineStr">
        <is>
          <t>-</t>
        </is>
      </c>
      <c r="F33" s="21" t="inlineStr">
        <is>
          <t>-</t>
        </is>
      </c>
      <c r="G33" s="21" t="inlineStr">
        <is>
          <t>-</t>
        </is>
      </c>
      <c r="H33" s="21" t="inlineStr">
        <is>
          <t>-</t>
        </is>
      </c>
      <c r="I33" s="21" t="inlineStr">
        <is>
          <t>-</t>
        </is>
      </c>
      <c r="J33" s="21" t="inlineStr">
        <is>
          <t>-</t>
        </is>
      </c>
      <c r="K33" s="21" t="inlineStr">
        <is>
          <t>-</t>
        </is>
      </c>
      <c r="L33" s="21" t="inlineStr">
        <is>
          <t>-</t>
        </is>
      </c>
      <c r="M33" t="inlineStr"/>
      <c r="N33" s="21" t="inlineStr">
        <is>
          <t>-</t>
        </is>
      </c>
      <c r="O33" s="21" t="inlineStr">
        <is>
          <t>-</t>
        </is>
      </c>
      <c r="P33" t="inlineStr"/>
      <c r="Q33" s="21" t="inlineStr">
        <is>
          <t>-</t>
        </is>
      </c>
      <c r="R33" s="21" t="inlineStr">
        <is>
          <t>-</t>
        </is>
      </c>
      <c r="S33" t="inlineStr"/>
      <c r="T33" s="1">
        <f>HYPERLINK("#T8!A1", "Table 8 - DV_CA_Region - CA Region - Based to Total (CA)")</f>
        <v/>
      </c>
    </row>
    <row r="34">
      <c r="A34" s="19" t="inlineStr">
        <is>
          <t>9</t>
        </is>
      </c>
      <c r="B34" t="inlineStr">
        <is>
          <t>DV_CA_Income</t>
        </is>
      </c>
      <c r="C34" t="inlineStr">
        <is>
          <t>Low</t>
        </is>
      </c>
      <c r="D34" s="20" t="inlineStr">
        <is>
          <t>22.00%</t>
        </is>
      </c>
      <c r="E34" s="20" t="inlineStr">
        <is>
          <t>9.00%</t>
        </is>
      </c>
      <c r="F34" s="21" t="inlineStr">
        <is>
          <t>24.00% AH</t>
        </is>
      </c>
      <c r="G34" s="21" t="inlineStr">
        <is>
          <t>26.00% AH</t>
        </is>
      </c>
      <c r="H34" s="21" t="inlineStr">
        <is>
          <t>23.00% AH</t>
        </is>
      </c>
      <c r="I34" s="21" t="inlineStr">
        <is>
          <t>23.00% AH</t>
        </is>
      </c>
      <c r="J34" s="21" t="inlineStr">
        <is>
          <t>23.00% AH</t>
        </is>
      </c>
      <c r="K34" s="21" t="inlineStr">
        <is>
          <t>25.00% AH</t>
        </is>
      </c>
      <c r="L34" s="21" t="inlineStr">
        <is>
          <t>16.00% A</t>
        </is>
      </c>
      <c r="M34" t="n">
        <v>17</v>
      </c>
      <c r="N34" s="20" t="inlineStr">
        <is>
          <t>15.00%</t>
        </is>
      </c>
      <c r="O34" s="21" t="inlineStr">
        <is>
          <t>24.00% I</t>
        </is>
      </c>
      <c r="P34" t="n">
        <v>9</v>
      </c>
      <c r="Q34" s="21" t="inlineStr">
        <is>
          <t>12.00% *</t>
        </is>
      </c>
      <c r="R34" s="21" t="inlineStr">
        <is>
          <t>25.00% K</t>
        </is>
      </c>
      <c r="S34" t="n">
        <v>13</v>
      </c>
      <c r="T34" s="1">
        <f>HYPERLINK("#T9!A1", "Table 9 - DV_CA_Income - CA Income - Based to Total (CA)")</f>
        <v/>
      </c>
    </row>
    <row r="35">
      <c r="A35" s="19" t="inlineStr">
        <is>
          <t>9</t>
        </is>
      </c>
      <c r="B35" t="inlineStr">
        <is>
          <t>DV_CA_Income</t>
        </is>
      </c>
      <c r="C35" t="inlineStr">
        <is>
          <t>Middle</t>
        </is>
      </c>
      <c r="D35" s="20" t="inlineStr">
        <is>
          <t>38.00%</t>
        </is>
      </c>
      <c r="E35" s="20" t="inlineStr">
        <is>
          <t>33.00%</t>
        </is>
      </c>
      <c r="F35" s="20" t="inlineStr">
        <is>
          <t>33.00%</t>
        </is>
      </c>
      <c r="G35" s="20" t="inlineStr">
        <is>
          <t>34.00%</t>
        </is>
      </c>
      <c r="H35" s="21" t="inlineStr">
        <is>
          <t>40.00% AbCEFGH</t>
        </is>
      </c>
      <c r="I35" s="21" t="inlineStr">
        <is>
          <t>38.00% cGH</t>
        </is>
      </c>
      <c r="J35" s="21" t="inlineStr">
        <is>
          <t>39.00% aCGH</t>
        </is>
      </c>
      <c r="K35" s="20" t="inlineStr">
        <is>
          <t>34.00%</t>
        </is>
      </c>
      <c r="L35" s="20" t="inlineStr">
        <is>
          <t>33.00%</t>
        </is>
      </c>
      <c r="M35" t="n">
        <v>7</v>
      </c>
      <c r="N35" s="20" t="inlineStr">
        <is>
          <t>31.00%</t>
        </is>
      </c>
      <c r="O35" s="21" t="inlineStr">
        <is>
          <t>40.00% I</t>
        </is>
      </c>
      <c r="P35" t="n">
        <v>9</v>
      </c>
      <c r="Q35" s="21" t="inlineStr">
        <is>
          <t>39.00% *</t>
        </is>
      </c>
      <c r="R35" s="20" t="inlineStr">
        <is>
          <t>40.00%</t>
        </is>
      </c>
      <c r="S35" t="n">
        <v>1</v>
      </c>
      <c r="T35" s="1">
        <f>HYPERLINK("#T9!A1", "Table 9 - DV_CA_Income - CA Income - Based to Total (CA)")</f>
        <v/>
      </c>
    </row>
    <row r="36">
      <c r="A36" s="19" t="inlineStr">
        <is>
          <t>9</t>
        </is>
      </c>
      <c r="B36" t="inlineStr">
        <is>
          <t>DV_CA_Income</t>
        </is>
      </c>
      <c r="C36" t="inlineStr">
        <is>
          <t>High</t>
        </is>
      </c>
      <c r="D36" s="20" t="inlineStr">
        <is>
          <t>41.00%</t>
        </is>
      </c>
      <c r="E36" s="21" t="inlineStr">
        <is>
          <t>58.00% BCDEFGH</t>
        </is>
      </c>
      <c r="F36" s="20" t="inlineStr">
        <is>
          <t>43.00%</t>
        </is>
      </c>
      <c r="G36" s="20" t="inlineStr">
        <is>
          <t>41.00%</t>
        </is>
      </c>
      <c r="H36" s="20" t="inlineStr">
        <is>
          <t>37.00%</t>
        </is>
      </c>
      <c r="I36" s="21" t="inlineStr">
        <is>
          <t>38.00% d</t>
        </is>
      </c>
      <c r="J36" s="20" t="inlineStr">
        <is>
          <t>37.00%</t>
        </is>
      </c>
      <c r="K36" s="21" t="inlineStr">
        <is>
          <t>42.00% def</t>
        </is>
      </c>
      <c r="L36" s="21" t="inlineStr">
        <is>
          <t>51.00% BCDEFG</t>
        </is>
      </c>
      <c r="M36" t="n">
        <v>21</v>
      </c>
      <c r="N36" s="21" t="inlineStr">
        <is>
          <t>54.00% J</t>
        </is>
      </c>
      <c r="O36" s="20" t="inlineStr">
        <is>
          <t>36.00%</t>
        </is>
      </c>
      <c r="P36" t="n">
        <v>18</v>
      </c>
      <c r="Q36" s="21" t="inlineStr">
        <is>
          <t>48.00% L*</t>
        </is>
      </c>
      <c r="R36" s="20" t="inlineStr">
        <is>
          <t>36.00%</t>
        </is>
      </c>
      <c r="S36" t="n">
        <v>12</v>
      </c>
      <c r="T36" s="1">
        <f>HYPERLINK("#T9!A1", "Table 9 - DV_CA_Income - CA Income - Based to Total (CA)")</f>
        <v/>
      </c>
    </row>
    <row r="37">
      <c r="A37" s="19" t="inlineStr">
        <is>
          <t>10</t>
        </is>
      </c>
      <c r="B37" t="inlineStr">
        <is>
          <t>DV_DE_Region</t>
        </is>
      </c>
      <c r="C37" t="inlineStr">
        <is>
          <t>North</t>
        </is>
      </c>
      <c r="D37" s="20" t="inlineStr">
        <is>
          <t>30.00%</t>
        </is>
      </c>
      <c r="E37" s="20" t="inlineStr">
        <is>
          <t>29.00%</t>
        </is>
      </c>
      <c r="F37" s="20" t="inlineStr">
        <is>
          <t>33.00%</t>
        </is>
      </c>
      <c r="G37" s="20" t="inlineStr">
        <is>
          <t>33.00%</t>
        </is>
      </c>
      <c r="H37" s="20" t="inlineStr">
        <is>
          <t>28.00%</t>
        </is>
      </c>
      <c r="I37" s="21" t="inlineStr">
        <is>
          <t>30.00% d</t>
        </is>
      </c>
      <c r="J37" s="20" t="inlineStr">
        <is>
          <t>29.00%</t>
        </is>
      </c>
      <c r="K37" s="21" t="inlineStr">
        <is>
          <t>33.00% def</t>
        </is>
      </c>
      <c r="L37" s="20" t="inlineStr">
        <is>
          <t>31.00%</t>
        </is>
      </c>
      <c r="M37" t="n">
        <v>5</v>
      </c>
      <c r="N37" s="20" t="inlineStr">
        <is>
          <t>31.00%</t>
        </is>
      </c>
      <c r="O37" s="20" t="inlineStr">
        <is>
          <t>30.00%</t>
        </is>
      </c>
      <c r="P37" t="n">
        <v>1</v>
      </c>
      <c r="Q37" s="20" t="inlineStr">
        <is>
          <t>32.00%</t>
        </is>
      </c>
      <c r="R37" s="20" t="inlineStr">
        <is>
          <t>29.00%</t>
        </is>
      </c>
      <c r="S37" t="n">
        <v>3</v>
      </c>
      <c r="T37" s="1">
        <f>HYPERLINK("#T10!A1", "Table 10 - DV_DE_Region - DE Region - Based to Total (DE)")</f>
        <v/>
      </c>
    </row>
    <row r="38">
      <c r="A38" s="19" t="inlineStr">
        <is>
          <t>10</t>
        </is>
      </c>
      <c r="B38" t="inlineStr">
        <is>
          <t>DV_DE_Region</t>
        </is>
      </c>
      <c r="C38" t="inlineStr">
        <is>
          <t>Centre</t>
        </is>
      </c>
      <c r="D38" s="20" t="inlineStr">
        <is>
          <t>46.00%</t>
        </is>
      </c>
      <c r="E38" s="20" t="inlineStr">
        <is>
          <t>46.00%</t>
        </is>
      </c>
      <c r="F38" s="21" t="inlineStr">
        <is>
          <t>49.00% CG</t>
        </is>
      </c>
      <c r="G38" s="20" t="inlineStr">
        <is>
          <t>39.00%</t>
        </is>
      </c>
      <c r="H38" s="21" t="inlineStr">
        <is>
          <t>48.00% CF</t>
        </is>
      </c>
      <c r="I38" s="21" t="inlineStr">
        <is>
          <t>47.00% C</t>
        </is>
      </c>
      <c r="J38" s="21" t="inlineStr">
        <is>
          <t>46.00% C</t>
        </is>
      </c>
      <c r="K38" s="21" t="inlineStr">
        <is>
          <t>45.00% C</t>
        </is>
      </c>
      <c r="L38" s="21" t="inlineStr">
        <is>
          <t>47.00% C</t>
        </is>
      </c>
      <c r="M38" t="n">
        <v>10</v>
      </c>
      <c r="N38" s="20" t="inlineStr">
        <is>
          <t>45.00%</t>
        </is>
      </c>
      <c r="O38" s="20" t="inlineStr">
        <is>
          <t>47.00%</t>
        </is>
      </c>
      <c r="P38" t="n">
        <v>2</v>
      </c>
      <c r="Q38" s="20" t="inlineStr">
        <is>
          <t>42.00%</t>
        </is>
      </c>
      <c r="R38" s="20" t="inlineStr">
        <is>
          <t>48.00%</t>
        </is>
      </c>
      <c r="S38" t="n">
        <v>6</v>
      </c>
      <c r="T38" s="1">
        <f>HYPERLINK("#T10!A1", "Table 10 - DV_DE_Region - DE Region - Based to Total (DE)")</f>
        <v/>
      </c>
    </row>
    <row r="39">
      <c r="A39" s="19" t="inlineStr">
        <is>
          <t>10</t>
        </is>
      </c>
      <c r="B39" t="inlineStr">
        <is>
          <t>DV_DE_Region</t>
        </is>
      </c>
      <c r="C39" t="inlineStr">
        <is>
          <t>South</t>
        </is>
      </c>
      <c r="D39" s="20" t="inlineStr">
        <is>
          <t>24.00%</t>
        </is>
      </c>
      <c r="E39" s="21" t="inlineStr">
        <is>
          <t>26.00% BH</t>
        </is>
      </c>
      <c r="F39" s="20" t="inlineStr">
        <is>
          <t>19.00%</t>
        </is>
      </c>
      <c r="G39" s="21" t="inlineStr">
        <is>
          <t>28.00% BGh</t>
        </is>
      </c>
      <c r="H39" s="21" t="inlineStr">
        <is>
          <t>24.00% B</t>
        </is>
      </c>
      <c r="I39" s="21" t="inlineStr">
        <is>
          <t>23.00% B</t>
        </is>
      </c>
      <c r="J39" s="21" t="inlineStr">
        <is>
          <t>25.00% BE</t>
        </is>
      </c>
      <c r="K39" s="21" t="inlineStr">
        <is>
          <t>22.00% B</t>
        </is>
      </c>
      <c r="L39" s="21" t="inlineStr">
        <is>
          <t>22.00% B</t>
        </is>
      </c>
      <c r="M39" t="n">
        <v>9</v>
      </c>
      <c r="N39" s="20" t="inlineStr">
        <is>
          <t>25.00%</t>
        </is>
      </c>
      <c r="O39" s="20" t="inlineStr">
        <is>
          <t>23.00%</t>
        </is>
      </c>
      <c r="P39" t="n">
        <v>2</v>
      </c>
      <c r="Q39" s="20" t="inlineStr">
        <is>
          <t>26.00%</t>
        </is>
      </c>
      <c r="R39" s="20" t="inlineStr">
        <is>
          <t>23.00%</t>
        </is>
      </c>
      <c r="S39" t="n">
        <v>3</v>
      </c>
      <c r="T39" s="1">
        <f>HYPERLINK("#T10!A1", "Table 10 - DV_DE_Region - DE Region - Based to Total (DE)")</f>
        <v/>
      </c>
    </row>
    <row r="40">
      <c r="A40" s="19" t="inlineStr">
        <is>
          <t>11</t>
        </is>
      </c>
      <c r="B40" t="inlineStr">
        <is>
          <t>DV_DE_Income</t>
        </is>
      </c>
      <c r="C40" t="inlineStr">
        <is>
          <t>Low Income</t>
        </is>
      </c>
      <c r="D40" s="20" t="inlineStr">
        <is>
          <t>8.00%</t>
        </is>
      </c>
      <c r="E40" s="20" t="inlineStr">
        <is>
          <t>6.00%</t>
        </is>
      </c>
      <c r="F40" s="20" t="inlineStr">
        <is>
          <t>7.00%</t>
        </is>
      </c>
      <c r="G40" s="20" t="inlineStr">
        <is>
          <t>10.00%</t>
        </is>
      </c>
      <c r="H40" s="21" t="inlineStr">
        <is>
          <t>10.00% aH</t>
        </is>
      </c>
      <c r="I40" s="21" t="inlineStr">
        <is>
          <t>9.00% H</t>
        </is>
      </c>
      <c r="J40" s="21" t="inlineStr">
        <is>
          <t>10.00% aH</t>
        </is>
      </c>
      <c r="K40" s="20" t="inlineStr">
        <is>
          <t>8.00%</t>
        </is>
      </c>
      <c r="L40" s="20" t="inlineStr">
        <is>
          <t>6.00%</t>
        </is>
      </c>
      <c r="M40" t="n">
        <v>4</v>
      </c>
      <c r="N40" s="20" t="inlineStr">
        <is>
          <t>4.00%</t>
        </is>
      </c>
      <c r="O40" s="21" t="inlineStr">
        <is>
          <t>10.00% I</t>
        </is>
      </c>
      <c r="P40" t="n">
        <v>6</v>
      </c>
      <c r="Q40" s="20" t="inlineStr">
        <is>
          <t>8.00%</t>
        </is>
      </c>
      <c r="R40" s="20" t="inlineStr">
        <is>
          <t>10.00%</t>
        </is>
      </c>
      <c r="S40" t="n">
        <v>2</v>
      </c>
      <c r="T40" s="1">
        <f>HYPERLINK("#T11!A1", "Table 11 - DV_DE_Income - DE Income - Based to Total (DE)")</f>
        <v/>
      </c>
    </row>
    <row r="41">
      <c r="A41" s="19" t="inlineStr">
        <is>
          <t>11</t>
        </is>
      </c>
      <c r="B41" t="inlineStr">
        <is>
          <t>DV_DE_Income</t>
        </is>
      </c>
      <c r="C41" t="inlineStr">
        <is>
          <t>Middle Income</t>
        </is>
      </c>
      <c r="D41" s="20" t="inlineStr">
        <is>
          <t>35.00%</t>
        </is>
      </c>
      <c r="E41" s="20" t="inlineStr">
        <is>
          <t>30.00%</t>
        </is>
      </c>
      <c r="F41" s="20" t="inlineStr">
        <is>
          <t>32.00%</t>
        </is>
      </c>
      <c r="G41" s="20" t="inlineStr">
        <is>
          <t>36.00%</t>
        </is>
      </c>
      <c r="H41" s="21" t="inlineStr">
        <is>
          <t>38.00% ABegH</t>
        </is>
      </c>
      <c r="I41" s="21" t="inlineStr">
        <is>
          <t>36.00% abgH</t>
        </is>
      </c>
      <c r="J41" s="21" t="inlineStr">
        <is>
          <t>38.00% AbegH</t>
        </is>
      </c>
      <c r="K41" s="20" t="inlineStr">
        <is>
          <t>33.00%</t>
        </is>
      </c>
      <c r="L41" s="20" t="inlineStr">
        <is>
          <t>31.00%</t>
        </is>
      </c>
      <c r="M41" t="n">
        <v>8</v>
      </c>
      <c r="N41" s="20" t="inlineStr">
        <is>
          <t>30.00%</t>
        </is>
      </c>
      <c r="O41" s="21" t="inlineStr">
        <is>
          <t>37.00% I</t>
        </is>
      </c>
      <c r="P41" t="n">
        <v>7</v>
      </c>
      <c r="Q41" s="20" t="inlineStr">
        <is>
          <t>25.00%</t>
        </is>
      </c>
      <c r="R41" s="21" t="inlineStr">
        <is>
          <t>39.00% K</t>
        </is>
      </c>
      <c r="S41" t="n">
        <v>14</v>
      </c>
      <c r="T41" s="1">
        <f>HYPERLINK("#T11!A1", "Table 11 - DV_DE_Income - DE Income - Based to Total (DE)")</f>
        <v/>
      </c>
    </row>
    <row r="42">
      <c r="A42" s="19" t="inlineStr">
        <is>
          <t>11</t>
        </is>
      </c>
      <c r="B42" t="inlineStr">
        <is>
          <t>DV_DE_Income</t>
        </is>
      </c>
      <c r="C42" t="inlineStr">
        <is>
          <t>High Income</t>
        </is>
      </c>
      <c r="D42" s="20" t="inlineStr">
        <is>
          <t>56.00%</t>
        </is>
      </c>
      <c r="E42" s="21" t="inlineStr">
        <is>
          <t>64.00% CDEF</t>
        </is>
      </c>
      <c r="F42" s="21" t="inlineStr">
        <is>
          <t>62.00% DEF</t>
        </is>
      </c>
      <c r="G42" s="20" t="inlineStr">
        <is>
          <t>55.00%</t>
        </is>
      </c>
      <c r="H42" s="20" t="inlineStr">
        <is>
          <t>52.00%</t>
        </is>
      </c>
      <c r="I42" s="21" t="inlineStr">
        <is>
          <t>55.00% DF</t>
        </is>
      </c>
      <c r="J42" s="20" t="inlineStr">
        <is>
          <t>53.00%</t>
        </is>
      </c>
      <c r="K42" s="21" t="inlineStr">
        <is>
          <t>59.00% DEF</t>
        </is>
      </c>
      <c r="L42" s="21" t="inlineStr">
        <is>
          <t>63.00% CDEFG</t>
        </is>
      </c>
      <c r="M42" t="n">
        <v>12</v>
      </c>
      <c r="N42" s="21" t="inlineStr">
        <is>
          <t>66.00% J</t>
        </is>
      </c>
      <c r="O42" s="20" t="inlineStr">
        <is>
          <t>53.00%</t>
        </is>
      </c>
      <c r="P42" t="n">
        <v>13</v>
      </c>
      <c r="Q42" s="21" t="inlineStr">
        <is>
          <t>67.00% L</t>
        </is>
      </c>
      <c r="R42" s="20" t="inlineStr">
        <is>
          <t>51.00%</t>
        </is>
      </c>
      <c r="S42" t="n">
        <v>16</v>
      </c>
      <c r="T42" s="1">
        <f>HYPERLINK("#T11!A1", "Table 11 - DV_DE_Income - DE Income - Based to Total (DE)")</f>
        <v/>
      </c>
    </row>
    <row r="43">
      <c r="A43" s="19" t="inlineStr">
        <is>
          <t>12</t>
        </is>
      </c>
      <c r="B43" t="inlineStr">
        <is>
          <t>S7a_JP_Region</t>
        </is>
      </c>
      <c r="C43" t="inlineStr">
        <is>
          <t>Chubu</t>
        </is>
      </c>
      <c r="D43" s="20" t="inlineStr">
        <is>
          <t>15.00%</t>
        </is>
      </c>
      <c r="E43" s="20" t="inlineStr">
        <is>
          <t>16.00%</t>
        </is>
      </c>
      <c r="F43" s="20" t="inlineStr">
        <is>
          <t>16.00%</t>
        </is>
      </c>
      <c r="G43" s="20" t="inlineStr">
        <is>
          <t>14.00%</t>
        </is>
      </c>
      <c r="H43" s="21" t="inlineStr">
        <is>
          <t>-</t>
        </is>
      </c>
      <c r="I43" s="20" t="inlineStr">
        <is>
          <t>15.00%</t>
        </is>
      </c>
      <c r="J43" s="20" t="inlineStr">
        <is>
          <t>14.00%</t>
        </is>
      </c>
      <c r="K43" s="20" t="inlineStr">
        <is>
          <t>15.00%</t>
        </is>
      </c>
      <c r="L43" s="20" t="inlineStr">
        <is>
          <t>16.00%</t>
        </is>
      </c>
      <c r="M43" t="n">
        <v>2</v>
      </c>
      <c r="N43" s="20" t="inlineStr">
        <is>
          <t>15.00%</t>
        </is>
      </c>
      <c r="O43" s="20" t="inlineStr">
        <is>
          <t>15.00%</t>
        </is>
      </c>
      <c r="P43" t="n">
        <v>0</v>
      </c>
      <c r="Q43" s="21" t="inlineStr">
        <is>
          <t>16.00% *</t>
        </is>
      </c>
      <c r="R43" s="20" t="inlineStr">
        <is>
          <t>15.00%</t>
        </is>
      </c>
      <c r="S43" t="n">
        <v>1</v>
      </c>
      <c r="T43" s="1">
        <f>HYPERLINK("#T12!A1", "Table 12 - S7a_JP_Region - JP Region - Based to Total (JP)")</f>
        <v/>
      </c>
    </row>
    <row r="44">
      <c r="A44" s="19" t="inlineStr">
        <is>
          <t>12</t>
        </is>
      </c>
      <c r="B44" t="inlineStr">
        <is>
          <t>S7a_JP_Region</t>
        </is>
      </c>
      <c r="C44" t="inlineStr">
        <is>
          <t>Chugoku</t>
        </is>
      </c>
      <c r="D44" s="20" t="inlineStr">
        <is>
          <t>5.00%</t>
        </is>
      </c>
      <c r="E44" s="20" t="inlineStr">
        <is>
          <t>4.00%</t>
        </is>
      </c>
      <c r="F44" s="20" t="inlineStr">
        <is>
          <t>4.00%</t>
        </is>
      </c>
      <c r="G44" s="21" t="inlineStr">
        <is>
          <t>6.00% h</t>
        </is>
      </c>
      <c r="H44" s="21" t="inlineStr">
        <is>
          <t>-</t>
        </is>
      </c>
      <c r="I44" s="20" t="inlineStr">
        <is>
          <t>5.00%</t>
        </is>
      </c>
      <c r="J44" s="21" t="inlineStr">
        <is>
          <t>6.00% h</t>
        </is>
      </c>
      <c r="K44" s="20" t="inlineStr">
        <is>
          <t>5.00%</t>
        </is>
      </c>
      <c r="L44" s="20" t="inlineStr">
        <is>
          <t>4.00%</t>
        </is>
      </c>
      <c r="M44" t="n">
        <v>2</v>
      </c>
      <c r="N44" s="20" t="inlineStr">
        <is>
          <t>5.00%</t>
        </is>
      </c>
      <c r="O44" s="20" t="inlineStr">
        <is>
          <t>4.00%</t>
        </is>
      </c>
      <c r="P44" t="n">
        <v>1</v>
      </c>
      <c r="Q44" s="21" t="inlineStr">
        <is>
          <t>4.00% *</t>
        </is>
      </c>
      <c r="R44" s="20" t="inlineStr">
        <is>
          <t>4.00%</t>
        </is>
      </c>
      <c r="S44" t="n">
        <v>0</v>
      </c>
      <c r="T44" s="1">
        <f>HYPERLINK("#T12!A1", "Table 12 - S7a_JP_Region - JP Region - Based to Total (JP)")</f>
        <v/>
      </c>
    </row>
    <row r="45">
      <c r="A45" s="19" t="inlineStr">
        <is>
          <t>12</t>
        </is>
      </c>
      <c r="B45" t="inlineStr">
        <is>
          <t>S7a_JP_Region</t>
        </is>
      </c>
      <c r="C45" t="inlineStr">
        <is>
          <t>Hokkaido</t>
        </is>
      </c>
      <c r="D45" s="20" t="inlineStr">
        <is>
          <t>7.00%</t>
        </is>
      </c>
      <c r="E45" s="20" t="inlineStr">
        <is>
          <t>6.00%</t>
        </is>
      </c>
      <c r="F45" s="21" t="inlineStr">
        <is>
          <t>9.00% ah</t>
        </is>
      </c>
      <c r="G45" s="20" t="inlineStr">
        <is>
          <t>6.00%</t>
        </is>
      </c>
      <c r="H45" s="21" t="inlineStr">
        <is>
          <t>-</t>
        </is>
      </c>
      <c r="I45" s="20" t="inlineStr">
        <is>
          <t>7.00%</t>
        </is>
      </c>
      <c r="J45" s="20" t="inlineStr">
        <is>
          <t>6.00%</t>
        </is>
      </c>
      <c r="K45" s="20" t="inlineStr">
        <is>
          <t>7.00%</t>
        </is>
      </c>
      <c r="L45" s="21" t="inlineStr">
        <is>
          <t>7.00% A</t>
        </is>
      </c>
      <c r="M45" t="n">
        <v>3</v>
      </c>
      <c r="N45" s="21" t="inlineStr">
        <is>
          <t>10.00% J</t>
        </is>
      </c>
      <c r="O45" s="20" t="inlineStr">
        <is>
          <t>5.00%</t>
        </is>
      </c>
      <c r="P45" t="n">
        <v>5</v>
      </c>
      <c r="Q45" s="21" t="inlineStr">
        <is>
          <t>5.00% *</t>
        </is>
      </c>
      <c r="R45" s="20" t="inlineStr">
        <is>
          <t>5.00%</t>
        </is>
      </c>
      <c r="S45" t="n">
        <v>0</v>
      </c>
      <c r="T45" s="1">
        <f>HYPERLINK("#T12!A1", "Table 12 - S7a_JP_Region - JP Region - Based to Total (JP)")</f>
        <v/>
      </c>
    </row>
    <row r="46">
      <c r="A46" s="19" t="inlineStr">
        <is>
          <t>12</t>
        </is>
      </c>
      <c r="B46" t="inlineStr">
        <is>
          <t>S7a_JP_Region</t>
        </is>
      </c>
      <c r="C46" t="inlineStr">
        <is>
          <t>Kanto</t>
        </is>
      </c>
      <c r="D46" s="20" t="inlineStr">
        <is>
          <t>40.00%</t>
        </is>
      </c>
      <c r="E46" s="20" t="inlineStr">
        <is>
          <t>38.00%</t>
        </is>
      </c>
      <c r="F46" s="20" t="inlineStr">
        <is>
          <t>39.00%</t>
        </is>
      </c>
      <c r="G46" s="20" t="inlineStr">
        <is>
          <t>41.00%</t>
        </is>
      </c>
      <c r="H46" s="21" t="inlineStr">
        <is>
          <t>-</t>
        </is>
      </c>
      <c r="I46" s="20" t="inlineStr">
        <is>
          <t>40.00%</t>
        </is>
      </c>
      <c r="J46" s="20" t="inlineStr">
        <is>
          <t>41.00%</t>
        </is>
      </c>
      <c r="K46" s="20" t="inlineStr">
        <is>
          <t>40.00%</t>
        </is>
      </c>
      <c r="L46" s="20" t="inlineStr">
        <is>
          <t>39.00%</t>
        </is>
      </c>
      <c r="M46" t="n">
        <v>3</v>
      </c>
      <c r="N46" s="20" t="inlineStr">
        <is>
          <t>36.00%</t>
        </is>
      </c>
      <c r="O46" s="21" t="inlineStr">
        <is>
          <t>42.00% I</t>
        </is>
      </c>
      <c r="P46" t="n">
        <v>6</v>
      </c>
      <c r="Q46" s="21" t="inlineStr">
        <is>
          <t>47.00% *</t>
        </is>
      </c>
      <c r="R46" s="20" t="inlineStr">
        <is>
          <t>41.00%</t>
        </is>
      </c>
      <c r="S46" t="n">
        <v>6</v>
      </c>
      <c r="T46" s="1">
        <f>HYPERLINK("#T12!A1", "Table 12 - S7a_JP_Region - JP Region - Based to Total (JP)")</f>
        <v/>
      </c>
    </row>
    <row r="47">
      <c r="A47" s="19" t="inlineStr">
        <is>
          <t>12</t>
        </is>
      </c>
      <c r="B47" t="inlineStr">
        <is>
          <t>S7a_JP_Region</t>
        </is>
      </c>
      <c r="C47" t="inlineStr">
        <is>
          <t>Kinki</t>
        </is>
      </c>
      <c r="D47" s="20" t="inlineStr">
        <is>
          <t>18.00%</t>
        </is>
      </c>
      <c r="E47" s="20" t="inlineStr">
        <is>
          <t>20.00%</t>
        </is>
      </c>
      <c r="F47" s="20" t="inlineStr">
        <is>
          <t>18.00%</t>
        </is>
      </c>
      <c r="G47" s="20" t="inlineStr">
        <is>
          <t>18.00%</t>
        </is>
      </c>
      <c r="H47" s="21" t="inlineStr">
        <is>
          <t>-</t>
        </is>
      </c>
      <c r="I47" s="20" t="inlineStr">
        <is>
          <t>18.00%</t>
        </is>
      </c>
      <c r="J47" s="20" t="inlineStr">
        <is>
          <t>18.00%</t>
        </is>
      </c>
      <c r="K47" s="20" t="inlineStr">
        <is>
          <t>18.00%</t>
        </is>
      </c>
      <c r="L47" s="20" t="inlineStr">
        <is>
          <t>19.00%</t>
        </is>
      </c>
      <c r="M47" t="n">
        <v>2</v>
      </c>
      <c r="N47" s="21" t="inlineStr">
        <is>
          <t>20.00% j</t>
        </is>
      </c>
      <c r="O47" s="20" t="inlineStr">
        <is>
          <t>17.00%</t>
        </is>
      </c>
      <c r="P47" t="n">
        <v>3</v>
      </c>
      <c r="Q47" s="21" t="inlineStr">
        <is>
          <t>9.00% *</t>
        </is>
      </c>
      <c r="R47" s="20" t="inlineStr">
        <is>
          <t>18.00%</t>
        </is>
      </c>
      <c r="S47" t="n">
        <v>9</v>
      </c>
      <c r="T47" s="1">
        <f>HYPERLINK("#T12!A1", "Table 12 - S7a_JP_Region - JP Region - Based to Total (JP)")</f>
        <v/>
      </c>
    </row>
    <row r="48">
      <c r="A48" s="19" t="inlineStr">
        <is>
          <t>12</t>
        </is>
      </c>
      <c r="B48" t="inlineStr">
        <is>
          <t>S7a_JP_Region</t>
        </is>
      </c>
      <c r="C48" t="inlineStr">
        <is>
          <t>Kyusyu / Okinawa</t>
        </is>
      </c>
      <c r="D48" s="20" t="inlineStr">
        <is>
          <t>7.00%</t>
        </is>
      </c>
      <c r="E48" s="21" t="inlineStr">
        <is>
          <t>10.00% BCEFGH</t>
        </is>
      </c>
      <c r="F48" s="20" t="inlineStr">
        <is>
          <t>6.00%</t>
        </is>
      </c>
      <c r="G48" s="20" t="inlineStr">
        <is>
          <t>7.00%</t>
        </is>
      </c>
      <c r="H48" s="21" t="inlineStr">
        <is>
          <t>-</t>
        </is>
      </c>
      <c r="I48" s="20" t="inlineStr">
        <is>
          <t>7.00%</t>
        </is>
      </c>
      <c r="J48" s="20" t="inlineStr">
        <is>
          <t>7.00%</t>
        </is>
      </c>
      <c r="K48" s="20" t="inlineStr">
        <is>
          <t>7.00%</t>
        </is>
      </c>
      <c r="L48" s="21" t="inlineStr">
        <is>
          <t>8.00% Beg</t>
        </is>
      </c>
      <c r="M48" t="n">
        <v>4</v>
      </c>
      <c r="N48" s="20" t="inlineStr">
        <is>
          <t>8.00%</t>
        </is>
      </c>
      <c r="O48" s="20" t="inlineStr">
        <is>
          <t>7.00%</t>
        </is>
      </c>
      <c r="P48" t="n">
        <v>1</v>
      </c>
      <c r="Q48" s="21" t="inlineStr">
        <is>
          <t>5.00% *</t>
        </is>
      </c>
      <c r="R48" s="20" t="inlineStr">
        <is>
          <t>8.00%</t>
        </is>
      </c>
      <c r="S48" t="n">
        <v>3</v>
      </c>
      <c r="T48" s="1">
        <f>HYPERLINK("#T12!A1", "Table 12 - S7a_JP_Region - JP Region - Based to Total (JP)")</f>
        <v/>
      </c>
    </row>
    <row r="49">
      <c r="A49" s="19" t="inlineStr">
        <is>
          <t>12</t>
        </is>
      </c>
      <c r="B49" t="inlineStr">
        <is>
          <t>S7a_JP_Region</t>
        </is>
      </c>
      <c r="C49" t="inlineStr">
        <is>
          <t>Shikoku</t>
        </is>
      </c>
      <c r="D49" s="20" t="inlineStr">
        <is>
          <t>3.00%</t>
        </is>
      </c>
      <c r="E49" s="20" t="inlineStr">
        <is>
          <t>2.00%</t>
        </is>
      </c>
      <c r="F49" s="20" t="inlineStr">
        <is>
          <t>3.00%</t>
        </is>
      </c>
      <c r="G49" s="20" t="inlineStr">
        <is>
          <t>3.00%</t>
        </is>
      </c>
      <c r="H49" s="21" t="inlineStr">
        <is>
          <t>-</t>
        </is>
      </c>
      <c r="I49" s="20" t="inlineStr">
        <is>
          <t>3.00%</t>
        </is>
      </c>
      <c r="J49" s="20" t="inlineStr">
        <is>
          <t>3.00%</t>
        </is>
      </c>
      <c r="K49" s="20" t="inlineStr">
        <is>
          <t>3.00%</t>
        </is>
      </c>
      <c r="L49" s="20" t="inlineStr">
        <is>
          <t>2.00%</t>
        </is>
      </c>
      <c r="M49" t="n">
        <v>1</v>
      </c>
      <c r="N49" s="20" t="inlineStr">
        <is>
          <t>2.00%</t>
        </is>
      </c>
      <c r="O49" s="20" t="inlineStr">
        <is>
          <t>3.00%</t>
        </is>
      </c>
      <c r="P49" t="n">
        <v>1</v>
      </c>
      <c r="Q49" s="21" t="inlineStr">
        <is>
          <t>5.00% *</t>
        </is>
      </c>
      <c r="R49" s="20" t="inlineStr">
        <is>
          <t>3.00%</t>
        </is>
      </c>
      <c r="S49" t="n">
        <v>2</v>
      </c>
      <c r="T49" s="1">
        <f>HYPERLINK("#T12!A1", "Table 12 - S7a_JP_Region - JP Region - Based to Total (JP)")</f>
        <v/>
      </c>
    </row>
    <row r="50">
      <c r="A50" s="19" t="inlineStr">
        <is>
          <t>12</t>
        </is>
      </c>
      <c r="B50" t="inlineStr">
        <is>
          <t>S7a_JP_Region</t>
        </is>
      </c>
      <c r="C50" t="inlineStr">
        <is>
          <t>Tohoku</t>
        </is>
      </c>
      <c r="D50" s="20" t="inlineStr">
        <is>
          <t>6.00%</t>
        </is>
      </c>
      <c r="E50" s="20" t="inlineStr">
        <is>
          <t>5.00%</t>
        </is>
      </c>
      <c r="F50" s="20" t="inlineStr">
        <is>
          <t>6.00%</t>
        </is>
      </c>
      <c r="G50" s="20" t="inlineStr">
        <is>
          <t>6.00%</t>
        </is>
      </c>
      <c r="H50" s="21" t="inlineStr">
        <is>
          <t>-</t>
        </is>
      </c>
      <c r="I50" s="20" t="inlineStr">
        <is>
          <t>6.00%</t>
        </is>
      </c>
      <c r="J50" s="20" t="inlineStr">
        <is>
          <t>6.00%</t>
        </is>
      </c>
      <c r="K50" s="20" t="inlineStr">
        <is>
          <t>6.00%</t>
        </is>
      </c>
      <c r="L50" s="20" t="inlineStr">
        <is>
          <t>5.00%</t>
        </is>
      </c>
      <c r="M50" t="n">
        <v>1</v>
      </c>
      <c r="N50" s="20" t="inlineStr">
        <is>
          <t>4.00%</t>
        </is>
      </c>
      <c r="O50" s="21" t="inlineStr">
        <is>
          <t>6.00% I</t>
        </is>
      </c>
      <c r="P50" t="n">
        <v>2</v>
      </c>
      <c r="Q50" s="21" t="inlineStr">
        <is>
          <t>7.00% *</t>
        </is>
      </c>
      <c r="R50" s="20" t="inlineStr">
        <is>
          <t>6.00%</t>
        </is>
      </c>
      <c r="S50" t="n">
        <v>1</v>
      </c>
      <c r="T50" s="1">
        <f>HYPERLINK("#T12!A1", "Table 12 - S7a_JP_Region - JP Region - Based to Total (JP)")</f>
        <v/>
      </c>
    </row>
    <row r="51">
      <c r="A51" s="19" t="inlineStr">
        <is>
          <t>13</t>
        </is>
      </c>
      <c r="B51" t="inlineStr">
        <is>
          <t>DV_JP_Income</t>
        </is>
      </c>
      <c r="C51" t="inlineStr">
        <is>
          <t>Low Income</t>
        </is>
      </c>
      <c r="D51" s="20" t="inlineStr">
        <is>
          <t>15.00%</t>
        </is>
      </c>
      <c r="E51" s="20" t="inlineStr">
        <is>
          <t>13.00%</t>
        </is>
      </c>
      <c r="F51" s="20" t="inlineStr">
        <is>
          <t>15.00%</t>
        </is>
      </c>
      <c r="G51" s="21" t="inlineStr">
        <is>
          <t>17.00% Ah</t>
        </is>
      </c>
      <c r="H51" s="21" t="inlineStr">
        <is>
          <t>-</t>
        </is>
      </c>
      <c r="I51" s="21" t="inlineStr">
        <is>
          <t>16.00% aH</t>
        </is>
      </c>
      <c r="J51" s="21" t="inlineStr">
        <is>
          <t>17.00% Ah</t>
        </is>
      </c>
      <c r="K51" s="21" t="inlineStr">
        <is>
          <t>16.00% aH</t>
        </is>
      </c>
      <c r="L51" s="20" t="inlineStr">
        <is>
          <t>14.00%</t>
        </is>
      </c>
      <c r="M51" t="n">
        <v>4</v>
      </c>
      <c r="N51" s="20" t="inlineStr">
        <is>
          <t>12.00%</t>
        </is>
      </c>
      <c r="O51" s="21" t="inlineStr">
        <is>
          <t>17.00% I</t>
        </is>
      </c>
      <c r="P51" t="n">
        <v>5</v>
      </c>
      <c r="Q51" s="21" t="inlineStr">
        <is>
          <t>5.00% *</t>
        </is>
      </c>
      <c r="R51" s="21" t="inlineStr">
        <is>
          <t>18.00% K</t>
        </is>
      </c>
      <c r="S51" t="n">
        <v>13</v>
      </c>
      <c r="T51" s="1">
        <f>HYPERLINK("#T13!A1", "Table 13 - DV_JP_Income - JP Income - Based to Total (JP)")</f>
        <v/>
      </c>
    </row>
    <row r="52">
      <c r="A52" s="19" t="inlineStr">
        <is>
          <t>13</t>
        </is>
      </c>
      <c r="B52" t="inlineStr">
        <is>
          <t>DV_JP_Income</t>
        </is>
      </c>
      <c r="C52" t="inlineStr">
        <is>
          <t>Middle Income</t>
        </is>
      </c>
      <c r="D52" s="20" t="inlineStr">
        <is>
          <t>54.00%</t>
        </is>
      </c>
      <c r="E52" s="21" t="inlineStr">
        <is>
          <t>57.00% cf</t>
        </is>
      </c>
      <c r="F52" s="20" t="inlineStr">
        <is>
          <t>55.00%</t>
        </is>
      </c>
      <c r="G52" s="20" t="inlineStr">
        <is>
          <t>52.00%</t>
        </is>
      </c>
      <c r="H52" s="21" t="inlineStr">
        <is>
          <t>-</t>
        </is>
      </c>
      <c r="I52" s="20" t="inlineStr">
        <is>
          <t>53.00%</t>
        </is>
      </c>
      <c r="J52" s="20" t="inlineStr">
        <is>
          <t>52.00%</t>
        </is>
      </c>
      <c r="K52" s="20" t="inlineStr">
        <is>
          <t>53.00%</t>
        </is>
      </c>
      <c r="L52" s="21" t="inlineStr">
        <is>
          <t>56.00% eg</t>
        </is>
      </c>
      <c r="M52" t="n">
        <v>5</v>
      </c>
      <c r="N52" s="20" t="inlineStr">
        <is>
          <t>51.00%</t>
        </is>
      </c>
      <c r="O52" s="21" t="inlineStr">
        <is>
          <t>56.00% I</t>
        </is>
      </c>
      <c r="P52" t="n">
        <v>5</v>
      </c>
      <c r="Q52" s="21" t="inlineStr">
        <is>
          <t>49.00% *</t>
        </is>
      </c>
      <c r="R52" s="20" t="inlineStr">
        <is>
          <t>56.00%</t>
        </is>
      </c>
      <c r="S52" t="n">
        <v>7</v>
      </c>
      <c r="T52" s="1">
        <f>HYPERLINK("#T13!A1", "Table 13 - DV_JP_Income - JP Income - Based to Total (JP)")</f>
        <v/>
      </c>
    </row>
    <row r="53">
      <c r="A53" s="19" t="inlineStr">
        <is>
          <t>13</t>
        </is>
      </c>
      <c r="B53" t="inlineStr">
        <is>
          <t>DV_JP_Income</t>
        </is>
      </c>
      <c r="C53" t="inlineStr">
        <is>
          <t>High Income</t>
        </is>
      </c>
      <c r="D53" s="20" t="inlineStr">
        <is>
          <t>31.00%</t>
        </is>
      </c>
      <c r="E53" s="20" t="inlineStr">
        <is>
          <t>30.00%</t>
        </is>
      </c>
      <c r="F53" s="20" t="inlineStr">
        <is>
          <t>30.00%</t>
        </is>
      </c>
      <c r="G53" s="20" t="inlineStr">
        <is>
          <t>31.00%</t>
        </is>
      </c>
      <c r="H53" s="21" t="inlineStr">
        <is>
          <t>-</t>
        </is>
      </c>
      <c r="I53" s="20" t="inlineStr">
        <is>
          <t>31.00%</t>
        </is>
      </c>
      <c r="J53" s="20" t="inlineStr">
        <is>
          <t>31.00%</t>
        </is>
      </c>
      <c r="K53" s="20" t="inlineStr">
        <is>
          <t>31.00%</t>
        </is>
      </c>
      <c r="L53" s="20" t="inlineStr">
        <is>
          <t>30.00%</t>
        </is>
      </c>
      <c r="M53" t="n">
        <v>1</v>
      </c>
      <c r="N53" s="21" t="inlineStr">
        <is>
          <t>37.00% J</t>
        </is>
      </c>
      <c r="O53" s="20" t="inlineStr">
        <is>
          <t>27.00%</t>
        </is>
      </c>
      <c r="P53" t="n">
        <v>10</v>
      </c>
      <c r="Q53" s="21" t="inlineStr">
        <is>
          <t>45.00% L*</t>
        </is>
      </c>
      <c r="R53" s="20" t="inlineStr">
        <is>
          <t>26.00%</t>
        </is>
      </c>
      <c r="S53" t="n">
        <v>19</v>
      </c>
      <c r="T53" s="1">
        <f>HYPERLINK("#T13!A1", "Table 13 - DV_JP_Income - JP Income - Based to Total (JP)")</f>
        <v/>
      </c>
    </row>
    <row r="54">
      <c r="A54" s="19" t="inlineStr">
        <is>
          <t>14</t>
        </is>
      </c>
      <c r="B54" t="inlineStr">
        <is>
          <t>DV_KR_Region</t>
        </is>
      </c>
      <c r="C54" t="inlineStr">
        <is>
          <t>Seoul</t>
        </is>
      </c>
      <c r="D54" s="20" t="inlineStr">
        <is>
          <t>31.00%</t>
        </is>
      </c>
      <c r="E54" s="21" t="inlineStr">
        <is>
          <t>34.00% c</t>
        </is>
      </c>
      <c r="F54" s="21" t="inlineStr">
        <is>
          <t>52.00% ACDEFGH</t>
        </is>
      </c>
      <c r="G54" s="20" t="inlineStr">
        <is>
          <t>25.00%</t>
        </is>
      </c>
      <c r="H54" s="20" t="inlineStr">
        <is>
          <t>28.00%</t>
        </is>
      </c>
      <c r="I54" s="21" t="inlineStr">
        <is>
          <t>31.00% cDF</t>
        </is>
      </c>
      <c r="J54" s="20" t="inlineStr">
        <is>
          <t>28.00%</t>
        </is>
      </c>
      <c r="K54" s="21" t="inlineStr">
        <is>
          <t>36.00% CDEF</t>
        </is>
      </c>
      <c r="L54" s="21" t="inlineStr">
        <is>
          <t>43.00% ACDEFG</t>
        </is>
      </c>
      <c r="M54" t="n">
        <v>27</v>
      </c>
      <c r="N54" s="21" t="inlineStr">
        <is>
          <t>43.00% J</t>
        </is>
      </c>
      <c r="O54" s="20" t="inlineStr">
        <is>
          <t>28.00%</t>
        </is>
      </c>
      <c r="P54" t="n">
        <v>15</v>
      </c>
      <c r="Q54" s="20" t="inlineStr">
        <is>
          <t>24.00%</t>
        </is>
      </c>
      <c r="R54" s="21" t="inlineStr">
        <is>
          <t>32.00% k</t>
        </is>
      </c>
      <c r="S54" t="n">
        <v>8</v>
      </c>
      <c r="T54" s="1">
        <f>HYPERLINK("#T14!A1", "Table 14 - DV_KR_Region - KR Region - Based to Total (KR)")</f>
        <v/>
      </c>
    </row>
    <row r="55">
      <c r="A55" s="19" t="inlineStr">
        <is>
          <t>14</t>
        </is>
      </c>
      <c r="B55" t="inlineStr">
        <is>
          <t>DV_KR_Region</t>
        </is>
      </c>
      <c r="C55" t="inlineStr">
        <is>
          <t>Metropolitan cities</t>
        </is>
      </c>
      <c r="D55" s="20" t="inlineStr">
        <is>
          <t>26.00%</t>
        </is>
      </c>
      <c r="E55" s="20" t="inlineStr">
        <is>
          <t>23.00%</t>
        </is>
      </c>
      <c r="F55" s="20" t="inlineStr">
        <is>
          <t>25.00%</t>
        </is>
      </c>
      <c r="G55" s="20" t="inlineStr">
        <is>
          <t>25.00%</t>
        </is>
      </c>
      <c r="H55" s="20" t="inlineStr">
        <is>
          <t>27.00%</t>
        </is>
      </c>
      <c r="I55" s="20" t="inlineStr">
        <is>
          <t>27.00%</t>
        </is>
      </c>
      <c r="J55" s="20" t="inlineStr">
        <is>
          <t>27.00%</t>
        </is>
      </c>
      <c r="K55" s="20" t="inlineStr">
        <is>
          <t>25.00%</t>
        </is>
      </c>
      <c r="L55" s="20" t="inlineStr">
        <is>
          <t>24.00%</t>
        </is>
      </c>
      <c r="M55" t="n">
        <v>4.0001</v>
      </c>
      <c r="N55" s="20" t="inlineStr">
        <is>
          <t>23.00%</t>
        </is>
      </c>
      <c r="O55" s="20" t="inlineStr">
        <is>
          <t>27.00%</t>
        </is>
      </c>
      <c r="P55" t="n">
        <v>3.99559</v>
      </c>
      <c r="Q55" s="20" t="inlineStr">
        <is>
          <t>23.00%</t>
        </is>
      </c>
      <c r="R55" s="20" t="inlineStr">
        <is>
          <t>28.00%</t>
        </is>
      </c>
      <c r="S55" t="n">
        <v>4.99784</v>
      </c>
      <c r="T55" s="1">
        <f>HYPERLINK("#T14!A1", "Table 14 - DV_KR_Region - KR Region - Based to Total (KR)")</f>
        <v/>
      </c>
    </row>
    <row r="56">
      <c r="A56" s="19" t="inlineStr">
        <is>
          <t>14</t>
        </is>
      </c>
      <c r="B56" t="inlineStr">
        <is>
          <t>DV_KR_Region</t>
        </is>
      </c>
      <c r="C56" t="inlineStr">
        <is>
          <t>Provinces</t>
        </is>
      </c>
      <c r="D56" s="20" t="inlineStr">
        <is>
          <t>36.00%</t>
        </is>
      </c>
      <c r="E56" s="21" t="inlineStr">
        <is>
          <t>29.00% BH</t>
        </is>
      </c>
      <c r="F56" s="20" t="inlineStr">
        <is>
          <t>14.00%</t>
        </is>
      </c>
      <c r="G56" s="21" t="inlineStr">
        <is>
          <t>28.00% BGh</t>
        </is>
      </c>
      <c r="H56" s="21" t="inlineStr">
        <is>
          <t>44.00% ABCEFGH</t>
        </is>
      </c>
      <c r="I56" s="21" t="inlineStr">
        <is>
          <t>37.00% aBCGH</t>
        </is>
      </c>
      <c r="J56" s="21" t="inlineStr">
        <is>
          <t>40.00% ABCEGH</t>
        </is>
      </c>
      <c r="K56" s="21" t="inlineStr">
        <is>
          <t>23.00% B</t>
        </is>
      </c>
      <c r="L56" s="21" t="inlineStr">
        <is>
          <t>21.00% B</t>
        </is>
      </c>
      <c r="M56" t="n">
        <v>30</v>
      </c>
      <c r="N56" s="20" t="inlineStr">
        <is>
          <t>33.00%</t>
        </is>
      </c>
      <c r="O56" s="20" t="inlineStr">
        <is>
          <t>37.00%</t>
        </is>
      </c>
      <c r="P56" t="n">
        <v>4</v>
      </c>
      <c r="Q56" s="20" t="inlineStr">
        <is>
          <t>25.00%</t>
        </is>
      </c>
      <c r="R56" s="21" t="inlineStr">
        <is>
          <t>36.00% K</t>
        </is>
      </c>
      <c r="S56" t="n">
        <v>11</v>
      </c>
      <c r="T56" s="1">
        <f>HYPERLINK("#T14!A1", "Table 14 - DV_KR_Region - KR Region - Based to Total (KR)")</f>
        <v/>
      </c>
    </row>
    <row r="57">
      <c r="A57" s="19" t="inlineStr">
        <is>
          <t>14</t>
        </is>
      </c>
      <c r="B57" t="inlineStr">
        <is>
          <t>DV_KR_Region</t>
        </is>
      </c>
      <c r="C57" t="inlineStr">
        <is>
          <t>Special Self-governing Province</t>
        </is>
      </c>
      <c r="D57" s="20" t="inlineStr">
        <is>
          <t>1.00%</t>
        </is>
      </c>
      <c r="E57" s="21" t="inlineStr">
        <is>
          <t>-</t>
        </is>
      </c>
      <c r="F57" s="21" t="inlineStr">
        <is>
          <t>-</t>
        </is>
      </c>
      <c r="G57" s="21" t="inlineStr">
        <is>
          <t>3.00% aBDEFgH</t>
        </is>
      </c>
      <c r="H57" s="21" t="inlineStr">
        <is>
          <t>*</t>
        </is>
      </c>
      <c r="I57" s="21" t="inlineStr">
        <is>
          <t>1.00% Dh</t>
        </is>
      </c>
      <c r="J57" s="21" t="inlineStr">
        <is>
          <t>1.00% D</t>
        </is>
      </c>
      <c r="K57" s="21" t="inlineStr">
        <is>
          <t>2.00% BDeH</t>
        </is>
      </c>
      <c r="L57" s="21" t="inlineStr">
        <is>
          <t>-</t>
        </is>
      </c>
      <c r="M57" t="n">
        <v>3</v>
      </c>
      <c r="N57" s="21" t="inlineStr">
        <is>
          <t>-</t>
        </is>
      </c>
      <c r="O57" s="20" t="inlineStr">
        <is>
          <t>1.00%</t>
        </is>
      </c>
      <c r="P57" t="n">
        <v>1</v>
      </c>
      <c r="Q57" s="20" t="inlineStr">
        <is>
          <t>2.00%</t>
        </is>
      </c>
      <c r="R57" s="20" t="inlineStr">
        <is>
          <t>1.00%</t>
        </is>
      </c>
      <c r="S57" t="n">
        <v>1</v>
      </c>
      <c r="T57" s="1">
        <f>HYPERLINK("#T14!A1", "Table 14 - DV_KR_Region - KR Region - Based to Total (KR)")</f>
        <v/>
      </c>
    </row>
    <row r="58">
      <c r="A58" s="19" t="inlineStr">
        <is>
          <t>14</t>
        </is>
      </c>
      <c r="B58" t="inlineStr">
        <is>
          <t>DV_KR_Region</t>
        </is>
      </c>
      <c r="C58" t="inlineStr">
        <is>
          <t>Other</t>
        </is>
      </c>
      <c r="D58" s="20" t="inlineStr">
        <is>
          <t>6.00%</t>
        </is>
      </c>
      <c r="E58" s="21" t="inlineStr">
        <is>
          <t>14.00% DEF</t>
        </is>
      </c>
      <c r="F58" s="21" t="inlineStr">
        <is>
          <t>10.00% DEF</t>
        </is>
      </c>
      <c r="G58" s="21" t="inlineStr">
        <is>
          <t>19.00% BDEFGh</t>
        </is>
      </c>
      <c r="H58" s="21" t="inlineStr">
        <is>
          <t>-</t>
        </is>
      </c>
      <c r="I58" s="21" t="inlineStr">
        <is>
          <t>5.00% DF</t>
        </is>
      </c>
      <c r="J58" s="21" t="inlineStr">
        <is>
          <t>4.00% D</t>
        </is>
      </c>
      <c r="K58" s="21" t="inlineStr">
        <is>
          <t>15.00% BDEF</t>
        </is>
      </c>
      <c r="L58" s="21" t="inlineStr">
        <is>
          <t>12.00% DEF</t>
        </is>
      </c>
      <c r="M58" t="n">
        <v>15</v>
      </c>
      <c r="N58" s="20" t="inlineStr">
        <is>
          <t>1.00%</t>
        </is>
      </c>
      <c r="O58" s="21" t="inlineStr">
        <is>
          <t>7.00% I</t>
        </is>
      </c>
      <c r="P58" t="n">
        <v>6</v>
      </c>
      <c r="Q58" s="21" t="inlineStr">
        <is>
          <t>26.00% L</t>
        </is>
      </c>
      <c r="R58" s="20" t="inlineStr">
        <is>
          <t>3.00%</t>
        </is>
      </c>
      <c r="S58" t="n">
        <v>23</v>
      </c>
      <c r="T58" s="1">
        <f>HYPERLINK("#T14!A1", "Table 14 - DV_KR_Region - KR Region - Based to Total (KR)")</f>
        <v/>
      </c>
    </row>
    <row r="59">
      <c r="A59" s="19" t="inlineStr">
        <is>
          <t>15</t>
        </is>
      </c>
      <c r="B59" t="inlineStr">
        <is>
          <t>S8b_KR_Income</t>
        </is>
      </c>
      <c r="C59" t="inlineStr">
        <is>
          <t>Less than 1 Million Won</t>
        </is>
      </c>
      <c r="D59" s="20" t="inlineStr">
        <is>
          <t>3.00%</t>
        </is>
      </c>
      <c r="E59" s="20" t="inlineStr">
        <is>
          <t>3.00%</t>
        </is>
      </c>
      <c r="F59" s="20" t="inlineStr">
        <is>
          <t>1.00%</t>
        </is>
      </c>
      <c r="G59" s="20" t="inlineStr">
        <is>
          <t>1.00%</t>
        </is>
      </c>
      <c r="H59" s="21" t="inlineStr">
        <is>
          <t>5.00% BCEFGH</t>
        </is>
      </c>
      <c r="I59" s="21" t="inlineStr">
        <is>
          <t>3.00% bCG</t>
        </is>
      </c>
      <c r="J59" s="21" t="inlineStr">
        <is>
          <t>4.00% bCeGh</t>
        </is>
      </c>
      <c r="K59" s="20" t="inlineStr">
        <is>
          <t>1.00%</t>
        </is>
      </c>
      <c r="L59" s="20" t="inlineStr">
        <is>
          <t>2.00%</t>
        </is>
      </c>
      <c r="M59" t="n">
        <v>4</v>
      </c>
      <c r="N59" s="20" t="inlineStr">
        <is>
          <t>4.00%</t>
        </is>
      </c>
      <c r="O59" s="20" t="inlineStr">
        <is>
          <t>3.00%</t>
        </is>
      </c>
      <c r="P59" t="n">
        <v>1</v>
      </c>
      <c r="Q59" s="21" t="inlineStr">
        <is>
          <t>-</t>
        </is>
      </c>
      <c r="R59" s="21" t="inlineStr">
        <is>
          <t>4.00% K</t>
        </is>
      </c>
      <c r="S59" t="n">
        <v>4</v>
      </c>
      <c r="T59" s="1">
        <f>HYPERLINK("#T15!A1", "Table 15 - S8b_KR_Income - KR Income - Based to Total (KR)")</f>
        <v/>
      </c>
    </row>
    <row r="60">
      <c r="A60" s="19" t="inlineStr">
        <is>
          <t>15</t>
        </is>
      </c>
      <c r="B60" t="inlineStr">
        <is>
          <t>S8b_KR_Income</t>
        </is>
      </c>
      <c r="C60" t="inlineStr">
        <is>
          <t>1m ~ less than 2m won</t>
        </is>
      </c>
      <c r="D60" s="20" t="inlineStr">
        <is>
          <t>6.00%</t>
        </is>
      </c>
      <c r="E60" s="20" t="inlineStr">
        <is>
          <t>5.00%</t>
        </is>
      </c>
      <c r="F60" s="20" t="inlineStr">
        <is>
          <t>7.00%</t>
        </is>
      </c>
      <c r="G60" s="20" t="inlineStr">
        <is>
          <t>5.00%</t>
        </is>
      </c>
      <c r="H60" s="20" t="inlineStr">
        <is>
          <t>7.00%</t>
        </is>
      </c>
      <c r="I60" s="20" t="inlineStr">
        <is>
          <t>7.00%</t>
        </is>
      </c>
      <c r="J60" s="20" t="inlineStr">
        <is>
          <t>7.00%</t>
        </is>
      </c>
      <c r="K60" s="20" t="inlineStr">
        <is>
          <t>6.00%</t>
        </is>
      </c>
      <c r="L60" s="20" t="inlineStr">
        <is>
          <t>6.00%</t>
        </is>
      </c>
      <c r="M60" t="n">
        <v>2</v>
      </c>
      <c r="N60" s="20" t="inlineStr">
        <is>
          <t>7.00%</t>
        </is>
      </c>
      <c r="O60" s="20" t="inlineStr">
        <is>
          <t>6.00%</t>
        </is>
      </c>
      <c r="P60" t="n">
        <v>1</v>
      </c>
      <c r="Q60" s="20" t="inlineStr">
        <is>
          <t>1.00%</t>
        </is>
      </c>
      <c r="R60" s="21" t="inlineStr">
        <is>
          <t>8.00% K</t>
        </is>
      </c>
      <c r="S60" t="n">
        <v>7</v>
      </c>
      <c r="T60" s="1">
        <f>HYPERLINK("#T15!A1", "Table 15 - S8b_KR_Income - KR Income - Based to Total (KR)")</f>
        <v/>
      </c>
    </row>
    <row r="61">
      <c r="A61" s="19" t="inlineStr">
        <is>
          <t>15</t>
        </is>
      </c>
      <c r="B61" t="inlineStr">
        <is>
          <t>S8b_KR_Income</t>
        </is>
      </c>
      <c r="C61" t="inlineStr">
        <is>
          <t>2m ~ less than 3m won</t>
        </is>
      </c>
      <c r="D61" s="20" t="inlineStr">
        <is>
          <t>11.00%</t>
        </is>
      </c>
      <c r="E61" s="20" t="inlineStr">
        <is>
          <t>8.00%</t>
        </is>
      </c>
      <c r="F61" s="20" t="inlineStr">
        <is>
          <t>7.00%</t>
        </is>
      </c>
      <c r="G61" s="20" t="inlineStr">
        <is>
          <t>8.00%</t>
        </is>
      </c>
      <c r="H61" s="21" t="inlineStr">
        <is>
          <t>12.00% cEfGh</t>
        </is>
      </c>
      <c r="I61" s="21" t="inlineStr">
        <is>
          <t>11.00% G</t>
        </is>
      </c>
      <c r="J61" s="21" t="inlineStr">
        <is>
          <t>11.00% cG</t>
        </is>
      </c>
      <c r="K61" s="20" t="inlineStr">
        <is>
          <t>8.00%</t>
        </is>
      </c>
      <c r="L61" s="20" t="inlineStr">
        <is>
          <t>8.00%</t>
        </is>
      </c>
      <c r="M61" t="n">
        <v>5</v>
      </c>
      <c r="N61" s="20" t="inlineStr">
        <is>
          <t>11.00%</t>
        </is>
      </c>
      <c r="O61" s="20" t="inlineStr">
        <is>
          <t>10.00%</t>
        </is>
      </c>
      <c r="P61" t="n">
        <v>1</v>
      </c>
      <c r="Q61" s="20" t="inlineStr">
        <is>
          <t>4.00%</t>
        </is>
      </c>
      <c r="R61" s="21" t="inlineStr">
        <is>
          <t>13.00% K</t>
        </is>
      </c>
      <c r="S61" t="n">
        <v>9</v>
      </c>
      <c r="T61" s="1">
        <f>HYPERLINK("#T15!A1", "Table 15 - S8b_KR_Income - KR Income - Based to Total (KR)")</f>
        <v/>
      </c>
    </row>
    <row r="62">
      <c r="A62" s="19" t="inlineStr">
        <is>
          <t>15</t>
        </is>
      </c>
      <c r="B62" t="inlineStr">
        <is>
          <t>S8b_KR_Income</t>
        </is>
      </c>
      <c r="C62" t="inlineStr">
        <is>
          <t>3m ~ less than 4m won</t>
        </is>
      </c>
      <c r="D62" s="20" t="inlineStr">
        <is>
          <t>18.00%</t>
        </is>
      </c>
      <c r="E62" s="20" t="inlineStr">
        <is>
          <t>16.00%</t>
        </is>
      </c>
      <c r="F62" s="20" t="inlineStr">
        <is>
          <t>11.00%</t>
        </is>
      </c>
      <c r="G62" s="21" t="inlineStr">
        <is>
          <t>20.00% Bgh</t>
        </is>
      </c>
      <c r="H62" s="21" t="inlineStr">
        <is>
          <t>19.00% bh</t>
        </is>
      </c>
      <c r="I62" s="21" t="inlineStr">
        <is>
          <t>18.00% Bh</t>
        </is>
      </c>
      <c r="J62" s="21" t="inlineStr">
        <is>
          <t>19.00% BEh</t>
        </is>
      </c>
      <c r="K62" s="21" t="inlineStr">
        <is>
          <t>17.00% B</t>
        </is>
      </c>
      <c r="L62" s="20" t="inlineStr">
        <is>
          <t>14.00%</t>
        </is>
      </c>
      <c r="M62" t="n">
        <v>9</v>
      </c>
      <c r="N62" s="20" t="inlineStr">
        <is>
          <t>19.00%</t>
        </is>
      </c>
      <c r="O62" s="20" t="inlineStr">
        <is>
          <t>17.00%</t>
        </is>
      </c>
      <c r="P62" t="n">
        <v>2</v>
      </c>
      <c r="Q62" s="20" t="inlineStr">
        <is>
          <t>14.00%</t>
        </is>
      </c>
      <c r="R62" s="20" t="inlineStr">
        <is>
          <t>18.00%</t>
        </is>
      </c>
      <c r="S62" t="n">
        <v>4</v>
      </c>
      <c r="T62" s="1">
        <f>HYPERLINK("#T15!A1", "Table 15 - S8b_KR_Income - KR Income - Based to Total (KR)")</f>
        <v/>
      </c>
    </row>
    <row r="63">
      <c r="A63" s="19" t="inlineStr">
        <is>
          <t>15</t>
        </is>
      </c>
      <c r="B63" t="inlineStr">
        <is>
          <t>S8b_KR_Income</t>
        </is>
      </c>
      <c r="C63" t="inlineStr">
        <is>
          <t>4m ~ less than 5m won</t>
        </is>
      </c>
      <c r="D63" s="20" t="inlineStr">
        <is>
          <t>21.00%</t>
        </is>
      </c>
      <c r="E63" s="21" t="inlineStr">
        <is>
          <t>26.00% D</t>
        </is>
      </c>
      <c r="F63" s="20" t="inlineStr">
        <is>
          <t>20.00%</t>
        </is>
      </c>
      <c r="G63" s="21" t="inlineStr">
        <is>
          <t>28.00% DEF</t>
        </is>
      </c>
      <c r="H63" s="20" t="inlineStr">
        <is>
          <t>18.00%</t>
        </is>
      </c>
      <c r="I63" s="21" t="inlineStr">
        <is>
          <t>20.00% D</t>
        </is>
      </c>
      <c r="J63" s="21" t="inlineStr">
        <is>
          <t>20.00% D</t>
        </is>
      </c>
      <c r="K63" s="21" t="inlineStr">
        <is>
          <t>24.00% DEf</t>
        </is>
      </c>
      <c r="L63" s="20" t="inlineStr">
        <is>
          <t>23.00%</t>
        </is>
      </c>
      <c r="M63" t="n">
        <v>10</v>
      </c>
      <c r="N63" s="20" t="inlineStr">
        <is>
          <t>13.00%</t>
        </is>
      </c>
      <c r="O63" s="21" t="inlineStr">
        <is>
          <t>23.00% I</t>
        </is>
      </c>
      <c r="P63" t="n">
        <v>10</v>
      </c>
      <c r="Q63" s="21" t="inlineStr">
        <is>
          <t>33.00% L</t>
        </is>
      </c>
      <c r="R63" s="20" t="inlineStr">
        <is>
          <t>20.00%</t>
        </is>
      </c>
      <c r="S63" t="n">
        <v>13</v>
      </c>
      <c r="T63" s="1">
        <f>HYPERLINK("#T15!A1", "Table 15 - S8b_KR_Income - KR Income - Based to Total (KR)")</f>
        <v/>
      </c>
    </row>
    <row r="64">
      <c r="A64" s="19" t="inlineStr">
        <is>
          <t>15</t>
        </is>
      </c>
      <c r="B64" t="inlineStr">
        <is>
          <t>S8b_KR_Income</t>
        </is>
      </c>
      <c r="C64" t="inlineStr">
        <is>
          <t>5m ~ less than 6m won</t>
        </is>
      </c>
      <c r="D64" s="20" t="inlineStr">
        <is>
          <t>19.00%</t>
        </is>
      </c>
      <c r="E64" s="21" t="inlineStr">
        <is>
          <t>24.00% DF</t>
        </is>
      </c>
      <c r="F64" s="21" t="inlineStr">
        <is>
          <t>27.00% DEF</t>
        </is>
      </c>
      <c r="G64" s="21" t="inlineStr">
        <is>
          <t>24.00% DEF</t>
        </is>
      </c>
      <c r="H64" s="20" t="inlineStr">
        <is>
          <t>15.00%</t>
        </is>
      </c>
      <c r="I64" s="21" t="inlineStr">
        <is>
          <t>18.00% DF</t>
        </is>
      </c>
      <c r="J64" s="21" t="inlineStr">
        <is>
          <t>17.00% D</t>
        </is>
      </c>
      <c r="K64" s="21" t="inlineStr">
        <is>
          <t>25.00% DEF</t>
        </is>
      </c>
      <c r="L64" s="21" t="inlineStr">
        <is>
          <t>26.00% DEF</t>
        </is>
      </c>
      <c r="M64" t="n">
        <v>12</v>
      </c>
      <c r="N64" s="20" t="inlineStr">
        <is>
          <t>17.00%</t>
        </is>
      </c>
      <c r="O64" s="20" t="inlineStr">
        <is>
          <t>19.00%</t>
        </is>
      </c>
      <c r="P64" t="n">
        <v>2</v>
      </c>
      <c r="Q64" s="21" t="inlineStr">
        <is>
          <t>28.00% L</t>
        </is>
      </c>
      <c r="R64" s="20" t="inlineStr">
        <is>
          <t>16.00%</t>
        </is>
      </c>
      <c r="S64" t="n">
        <v>12</v>
      </c>
      <c r="T64" s="1">
        <f>HYPERLINK("#T15!A1", "Table 15 - S8b_KR_Income - KR Income - Based to Total (KR)")</f>
        <v/>
      </c>
    </row>
    <row r="65">
      <c r="A65" s="19" t="inlineStr">
        <is>
          <t>15</t>
        </is>
      </c>
      <c r="B65" t="inlineStr">
        <is>
          <t>S8b_KR_Income</t>
        </is>
      </c>
      <c r="C65" t="inlineStr">
        <is>
          <t>6m won or more</t>
        </is>
      </c>
      <c r="D65" s="20" t="inlineStr">
        <is>
          <t>22.00%</t>
        </is>
      </c>
      <c r="E65" s="20" t="inlineStr">
        <is>
          <t>18.00%</t>
        </is>
      </c>
      <c r="F65" s="21" t="inlineStr">
        <is>
          <t>27.00% aCGh</t>
        </is>
      </c>
      <c r="G65" s="20" t="inlineStr">
        <is>
          <t>15.00%</t>
        </is>
      </c>
      <c r="H65" s="21" t="inlineStr">
        <is>
          <t>25.00% CeFg</t>
        </is>
      </c>
      <c r="I65" s="21" t="inlineStr">
        <is>
          <t>23.00% Cg</t>
        </is>
      </c>
      <c r="J65" s="21" t="inlineStr">
        <is>
          <t>22.00% C</t>
        </is>
      </c>
      <c r="K65" s="21" t="inlineStr">
        <is>
          <t>20.00% C</t>
        </is>
      </c>
      <c r="L65" s="21" t="inlineStr">
        <is>
          <t>22.00% aC</t>
        </is>
      </c>
      <c r="M65" t="n">
        <v>12</v>
      </c>
      <c r="N65" s="21" t="inlineStr">
        <is>
          <t>28.00% J</t>
        </is>
      </c>
      <c r="O65" s="20" t="inlineStr">
        <is>
          <t>21.00%</t>
        </is>
      </c>
      <c r="P65" t="n">
        <v>7</v>
      </c>
      <c r="Q65" s="20" t="inlineStr">
        <is>
          <t>20.00%</t>
        </is>
      </c>
      <c r="R65" s="20" t="inlineStr">
        <is>
          <t>21.00%</t>
        </is>
      </c>
      <c r="S65" t="n">
        <v>1</v>
      </c>
      <c r="T65" s="1">
        <f>HYPERLINK("#T15!A1", "Table 15 - S8b_KR_Income - KR Income - Based to Total (KR)")</f>
        <v/>
      </c>
    </row>
    <row r="66">
      <c r="A66" s="19" t="inlineStr">
        <is>
          <t>16</t>
        </is>
      </c>
      <c r="B66" t="inlineStr">
        <is>
          <t>S15_HowManage</t>
        </is>
      </c>
      <c r="C66" t="inlineStr">
        <is>
          <t>Diet</t>
        </is>
      </c>
      <c r="D66" s="20" t="inlineStr">
        <is>
          <t>63.00%</t>
        </is>
      </c>
      <c r="E66" s="20" t="inlineStr">
        <is>
          <t>50.00%</t>
        </is>
      </c>
      <c r="F66" s="21" t="inlineStr">
        <is>
          <t>63.00% AH</t>
        </is>
      </c>
      <c r="G66" s="21" t="inlineStr">
        <is>
          <t>63.00% AH</t>
        </is>
      </c>
      <c r="H66" s="21" t="inlineStr">
        <is>
          <t>68.00% ABCEFGH</t>
        </is>
      </c>
      <c r="I66" s="21" t="inlineStr">
        <is>
          <t>66.00% AbCGH</t>
        </is>
      </c>
      <c r="J66" s="21" t="inlineStr">
        <is>
          <t>66.00% AbCeGH</t>
        </is>
      </c>
      <c r="K66" s="21" t="inlineStr">
        <is>
          <t>63.00% AH</t>
        </is>
      </c>
      <c r="L66" s="21" t="inlineStr">
        <is>
          <t>57.00% A</t>
        </is>
      </c>
      <c r="M66" t="n">
        <v>18</v>
      </c>
      <c r="N66" s="20" t="inlineStr">
        <is>
          <t>62.00%</t>
        </is>
      </c>
      <c r="O66" s="20" t="inlineStr">
        <is>
          <t>63.00%</t>
        </is>
      </c>
      <c r="P66" t="n">
        <v>1</v>
      </c>
      <c r="Q66" s="21" t="inlineStr">
        <is>
          <t>76.00% L</t>
        </is>
      </c>
      <c r="R66" s="20" t="inlineStr">
        <is>
          <t>63.00%</t>
        </is>
      </c>
      <c r="S66" t="n">
        <v>13</v>
      </c>
      <c r="T66" s="1">
        <f>HYPERLINK("#T16!A1", "Table 16 - S15_HowManage - How Manage Diabetes - Based to Total")</f>
        <v/>
      </c>
    </row>
    <row r="67">
      <c r="A67" s="19" t="inlineStr">
        <is>
          <t>16</t>
        </is>
      </c>
      <c r="B67" t="inlineStr">
        <is>
          <t>S15_HowManage</t>
        </is>
      </c>
      <c r="C67" t="inlineStr">
        <is>
          <t>Exercise</t>
        </is>
      </c>
      <c r="D67" s="20" t="inlineStr">
        <is>
          <t>51.00%</t>
        </is>
      </c>
      <c r="E67" s="20" t="inlineStr">
        <is>
          <t>42.00%</t>
        </is>
      </c>
      <c r="F67" s="21" t="inlineStr">
        <is>
          <t>49.00% AH</t>
        </is>
      </c>
      <c r="G67" s="21" t="inlineStr">
        <is>
          <t>50.00% AH</t>
        </is>
      </c>
      <c r="H67" s="21" t="inlineStr">
        <is>
          <t>56.00% ABCEFGH</t>
        </is>
      </c>
      <c r="I67" s="21" t="inlineStr">
        <is>
          <t>53.00% ABCGH</t>
        </is>
      </c>
      <c r="J67" s="21" t="inlineStr">
        <is>
          <t>54.00% ABCEGH</t>
        </is>
      </c>
      <c r="K67" s="21" t="inlineStr">
        <is>
          <t>50.00% AH</t>
        </is>
      </c>
      <c r="L67" s="21" t="inlineStr">
        <is>
          <t>45.00% A</t>
        </is>
      </c>
      <c r="M67" t="n">
        <v>14</v>
      </c>
      <c r="N67" s="21" t="inlineStr">
        <is>
          <t>54.00% J</t>
        </is>
      </c>
      <c r="O67" s="20" t="inlineStr">
        <is>
          <t>50.00%</t>
        </is>
      </c>
      <c r="P67" t="n">
        <v>4</v>
      </c>
      <c r="Q67" s="21" t="inlineStr">
        <is>
          <t>65.00% L</t>
        </is>
      </c>
      <c r="R67" s="20" t="inlineStr">
        <is>
          <t>49.00%</t>
        </is>
      </c>
      <c r="S67" t="n">
        <v>16</v>
      </c>
      <c r="T67" s="1">
        <f>HYPERLINK("#T16!A1", "Table 16 - S15_HowManage - How Manage Diabetes - Based to Total")</f>
        <v/>
      </c>
    </row>
    <row r="68">
      <c r="A68" s="19" t="inlineStr">
        <is>
          <t>16</t>
        </is>
      </c>
      <c r="B68" t="inlineStr">
        <is>
          <t>S15_HowManage</t>
        </is>
      </c>
      <c r="C68" t="inlineStr">
        <is>
          <t>Alternative medicine (herbal / acupuncture / homeopathy / other non-prescription treatment)</t>
        </is>
      </c>
      <c r="D68" s="20" t="inlineStr">
        <is>
          <t>3.00%</t>
        </is>
      </c>
      <c r="E68" s="21" t="inlineStr">
        <is>
          <t>3.00% DF</t>
        </is>
      </c>
      <c r="F68" s="21" t="inlineStr">
        <is>
          <t>5.00% CDEFG</t>
        </is>
      </c>
      <c r="G68" s="20" t="inlineStr">
        <is>
          <t>3.00%</t>
        </is>
      </c>
      <c r="H68" s="20" t="inlineStr">
        <is>
          <t>2.00%</t>
        </is>
      </c>
      <c r="I68" s="21" t="inlineStr">
        <is>
          <t>3.00% DF</t>
        </is>
      </c>
      <c r="J68" s="20" t="inlineStr">
        <is>
          <t>3.00%</t>
        </is>
      </c>
      <c r="K68" s="21" t="inlineStr">
        <is>
          <t>4.00% CDEF</t>
        </is>
      </c>
      <c r="L68" s="21" t="inlineStr">
        <is>
          <t>4.00% CDEF</t>
        </is>
      </c>
      <c r="M68" t="n">
        <v>3</v>
      </c>
      <c r="N68" s="21" t="inlineStr">
        <is>
          <t>6.00% J</t>
        </is>
      </c>
      <c r="O68" s="20" t="inlineStr">
        <is>
          <t>2.00%</t>
        </is>
      </c>
      <c r="P68" t="n">
        <v>4</v>
      </c>
      <c r="Q68" s="21" t="inlineStr">
        <is>
          <t>4.00% L</t>
        </is>
      </c>
      <c r="R68" s="20" t="inlineStr">
        <is>
          <t>2.00%</t>
        </is>
      </c>
      <c r="S68" t="n">
        <v>2</v>
      </c>
      <c r="T68" s="1">
        <f>HYPERLINK("#T16!A1", "Table 16 - S15_HowManage - How Manage Diabetes - Based to Total")</f>
        <v/>
      </c>
    </row>
    <row r="69">
      <c r="A69" s="19" t="inlineStr">
        <is>
          <t>16</t>
        </is>
      </c>
      <c r="B69" t="inlineStr">
        <is>
          <t>S15_HowManage</t>
        </is>
      </c>
      <c r="C69" t="inlineStr">
        <is>
          <t>Prescription pills or tablets</t>
        </is>
      </c>
      <c r="D69" s="20" t="inlineStr">
        <is>
          <t>75.00%</t>
        </is>
      </c>
      <c r="E69" s="20" t="inlineStr">
        <is>
          <t>21.00%</t>
        </is>
      </c>
      <c r="F69" s="21" t="inlineStr">
        <is>
          <t>62.00% AH</t>
        </is>
      </c>
      <c r="G69" s="21" t="inlineStr">
        <is>
          <t>78.00% ABGH</t>
        </is>
      </c>
      <c r="H69" s="21" t="inlineStr">
        <is>
          <t>98.00% ABCEFGH</t>
        </is>
      </c>
      <c r="I69" s="21" t="inlineStr">
        <is>
          <t>85.00% ABCGH</t>
        </is>
      </c>
      <c r="J69" s="21" t="inlineStr">
        <is>
          <t>91.00% ABCEGH</t>
        </is>
      </c>
      <c r="K69" s="21" t="inlineStr">
        <is>
          <t>71.00% ABH</t>
        </is>
      </c>
      <c r="L69" s="21" t="inlineStr">
        <is>
          <t>42.00% A</t>
        </is>
      </c>
      <c r="M69" t="n">
        <v>77</v>
      </c>
      <c r="N69" s="20" t="inlineStr">
        <is>
          <t>57.00%</t>
        </is>
      </c>
      <c r="O69" s="21" t="inlineStr">
        <is>
          <t>82.00% I</t>
        </is>
      </c>
      <c r="P69" t="n">
        <v>25</v>
      </c>
      <c r="Q69" s="20" t="inlineStr">
        <is>
          <t>66.00%</t>
        </is>
      </c>
      <c r="R69" s="21" t="inlineStr">
        <is>
          <t>83.00% K</t>
        </is>
      </c>
      <c r="S69" t="n">
        <v>17</v>
      </c>
      <c r="T69" s="1">
        <f>HYPERLINK("#T16!A1", "Table 16 - S15_HowManage - How Manage Diabetes - Based to Total")</f>
        <v/>
      </c>
    </row>
    <row r="70">
      <c r="A70" s="19" t="inlineStr">
        <is>
          <t>16</t>
        </is>
      </c>
      <c r="B70" t="inlineStr">
        <is>
          <t>S15_HowManage</t>
        </is>
      </c>
      <c r="C70" t="inlineStr">
        <is>
          <t>Non-insulin injectable, GLP-1 (i.e., Byetta, Victoza, or Trulicity)</t>
        </is>
      </c>
      <c r="D70" s="20" t="inlineStr">
        <is>
          <t>10.00%</t>
        </is>
      </c>
      <c r="E70" s="20" t="inlineStr">
        <is>
          <t>4.00%</t>
        </is>
      </c>
      <c r="F70" s="21" t="inlineStr">
        <is>
          <t>11.00% AH</t>
        </is>
      </c>
      <c r="G70" s="21" t="inlineStr">
        <is>
          <t>13.00% AbDEFgH</t>
        </is>
      </c>
      <c r="H70" s="21" t="inlineStr">
        <is>
          <t>11.00% AH</t>
        </is>
      </c>
      <c r="I70" s="21" t="inlineStr">
        <is>
          <t>11.00% AH</t>
        </is>
      </c>
      <c r="J70" s="21" t="inlineStr">
        <is>
          <t>11.00% ADH</t>
        </is>
      </c>
      <c r="K70" s="21" t="inlineStr">
        <is>
          <t>12.00% AbH</t>
        </is>
      </c>
      <c r="L70" s="21" t="inlineStr">
        <is>
          <t>7.00% A</t>
        </is>
      </c>
      <c r="M70" t="n">
        <v>9</v>
      </c>
      <c r="N70" s="20" t="inlineStr">
        <is>
          <t>11.00%</t>
        </is>
      </c>
      <c r="O70" s="20" t="inlineStr">
        <is>
          <t>10.00%</t>
        </is>
      </c>
      <c r="P70" t="n">
        <v>1</v>
      </c>
      <c r="Q70" s="20" t="inlineStr">
        <is>
          <t>9.00%</t>
        </is>
      </c>
      <c r="R70" s="20" t="inlineStr">
        <is>
          <t>10.00%</t>
        </is>
      </c>
      <c r="S70" t="n">
        <v>1</v>
      </c>
      <c r="T70" s="1">
        <f>HYPERLINK("#T16!A1", "Table 16 - S15_HowManage - How Manage Diabetes - Based to Total")</f>
        <v/>
      </c>
    </row>
    <row r="71">
      <c r="A71" s="19" t="inlineStr">
        <is>
          <t>16</t>
        </is>
      </c>
      <c r="B71" t="inlineStr">
        <is>
          <t>S15_HowManage</t>
        </is>
      </c>
      <c r="C71" t="inlineStr">
        <is>
          <t>NET: Insulin</t>
        </is>
      </c>
      <c r="D71" s="20" t="inlineStr">
        <is>
          <t>55.00%</t>
        </is>
      </c>
      <c r="E71" s="21" t="inlineStr">
        <is>
          <t>100.00% DEF</t>
        </is>
      </c>
      <c r="F71" s="21" t="inlineStr">
        <is>
          <t>100.00% DEF</t>
        </is>
      </c>
      <c r="G71" s="21" t="inlineStr">
        <is>
          <t>100.00% DEF</t>
        </is>
      </c>
      <c r="H71" s="21" t="inlineStr">
        <is>
          <t>-</t>
        </is>
      </c>
      <c r="I71" s="21" t="inlineStr">
        <is>
          <t>47.00% DF</t>
        </is>
      </c>
      <c r="J71" s="21" t="inlineStr">
        <is>
          <t>34.00% D</t>
        </is>
      </c>
      <c r="K71" s="21" t="inlineStr">
        <is>
          <t>100.00% DEF</t>
        </is>
      </c>
      <c r="L71" s="21" t="inlineStr">
        <is>
          <t>100.00% DEF</t>
        </is>
      </c>
      <c r="M71" t="n">
        <v>66</v>
      </c>
      <c r="N71" s="21" t="inlineStr">
        <is>
          <t>81.00% J</t>
        </is>
      </c>
      <c r="O71" s="20" t="inlineStr">
        <is>
          <t>46.00%</t>
        </is>
      </c>
      <c r="P71" t="n">
        <v>35</v>
      </c>
      <c r="Q71" s="21" t="inlineStr">
        <is>
          <t>75.00% L</t>
        </is>
      </c>
      <c r="R71" s="20" t="inlineStr">
        <is>
          <t>44.00%</t>
        </is>
      </c>
      <c r="S71" t="n">
        <v>31</v>
      </c>
      <c r="T71" s="1">
        <f>HYPERLINK("#T16!A1", "Table 16 - S15_HowManage - How Manage Diabetes - Based to Total")</f>
        <v/>
      </c>
    </row>
    <row r="72">
      <c r="A72" s="19" t="inlineStr">
        <is>
          <t>16</t>
        </is>
      </c>
      <c r="B72" t="inlineStr">
        <is>
          <t>S15_HowManage</t>
        </is>
      </c>
      <c r="C72" t="inlineStr">
        <is>
          <t>Insulin injection</t>
        </is>
      </c>
      <c r="D72" s="20" t="inlineStr">
        <is>
          <t>53.00%</t>
        </is>
      </c>
      <c r="E72" s="21" t="inlineStr">
        <is>
          <t>84.00% DEF</t>
        </is>
      </c>
      <c r="F72" s="21" t="inlineStr">
        <is>
          <t>100.00% ADEFH</t>
        </is>
      </c>
      <c r="G72" s="21" t="inlineStr">
        <is>
          <t>100.00% ADEFH</t>
        </is>
      </c>
      <c r="H72" s="21" t="inlineStr">
        <is>
          <t>-</t>
        </is>
      </c>
      <c r="I72" s="21" t="inlineStr">
        <is>
          <t>47.00% DF</t>
        </is>
      </c>
      <c r="J72" s="21" t="inlineStr">
        <is>
          <t>34.00% D</t>
        </is>
      </c>
      <c r="K72" s="21" t="inlineStr">
        <is>
          <t>100.00% ADEFH</t>
        </is>
      </c>
      <c r="L72" s="21" t="inlineStr">
        <is>
          <t>92.00% ADEF</t>
        </is>
      </c>
      <c r="M72" t="n">
        <v>66</v>
      </c>
      <c r="N72" s="21" t="inlineStr">
        <is>
          <t>73.00% J</t>
        </is>
      </c>
      <c r="O72" s="20" t="inlineStr">
        <is>
          <t>45.00%</t>
        </is>
      </c>
      <c r="P72" t="n">
        <v>28</v>
      </c>
      <c r="Q72" s="21" t="inlineStr">
        <is>
          <t>74.00% L</t>
        </is>
      </c>
      <c r="R72" s="20" t="inlineStr">
        <is>
          <t>43.00%</t>
        </is>
      </c>
      <c r="S72" t="n">
        <v>31</v>
      </c>
      <c r="T72" s="1">
        <f>HYPERLINK("#T16!A1", "Table 16 - S15_HowManage - How Manage Diabetes - Based to Total")</f>
        <v/>
      </c>
    </row>
    <row r="73">
      <c r="A73" s="19" t="inlineStr">
        <is>
          <t>16</t>
        </is>
      </c>
      <c r="B73" t="inlineStr">
        <is>
          <t>S15_HowManage</t>
        </is>
      </c>
      <c r="C73" t="inlineStr">
        <is>
          <t>Insulin pump</t>
        </is>
      </c>
      <c r="D73" s="20" t="inlineStr">
        <is>
          <t>5.00%</t>
        </is>
      </c>
      <c r="E73" s="21" t="inlineStr">
        <is>
          <t>32.00% BCDEFGH</t>
        </is>
      </c>
      <c r="F73" s="21" t="inlineStr">
        <is>
          <t>-</t>
        </is>
      </c>
      <c r="G73" s="21" t="inlineStr">
        <is>
          <t>-</t>
        </is>
      </c>
      <c r="H73" s="21" t="inlineStr">
        <is>
          <t>-</t>
        </is>
      </c>
      <c r="I73" s="21" t="inlineStr">
        <is>
          <t>-</t>
        </is>
      </c>
      <c r="J73" s="21" t="inlineStr">
        <is>
          <t>-</t>
        </is>
      </c>
      <c r="K73" s="21" t="inlineStr">
        <is>
          <t>-</t>
        </is>
      </c>
      <c r="L73" s="21" t="inlineStr">
        <is>
          <t>15.00% BCDEFG</t>
        </is>
      </c>
      <c r="M73" t="n">
        <v>17</v>
      </c>
      <c r="N73" s="21" t="inlineStr">
        <is>
          <t>15.00% J</t>
        </is>
      </c>
      <c r="O73" s="20" t="inlineStr">
        <is>
          <t>1.00%</t>
        </is>
      </c>
      <c r="P73" t="n">
        <v>14</v>
      </c>
      <c r="Q73" s="21" t="inlineStr">
        <is>
          <t>2.00% L</t>
        </is>
      </c>
      <c r="R73" s="20" t="inlineStr">
        <is>
          <t>1.00%</t>
        </is>
      </c>
      <c r="S73" t="n">
        <v>1</v>
      </c>
      <c r="T73" s="1">
        <f>HYPERLINK("#T16!A1", "Table 16 - S15_HowManage - How Manage Diabetes - Based to Total")</f>
        <v/>
      </c>
    </row>
    <row r="74">
      <c r="A74" s="19" t="inlineStr">
        <is>
          <t>16</t>
        </is>
      </c>
      <c r="B74" t="inlineStr">
        <is>
          <t>S15_HowManage</t>
        </is>
      </c>
      <c r="C74" t="inlineStr">
        <is>
          <t>Other</t>
        </is>
      </c>
      <c r="D74" s="21" t="inlineStr">
        <is>
          <t>*</t>
        </is>
      </c>
      <c r="E74" s="21" t="inlineStr">
        <is>
          <t>*</t>
        </is>
      </c>
      <c r="F74" s="21" t="inlineStr">
        <is>
          <t>*</t>
        </is>
      </c>
      <c r="G74" s="21" t="inlineStr">
        <is>
          <t>*</t>
        </is>
      </c>
      <c r="H74" s="21" t="inlineStr">
        <is>
          <t>*</t>
        </is>
      </c>
      <c r="I74" s="21" t="inlineStr">
        <is>
          <t>*</t>
        </is>
      </c>
      <c r="J74" s="21" t="inlineStr">
        <is>
          <t>*</t>
        </is>
      </c>
      <c r="K74" s="21" t="inlineStr">
        <is>
          <t>*</t>
        </is>
      </c>
      <c r="L74" s="21" t="inlineStr">
        <is>
          <t>*</t>
        </is>
      </c>
      <c r="M74" t="inlineStr"/>
      <c r="N74" s="21" t="inlineStr">
        <is>
          <t>*</t>
        </is>
      </c>
      <c r="O74" s="21" t="inlineStr">
        <is>
          <t>*</t>
        </is>
      </c>
      <c r="P74" t="inlineStr"/>
      <c r="Q74" s="21" t="inlineStr">
        <is>
          <t>1.00% -</t>
        </is>
      </c>
      <c r="R74" s="21" t="inlineStr">
        <is>
          <t>*</t>
        </is>
      </c>
      <c r="S74" t="n">
        <v>0</v>
      </c>
      <c r="T74" s="1">
        <f>HYPERLINK("#T16!A1", "Table 16 - S15_HowManage - How Manage Diabetes - Based to Total")</f>
        <v/>
      </c>
    </row>
    <row r="75">
      <c r="A75" s="19" t="inlineStr">
        <is>
          <t>16</t>
        </is>
      </c>
      <c r="B75" t="inlineStr">
        <is>
          <t>S15_HowManage</t>
        </is>
      </c>
      <c r="C75" t="inlineStr">
        <is>
          <t>None of these</t>
        </is>
      </c>
      <c r="D75" s="21" t="inlineStr">
        <is>
          <t>-</t>
        </is>
      </c>
      <c r="E75" s="21" t="inlineStr">
        <is>
          <t>-</t>
        </is>
      </c>
      <c r="F75" s="21" t="inlineStr">
        <is>
          <t>-</t>
        </is>
      </c>
      <c r="G75" s="21" t="inlineStr">
        <is>
          <t>-</t>
        </is>
      </c>
      <c r="H75" s="21" t="inlineStr">
        <is>
          <t>-</t>
        </is>
      </c>
      <c r="I75" s="21" t="inlineStr">
        <is>
          <t>-</t>
        </is>
      </c>
      <c r="J75" s="21" t="inlineStr">
        <is>
          <t>-</t>
        </is>
      </c>
      <c r="K75" s="21" t="inlineStr">
        <is>
          <t>-</t>
        </is>
      </c>
      <c r="L75" s="21" t="inlineStr">
        <is>
          <t>-</t>
        </is>
      </c>
      <c r="M75" t="inlineStr"/>
      <c r="N75" s="21" t="inlineStr">
        <is>
          <t>-</t>
        </is>
      </c>
      <c r="O75" s="21" t="inlineStr">
        <is>
          <t>-</t>
        </is>
      </c>
      <c r="P75" t="inlineStr"/>
      <c r="Q75" s="21" t="inlineStr">
        <is>
          <t>-</t>
        </is>
      </c>
      <c r="R75" s="21" t="inlineStr">
        <is>
          <t>-</t>
        </is>
      </c>
      <c r="S75" t="inlineStr"/>
      <c r="T75" s="1">
        <f>HYPERLINK("#T16!A1", "Table 16 - S15_HowManage - How Manage Diabetes - Based to Total")</f>
        <v/>
      </c>
    </row>
    <row r="76">
      <c r="A76" s="19" t="inlineStr">
        <is>
          <t>17</t>
        </is>
      </c>
      <c r="B76" t="inlineStr">
        <is>
          <t>DV_TxGroup</t>
        </is>
      </c>
      <c r="C76" t="inlineStr">
        <is>
          <t>T1</t>
        </is>
      </c>
      <c r="D76" s="20" t="inlineStr">
        <is>
          <t>15.00%</t>
        </is>
      </c>
      <c r="E76" s="21" t="inlineStr">
        <is>
          <t>100.00% BCDEFGH</t>
        </is>
      </c>
      <c r="F76" s="21" t="inlineStr">
        <is>
          <t>-</t>
        </is>
      </c>
      <c r="G76" s="21" t="inlineStr">
        <is>
          <t>-</t>
        </is>
      </c>
      <c r="H76" s="21" t="inlineStr">
        <is>
          <t>-</t>
        </is>
      </c>
      <c r="I76" s="21" t="inlineStr">
        <is>
          <t>-</t>
        </is>
      </c>
      <c r="J76" s="21" t="inlineStr">
        <is>
          <t>-</t>
        </is>
      </c>
      <c r="K76" s="21" t="inlineStr">
        <is>
          <t>-</t>
        </is>
      </c>
      <c r="L76" s="21" t="inlineStr">
        <is>
          <t>48.00% BCDEFG</t>
        </is>
      </c>
      <c r="M76" t="n">
        <v>52</v>
      </c>
      <c r="N76" s="21" t="inlineStr">
        <is>
          <t>34.00% J</t>
        </is>
      </c>
      <c r="O76" s="20" t="inlineStr">
        <is>
          <t>9.00%</t>
        </is>
      </c>
      <c r="P76" t="n">
        <v>25</v>
      </c>
      <c r="Q76" s="21" t="inlineStr">
        <is>
          <t>17.00% L</t>
        </is>
      </c>
      <c r="R76" s="20" t="inlineStr">
        <is>
          <t>8.00%</t>
        </is>
      </c>
      <c r="S76" t="n">
        <v>9</v>
      </c>
      <c r="T76" s="1">
        <f>HYPERLINK("#T17!A1", "Table 17 - DV_TxGroup - Tx Groups - Based to Total")</f>
        <v/>
      </c>
    </row>
    <row r="77">
      <c r="A77" s="19" t="inlineStr">
        <is>
          <t>17</t>
        </is>
      </c>
      <c r="B77" t="inlineStr">
        <is>
          <t>DV_TxGroup</t>
        </is>
      </c>
      <c r="C77" t="inlineStr">
        <is>
          <t>COMBINE: Type 2</t>
        </is>
      </c>
      <c r="D77" s="20" t="inlineStr">
        <is>
          <t>85.00%</t>
        </is>
      </c>
      <c r="E77" s="21" t="inlineStr">
        <is>
          <t>-</t>
        </is>
      </c>
      <c r="F77" s="21" t="inlineStr">
        <is>
          <t>100.00% AH</t>
        </is>
      </c>
      <c r="G77" s="21" t="inlineStr">
        <is>
          <t>100.00% AH</t>
        </is>
      </c>
      <c r="H77" s="21" t="inlineStr">
        <is>
          <t>100.00% AH</t>
        </is>
      </c>
      <c r="I77" s="21" t="inlineStr">
        <is>
          <t>100.00% AH</t>
        </is>
      </c>
      <c r="J77" s="21" t="inlineStr">
        <is>
          <t>100.00% AH</t>
        </is>
      </c>
      <c r="K77" s="21" t="inlineStr">
        <is>
          <t>100.00% AH</t>
        </is>
      </c>
      <c r="L77" s="21" t="inlineStr">
        <is>
          <t>52.00% A</t>
        </is>
      </c>
      <c r="M77" t="n">
        <v>100</v>
      </c>
      <c r="N77" s="20" t="inlineStr">
        <is>
          <t>66.00%</t>
        </is>
      </c>
      <c r="O77" s="21" t="inlineStr">
        <is>
          <t>91.00% I</t>
        </is>
      </c>
      <c r="P77" t="n">
        <v>25</v>
      </c>
      <c r="Q77" s="20" t="inlineStr">
        <is>
          <t>83.00%</t>
        </is>
      </c>
      <c r="R77" s="21" t="inlineStr">
        <is>
          <t>92.00% K</t>
        </is>
      </c>
      <c r="S77" t="n">
        <v>9</v>
      </c>
      <c r="T77" s="1">
        <f>HYPERLINK("#T17!A1", "Table 17 - DV_TxGroup - Tx Groups - Based to Total")</f>
        <v/>
      </c>
    </row>
    <row r="78">
      <c r="A78" s="19" t="inlineStr">
        <is>
          <t>17</t>
        </is>
      </c>
      <c r="B78" t="inlineStr">
        <is>
          <t>DV_TxGroup</t>
        </is>
      </c>
      <c r="C78" t="inlineStr">
        <is>
          <t>T2 MDI</t>
        </is>
      </c>
      <c r="D78" s="20" t="inlineStr">
        <is>
          <t>17.00%</t>
        </is>
      </c>
      <c r="E78" s="21" t="inlineStr">
        <is>
          <t>-</t>
        </is>
      </c>
      <c r="F78" s="21" t="inlineStr">
        <is>
          <t>100.00% ACDEFGH</t>
        </is>
      </c>
      <c r="G78" s="21" t="inlineStr">
        <is>
          <t>-</t>
        </is>
      </c>
      <c r="H78" s="21" t="inlineStr">
        <is>
          <t>-</t>
        </is>
      </c>
      <c r="I78" s="21" t="inlineStr">
        <is>
          <t>20.00% ACDF</t>
        </is>
      </c>
      <c r="J78" s="21" t="inlineStr">
        <is>
          <t>-</t>
        </is>
      </c>
      <c r="K78" s="21" t="inlineStr">
        <is>
          <t>42.00% ACDEF</t>
        </is>
      </c>
      <c r="L78" s="21" t="inlineStr">
        <is>
          <t>52.00% ACDEFG</t>
        </is>
      </c>
      <c r="M78" t="n">
        <v>100</v>
      </c>
      <c r="N78" s="21" t="inlineStr">
        <is>
          <t>24.00% J</t>
        </is>
      </c>
      <c r="O78" s="20" t="inlineStr">
        <is>
          <t>14.00%</t>
        </is>
      </c>
      <c r="P78" t="n">
        <v>10</v>
      </c>
      <c r="Q78" s="21" t="inlineStr">
        <is>
          <t>25.00% L</t>
        </is>
      </c>
      <c r="R78" s="20" t="inlineStr">
        <is>
          <t>13.00%</t>
        </is>
      </c>
      <c r="S78" t="n">
        <v>12</v>
      </c>
      <c r="T78" s="1">
        <f>HYPERLINK("#T17!A1", "Table 17 - DV_TxGroup - Tx Groups - Based to Total")</f>
        <v/>
      </c>
    </row>
    <row r="79">
      <c r="A79" s="19" t="inlineStr">
        <is>
          <t>17</t>
        </is>
      </c>
      <c r="B79" t="inlineStr">
        <is>
          <t>DV_TxGroup</t>
        </is>
      </c>
      <c r="C79" t="inlineStr">
        <is>
          <t>T2 Basal/Pre-mix</t>
        </is>
      </c>
      <c r="D79" s="20" t="inlineStr">
        <is>
          <t>23.00%</t>
        </is>
      </c>
      <c r="E79" s="21" t="inlineStr">
        <is>
          <t>-</t>
        </is>
      </c>
      <c r="F79" s="21" t="inlineStr">
        <is>
          <t>-</t>
        </is>
      </c>
      <c r="G79" s="21" t="inlineStr">
        <is>
          <t>100.00% ABDEFGH</t>
        </is>
      </c>
      <c r="H79" s="21" t="inlineStr">
        <is>
          <t>-</t>
        </is>
      </c>
      <c r="I79" s="21" t="inlineStr">
        <is>
          <t>27.00% ABDH</t>
        </is>
      </c>
      <c r="J79" s="21" t="inlineStr">
        <is>
          <t>34.00% ABDEH</t>
        </is>
      </c>
      <c r="K79" s="21" t="inlineStr">
        <is>
          <t>58.00% ABDEFH</t>
        </is>
      </c>
      <c r="L79" s="21" t="inlineStr">
        <is>
          <t>-</t>
        </is>
      </c>
      <c r="M79" t="n">
        <v>100</v>
      </c>
      <c r="N79" s="20" t="inlineStr">
        <is>
          <t>23.00%</t>
        </is>
      </c>
      <c r="O79" s="20" t="inlineStr">
        <is>
          <t>23.00%</t>
        </is>
      </c>
      <c r="P79" t="n">
        <v>0</v>
      </c>
      <c r="Q79" s="21" t="inlineStr">
        <is>
          <t>32.00% L</t>
        </is>
      </c>
      <c r="R79" s="20" t="inlineStr">
        <is>
          <t>23.00%</t>
        </is>
      </c>
      <c r="S79" t="n">
        <v>9</v>
      </c>
      <c r="T79" s="1">
        <f>HYPERLINK("#T17!A1", "Table 17 - DV_TxGroup - Tx Groups - Based to Total")</f>
        <v/>
      </c>
    </row>
    <row r="80">
      <c r="A80" s="19" t="inlineStr">
        <is>
          <t>17</t>
        </is>
      </c>
      <c r="B80" t="inlineStr">
        <is>
          <t>DV_TxGroup</t>
        </is>
      </c>
      <c r="C80" t="inlineStr">
        <is>
          <t>T2 Oral / GLPIs (non-insulin)</t>
        </is>
      </c>
      <c r="D80" s="20" t="inlineStr">
        <is>
          <t>45.00%</t>
        </is>
      </c>
      <c r="E80" s="21" t="inlineStr">
        <is>
          <t>-</t>
        </is>
      </c>
      <c r="F80" s="21" t="inlineStr">
        <is>
          <t>-</t>
        </is>
      </c>
      <c r="G80" s="21" t="inlineStr">
        <is>
          <t>-</t>
        </is>
      </c>
      <c r="H80" s="21" t="inlineStr">
        <is>
          <t>100.00% ABCEFGH</t>
        </is>
      </c>
      <c r="I80" s="21" t="inlineStr">
        <is>
          <t>53.00% ABCGH</t>
        </is>
      </c>
      <c r="J80" s="21" t="inlineStr">
        <is>
          <t>66.00% ABCEGH</t>
        </is>
      </c>
      <c r="K80" s="21" t="inlineStr">
        <is>
          <t>-</t>
        </is>
      </c>
      <c r="L80" s="21" t="inlineStr">
        <is>
          <t>-</t>
        </is>
      </c>
      <c r="M80" t="n">
        <v>100</v>
      </c>
      <c r="N80" s="20" t="inlineStr">
        <is>
          <t>19.00%</t>
        </is>
      </c>
      <c r="O80" s="21" t="inlineStr">
        <is>
          <t>54.00% I</t>
        </is>
      </c>
      <c r="P80" t="n">
        <v>35</v>
      </c>
      <c r="Q80" s="20" t="inlineStr">
        <is>
          <t>25.00%</t>
        </is>
      </c>
      <c r="R80" s="21" t="inlineStr">
        <is>
          <t>56.00% K</t>
        </is>
      </c>
      <c r="S80" t="n">
        <v>31</v>
      </c>
      <c r="T80" s="1">
        <f>HYPERLINK("#T17!A1", "Table 17 - DV_TxGroup - Tx Groups - Based to Total")</f>
        <v/>
      </c>
    </row>
    <row r="81">
      <c r="A81" s="19" t="inlineStr">
        <is>
          <t>18</t>
        </is>
      </c>
      <c r="B81" t="inlineStr">
        <is>
          <t>DV_OverallCGMExp</t>
        </is>
      </c>
      <c r="C81" t="inlineStr">
        <is>
          <t>Used CGM</t>
        </is>
      </c>
      <c r="D81" s="20" t="inlineStr">
        <is>
          <t>27.00%</t>
        </is>
      </c>
      <c r="E81" s="21" t="inlineStr">
        <is>
          <t>59.00% BCDEFGH</t>
        </is>
      </c>
      <c r="F81" s="21" t="inlineStr">
        <is>
          <t>39.00% CDEFG</t>
        </is>
      </c>
      <c r="G81" s="21" t="inlineStr">
        <is>
          <t>27.00% DEF</t>
        </is>
      </c>
      <c r="H81" s="20" t="inlineStr">
        <is>
          <t>12.00%</t>
        </is>
      </c>
      <c r="I81" s="21" t="inlineStr">
        <is>
          <t>21.00% DF</t>
        </is>
      </c>
      <c r="J81" s="21" t="inlineStr">
        <is>
          <t>17.00% D</t>
        </is>
      </c>
      <c r="K81" s="21" t="inlineStr">
        <is>
          <t>32.00% CDEF</t>
        </is>
      </c>
      <c r="L81" s="21" t="inlineStr">
        <is>
          <t>49.00% BCDEFG</t>
        </is>
      </c>
      <c r="M81" t="n">
        <v>47</v>
      </c>
      <c r="N81" s="21" t="inlineStr">
        <is>
          <t>100.00% J</t>
        </is>
      </c>
      <c r="O81" s="21" t="inlineStr">
        <is>
          <t>-</t>
        </is>
      </c>
      <c r="P81" t="n">
        <v>0</v>
      </c>
      <c r="Q81" s="21" t="inlineStr">
        <is>
          <t>-</t>
        </is>
      </c>
      <c r="R81" s="21" t="inlineStr">
        <is>
          <t>-</t>
        </is>
      </c>
      <c r="S81" t="inlineStr"/>
      <c r="T81" s="1">
        <f>HYPERLINK("#T18!A1", "Table 18 - DV_OverallCGMExp - Ever Used CGM - Based to Total")</f>
        <v/>
      </c>
    </row>
    <row r="82">
      <c r="A82" s="19" t="inlineStr">
        <is>
          <t>18</t>
        </is>
      </c>
      <c r="B82" t="inlineStr">
        <is>
          <t>DV_OverallCGMExp</t>
        </is>
      </c>
      <c r="C82" t="inlineStr">
        <is>
          <t>Never Used CGM</t>
        </is>
      </c>
      <c r="D82" s="20" t="inlineStr">
        <is>
          <t>73.00%</t>
        </is>
      </c>
      <c r="E82" s="20" t="inlineStr">
        <is>
          <t>41.00%</t>
        </is>
      </c>
      <c r="F82" s="21" t="inlineStr">
        <is>
          <t>61.00% AH</t>
        </is>
      </c>
      <c r="G82" s="21" t="inlineStr">
        <is>
          <t>73.00% ABGH</t>
        </is>
      </c>
      <c r="H82" s="21" t="inlineStr">
        <is>
          <t>88.00% ABCEFGH</t>
        </is>
      </c>
      <c r="I82" s="21" t="inlineStr">
        <is>
          <t>79.00% ABCGH</t>
        </is>
      </c>
      <c r="J82" s="21" t="inlineStr">
        <is>
          <t>83.00% ABCEGH</t>
        </is>
      </c>
      <c r="K82" s="21" t="inlineStr">
        <is>
          <t>68.00% ABH</t>
        </is>
      </c>
      <c r="L82" s="21" t="inlineStr">
        <is>
          <t>51.00% A</t>
        </is>
      </c>
      <c r="M82" t="n">
        <v>47</v>
      </c>
      <c r="N82" s="21" t="inlineStr">
        <is>
          <t>-</t>
        </is>
      </c>
      <c r="O82" s="21" t="inlineStr">
        <is>
          <t>100.00% I</t>
        </is>
      </c>
      <c r="P82" t="n">
        <v>100</v>
      </c>
      <c r="Q82" s="20" t="inlineStr">
        <is>
          <t>100.00%</t>
        </is>
      </c>
      <c r="R82" s="20" t="inlineStr">
        <is>
          <t>100.00%</t>
        </is>
      </c>
      <c r="S82" t="n">
        <v>0</v>
      </c>
      <c r="T82" s="1">
        <f>HYPERLINK("#T18!A1", "Table 18 - DV_OverallCGMExp - Ever Used CGM - Based to Total")</f>
        <v/>
      </c>
    </row>
    <row r="83">
      <c r="A83" s="19" t="inlineStr">
        <is>
          <t>19</t>
        </is>
      </c>
      <c r="B83" t="inlineStr">
        <is>
          <t>S17_Meter</t>
        </is>
      </c>
      <c r="C83" t="inlineStr">
        <is>
          <t>Currently use this type</t>
        </is>
      </c>
      <c r="D83" s="20" t="inlineStr">
        <is>
          <t>69.00%</t>
        </is>
      </c>
      <c r="E83" s="21" t="inlineStr">
        <is>
          <t>70.00% D</t>
        </is>
      </c>
      <c r="F83" s="21" t="inlineStr">
        <is>
          <t>69.00% D</t>
        </is>
      </c>
      <c r="G83" s="21" t="inlineStr">
        <is>
          <t>77.00% ABDEFGH</t>
        </is>
      </c>
      <c r="H83" s="20" t="inlineStr">
        <is>
          <t>66.00%</t>
        </is>
      </c>
      <c r="I83" s="21" t="inlineStr">
        <is>
          <t>69.00% D</t>
        </is>
      </c>
      <c r="J83" s="21" t="inlineStr">
        <is>
          <t>69.00% D</t>
        </is>
      </c>
      <c r="K83" s="21" t="inlineStr">
        <is>
          <t>74.00% ABDEFH</t>
        </is>
      </c>
      <c r="L83" s="21" t="inlineStr">
        <is>
          <t>70.00% D</t>
        </is>
      </c>
      <c r="M83" t="n">
        <v>11</v>
      </c>
      <c r="N83" s="20" t="inlineStr">
        <is>
          <t>59.00%</t>
        </is>
      </c>
      <c r="O83" s="21" t="inlineStr">
        <is>
          <t>73.00% I</t>
        </is>
      </c>
      <c r="P83" t="n">
        <v>14</v>
      </c>
      <c r="Q83" s="21" t="inlineStr">
        <is>
          <t>100.00% L</t>
        </is>
      </c>
      <c r="R83" s="20" t="inlineStr">
        <is>
          <t>71.00%</t>
        </is>
      </c>
      <c r="S83" t="n">
        <v>29</v>
      </c>
      <c r="T83" s="1">
        <f>HYPERLINK("#T19!A1", "Table 19 - S17_Meter Exp - Meter Experience - Blood glucose meter - Based to Total")</f>
        <v/>
      </c>
    </row>
    <row r="84">
      <c r="A84" s="19" t="inlineStr">
        <is>
          <t>19</t>
        </is>
      </c>
      <c r="B84" t="inlineStr">
        <is>
          <t>S17_Meter</t>
        </is>
      </c>
      <c r="C84" t="inlineStr">
        <is>
          <t>Have used this type in the past only</t>
        </is>
      </c>
      <c r="D84" s="20" t="inlineStr">
        <is>
          <t>16.00%</t>
        </is>
      </c>
      <c r="E84" s="21" t="inlineStr">
        <is>
          <t>22.00% CDEFG</t>
        </is>
      </c>
      <c r="F84" s="21" t="inlineStr">
        <is>
          <t>20.00% CDEFG</t>
        </is>
      </c>
      <c r="G84" s="20" t="inlineStr">
        <is>
          <t>12.00%</t>
        </is>
      </c>
      <c r="H84" s="21" t="inlineStr">
        <is>
          <t>15.00% CF</t>
        </is>
      </c>
      <c r="I84" s="21" t="inlineStr">
        <is>
          <t>15.00% CF</t>
        </is>
      </c>
      <c r="J84" s="21" t="inlineStr">
        <is>
          <t>14.00% C</t>
        </is>
      </c>
      <c r="K84" s="21" t="inlineStr">
        <is>
          <t>16.00% CF</t>
        </is>
      </c>
      <c r="L84" s="21" t="inlineStr">
        <is>
          <t>21.00% CDEFG</t>
        </is>
      </c>
      <c r="M84" t="n">
        <v>10</v>
      </c>
      <c r="N84" s="21" t="inlineStr">
        <is>
          <t>34.00% J</t>
        </is>
      </c>
      <c r="O84" s="20" t="inlineStr">
        <is>
          <t>10.00%</t>
        </is>
      </c>
      <c r="P84" t="n">
        <v>24</v>
      </c>
      <c r="Q84" s="21" t="inlineStr">
        <is>
          <t>-</t>
        </is>
      </c>
      <c r="R84" s="21" t="inlineStr">
        <is>
          <t>10.00% K</t>
        </is>
      </c>
      <c r="S84" t="n">
        <v>10</v>
      </c>
      <c r="T84" s="1">
        <f>HYPERLINK("#T19!A1", "Table 19 - S17_Meter Exp - Meter Experience - Blood glucose meter - Based to Total")</f>
        <v/>
      </c>
    </row>
    <row r="85">
      <c r="A85" s="19" t="inlineStr">
        <is>
          <t>19</t>
        </is>
      </c>
      <c r="B85" t="inlineStr">
        <is>
          <t>S17_Meter</t>
        </is>
      </c>
      <c r="C85" t="inlineStr">
        <is>
          <t>Heard of it, but never used it</t>
        </is>
      </c>
      <c r="D85" s="20" t="inlineStr">
        <is>
          <t>11.00%</t>
        </is>
      </c>
      <c r="E85" s="20" t="inlineStr">
        <is>
          <t>6.00%</t>
        </is>
      </c>
      <c r="F85" s="20" t="inlineStr">
        <is>
          <t>7.00%</t>
        </is>
      </c>
      <c r="G85" s="21" t="inlineStr">
        <is>
          <t>7.00% a</t>
        </is>
      </c>
      <c r="H85" s="21" t="inlineStr">
        <is>
          <t>16.00% ABCEFGH</t>
        </is>
      </c>
      <c r="I85" s="21" t="inlineStr">
        <is>
          <t>12.00% ABCGH</t>
        </is>
      </c>
      <c r="J85" s="21" t="inlineStr">
        <is>
          <t>13.00% ABCEGH</t>
        </is>
      </c>
      <c r="K85" s="21" t="inlineStr">
        <is>
          <t>7.00% ah</t>
        </is>
      </c>
      <c r="L85" s="20" t="inlineStr">
        <is>
          <t>6.00%</t>
        </is>
      </c>
      <c r="M85" t="n">
        <v>10</v>
      </c>
      <c r="N85" s="20" t="inlineStr">
        <is>
          <t>5.00%</t>
        </is>
      </c>
      <c r="O85" s="21" t="inlineStr">
        <is>
          <t>13.00% I</t>
        </is>
      </c>
      <c r="P85" t="n">
        <v>8</v>
      </c>
      <c r="Q85" s="21" t="inlineStr">
        <is>
          <t>-</t>
        </is>
      </c>
      <c r="R85" s="21" t="inlineStr">
        <is>
          <t>14.00% K</t>
        </is>
      </c>
      <c r="S85" t="n">
        <v>14</v>
      </c>
      <c r="T85" s="1">
        <f>HYPERLINK("#T19!A1", "Table 19 - S17_Meter Exp - Meter Experience - Blood glucose meter - Based to Total")</f>
        <v/>
      </c>
    </row>
    <row r="86">
      <c r="A86" s="19" t="inlineStr">
        <is>
          <t>19</t>
        </is>
      </c>
      <c r="B86" t="inlineStr">
        <is>
          <t>S17_Meter</t>
        </is>
      </c>
      <c r="C86" t="inlineStr">
        <is>
          <t>Never heard of this type of meter</t>
        </is>
      </c>
      <c r="D86" s="20" t="inlineStr">
        <is>
          <t>3.00%</t>
        </is>
      </c>
      <c r="E86" s="20" t="inlineStr">
        <is>
          <t>3.00%</t>
        </is>
      </c>
      <c r="F86" s="20" t="inlineStr">
        <is>
          <t>3.00%</t>
        </is>
      </c>
      <c r="G86" s="21" t="inlineStr">
        <is>
          <t>4.00% AH</t>
        </is>
      </c>
      <c r="H86" s="20" t="inlineStr">
        <is>
          <t>3.00%</t>
        </is>
      </c>
      <c r="I86" s="21" t="inlineStr">
        <is>
          <t>3.00% H</t>
        </is>
      </c>
      <c r="J86" s="21" t="inlineStr">
        <is>
          <t>4.00% ah</t>
        </is>
      </c>
      <c r="K86" s="21" t="inlineStr">
        <is>
          <t>4.00% aH</t>
        </is>
      </c>
      <c r="L86" s="20" t="inlineStr">
        <is>
          <t>3.00%</t>
        </is>
      </c>
      <c r="M86" t="n">
        <v>1</v>
      </c>
      <c r="N86" s="20" t="inlineStr">
        <is>
          <t>2.00%</t>
        </is>
      </c>
      <c r="O86" s="21" t="inlineStr">
        <is>
          <t>4.00% I</t>
        </is>
      </c>
      <c r="P86" t="n">
        <v>2</v>
      </c>
      <c r="Q86" s="21" t="inlineStr">
        <is>
          <t>-</t>
        </is>
      </c>
      <c r="R86" s="21" t="inlineStr">
        <is>
          <t>4.00% K</t>
        </is>
      </c>
      <c r="S86" t="n">
        <v>4</v>
      </c>
      <c r="T86" s="1">
        <f>HYPERLINK("#T19!A1", "Table 19 - S17_Meter Exp - Meter Experience - Blood glucose meter - Based to Total")</f>
        <v/>
      </c>
    </row>
    <row r="87">
      <c r="A87" s="19" t="inlineStr">
        <is>
          <t>20</t>
        </is>
      </c>
      <c r="B87" t="inlineStr">
        <is>
          <t>S17_Meter</t>
        </is>
      </c>
      <c r="C87" t="inlineStr">
        <is>
          <t>Currently use this type</t>
        </is>
      </c>
      <c r="D87" s="20" t="inlineStr">
        <is>
          <t>21.00%</t>
        </is>
      </c>
      <c r="E87" s="21" t="inlineStr">
        <is>
          <t>48.00% BCDEFGH</t>
        </is>
      </c>
      <c r="F87" s="21" t="inlineStr">
        <is>
          <t>32.00% CDEFG</t>
        </is>
      </c>
      <c r="G87" s="21" t="inlineStr">
        <is>
          <t>19.00% DEF</t>
        </is>
      </c>
      <c r="H87" s="20" t="inlineStr">
        <is>
          <t>10.00%</t>
        </is>
      </c>
      <c r="I87" s="21" t="inlineStr">
        <is>
          <t>17.00% DF</t>
        </is>
      </c>
      <c r="J87" s="21" t="inlineStr">
        <is>
          <t>13.00% D</t>
        </is>
      </c>
      <c r="K87" s="21" t="inlineStr">
        <is>
          <t>25.00% CDEF</t>
        </is>
      </c>
      <c r="L87" s="21" t="inlineStr">
        <is>
          <t>40.00% BCDEFG</t>
        </is>
      </c>
      <c r="M87" t="n">
        <v>38</v>
      </c>
      <c r="N87" s="21" t="inlineStr">
        <is>
          <t>76.00% J</t>
        </is>
      </c>
      <c r="O87" s="20" t="inlineStr">
        <is>
          <t>1.00%</t>
        </is>
      </c>
      <c r="P87" t="n">
        <v>75</v>
      </c>
      <c r="Q87" s="20" t="inlineStr">
        <is>
          <t>1.00%</t>
        </is>
      </c>
      <c r="R87" s="20" t="inlineStr">
        <is>
          <t>1.00%</t>
        </is>
      </c>
      <c r="S87" t="n">
        <v>0</v>
      </c>
      <c r="T87" s="1">
        <f>HYPERLINK("#T20!A1", "Table 20 - S17_Meter Exp - Meter Experience - Personal Continuous/Flash Glucose Monitor – The patient owns the monitor - Based to Total")</f>
        <v/>
      </c>
    </row>
    <row r="88">
      <c r="A88" s="19" t="inlineStr">
        <is>
          <t>20</t>
        </is>
      </c>
      <c r="B88" t="inlineStr">
        <is>
          <t>S17_Meter</t>
        </is>
      </c>
      <c r="C88" t="inlineStr">
        <is>
          <t>Have used this type in the past only</t>
        </is>
      </c>
      <c r="D88" s="20" t="inlineStr">
        <is>
          <t>7.00%</t>
        </is>
      </c>
      <c r="E88" s="21" t="inlineStr">
        <is>
          <t>12.00% BCDEFGH</t>
        </is>
      </c>
      <c r="F88" s="21" t="inlineStr">
        <is>
          <t>8.00% DEF</t>
        </is>
      </c>
      <c r="G88" s="21" t="inlineStr">
        <is>
          <t>8.00% DEF</t>
        </is>
      </c>
      <c r="H88" s="20" t="inlineStr">
        <is>
          <t>4.00%</t>
        </is>
      </c>
      <c r="I88" s="21" t="inlineStr">
        <is>
          <t>6.00% DF</t>
        </is>
      </c>
      <c r="J88" s="21" t="inlineStr">
        <is>
          <t>5.00% D</t>
        </is>
      </c>
      <c r="K88" s="21" t="inlineStr">
        <is>
          <t>8.00% DEF</t>
        </is>
      </c>
      <c r="L88" s="21" t="inlineStr">
        <is>
          <t>10.00% BCDEFG</t>
        </is>
      </c>
      <c r="M88" t="n">
        <v>8</v>
      </c>
      <c r="N88" s="21" t="inlineStr">
        <is>
          <t>24.00% J</t>
        </is>
      </c>
      <c r="O88" s="21" t="inlineStr">
        <is>
          <t>*</t>
        </is>
      </c>
      <c r="P88" t="n">
        <v>0</v>
      </c>
      <c r="Q88" s="21" t="inlineStr">
        <is>
          <t>-</t>
        </is>
      </c>
      <c r="R88" s="21" t="inlineStr">
        <is>
          <t>*</t>
        </is>
      </c>
      <c r="S88" t="inlineStr"/>
      <c r="T88" s="1">
        <f>HYPERLINK("#T20!A1", "Table 20 - S17_Meter Exp - Meter Experience - Personal Continuous/Flash Glucose Monitor – The patient owns the monitor - Based to Total")</f>
        <v/>
      </c>
    </row>
    <row r="89">
      <c r="A89" s="19" t="inlineStr">
        <is>
          <t>20</t>
        </is>
      </c>
      <c r="B89" t="inlineStr">
        <is>
          <t>S17_Meter</t>
        </is>
      </c>
      <c r="C89" t="inlineStr">
        <is>
          <t>Heard of it, but never used it</t>
        </is>
      </c>
      <c r="D89" s="20" t="inlineStr">
        <is>
          <t>53.00%</t>
        </is>
      </c>
      <c r="E89" s="20" t="inlineStr">
        <is>
          <t>30.00%</t>
        </is>
      </c>
      <c r="F89" s="21" t="inlineStr">
        <is>
          <t>43.00% AH</t>
        </is>
      </c>
      <c r="G89" s="21" t="inlineStr">
        <is>
          <t>49.00% ABGH</t>
        </is>
      </c>
      <c r="H89" s="21" t="inlineStr">
        <is>
          <t>66.00% ABCEFGH</t>
        </is>
      </c>
      <c r="I89" s="21" t="inlineStr">
        <is>
          <t>57.00% ABCGH</t>
        </is>
      </c>
      <c r="J89" s="21" t="inlineStr">
        <is>
          <t>60.00% ABCEGH</t>
        </is>
      </c>
      <c r="K89" s="21" t="inlineStr">
        <is>
          <t>47.00% ABH</t>
        </is>
      </c>
      <c r="L89" s="21" t="inlineStr">
        <is>
          <t>37.00% A</t>
        </is>
      </c>
      <c r="M89" t="n">
        <v>36</v>
      </c>
      <c r="N89" s="21" t="inlineStr">
        <is>
          <t>-</t>
        </is>
      </c>
      <c r="O89" s="21" t="inlineStr">
        <is>
          <t>72.00% I</t>
        </is>
      </c>
      <c r="P89" t="n">
        <v>72</v>
      </c>
      <c r="Q89" s="21" t="inlineStr">
        <is>
          <t>92.00% L</t>
        </is>
      </c>
      <c r="R89" s="20" t="inlineStr">
        <is>
          <t>71.00%</t>
        </is>
      </c>
      <c r="S89" t="n">
        <v>21</v>
      </c>
      <c r="T89" s="1">
        <f>HYPERLINK("#T20!A1", "Table 20 - S17_Meter Exp - Meter Experience - Personal Continuous/Flash Glucose Monitor – The patient owns the monitor - Based to Total")</f>
        <v/>
      </c>
    </row>
    <row r="90">
      <c r="A90" s="19" t="inlineStr">
        <is>
          <t>20</t>
        </is>
      </c>
      <c r="B90" t="inlineStr">
        <is>
          <t>S17_Meter</t>
        </is>
      </c>
      <c r="C90" t="inlineStr">
        <is>
          <t>Never heard of this type of meter</t>
        </is>
      </c>
      <c r="D90" s="20" t="inlineStr">
        <is>
          <t>19.00%</t>
        </is>
      </c>
      <c r="E90" s="20" t="inlineStr">
        <is>
          <t>10.00%</t>
        </is>
      </c>
      <c r="F90" s="21" t="inlineStr">
        <is>
          <t>17.00% AH</t>
        </is>
      </c>
      <c r="G90" s="21" t="inlineStr">
        <is>
          <t>23.00% ABDEFGH</t>
        </is>
      </c>
      <c r="H90" s="21" t="inlineStr">
        <is>
          <t>21.00% ABH</t>
        </is>
      </c>
      <c r="I90" s="21" t="inlineStr">
        <is>
          <t>21.00% ABH</t>
        </is>
      </c>
      <c r="J90" s="21" t="inlineStr">
        <is>
          <t>22.00% ABDEH</t>
        </is>
      </c>
      <c r="K90" s="21" t="inlineStr">
        <is>
          <t>21.00% ABH</t>
        </is>
      </c>
      <c r="L90" s="21" t="inlineStr">
        <is>
          <t>13.00% A</t>
        </is>
      </c>
      <c r="M90" t="n">
        <v>13</v>
      </c>
      <c r="N90" s="21" t="inlineStr">
        <is>
          <t>-</t>
        </is>
      </c>
      <c r="O90" s="21" t="inlineStr">
        <is>
          <t>26.00% I</t>
        </is>
      </c>
      <c r="P90" t="n">
        <v>26</v>
      </c>
      <c r="Q90" s="20" t="inlineStr">
        <is>
          <t>7.00%</t>
        </is>
      </c>
      <c r="R90" s="21" t="inlineStr">
        <is>
          <t>28.00% K</t>
        </is>
      </c>
      <c r="S90" t="n">
        <v>21</v>
      </c>
      <c r="T90" s="1">
        <f>HYPERLINK("#T20!A1", "Table 20 - S17_Meter Exp - Meter Experience - Personal Continuous/Flash Glucose Monitor – The patient owns the monitor - Based to Total")</f>
        <v/>
      </c>
    </row>
    <row r="91">
      <c r="A91" s="19" t="inlineStr">
        <is>
          <t>21</t>
        </is>
      </c>
      <c r="B91" t="inlineStr">
        <is>
          <t>S17_Meter</t>
        </is>
      </c>
      <c r="C91" t="inlineStr">
        <is>
          <t>Currently use this type</t>
        </is>
      </c>
      <c r="D91" s="20" t="inlineStr">
        <is>
          <t>8.00%</t>
        </is>
      </c>
      <c r="E91" s="21" t="inlineStr">
        <is>
          <t>17.00% BCDEFGH</t>
        </is>
      </c>
      <c r="F91" s="21" t="inlineStr">
        <is>
          <t>13.00% CDEFG</t>
        </is>
      </c>
      <c r="G91" s="21" t="inlineStr">
        <is>
          <t>10.00% DEF</t>
        </is>
      </c>
      <c r="H91" s="20" t="inlineStr">
        <is>
          <t>2.00%</t>
        </is>
      </c>
      <c r="I91" s="21" t="inlineStr">
        <is>
          <t>6.00% DF</t>
        </is>
      </c>
      <c r="J91" s="21" t="inlineStr">
        <is>
          <t>5.00% D</t>
        </is>
      </c>
      <c r="K91" s="21" t="inlineStr">
        <is>
          <t>11.00% CDEF</t>
        </is>
      </c>
      <c r="L91" s="21" t="inlineStr">
        <is>
          <t>15.00% BCDEFG</t>
        </is>
      </c>
      <c r="M91" t="n">
        <v>15</v>
      </c>
      <c r="N91" s="21" t="inlineStr">
        <is>
          <t>27.00% J</t>
        </is>
      </c>
      <c r="O91" s="20" t="inlineStr">
        <is>
          <t>1.00%</t>
        </is>
      </c>
      <c r="P91" t="n">
        <v>26</v>
      </c>
      <c r="Q91" s="20" t="inlineStr">
        <is>
          <t>2.00%</t>
        </is>
      </c>
      <c r="R91" s="20" t="inlineStr">
        <is>
          <t>1.00%</t>
        </is>
      </c>
      <c r="S91" t="n">
        <v>1</v>
      </c>
      <c r="T91" s="1">
        <f>HYPERLINK("#T21!A1", "Table 21 - S17_Meter Exp - Meter Experience - Professional Continuous/Flash Glucose Monitor – The doctor/nurse applies the monitor. - Based to Total")</f>
        <v/>
      </c>
    </row>
    <row r="92">
      <c r="A92" s="19" t="inlineStr">
        <is>
          <t>21</t>
        </is>
      </c>
      <c r="B92" t="inlineStr">
        <is>
          <t>S17_Meter</t>
        </is>
      </c>
      <c r="C92" t="inlineStr">
        <is>
          <t>Have used this type in the past only</t>
        </is>
      </c>
      <c r="D92" s="20" t="inlineStr">
        <is>
          <t>7.00%</t>
        </is>
      </c>
      <c r="E92" s="21" t="inlineStr">
        <is>
          <t>15.00% BCDEFGH</t>
        </is>
      </c>
      <c r="F92" s="21" t="inlineStr">
        <is>
          <t>11.00% CDEFG</t>
        </is>
      </c>
      <c r="G92" s="21" t="inlineStr">
        <is>
          <t>7.00% DEF</t>
        </is>
      </c>
      <c r="H92" s="20" t="inlineStr">
        <is>
          <t>3.00%</t>
        </is>
      </c>
      <c r="I92" s="21" t="inlineStr">
        <is>
          <t>6.00% DF</t>
        </is>
      </c>
      <c r="J92" s="21" t="inlineStr">
        <is>
          <t>4.00% D</t>
        </is>
      </c>
      <c r="K92" s="21" t="inlineStr">
        <is>
          <t>9.00% CDEF</t>
        </is>
      </c>
      <c r="L92" s="21" t="inlineStr">
        <is>
          <t>13.00% BCDEFG</t>
        </is>
      </c>
      <c r="M92" t="n">
        <v>12</v>
      </c>
      <c r="N92" s="21" t="inlineStr">
        <is>
          <t>20.00% J</t>
        </is>
      </c>
      <c r="O92" s="20" t="inlineStr">
        <is>
          <t>2.00%</t>
        </is>
      </c>
      <c r="P92" t="n">
        <v>18</v>
      </c>
      <c r="Q92" s="21" t="inlineStr">
        <is>
          <t>7.00% L</t>
        </is>
      </c>
      <c r="R92" s="20" t="inlineStr">
        <is>
          <t>2.00%</t>
        </is>
      </c>
      <c r="S92" t="n">
        <v>5</v>
      </c>
      <c r="T92" s="1">
        <f>HYPERLINK("#T21!A1", "Table 21 - S17_Meter Exp - Meter Experience - Professional Continuous/Flash Glucose Monitor – The doctor/nurse applies the monitor. - Based to Total")</f>
        <v/>
      </c>
    </row>
    <row r="93">
      <c r="A93" s="19" t="inlineStr">
        <is>
          <t>21</t>
        </is>
      </c>
      <c r="B93" t="inlineStr">
        <is>
          <t>S17_Meter</t>
        </is>
      </c>
      <c r="C93" t="inlineStr">
        <is>
          <t>Heard of it, but never used it</t>
        </is>
      </c>
      <c r="D93" s="20" t="inlineStr">
        <is>
          <t>44.00%</t>
        </is>
      </c>
      <c r="E93" s="20" t="inlineStr">
        <is>
          <t>38.00%</t>
        </is>
      </c>
      <c r="F93" s="20" t="inlineStr">
        <is>
          <t>40.00%</t>
        </is>
      </c>
      <c r="G93" s="20" t="inlineStr">
        <is>
          <t>40.00%</t>
        </is>
      </c>
      <c r="H93" s="21" t="inlineStr">
        <is>
          <t>49.00% ABCEFGH</t>
        </is>
      </c>
      <c r="I93" s="21" t="inlineStr">
        <is>
          <t>45.00% ABCGH</t>
        </is>
      </c>
      <c r="J93" s="21" t="inlineStr">
        <is>
          <t>46.00% ABCEGH</t>
        </is>
      </c>
      <c r="K93" s="20" t="inlineStr">
        <is>
          <t>40.00%</t>
        </is>
      </c>
      <c r="L93" s="21" t="inlineStr">
        <is>
          <t>39.00% a</t>
        </is>
      </c>
      <c r="M93" t="n">
        <v>11</v>
      </c>
      <c r="N93" s="20" t="inlineStr">
        <is>
          <t>29.00%</t>
        </is>
      </c>
      <c r="O93" s="21" t="inlineStr">
        <is>
          <t>49.00% I</t>
        </is>
      </c>
      <c r="P93" t="n">
        <v>20</v>
      </c>
      <c r="Q93" s="21" t="inlineStr">
        <is>
          <t>69.00% L</t>
        </is>
      </c>
      <c r="R93" s="20" t="inlineStr">
        <is>
          <t>47.00%</t>
        </is>
      </c>
      <c r="S93" t="n">
        <v>22</v>
      </c>
      <c r="T93" s="1">
        <f>HYPERLINK("#T21!A1", "Table 21 - S17_Meter Exp - Meter Experience - Professional Continuous/Flash Glucose Monitor – The doctor/nurse applies the monitor. - Based to Total")</f>
        <v/>
      </c>
    </row>
    <row r="94">
      <c r="A94" s="19" t="inlineStr">
        <is>
          <t>21</t>
        </is>
      </c>
      <c r="B94" t="inlineStr">
        <is>
          <t>S17_Meter</t>
        </is>
      </c>
      <c r="C94" t="inlineStr">
        <is>
          <t>Never heard of this type of meter</t>
        </is>
      </c>
      <c r="D94" s="20" t="inlineStr">
        <is>
          <t>41.00%</t>
        </is>
      </c>
      <c r="E94" s="20" t="inlineStr">
        <is>
          <t>30.00%</t>
        </is>
      </c>
      <c r="F94" s="21" t="inlineStr">
        <is>
          <t>36.00% AH</t>
        </is>
      </c>
      <c r="G94" s="21" t="inlineStr">
        <is>
          <t>43.00% ABGH</t>
        </is>
      </c>
      <c r="H94" s="21" t="inlineStr">
        <is>
          <t>46.00% ABCEFGH</t>
        </is>
      </c>
      <c r="I94" s="21" t="inlineStr">
        <is>
          <t>43.00% ABGH</t>
        </is>
      </c>
      <c r="J94" s="21" t="inlineStr">
        <is>
          <t>45.00% ABCEGH</t>
        </is>
      </c>
      <c r="K94" s="21" t="inlineStr">
        <is>
          <t>40.00% ABH</t>
        </is>
      </c>
      <c r="L94" s="21" t="inlineStr">
        <is>
          <t>33.00% A</t>
        </is>
      </c>
      <c r="M94" t="n">
        <v>16</v>
      </c>
      <c r="N94" s="20" t="inlineStr">
        <is>
          <t>24.00%</t>
        </is>
      </c>
      <c r="O94" s="21" t="inlineStr">
        <is>
          <t>47.00% I</t>
        </is>
      </c>
      <c r="P94" t="n">
        <v>23</v>
      </c>
      <c r="Q94" s="20" t="inlineStr">
        <is>
          <t>23.00%</t>
        </is>
      </c>
      <c r="R94" s="21" t="inlineStr">
        <is>
          <t>50.00% K</t>
        </is>
      </c>
      <c r="S94" t="n">
        <v>27</v>
      </c>
      <c r="T94" s="1">
        <f>HYPERLINK("#T21!A1", "Table 21 - S17_Meter Exp - Meter Experience - Professional Continuous/Flash Glucose Monitor – The doctor/nurse applies the monitor. - Based to Total")</f>
        <v/>
      </c>
    </row>
    <row r="95">
      <c r="A95" s="19" t="inlineStr">
        <is>
          <t>22</t>
        </is>
      </c>
      <c r="B95" t="inlineStr">
        <is>
          <t>DV_CurrentCGM</t>
        </is>
      </c>
      <c r="C95" t="inlineStr">
        <is>
          <t>BGM</t>
        </is>
      </c>
      <c r="D95" s="20" t="inlineStr">
        <is>
          <t>69.00%</t>
        </is>
      </c>
      <c r="E95" s="21" t="inlineStr">
        <is>
          <t>70.00% D</t>
        </is>
      </c>
      <c r="F95" s="21" t="inlineStr">
        <is>
          <t>69.00% D</t>
        </is>
      </c>
      <c r="G95" s="21" t="inlineStr">
        <is>
          <t>77.00% ABDEFGH</t>
        </is>
      </c>
      <c r="H95" s="20" t="inlineStr">
        <is>
          <t>66.00%</t>
        </is>
      </c>
      <c r="I95" s="21" t="inlineStr">
        <is>
          <t>69.00% D</t>
        </is>
      </c>
      <c r="J95" s="21" t="inlineStr">
        <is>
          <t>69.00% D</t>
        </is>
      </c>
      <c r="K95" s="21" t="inlineStr">
        <is>
          <t>74.00% ABDEFH</t>
        </is>
      </c>
      <c r="L95" s="21" t="inlineStr">
        <is>
          <t>70.00% D</t>
        </is>
      </c>
      <c r="M95" t="n">
        <v>11</v>
      </c>
      <c r="N95" s="20" t="inlineStr">
        <is>
          <t>59.00%</t>
        </is>
      </c>
      <c r="O95" s="21" t="inlineStr">
        <is>
          <t>73.00% I</t>
        </is>
      </c>
      <c r="P95" t="n">
        <v>14</v>
      </c>
      <c r="Q95" s="21" t="inlineStr">
        <is>
          <t>100.00% L</t>
        </is>
      </c>
      <c r="R95" s="20" t="inlineStr">
        <is>
          <t>71.00%</t>
        </is>
      </c>
      <c r="S95" t="n">
        <v>29</v>
      </c>
      <c r="T95" s="1">
        <f>HYPERLINK("#T22!A1", "Table 22 - DV_CurrentCGM - Current Meter Being Used (BGM or CGM) - Based to Total")</f>
        <v/>
      </c>
    </row>
    <row r="96">
      <c r="A96" s="19" t="inlineStr">
        <is>
          <t>22</t>
        </is>
      </c>
      <c r="B96" t="inlineStr">
        <is>
          <t>DV_CurrentCGM</t>
        </is>
      </c>
      <c r="C96" t="inlineStr">
        <is>
          <t>CGM</t>
        </is>
      </c>
      <c r="D96" s="20" t="inlineStr">
        <is>
          <t>17.00%</t>
        </is>
      </c>
      <c r="E96" s="21" t="inlineStr">
        <is>
          <t>46.00% BCDEFGH</t>
        </is>
      </c>
      <c r="F96" s="21" t="inlineStr">
        <is>
          <t>27.00% CDEFG</t>
        </is>
      </c>
      <c r="G96" s="21" t="inlineStr">
        <is>
          <t>14.00% DEF</t>
        </is>
      </c>
      <c r="H96" s="20" t="inlineStr">
        <is>
          <t>6.00%</t>
        </is>
      </c>
      <c r="I96" s="21" t="inlineStr">
        <is>
          <t>12.00% DF</t>
        </is>
      </c>
      <c r="J96" s="21" t="inlineStr">
        <is>
          <t>8.00% D</t>
        </is>
      </c>
      <c r="K96" s="21" t="inlineStr">
        <is>
          <t>19.00% CDEF</t>
        </is>
      </c>
      <c r="L96" s="21" t="inlineStr">
        <is>
          <t>36.00% BCDEFG</t>
        </is>
      </c>
      <c r="M96" t="n">
        <v>40</v>
      </c>
      <c r="N96" s="21" t="inlineStr">
        <is>
          <t>64.00% J</t>
        </is>
      </c>
      <c r="O96" s="21" t="inlineStr">
        <is>
          <t>-</t>
        </is>
      </c>
      <c r="P96" t="n">
        <v>0</v>
      </c>
      <c r="Q96" s="21" t="inlineStr">
        <is>
          <t>-</t>
        </is>
      </c>
      <c r="R96" s="21" t="inlineStr">
        <is>
          <t>-</t>
        </is>
      </c>
      <c r="S96" t="inlineStr"/>
      <c r="T96" s="1">
        <f>HYPERLINK("#T22!A1", "Table 22 - DV_CurrentCGM - Current Meter Being Used (BGM or CGM) - Based to Total")</f>
        <v/>
      </c>
    </row>
    <row r="97">
      <c r="A97" s="19" t="inlineStr">
        <is>
          <t>22</t>
        </is>
      </c>
      <c r="B97" t="inlineStr">
        <is>
          <t>DV_CurrentCGM</t>
        </is>
      </c>
      <c r="C97" t="inlineStr">
        <is>
          <t>None of these</t>
        </is>
      </c>
      <c r="D97" s="20" t="inlineStr">
        <is>
          <t>23.00%</t>
        </is>
      </c>
      <c r="E97" s="20" t="inlineStr">
        <is>
          <t>11.00%</t>
        </is>
      </c>
      <c r="F97" s="21" t="inlineStr">
        <is>
          <t>14.00% AH</t>
        </is>
      </c>
      <c r="G97" s="21" t="inlineStr">
        <is>
          <t>17.00% ABGH</t>
        </is>
      </c>
      <c r="H97" s="21" t="inlineStr">
        <is>
          <t>33.00% ABCEFGH</t>
        </is>
      </c>
      <c r="I97" s="21" t="inlineStr">
        <is>
          <t>25.00% ABCGH</t>
        </is>
      </c>
      <c r="J97" s="21" t="inlineStr">
        <is>
          <t>27.00% ABCEGH</t>
        </is>
      </c>
      <c r="K97" s="21" t="inlineStr">
        <is>
          <t>16.00% ABH</t>
        </is>
      </c>
      <c r="L97" s="21" t="inlineStr">
        <is>
          <t>13.00% A</t>
        </is>
      </c>
      <c r="M97" t="n">
        <v>22</v>
      </c>
      <c r="N97" s="20" t="inlineStr">
        <is>
          <t>12.00%</t>
        </is>
      </c>
      <c r="O97" s="21" t="inlineStr">
        <is>
          <t>27.00% I</t>
        </is>
      </c>
      <c r="P97" t="n">
        <v>15</v>
      </c>
      <c r="Q97" s="21" t="inlineStr">
        <is>
          <t>-</t>
        </is>
      </c>
      <c r="R97" s="21" t="inlineStr">
        <is>
          <t>29.00% K</t>
        </is>
      </c>
      <c r="S97" t="n">
        <v>29</v>
      </c>
      <c r="T97" s="1">
        <f>HYPERLINK("#T22!A1", "Table 22 - DV_CurrentCGM - Current Meter Being Used (BGM or CGM) - Based to Total")</f>
        <v/>
      </c>
    </row>
    <row r="98">
      <c r="A98" s="19" t="inlineStr">
        <is>
          <t>23</t>
        </is>
      </c>
      <c r="B98" t="inlineStr">
        <is>
          <t>S19_Unaided</t>
        </is>
      </c>
      <c r="C98" t="inlineStr">
        <is>
          <t>COMBINE: Abbott, Freestyle, FSL, Libre</t>
        </is>
      </c>
      <c r="D98" s="20" t="inlineStr">
        <is>
          <t>19.00%</t>
        </is>
      </c>
      <c r="E98" s="21" t="inlineStr">
        <is>
          <t>40.00% BCDEFGH</t>
        </is>
      </c>
      <c r="F98" s="21" t="inlineStr">
        <is>
          <t>25.00% CDEFG</t>
        </is>
      </c>
      <c r="G98" s="21" t="inlineStr">
        <is>
          <t>17.00% DF</t>
        </is>
      </c>
      <c r="H98" s="20" t="inlineStr">
        <is>
          <t>12.00%</t>
        </is>
      </c>
      <c r="I98" s="21" t="inlineStr">
        <is>
          <t>16.00% DF</t>
        </is>
      </c>
      <c r="J98" s="21" t="inlineStr">
        <is>
          <t>13.00% D</t>
        </is>
      </c>
      <c r="K98" s="21" t="inlineStr">
        <is>
          <t>20.00% CDEF</t>
        </is>
      </c>
      <c r="L98" s="21" t="inlineStr">
        <is>
          <t>32.00% BCDEFG</t>
        </is>
      </c>
      <c r="M98" t="n">
        <v>28</v>
      </c>
      <c r="N98" s="21" t="inlineStr">
        <is>
          <t>41.00% J</t>
        </is>
      </c>
      <c r="O98" s="20" t="inlineStr">
        <is>
          <t>11.00%</t>
        </is>
      </c>
      <c r="P98" t="n">
        <v>30</v>
      </c>
      <c r="Q98" s="21" t="inlineStr">
        <is>
          <t>31.00% L</t>
        </is>
      </c>
      <c r="R98" s="20" t="inlineStr">
        <is>
          <t>10.00%</t>
        </is>
      </c>
      <c r="S98" t="n">
        <v>21</v>
      </c>
      <c r="T98" s="1">
        <f>HYPERLINK("#T23!A1", "Table 23 - S19_Unaided - Unaided Awareness - Based to Total")</f>
        <v/>
      </c>
    </row>
    <row r="99">
      <c r="A99" s="19" t="inlineStr">
        <is>
          <t>23</t>
        </is>
      </c>
      <c r="B99" t="inlineStr">
        <is>
          <t>S19_Unaided</t>
        </is>
      </c>
      <c r="C99" t="inlineStr">
        <is>
          <t>COMBINE: FreeStyle, FSL, Libre</t>
        </is>
      </c>
      <c r="D99" s="20" t="inlineStr">
        <is>
          <t>17.00%</t>
        </is>
      </c>
      <c r="E99" s="21" t="inlineStr">
        <is>
          <t>35.00% BCDEFGH</t>
        </is>
      </c>
      <c r="F99" s="21" t="inlineStr">
        <is>
          <t>20.00% CDEFG</t>
        </is>
      </c>
      <c r="G99" s="21" t="inlineStr">
        <is>
          <t>14.00% DF</t>
        </is>
      </c>
      <c r="H99" s="20" t="inlineStr">
        <is>
          <t>10.00%</t>
        </is>
      </c>
      <c r="I99" s="21" t="inlineStr">
        <is>
          <t>13.00% DF</t>
        </is>
      </c>
      <c r="J99" s="21" t="inlineStr">
        <is>
          <t>11.00% D</t>
        </is>
      </c>
      <c r="K99" s="21" t="inlineStr">
        <is>
          <t>16.00% CDEF</t>
        </is>
      </c>
      <c r="L99" s="21" t="inlineStr">
        <is>
          <t>27.00% BCDEFG</t>
        </is>
      </c>
      <c r="M99" t="n">
        <v>25</v>
      </c>
      <c r="N99" s="21" t="inlineStr">
        <is>
          <t>35.00% J</t>
        </is>
      </c>
      <c r="O99" s="20" t="inlineStr">
        <is>
          <t>10.00%</t>
        </is>
      </c>
      <c r="P99" t="n">
        <v>25</v>
      </c>
      <c r="Q99" s="21" t="inlineStr">
        <is>
          <t>27.00% L</t>
        </is>
      </c>
      <c r="R99" s="20" t="inlineStr">
        <is>
          <t>8.00%</t>
        </is>
      </c>
      <c r="S99" t="n">
        <v>19</v>
      </c>
      <c r="T99" s="1">
        <f>HYPERLINK("#T23!A1", "Table 23 - S19_Unaided - Unaided Awareness - Based to Total")</f>
        <v/>
      </c>
    </row>
    <row r="100">
      <c r="A100" s="19" t="inlineStr">
        <is>
          <t>23</t>
        </is>
      </c>
      <c r="B100" t="inlineStr">
        <is>
          <t>S19_Unaided</t>
        </is>
      </c>
      <c r="C100" t="inlineStr">
        <is>
          <t>COMBINE: FSL, Libre</t>
        </is>
      </c>
      <c r="D100" s="20" t="inlineStr">
        <is>
          <t>9.00%</t>
        </is>
      </c>
      <c r="E100" s="21" t="inlineStr">
        <is>
          <t>22.00% BCDEFGH</t>
        </is>
      </c>
      <c r="F100" s="21" t="inlineStr">
        <is>
          <t>10.00% CDEFG</t>
        </is>
      </c>
      <c r="G100" s="21" t="inlineStr">
        <is>
          <t>7.00% DeF</t>
        </is>
      </c>
      <c r="H100" s="20" t="inlineStr">
        <is>
          <t>5.00%</t>
        </is>
      </c>
      <c r="I100" s="21" t="inlineStr">
        <is>
          <t>6.00% DF</t>
        </is>
      </c>
      <c r="J100" s="21" t="inlineStr">
        <is>
          <t>5.00% D</t>
        </is>
      </c>
      <c r="K100" s="21" t="inlineStr">
        <is>
          <t>8.00% CDEF</t>
        </is>
      </c>
      <c r="L100" s="21" t="inlineStr">
        <is>
          <t>16.00% BCDEFG</t>
        </is>
      </c>
      <c r="M100" t="n">
        <v>17</v>
      </c>
      <c r="N100" s="21" t="inlineStr">
        <is>
          <t>20.00% J</t>
        </is>
      </c>
      <c r="O100" s="20" t="inlineStr">
        <is>
          <t>5.00%</t>
        </is>
      </c>
      <c r="P100" t="n">
        <v>15</v>
      </c>
      <c r="Q100" s="21" t="inlineStr">
        <is>
          <t>17.00% L</t>
        </is>
      </c>
      <c r="R100" s="20" t="inlineStr">
        <is>
          <t>4.00%</t>
        </is>
      </c>
      <c r="S100" t="n">
        <v>13</v>
      </c>
      <c r="T100" s="1">
        <f>HYPERLINK("#T23!A1", "Table 23 - S19_Unaided - Unaided Awareness - Based to Total")</f>
        <v/>
      </c>
    </row>
    <row r="101">
      <c r="A101" s="19" t="inlineStr">
        <is>
          <t>23</t>
        </is>
      </c>
      <c r="B101" t="inlineStr">
        <is>
          <t>S19_Unaided</t>
        </is>
      </c>
      <c r="C101" t="inlineStr">
        <is>
          <t>Abbott</t>
        </is>
      </c>
      <c r="D101" s="20" t="inlineStr">
        <is>
          <t>3.00%</t>
        </is>
      </c>
      <c r="E101" s="21" t="inlineStr">
        <is>
          <t>5.00% CDEFg</t>
        </is>
      </c>
      <c r="F101" s="21" t="inlineStr">
        <is>
          <t>5.00% CDEFG</t>
        </is>
      </c>
      <c r="G101" s="21" t="inlineStr">
        <is>
          <t>3.00% DeF</t>
        </is>
      </c>
      <c r="H101" s="20" t="inlineStr">
        <is>
          <t>2.00%</t>
        </is>
      </c>
      <c r="I101" s="21" t="inlineStr">
        <is>
          <t>3.00% DF</t>
        </is>
      </c>
      <c r="J101" s="21" t="inlineStr">
        <is>
          <t>2.00% D</t>
        </is>
      </c>
      <c r="K101" s="21" t="inlineStr">
        <is>
          <t>4.00% CDEF</t>
        </is>
      </c>
      <c r="L101" s="21" t="inlineStr">
        <is>
          <t>5.00% CDEFG</t>
        </is>
      </c>
      <c r="M101" t="n">
        <v>3</v>
      </c>
      <c r="N101" s="21" t="inlineStr">
        <is>
          <t>7.00% J</t>
        </is>
      </c>
      <c r="O101" s="20" t="inlineStr">
        <is>
          <t>2.00%</t>
        </is>
      </c>
      <c r="P101" t="n">
        <v>5</v>
      </c>
      <c r="Q101" s="21" t="inlineStr">
        <is>
          <t>5.00% L</t>
        </is>
      </c>
      <c r="R101" s="20" t="inlineStr">
        <is>
          <t>2.00%</t>
        </is>
      </c>
      <c r="S101" t="n">
        <v>3</v>
      </c>
      <c r="T101" s="1">
        <f>HYPERLINK("#T23!A1", "Table 23 - S19_Unaided - Unaided Awareness - Based to Total")</f>
        <v/>
      </c>
    </row>
    <row r="102">
      <c r="A102" s="19" t="inlineStr">
        <is>
          <t>23</t>
        </is>
      </c>
      <c r="B102" t="inlineStr">
        <is>
          <t>S19_Unaided</t>
        </is>
      </c>
      <c r="C102" t="inlineStr">
        <is>
          <t>FreeStyle (unspecified)</t>
        </is>
      </c>
      <c r="D102" s="20" t="inlineStr">
        <is>
          <t>8.00%</t>
        </is>
      </c>
      <c r="E102" s="21" t="inlineStr">
        <is>
          <t>13.00% bCDEFGh</t>
        </is>
      </c>
      <c r="F102" s="21" t="inlineStr">
        <is>
          <t>10.00% CDEFG</t>
        </is>
      </c>
      <c r="G102" s="20" t="inlineStr">
        <is>
          <t>6.00%</t>
        </is>
      </c>
      <c r="H102" s="20" t="inlineStr">
        <is>
          <t>6.00%</t>
        </is>
      </c>
      <c r="I102" s="21" t="inlineStr">
        <is>
          <t>7.00% DF</t>
        </is>
      </c>
      <c r="J102" s="20" t="inlineStr">
        <is>
          <t>6.00%</t>
        </is>
      </c>
      <c r="K102" s="21" t="inlineStr">
        <is>
          <t>8.00% CDEF</t>
        </is>
      </c>
      <c r="L102" s="21" t="inlineStr">
        <is>
          <t>12.00% bCDEFG</t>
        </is>
      </c>
      <c r="M102" t="n">
        <v>7</v>
      </c>
      <c r="N102" s="21" t="inlineStr">
        <is>
          <t>15.00% J</t>
        </is>
      </c>
      <c r="O102" s="20" t="inlineStr">
        <is>
          <t>5.00%</t>
        </is>
      </c>
      <c r="P102" t="n">
        <v>10</v>
      </c>
      <c r="Q102" s="21" t="inlineStr">
        <is>
          <t>9.00% L</t>
        </is>
      </c>
      <c r="R102" s="20" t="inlineStr">
        <is>
          <t>5.00%</t>
        </is>
      </c>
      <c r="S102" t="n">
        <v>4</v>
      </c>
      <c r="T102" s="1">
        <f>HYPERLINK("#T23!A1", "Table 23 - S19_Unaided - Unaided Awareness - Based to Total")</f>
        <v/>
      </c>
    </row>
    <row r="103">
      <c r="A103" s="19" t="inlineStr">
        <is>
          <t>23</t>
        </is>
      </c>
      <c r="B103" t="inlineStr">
        <is>
          <t>S19_Unaided</t>
        </is>
      </c>
      <c r="C103" t="inlineStr">
        <is>
          <t>FreeStyle Lite</t>
        </is>
      </c>
      <c r="D103" s="21" t="inlineStr">
        <is>
          <t>*</t>
        </is>
      </c>
      <c r="E103" s="21" t="inlineStr">
        <is>
          <t>1.00% bCGh</t>
        </is>
      </c>
      <c r="F103" s="21" t="inlineStr">
        <is>
          <t>*</t>
        </is>
      </c>
      <c r="G103" s="21" t="inlineStr">
        <is>
          <t>*</t>
        </is>
      </c>
      <c r="H103" s="21" t="inlineStr">
        <is>
          <t>*</t>
        </is>
      </c>
      <c r="I103" s="21" t="inlineStr">
        <is>
          <t>*</t>
        </is>
      </c>
      <c r="J103" s="21" t="inlineStr">
        <is>
          <t>*</t>
        </is>
      </c>
      <c r="K103" s="21" t="inlineStr">
        <is>
          <t>*</t>
        </is>
      </c>
      <c r="L103" s="21" t="inlineStr">
        <is>
          <t>*</t>
        </is>
      </c>
      <c r="M103" t="n">
        <v>0</v>
      </c>
      <c r="N103" s="21" t="inlineStr">
        <is>
          <t>*</t>
        </is>
      </c>
      <c r="O103" s="21" t="inlineStr">
        <is>
          <t>*</t>
        </is>
      </c>
      <c r="P103" t="inlineStr"/>
      <c r="Q103" s="21" t="inlineStr">
        <is>
          <t>-</t>
        </is>
      </c>
      <c r="R103" s="21" t="inlineStr">
        <is>
          <t>*</t>
        </is>
      </c>
      <c r="S103" t="inlineStr"/>
      <c r="T103" s="1">
        <f>HYPERLINK("#T23!A1", "Table 23 - S19_Unaided - Unaided Awareness - Based to Total")</f>
        <v/>
      </c>
    </row>
    <row r="104">
      <c r="A104" s="19" t="inlineStr">
        <is>
          <t>23</t>
        </is>
      </c>
      <c r="B104" t="inlineStr">
        <is>
          <t>S19_Unaided</t>
        </is>
      </c>
      <c r="C104" t="inlineStr">
        <is>
          <t>FreeStyle Freedom Lite</t>
        </is>
      </c>
      <c r="D104" s="21" t="inlineStr">
        <is>
          <t>*</t>
        </is>
      </c>
      <c r="E104" s="21" t="inlineStr">
        <is>
          <t>*</t>
        </is>
      </c>
      <c r="F104" s="21" t="inlineStr">
        <is>
          <t>*</t>
        </is>
      </c>
      <c r="G104" s="21" t="inlineStr">
        <is>
          <t>*</t>
        </is>
      </c>
      <c r="H104" s="21" t="inlineStr">
        <is>
          <t>-</t>
        </is>
      </c>
      <c r="I104" s="21" t="inlineStr">
        <is>
          <t>*</t>
        </is>
      </c>
      <c r="J104" s="21" t="inlineStr">
        <is>
          <t>*</t>
        </is>
      </c>
      <c r="K104" s="21" t="inlineStr">
        <is>
          <t>*</t>
        </is>
      </c>
      <c r="L104" s="21" t="inlineStr">
        <is>
          <t>*</t>
        </is>
      </c>
      <c r="M104" t="inlineStr"/>
      <c r="N104" s="21" t="inlineStr">
        <is>
          <t>-</t>
        </is>
      </c>
      <c r="O104" s="21" t="inlineStr">
        <is>
          <t>*</t>
        </is>
      </c>
      <c r="P104" t="inlineStr"/>
      <c r="Q104" s="21" t="inlineStr">
        <is>
          <t>*</t>
        </is>
      </c>
      <c r="R104" s="21" t="inlineStr">
        <is>
          <t>*</t>
        </is>
      </c>
      <c r="S104" t="inlineStr"/>
      <c r="T104" s="1">
        <f>HYPERLINK("#T23!A1", "Table 23 - S19_Unaided - Unaided Awareness - Based to Total")</f>
        <v/>
      </c>
    </row>
    <row r="105">
      <c r="A105" s="19" t="inlineStr">
        <is>
          <t>23</t>
        </is>
      </c>
      <c r="B105" t="inlineStr">
        <is>
          <t>S19_Unaided</t>
        </is>
      </c>
      <c r="C105" t="inlineStr">
        <is>
          <t>FreeStyle InsuLinx</t>
        </is>
      </c>
      <c r="D105" s="21" t="inlineStr">
        <is>
          <t>*</t>
        </is>
      </c>
      <c r="E105" s="21" t="inlineStr">
        <is>
          <t>-</t>
        </is>
      </c>
      <c r="F105" s="21" t="inlineStr">
        <is>
          <t>*</t>
        </is>
      </c>
      <c r="G105" s="21" t="inlineStr">
        <is>
          <t>-</t>
        </is>
      </c>
      <c r="H105" s="21" t="inlineStr">
        <is>
          <t>-</t>
        </is>
      </c>
      <c r="I105" s="21" t="inlineStr">
        <is>
          <t>*</t>
        </is>
      </c>
      <c r="J105" s="21" t="inlineStr">
        <is>
          <t>-</t>
        </is>
      </c>
      <c r="K105" s="21" t="inlineStr">
        <is>
          <t>*</t>
        </is>
      </c>
      <c r="L105" s="21" t="inlineStr">
        <is>
          <t>*</t>
        </is>
      </c>
      <c r="M105" t="inlineStr"/>
      <c r="N105" s="21" t="inlineStr">
        <is>
          <t>-</t>
        </is>
      </c>
      <c r="O105" s="21" t="inlineStr">
        <is>
          <t>*</t>
        </is>
      </c>
      <c r="P105" t="inlineStr"/>
      <c r="Q105" s="21" t="inlineStr">
        <is>
          <t>-</t>
        </is>
      </c>
      <c r="R105" s="21" t="inlineStr">
        <is>
          <t>-</t>
        </is>
      </c>
      <c r="S105" t="inlineStr"/>
      <c r="T105" s="1">
        <f>HYPERLINK("#T23!A1", "Table 23 - S19_Unaided - Unaided Awareness - Based to Total")</f>
        <v/>
      </c>
    </row>
    <row r="106">
      <c r="A106" s="19" t="inlineStr">
        <is>
          <t>23</t>
        </is>
      </c>
      <c r="B106" t="inlineStr">
        <is>
          <t>S19_Unaided</t>
        </is>
      </c>
      <c r="C106" t="inlineStr">
        <is>
          <t>FreeStyle PrecisionNeo</t>
        </is>
      </c>
      <c r="D106" s="21" t="inlineStr">
        <is>
          <t>*</t>
        </is>
      </c>
      <c r="E106" s="21" t="inlineStr">
        <is>
          <t>*</t>
        </is>
      </c>
      <c r="F106" s="21" t="inlineStr">
        <is>
          <t>*</t>
        </is>
      </c>
      <c r="G106" s="21" t="inlineStr">
        <is>
          <t>*</t>
        </is>
      </c>
      <c r="H106" s="21" t="inlineStr">
        <is>
          <t>-</t>
        </is>
      </c>
      <c r="I106" s="21" t="inlineStr">
        <is>
          <t>*</t>
        </is>
      </c>
      <c r="J106" s="21" t="inlineStr">
        <is>
          <t>*</t>
        </is>
      </c>
      <c r="K106" s="21" t="inlineStr">
        <is>
          <t>*</t>
        </is>
      </c>
      <c r="L106" s="21" t="inlineStr">
        <is>
          <t>*</t>
        </is>
      </c>
      <c r="M106" t="inlineStr"/>
      <c r="N106" s="21" t="inlineStr">
        <is>
          <t>-</t>
        </is>
      </c>
      <c r="O106" s="21" t="inlineStr">
        <is>
          <t>*</t>
        </is>
      </c>
      <c r="P106" t="inlineStr"/>
      <c r="Q106" s="21" t="inlineStr">
        <is>
          <t>-</t>
        </is>
      </c>
      <c r="R106" s="21" t="inlineStr">
        <is>
          <t>*</t>
        </is>
      </c>
      <c r="S106" t="inlineStr"/>
      <c r="T106" s="1">
        <f>HYPERLINK("#T23!A1", "Table 23 - S19_Unaided - Unaided Awareness - Based to Total")</f>
        <v/>
      </c>
    </row>
    <row r="107">
      <c r="A107" s="19" t="inlineStr">
        <is>
          <t>23</t>
        </is>
      </c>
      <c r="B107" t="inlineStr">
        <is>
          <t>S19_Unaided</t>
        </is>
      </c>
      <c r="C107" t="inlineStr">
        <is>
          <t>FreeStyle PrecisionXceed</t>
        </is>
      </c>
      <c r="D107" s="21" t="inlineStr">
        <is>
          <t>*</t>
        </is>
      </c>
      <c r="E107" s="21" t="inlineStr">
        <is>
          <t>*</t>
        </is>
      </c>
      <c r="F107" s="21" t="inlineStr">
        <is>
          <t>-</t>
        </is>
      </c>
      <c r="G107" s="21" t="inlineStr">
        <is>
          <t>*</t>
        </is>
      </c>
      <c r="H107" s="21" t="inlineStr">
        <is>
          <t>*</t>
        </is>
      </c>
      <c r="I107" s="21" t="inlineStr">
        <is>
          <t>*</t>
        </is>
      </c>
      <c r="J107" s="21" t="inlineStr">
        <is>
          <t>*</t>
        </is>
      </c>
      <c r="K107" s="21" t="inlineStr">
        <is>
          <t>*</t>
        </is>
      </c>
      <c r="L107" s="21" t="inlineStr">
        <is>
          <t>*</t>
        </is>
      </c>
      <c r="M107" t="inlineStr"/>
      <c r="N107" s="21" t="inlineStr">
        <is>
          <t>*</t>
        </is>
      </c>
      <c r="O107" s="21" t="inlineStr">
        <is>
          <t>*</t>
        </is>
      </c>
      <c r="P107" t="inlineStr"/>
      <c r="Q107" s="21" t="inlineStr">
        <is>
          <t>-</t>
        </is>
      </c>
      <c r="R107" s="21" t="inlineStr">
        <is>
          <t>*</t>
        </is>
      </c>
      <c r="S107" t="inlineStr"/>
      <c r="T107" s="1">
        <f>HYPERLINK("#T23!A1", "Table 23 - S19_Unaided - Unaided Awareness - Based to Total")</f>
        <v/>
      </c>
    </row>
    <row r="108">
      <c r="A108" s="19" t="inlineStr">
        <is>
          <t>23</t>
        </is>
      </c>
      <c r="B108" t="inlineStr">
        <is>
          <t>S19_Unaided</t>
        </is>
      </c>
      <c r="C108" t="inlineStr">
        <is>
          <t>FreeStyle OptiumNeo</t>
        </is>
      </c>
      <c r="D108" s="21" t="inlineStr">
        <is>
          <t>*</t>
        </is>
      </c>
      <c r="E108" s="21" t="inlineStr">
        <is>
          <t>-</t>
        </is>
      </c>
      <c r="F108" s="21" t="inlineStr">
        <is>
          <t>-</t>
        </is>
      </c>
      <c r="G108" s="21" t="inlineStr">
        <is>
          <t>-</t>
        </is>
      </c>
      <c r="H108" s="21" t="inlineStr">
        <is>
          <t>*</t>
        </is>
      </c>
      <c r="I108" s="21" t="inlineStr">
        <is>
          <t>*</t>
        </is>
      </c>
      <c r="J108" s="21" t="inlineStr">
        <is>
          <t>*</t>
        </is>
      </c>
      <c r="K108" s="21" t="inlineStr">
        <is>
          <t>-</t>
        </is>
      </c>
      <c r="L108" s="21" t="inlineStr">
        <is>
          <t>-</t>
        </is>
      </c>
      <c r="M108" t="inlineStr"/>
      <c r="N108" s="21" t="inlineStr">
        <is>
          <t>*</t>
        </is>
      </c>
      <c r="O108" s="21" t="inlineStr">
        <is>
          <t>*</t>
        </is>
      </c>
      <c r="P108" t="inlineStr"/>
      <c r="Q108" s="21" t="inlineStr">
        <is>
          <t>-</t>
        </is>
      </c>
      <c r="R108" s="21" t="inlineStr">
        <is>
          <t>*</t>
        </is>
      </c>
      <c r="S108" t="inlineStr"/>
      <c r="T108" s="1">
        <f>HYPERLINK("#T23!A1", "Table 23 - S19_Unaided - Unaided Awareness - Based to Total")</f>
        <v/>
      </c>
    </row>
    <row r="109">
      <c r="A109" s="19" t="inlineStr">
        <is>
          <t>23</t>
        </is>
      </c>
      <c r="B109" t="inlineStr">
        <is>
          <t>S19_Unaided</t>
        </is>
      </c>
      <c r="C109" t="inlineStr">
        <is>
          <t>FreeStyle Libre</t>
        </is>
      </c>
      <c r="D109" s="20" t="inlineStr">
        <is>
          <t>6.00%</t>
        </is>
      </c>
      <c r="E109" s="21" t="inlineStr">
        <is>
          <t>13.00% BCDEFGH</t>
        </is>
      </c>
      <c r="F109" s="21" t="inlineStr">
        <is>
          <t>7.00% CDEFG</t>
        </is>
      </c>
      <c r="G109" s="21" t="inlineStr">
        <is>
          <t>5.00% DF</t>
        </is>
      </c>
      <c r="H109" s="20" t="inlineStr">
        <is>
          <t>3.00%</t>
        </is>
      </c>
      <c r="I109" s="21" t="inlineStr">
        <is>
          <t>4.00% DF</t>
        </is>
      </c>
      <c r="J109" s="21" t="inlineStr">
        <is>
          <t>4.00% D</t>
        </is>
      </c>
      <c r="K109" s="21" t="inlineStr">
        <is>
          <t>6.00% CDEF</t>
        </is>
      </c>
      <c r="L109" s="21" t="inlineStr">
        <is>
          <t>10.00% BCDEFG</t>
        </is>
      </c>
      <c r="M109" t="n">
        <v>10</v>
      </c>
      <c r="N109" s="21" t="inlineStr">
        <is>
          <t>12.00% J</t>
        </is>
      </c>
      <c r="O109" s="20" t="inlineStr">
        <is>
          <t>3.00%</t>
        </is>
      </c>
      <c r="P109" t="n">
        <v>9</v>
      </c>
      <c r="Q109" s="21" t="inlineStr">
        <is>
          <t>14.00% L</t>
        </is>
      </c>
      <c r="R109" s="20" t="inlineStr">
        <is>
          <t>2.00%</t>
        </is>
      </c>
      <c r="S109" t="n">
        <v>12</v>
      </c>
      <c r="T109" s="1">
        <f>HYPERLINK("#T23!A1", "Table 23 - S19_Unaided - Unaided Awareness - Based to Total")</f>
        <v/>
      </c>
    </row>
    <row r="110">
      <c r="A110" s="19" t="inlineStr">
        <is>
          <t>23</t>
        </is>
      </c>
      <c r="B110" t="inlineStr">
        <is>
          <t>S19_Unaided</t>
        </is>
      </c>
      <c r="C110" t="inlineStr">
        <is>
          <t>FreeStyle Libre 14 Day</t>
        </is>
      </c>
      <c r="D110" s="21" t="inlineStr">
        <is>
          <t>*</t>
        </is>
      </c>
      <c r="E110" s="21" t="inlineStr">
        <is>
          <t>-</t>
        </is>
      </c>
      <c r="F110" s="21" t="inlineStr">
        <is>
          <t>*</t>
        </is>
      </c>
      <c r="G110" s="21" t="inlineStr">
        <is>
          <t>-</t>
        </is>
      </c>
      <c r="H110" s="21" t="inlineStr">
        <is>
          <t>*</t>
        </is>
      </c>
      <c r="I110" s="21" t="inlineStr">
        <is>
          <t>*</t>
        </is>
      </c>
      <c r="J110" s="21" t="inlineStr">
        <is>
          <t>*</t>
        </is>
      </c>
      <c r="K110" s="21" t="inlineStr">
        <is>
          <t>*</t>
        </is>
      </c>
      <c r="L110" s="21" t="inlineStr">
        <is>
          <t>*</t>
        </is>
      </c>
      <c r="M110" t="inlineStr"/>
      <c r="N110" s="21" t="inlineStr">
        <is>
          <t>*</t>
        </is>
      </c>
      <c r="O110" s="21" t="inlineStr">
        <is>
          <t>-</t>
        </is>
      </c>
      <c r="P110" t="inlineStr"/>
      <c r="Q110" s="21" t="inlineStr">
        <is>
          <t>-</t>
        </is>
      </c>
      <c r="R110" s="21" t="inlineStr">
        <is>
          <t>-</t>
        </is>
      </c>
      <c r="S110" t="inlineStr"/>
      <c r="T110" s="1">
        <f>HYPERLINK("#T23!A1", "Table 23 - S19_Unaided - Unaided Awareness - Based to Total")</f>
        <v/>
      </c>
    </row>
    <row r="111">
      <c r="A111" s="19" t="inlineStr">
        <is>
          <t>23</t>
        </is>
      </c>
      <c r="B111" t="inlineStr">
        <is>
          <t>S19_Unaided</t>
        </is>
      </c>
      <c r="C111" t="inlineStr">
        <is>
          <t>FreeStyle Libre 2</t>
        </is>
      </c>
      <c r="D111" s="20" t="inlineStr">
        <is>
          <t>1.00%</t>
        </is>
      </c>
      <c r="E111" s="21" t="inlineStr">
        <is>
          <t>1.00% DeF</t>
        </is>
      </c>
      <c r="F111" s="21" t="inlineStr">
        <is>
          <t>1.00% cDEFg</t>
        </is>
      </c>
      <c r="G111" s="21" t="inlineStr">
        <is>
          <t>1.00% DF</t>
        </is>
      </c>
      <c r="H111" s="21" t="inlineStr">
        <is>
          <t>*</t>
        </is>
      </c>
      <c r="I111" s="21" t="inlineStr">
        <is>
          <t>*</t>
        </is>
      </c>
      <c r="J111" s="21" t="inlineStr">
        <is>
          <t>*</t>
        </is>
      </c>
      <c r="K111" s="21" t="inlineStr">
        <is>
          <t>1.00% cDEF</t>
        </is>
      </c>
      <c r="L111" s="21" t="inlineStr">
        <is>
          <t>1.00% DEF</t>
        </is>
      </c>
      <c r="M111" t="n">
        <v>0</v>
      </c>
      <c r="N111" s="21" t="inlineStr">
        <is>
          <t>1.00% J</t>
        </is>
      </c>
      <c r="O111" s="21" t="inlineStr">
        <is>
          <t>*</t>
        </is>
      </c>
      <c r="P111" t="n">
        <v>0</v>
      </c>
      <c r="Q111" s="21" t="inlineStr">
        <is>
          <t>1.00% L</t>
        </is>
      </c>
      <c r="R111" s="21" t="inlineStr">
        <is>
          <t>*</t>
        </is>
      </c>
      <c r="S111" t="n">
        <v>0</v>
      </c>
      <c r="T111" s="1">
        <f>HYPERLINK("#T23!A1", "Table 23 - S19_Unaided - Unaided Awareness - Based to Total")</f>
        <v/>
      </c>
    </row>
    <row r="112">
      <c r="A112" s="19" t="inlineStr">
        <is>
          <t>23</t>
        </is>
      </c>
      <c r="B112" t="inlineStr">
        <is>
          <t>S19_Unaided</t>
        </is>
      </c>
      <c r="C112" t="inlineStr">
        <is>
          <t>FreeStyle Libre 3</t>
        </is>
      </c>
      <c r="D112" s="21" t="inlineStr">
        <is>
          <t>*</t>
        </is>
      </c>
      <c r="E112" s="21" t="inlineStr">
        <is>
          <t>-</t>
        </is>
      </c>
      <c r="F112" s="21" t="inlineStr">
        <is>
          <t>*</t>
        </is>
      </c>
      <c r="G112" s="21" t="inlineStr">
        <is>
          <t>-</t>
        </is>
      </c>
      <c r="H112" s="21" t="inlineStr">
        <is>
          <t>-</t>
        </is>
      </c>
      <c r="I112" s="21" t="inlineStr">
        <is>
          <t>*</t>
        </is>
      </c>
      <c r="J112" s="21" t="inlineStr">
        <is>
          <t>-</t>
        </is>
      </c>
      <c r="K112" s="21" t="inlineStr">
        <is>
          <t>*</t>
        </is>
      </c>
      <c r="L112" s="21" t="inlineStr">
        <is>
          <t>*</t>
        </is>
      </c>
      <c r="M112" t="inlineStr"/>
      <c r="N112" s="21" t="inlineStr">
        <is>
          <t>-</t>
        </is>
      </c>
      <c r="O112" s="21" t="inlineStr">
        <is>
          <t>*</t>
        </is>
      </c>
      <c r="P112" t="inlineStr"/>
      <c r="Q112" s="21" t="inlineStr">
        <is>
          <t>-</t>
        </is>
      </c>
      <c r="R112" s="21" t="inlineStr">
        <is>
          <t>*</t>
        </is>
      </c>
      <c r="S112" t="inlineStr"/>
      <c r="T112" s="1">
        <f>HYPERLINK("#T23!A1", "Table 23 - S19_Unaided - Unaided Awareness - Based to Total")</f>
        <v/>
      </c>
    </row>
    <row r="113">
      <c r="A113" s="19" t="inlineStr">
        <is>
          <t>23</t>
        </is>
      </c>
      <c r="B113" t="inlineStr">
        <is>
          <t>S19_Unaided</t>
        </is>
      </c>
      <c r="C113" t="inlineStr">
        <is>
          <t>Dexcom (unspecified)</t>
        </is>
      </c>
      <c r="D113" s="20" t="inlineStr">
        <is>
          <t>9.00%</t>
        </is>
      </c>
      <c r="E113" s="21" t="inlineStr">
        <is>
          <t>22.00% BCDEFGH</t>
        </is>
      </c>
      <c r="F113" s="21" t="inlineStr">
        <is>
          <t>13.00% CDEFG</t>
        </is>
      </c>
      <c r="G113" s="21" t="inlineStr">
        <is>
          <t>8.00% DF</t>
        </is>
      </c>
      <c r="H113" s="20" t="inlineStr">
        <is>
          <t>5.00%</t>
        </is>
      </c>
      <c r="I113" s="21" t="inlineStr">
        <is>
          <t>7.00% DF</t>
        </is>
      </c>
      <c r="J113" s="21" t="inlineStr">
        <is>
          <t>6.00% D</t>
        </is>
      </c>
      <c r="K113" s="21" t="inlineStr">
        <is>
          <t>10.00% CDEF</t>
        </is>
      </c>
      <c r="L113" s="21" t="inlineStr">
        <is>
          <t>17.00% BCDEFG</t>
        </is>
      </c>
      <c r="M113" t="n">
        <v>17</v>
      </c>
      <c r="N113" s="21" t="inlineStr">
        <is>
          <t>21.00% J</t>
        </is>
      </c>
      <c r="O113" s="20" t="inlineStr">
        <is>
          <t>5.00%</t>
        </is>
      </c>
      <c r="P113" t="n">
        <v>16</v>
      </c>
      <c r="Q113" s="21" t="inlineStr">
        <is>
          <t>15.00% L</t>
        </is>
      </c>
      <c r="R113" s="20" t="inlineStr">
        <is>
          <t>4.00%</t>
        </is>
      </c>
      <c r="S113" t="n">
        <v>11</v>
      </c>
      <c r="T113" s="1">
        <f>HYPERLINK("#T23!A1", "Table 23 - S19_Unaided - Unaided Awareness - Based to Total")</f>
        <v/>
      </c>
    </row>
    <row r="114">
      <c r="A114" s="19" t="inlineStr">
        <is>
          <t>23</t>
        </is>
      </c>
      <c r="B114" t="inlineStr">
        <is>
          <t>S19_Unaided</t>
        </is>
      </c>
      <c r="C114" t="inlineStr">
        <is>
          <t>Dexcom G4</t>
        </is>
      </c>
      <c r="D114" s="21" t="inlineStr">
        <is>
          <t>-</t>
        </is>
      </c>
      <c r="E114" s="21" t="inlineStr">
        <is>
          <t>-</t>
        </is>
      </c>
      <c r="F114" s="21" t="inlineStr">
        <is>
          <t>-</t>
        </is>
      </c>
      <c r="G114" s="21" t="inlineStr">
        <is>
          <t>-</t>
        </is>
      </c>
      <c r="H114" s="21" t="inlineStr">
        <is>
          <t>-</t>
        </is>
      </c>
      <c r="I114" s="21" t="inlineStr">
        <is>
          <t>-</t>
        </is>
      </c>
      <c r="J114" s="21" t="inlineStr">
        <is>
          <t>-</t>
        </is>
      </c>
      <c r="K114" s="21" t="inlineStr">
        <is>
          <t>-</t>
        </is>
      </c>
      <c r="L114" s="21" t="inlineStr">
        <is>
          <t>-</t>
        </is>
      </c>
      <c r="M114" t="inlineStr"/>
      <c r="N114" s="21" t="inlineStr">
        <is>
          <t>-</t>
        </is>
      </c>
      <c r="O114" s="21" t="inlineStr">
        <is>
          <t>-</t>
        </is>
      </c>
      <c r="P114" t="inlineStr"/>
      <c r="Q114" s="21" t="inlineStr">
        <is>
          <t>-</t>
        </is>
      </c>
      <c r="R114" s="21" t="inlineStr">
        <is>
          <t>-</t>
        </is>
      </c>
      <c r="S114" t="inlineStr"/>
      <c r="T114" s="1">
        <f>HYPERLINK("#T23!A1", "Table 23 - S19_Unaided - Unaided Awareness - Based to Total")</f>
        <v/>
      </c>
    </row>
    <row r="115">
      <c r="A115" s="19" t="inlineStr">
        <is>
          <t>23</t>
        </is>
      </c>
      <c r="B115" t="inlineStr">
        <is>
          <t>S19_Unaided</t>
        </is>
      </c>
      <c r="C115" t="inlineStr">
        <is>
          <t>Dexcom G5</t>
        </is>
      </c>
      <c r="D115" s="21" t="inlineStr">
        <is>
          <t>*</t>
        </is>
      </c>
      <c r="E115" s="21" t="inlineStr">
        <is>
          <t>-</t>
        </is>
      </c>
      <c r="F115" s="21" t="inlineStr">
        <is>
          <t>-</t>
        </is>
      </c>
      <c r="G115" s="21" t="inlineStr">
        <is>
          <t>*</t>
        </is>
      </c>
      <c r="H115" s="21" t="inlineStr">
        <is>
          <t>-</t>
        </is>
      </c>
      <c r="I115" s="21" t="inlineStr">
        <is>
          <t>*</t>
        </is>
      </c>
      <c r="J115" s="21" t="inlineStr">
        <is>
          <t>*</t>
        </is>
      </c>
      <c r="K115" s="21" t="inlineStr">
        <is>
          <t>*</t>
        </is>
      </c>
      <c r="L115" s="21" t="inlineStr">
        <is>
          <t>-</t>
        </is>
      </c>
      <c r="M115" t="inlineStr"/>
      <c r="N115" s="21" t="inlineStr">
        <is>
          <t>*</t>
        </is>
      </c>
      <c r="O115" s="21" t="inlineStr">
        <is>
          <t>*</t>
        </is>
      </c>
      <c r="P115" t="inlineStr"/>
      <c r="Q115" s="21" t="inlineStr">
        <is>
          <t>-</t>
        </is>
      </c>
      <c r="R115" s="21" t="inlineStr">
        <is>
          <t>*</t>
        </is>
      </c>
      <c r="S115" t="inlineStr"/>
      <c r="T115" s="1">
        <f>HYPERLINK("#T23!A1", "Table 23 - S19_Unaided - Unaided Awareness - Based to Total")</f>
        <v/>
      </c>
    </row>
    <row r="116">
      <c r="A116" s="19" t="inlineStr">
        <is>
          <t>23</t>
        </is>
      </c>
      <c r="B116" t="inlineStr">
        <is>
          <t>S19_Unaided</t>
        </is>
      </c>
      <c r="C116" t="inlineStr">
        <is>
          <t>Dexcom G6</t>
        </is>
      </c>
      <c r="D116" s="20" t="inlineStr">
        <is>
          <t>1.00%</t>
        </is>
      </c>
      <c r="E116" s="21" t="inlineStr">
        <is>
          <t>2.00% BCDEFGH</t>
        </is>
      </c>
      <c r="F116" s="21" t="inlineStr">
        <is>
          <t>1.00% d</t>
        </is>
      </c>
      <c r="G116" s="20" t="inlineStr">
        <is>
          <t>1.00%</t>
        </is>
      </c>
      <c r="H116" s="20" t="inlineStr">
        <is>
          <t>1.00%</t>
        </is>
      </c>
      <c r="I116" s="21" t="inlineStr">
        <is>
          <t>1.00% f</t>
        </is>
      </c>
      <c r="J116" s="20" t="inlineStr">
        <is>
          <t>1.00%</t>
        </is>
      </c>
      <c r="K116" s="20" t="inlineStr">
        <is>
          <t>1.00%</t>
        </is>
      </c>
      <c r="L116" s="21" t="inlineStr">
        <is>
          <t>2.00% BCDEFG</t>
        </is>
      </c>
      <c r="M116" t="n">
        <v>1</v>
      </c>
      <c r="N116" s="21" t="inlineStr">
        <is>
          <t>2.00% J</t>
        </is>
      </c>
      <c r="O116" s="20" t="inlineStr">
        <is>
          <t>1.00%</t>
        </is>
      </c>
      <c r="P116" t="n">
        <v>1</v>
      </c>
      <c r="Q116" s="21" t="inlineStr">
        <is>
          <t>2.00% L</t>
        </is>
      </c>
      <c r="R116" s="21" t="inlineStr">
        <is>
          <t>*</t>
        </is>
      </c>
      <c r="S116" t="n">
        <v>0</v>
      </c>
      <c r="T116" s="1">
        <f>HYPERLINK("#T23!A1", "Table 23 - S19_Unaided - Unaided Awareness - Based to Total")</f>
        <v/>
      </c>
    </row>
    <row r="117">
      <c r="A117" s="19" t="inlineStr">
        <is>
          <t>23</t>
        </is>
      </c>
      <c r="B117" t="inlineStr">
        <is>
          <t>S19_Unaided</t>
        </is>
      </c>
      <c r="C117" t="inlineStr">
        <is>
          <t>Dexcom G6 Pump</t>
        </is>
      </c>
      <c r="D117" s="21" t="inlineStr">
        <is>
          <t>*</t>
        </is>
      </c>
      <c r="E117" s="21" t="inlineStr">
        <is>
          <t>-</t>
        </is>
      </c>
      <c r="F117" s="21" t="inlineStr">
        <is>
          <t>-</t>
        </is>
      </c>
      <c r="G117" s="21" t="inlineStr">
        <is>
          <t>*</t>
        </is>
      </c>
      <c r="H117" s="21" t="inlineStr">
        <is>
          <t>-</t>
        </is>
      </c>
      <c r="I117" s="21" t="inlineStr">
        <is>
          <t>*</t>
        </is>
      </c>
      <c r="J117" s="21" t="inlineStr">
        <is>
          <t>*</t>
        </is>
      </c>
      <c r="K117" s="21" t="inlineStr">
        <is>
          <t>*</t>
        </is>
      </c>
      <c r="L117" s="21" t="inlineStr">
        <is>
          <t>-</t>
        </is>
      </c>
      <c r="M117" t="inlineStr"/>
      <c r="N117" s="21" t="inlineStr">
        <is>
          <t>*</t>
        </is>
      </c>
      <c r="O117" s="21" t="inlineStr">
        <is>
          <t>-</t>
        </is>
      </c>
      <c r="P117" t="inlineStr"/>
      <c r="Q117" s="21" t="inlineStr">
        <is>
          <t>-</t>
        </is>
      </c>
      <c r="R117" s="21" t="inlineStr">
        <is>
          <t>-</t>
        </is>
      </c>
      <c r="S117" t="inlineStr"/>
      <c r="T117" s="1">
        <f>HYPERLINK("#T23!A1", "Table 23 - S19_Unaided - Unaided Awareness - Based to Total")</f>
        <v/>
      </c>
    </row>
    <row r="118">
      <c r="A118" s="19" t="inlineStr">
        <is>
          <t>23</t>
        </is>
      </c>
      <c r="B118" t="inlineStr">
        <is>
          <t>S19_Unaided</t>
        </is>
      </c>
      <c r="C118" t="inlineStr">
        <is>
          <t>Medtronic (unspecified)</t>
        </is>
      </c>
      <c r="D118" s="20" t="inlineStr">
        <is>
          <t>5.00%</t>
        </is>
      </c>
      <c r="E118" s="21" t="inlineStr">
        <is>
          <t>11.00% CDEFG</t>
        </is>
      </c>
      <c r="F118" s="21" t="inlineStr">
        <is>
          <t>10.00% CDEFG</t>
        </is>
      </c>
      <c r="G118" s="21" t="inlineStr">
        <is>
          <t>4.00% DEF</t>
        </is>
      </c>
      <c r="H118" s="20" t="inlineStr">
        <is>
          <t>1.00%</t>
        </is>
      </c>
      <c r="I118" s="21" t="inlineStr">
        <is>
          <t>4.00% DF</t>
        </is>
      </c>
      <c r="J118" s="21" t="inlineStr">
        <is>
          <t>2.00% D</t>
        </is>
      </c>
      <c r="K118" s="21" t="inlineStr">
        <is>
          <t>7.00% CDEF</t>
        </is>
      </c>
      <c r="L118" s="21" t="inlineStr">
        <is>
          <t>10.00% CDEFG</t>
        </is>
      </c>
      <c r="M118" t="n">
        <v>10</v>
      </c>
      <c r="N118" s="21" t="inlineStr">
        <is>
          <t>12.00% J</t>
        </is>
      </c>
      <c r="O118" s="20" t="inlineStr">
        <is>
          <t>2.00%</t>
        </is>
      </c>
      <c r="P118" t="n">
        <v>10</v>
      </c>
      <c r="Q118" s="21" t="inlineStr">
        <is>
          <t>8.00% L</t>
        </is>
      </c>
      <c r="R118" s="20" t="inlineStr">
        <is>
          <t>1.00%</t>
        </is>
      </c>
      <c r="S118" t="n">
        <v>7</v>
      </c>
      <c r="T118" s="1">
        <f>HYPERLINK("#T23!A1", "Table 23 - S19_Unaided - Unaided Awareness - Based to Total")</f>
        <v/>
      </c>
    </row>
    <row r="119">
      <c r="A119" s="19" t="inlineStr">
        <is>
          <t>23</t>
        </is>
      </c>
      <c r="B119" t="inlineStr">
        <is>
          <t>S19_Unaided</t>
        </is>
      </c>
      <c r="C119" t="inlineStr">
        <is>
          <t>Medtronic Guardian Connect</t>
        </is>
      </c>
      <c r="D119" s="20" t="inlineStr">
        <is>
          <t>1.00%</t>
        </is>
      </c>
      <c r="E119" s="21" t="inlineStr">
        <is>
          <t>2.00% BCDEFGH</t>
        </is>
      </c>
      <c r="F119" s="21" t="inlineStr">
        <is>
          <t>*</t>
        </is>
      </c>
      <c r="G119" s="21" t="inlineStr">
        <is>
          <t>1.00% DEf</t>
        </is>
      </c>
      <c r="H119" s="21" t="inlineStr">
        <is>
          <t>*</t>
        </is>
      </c>
      <c r="I119" s="21" t="inlineStr">
        <is>
          <t>*</t>
        </is>
      </c>
      <c r="J119" s="21" t="inlineStr">
        <is>
          <t>*</t>
        </is>
      </c>
      <c r="K119" s="21" t="inlineStr">
        <is>
          <t>*</t>
        </is>
      </c>
      <c r="L119" s="21" t="inlineStr">
        <is>
          <t>1.00% BcDEFG</t>
        </is>
      </c>
      <c r="M119" t="n">
        <v>1</v>
      </c>
      <c r="N119" s="21" t="inlineStr">
        <is>
          <t>2.00% J</t>
        </is>
      </c>
      <c r="O119" s="21" t="inlineStr">
        <is>
          <t>*</t>
        </is>
      </c>
      <c r="P119" t="n">
        <v>0</v>
      </c>
      <c r="Q119" s="21" t="inlineStr">
        <is>
          <t>1.00% L</t>
        </is>
      </c>
      <c r="R119" s="21" t="inlineStr">
        <is>
          <t>*</t>
        </is>
      </c>
      <c r="S119" t="n">
        <v>0</v>
      </c>
      <c r="T119" s="1">
        <f>HYPERLINK("#T23!A1", "Table 23 - S19_Unaided - Unaided Awareness - Based to Total")</f>
        <v/>
      </c>
    </row>
    <row r="120">
      <c r="A120" s="19" t="inlineStr">
        <is>
          <t>23</t>
        </is>
      </c>
      <c r="B120" t="inlineStr">
        <is>
          <t>S19_Unaided</t>
        </is>
      </c>
      <c r="C120" t="inlineStr">
        <is>
          <t>Medtronic MiniMed</t>
        </is>
      </c>
      <c r="D120" s="21" t="inlineStr">
        <is>
          <t>*</t>
        </is>
      </c>
      <c r="E120" s="21" t="inlineStr">
        <is>
          <t>1.00% BCDEFGh</t>
        </is>
      </c>
      <c r="F120" s="21" t="inlineStr">
        <is>
          <t>*</t>
        </is>
      </c>
      <c r="G120" s="21" t="inlineStr">
        <is>
          <t>*</t>
        </is>
      </c>
      <c r="H120" s="21" t="inlineStr">
        <is>
          <t>*</t>
        </is>
      </c>
      <c r="I120" s="21" t="inlineStr">
        <is>
          <t>*</t>
        </is>
      </c>
      <c r="J120" s="21" t="inlineStr">
        <is>
          <t>*</t>
        </is>
      </c>
      <c r="K120" s="21" t="inlineStr">
        <is>
          <t>*</t>
        </is>
      </c>
      <c r="L120" s="21" t="inlineStr">
        <is>
          <t>*</t>
        </is>
      </c>
      <c r="M120" t="n">
        <v>0</v>
      </c>
      <c r="N120" s="21" t="inlineStr">
        <is>
          <t>*</t>
        </is>
      </c>
      <c r="O120" s="21" t="inlineStr">
        <is>
          <t>*</t>
        </is>
      </c>
      <c r="P120" t="inlineStr"/>
      <c r="Q120" s="21" t="inlineStr">
        <is>
          <t>*</t>
        </is>
      </c>
      <c r="R120" s="21" t="inlineStr">
        <is>
          <t>*</t>
        </is>
      </c>
      <c r="S120" t="inlineStr"/>
      <c r="T120" s="1">
        <f>HYPERLINK("#T23!A1", "Table 23 - S19_Unaided - Unaided Awareness - Based to Total")</f>
        <v/>
      </c>
    </row>
    <row r="121">
      <c r="A121" s="19" t="inlineStr">
        <is>
          <t>23</t>
        </is>
      </c>
      <c r="B121" t="inlineStr">
        <is>
          <t>S19_Unaided</t>
        </is>
      </c>
      <c r="C121" t="inlineStr">
        <is>
          <t>GlucoMen Day</t>
        </is>
      </c>
      <c r="D121" s="21" t="inlineStr">
        <is>
          <t>*</t>
        </is>
      </c>
      <c r="E121" s="21" t="inlineStr">
        <is>
          <t>*</t>
        </is>
      </c>
      <c r="F121" s="21" t="inlineStr">
        <is>
          <t>*</t>
        </is>
      </c>
      <c r="G121" s="21" t="inlineStr">
        <is>
          <t>-</t>
        </is>
      </c>
      <c r="H121" s="21" t="inlineStr">
        <is>
          <t>*</t>
        </is>
      </c>
      <c r="I121" s="21" t="inlineStr">
        <is>
          <t>*</t>
        </is>
      </c>
      <c r="J121" s="21" t="inlineStr">
        <is>
          <t>*</t>
        </is>
      </c>
      <c r="K121" s="21" t="inlineStr">
        <is>
          <t>*</t>
        </is>
      </c>
      <c r="L121" s="21" t="inlineStr">
        <is>
          <t>*</t>
        </is>
      </c>
      <c r="M121" t="inlineStr"/>
      <c r="N121" s="21" t="inlineStr">
        <is>
          <t>*</t>
        </is>
      </c>
      <c r="O121" s="21" t="inlineStr">
        <is>
          <t>*</t>
        </is>
      </c>
      <c r="P121" t="inlineStr"/>
      <c r="Q121" s="21" t="inlineStr">
        <is>
          <t>1.00% L</t>
        </is>
      </c>
      <c r="R121" s="21" t="inlineStr">
        <is>
          <t>*</t>
        </is>
      </c>
      <c r="S121" t="n">
        <v>0</v>
      </c>
      <c r="T121" s="1">
        <f>HYPERLINK("#T23!A1", "Table 23 - S19_Unaided - Unaided Awareness - Based to Total")</f>
        <v/>
      </c>
    </row>
    <row r="122">
      <c r="A122" s="19" t="inlineStr">
        <is>
          <t>23</t>
        </is>
      </c>
      <c r="B122" t="inlineStr">
        <is>
          <t>S19_Unaided</t>
        </is>
      </c>
      <c r="C122" t="inlineStr">
        <is>
          <t>Medtrum</t>
        </is>
      </c>
      <c r="D122" s="21" t="inlineStr">
        <is>
          <t>*</t>
        </is>
      </c>
      <c r="E122" s="21" t="inlineStr">
        <is>
          <t>*</t>
        </is>
      </c>
      <c r="F122" s="21" t="inlineStr">
        <is>
          <t>*</t>
        </is>
      </c>
      <c r="G122" s="21" t="inlineStr">
        <is>
          <t>-</t>
        </is>
      </c>
      <c r="H122" s="21" t="inlineStr">
        <is>
          <t>*</t>
        </is>
      </c>
      <c r="I122" s="21" t="inlineStr">
        <is>
          <t>*</t>
        </is>
      </c>
      <c r="J122" s="21" t="inlineStr">
        <is>
          <t>*</t>
        </is>
      </c>
      <c r="K122" s="21" t="inlineStr">
        <is>
          <t>*</t>
        </is>
      </c>
      <c r="L122" s="21" t="inlineStr">
        <is>
          <t>*</t>
        </is>
      </c>
      <c r="M122" t="inlineStr"/>
      <c r="N122" s="21" t="inlineStr">
        <is>
          <t>*</t>
        </is>
      </c>
      <c r="O122" s="21" t="inlineStr">
        <is>
          <t>-</t>
        </is>
      </c>
      <c r="P122" t="inlineStr"/>
      <c r="Q122" s="21" t="inlineStr">
        <is>
          <t>-</t>
        </is>
      </c>
      <c r="R122" s="21" t="inlineStr">
        <is>
          <t>-</t>
        </is>
      </c>
      <c r="S122" t="inlineStr"/>
      <c r="T122" s="1">
        <f>HYPERLINK("#T23!A1", "Table 23 - S19_Unaided - Unaided Awareness - Based to Total")</f>
        <v/>
      </c>
    </row>
    <row r="123">
      <c r="A123" s="19" t="inlineStr">
        <is>
          <t>23</t>
        </is>
      </c>
      <c r="B123" t="inlineStr">
        <is>
          <t>S19_Unaided</t>
        </is>
      </c>
      <c r="C123" t="inlineStr">
        <is>
          <t>Eversense</t>
        </is>
      </c>
      <c r="D123" s="20" t="inlineStr">
        <is>
          <t>1.00%</t>
        </is>
      </c>
      <c r="E123" s="21" t="inlineStr">
        <is>
          <t>1.00% BDEFGH</t>
        </is>
      </c>
      <c r="F123" s="20" t="inlineStr">
        <is>
          <t>1.00%</t>
        </is>
      </c>
      <c r="G123" s="20" t="inlineStr">
        <is>
          <t>1.00%</t>
        </is>
      </c>
      <c r="H123" s="20" t="inlineStr">
        <is>
          <t>1.00%</t>
        </is>
      </c>
      <c r="I123" s="20" t="inlineStr">
        <is>
          <t>1.00%</t>
        </is>
      </c>
      <c r="J123" s="20" t="inlineStr">
        <is>
          <t>1.00%</t>
        </is>
      </c>
      <c r="K123" s="20" t="inlineStr">
        <is>
          <t>1.00%</t>
        </is>
      </c>
      <c r="L123" s="21" t="inlineStr">
        <is>
          <t>1.00% Be</t>
        </is>
      </c>
      <c r="M123" t="n">
        <v>0</v>
      </c>
      <c r="N123" s="21" t="inlineStr">
        <is>
          <t>2.00% J</t>
        </is>
      </c>
      <c r="O123" s="20" t="inlineStr">
        <is>
          <t>1.00%</t>
        </is>
      </c>
      <c r="P123" t="n">
        <v>1</v>
      </c>
      <c r="Q123" s="21" t="inlineStr">
        <is>
          <t>1.00% L</t>
        </is>
      </c>
      <c r="R123" s="21" t="inlineStr">
        <is>
          <t>*</t>
        </is>
      </c>
      <c r="S123" t="n">
        <v>0</v>
      </c>
      <c r="T123" s="1">
        <f>HYPERLINK("#T23!A1", "Table 23 - S19_Unaided - Unaided Awareness - Based to Total")</f>
        <v/>
      </c>
    </row>
    <row r="124">
      <c r="A124" s="19" t="inlineStr">
        <is>
          <t>23</t>
        </is>
      </c>
      <c r="B124" t="inlineStr">
        <is>
          <t>S19_Unaided</t>
        </is>
      </c>
      <c r="C124" t="inlineStr">
        <is>
          <t>MicroTech</t>
        </is>
      </c>
      <c r="D124" s="21" t="inlineStr">
        <is>
          <t>-</t>
        </is>
      </c>
      <c r="E124" s="21" t="inlineStr">
        <is>
          <t>-</t>
        </is>
      </c>
      <c r="F124" s="21" t="inlineStr">
        <is>
          <t>-</t>
        </is>
      </c>
      <c r="G124" s="21" t="inlineStr">
        <is>
          <t>-</t>
        </is>
      </c>
      <c r="H124" s="21" t="inlineStr">
        <is>
          <t>-</t>
        </is>
      </c>
      <c r="I124" s="21" t="inlineStr">
        <is>
          <t>-</t>
        </is>
      </c>
      <c r="J124" s="21" t="inlineStr">
        <is>
          <t>-</t>
        </is>
      </c>
      <c r="K124" s="21" t="inlineStr">
        <is>
          <t>-</t>
        </is>
      </c>
      <c r="L124" s="21" t="inlineStr">
        <is>
          <t>-</t>
        </is>
      </c>
      <c r="M124" t="inlineStr"/>
      <c r="N124" s="21" t="inlineStr">
        <is>
          <t>-</t>
        </is>
      </c>
      <c r="O124" s="21" t="inlineStr">
        <is>
          <t>-</t>
        </is>
      </c>
      <c r="P124" t="inlineStr"/>
      <c r="Q124" s="21" t="inlineStr">
        <is>
          <t>-</t>
        </is>
      </c>
      <c r="R124" s="21" t="inlineStr">
        <is>
          <t>-</t>
        </is>
      </c>
      <c r="S124" t="inlineStr"/>
      <c r="T124" s="1">
        <f>HYPERLINK("#T23!A1", "Table 23 - S19_Unaided - Unaided Awareness - Based to Total")</f>
        <v/>
      </c>
    </row>
    <row r="125">
      <c r="A125" s="19" t="inlineStr">
        <is>
          <t>23</t>
        </is>
      </c>
      <c r="B125" t="inlineStr">
        <is>
          <t>S19_Unaided</t>
        </is>
      </c>
      <c r="C125" t="inlineStr">
        <is>
          <t>Accu-Chek</t>
        </is>
      </c>
      <c r="D125" s="20" t="inlineStr">
        <is>
          <t>8.00%</t>
        </is>
      </c>
      <c r="E125" s="20" t="inlineStr">
        <is>
          <t>5.00%</t>
        </is>
      </c>
      <c r="F125" s="20" t="inlineStr">
        <is>
          <t>5.00%</t>
        </is>
      </c>
      <c r="G125" s="20" t="inlineStr">
        <is>
          <t>6.00%</t>
        </is>
      </c>
      <c r="H125" s="21" t="inlineStr">
        <is>
          <t>12.00% ABCEFGH</t>
        </is>
      </c>
      <c r="I125" s="21" t="inlineStr">
        <is>
          <t>9.00% ABCGH</t>
        </is>
      </c>
      <c r="J125" s="21" t="inlineStr">
        <is>
          <t>10.00% ABCEGH</t>
        </is>
      </c>
      <c r="K125" s="20" t="inlineStr">
        <is>
          <t>6.00%</t>
        </is>
      </c>
      <c r="L125" s="20" t="inlineStr">
        <is>
          <t>5.00%</t>
        </is>
      </c>
      <c r="M125" t="n">
        <v>7</v>
      </c>
      <c r="N125" s="20" t="inlineStr">
        <is>
          <t>6.00%</t>
        </is>
      </c>
      <c r="O125" s="21" t="inlineStr">
        <is>
          <t>9.00% I</t>
        </is>
      </c>
      <c r="P125" t="n">
        <v>3</v>
      </c>
      <c r="Q125" s="21" t="inlineStr">
        <is>
          <t>13.00% L</t>
        </is>
      </c>
      <c r="R125" s="20" t="inlineStr">
        <is>
          <t>8.00%</t>
        </is>
      </c>
      <c r="S125" t="n">
        <v>5</v>
      </c>
      <c r="T125" s="1">
        <f>HYPERLINK("#T23!A1", "Table 23 - S19_Unaided - Unaided Awareness - Based to Total")</f>
        <v/>
      </c>
    </row>
    <row r="126">
      <c r="A126" s="19" t="inlineStr">
        <is>
          <t>23</t>
        </is>
      </c>
      <c r="B126" t="inlineStr">
        <is>
          <t>S19_Unaided</t>
        </is>
      </c>
      <c r="C126" t="inlineStr">
        <is>
          <t>Accu-Chek - Aviva</t>
        </is>
      </c>
      <c r="D126" s="21" t="inlineStr">
        <is>
          <t>*</t>
        </is>
      </c>
      <c r="E126" s="21" t="inlineStr">
        <is>
          <t>*</t>
        </is>
      </c>
      <c r="F126" s="21" t="inlineStr">
        <is>
          <t>*</t>
        </is>
      </c>
      <c r="G126" s="21" t="inlineStr">
        <is>
          <t>*</t>
        </is>
      </c>
      <c r="H126" s="21" t="inlineStr">
        <is>
          <t>1.00% egh</t>
        </is>
      </c>
      <c r="I126" s="21" t="inlineStr">
        <is>
          <t>*</t>
        </is>
      </c>
      <c r="J126" s="21" t="inlineStr">
        <is>
          <t>*</t>
        </is>
      </c>
      <c r="K126" s="21" t="inlineStr">
        <is>
          <t>*</t>
        </is>
      </c>
      <c r="L126" s="21" t="inlineStr">
        <is>
          <t>*</t>
        </is>
      </c>
      <c r="M126" t="n">
        <v>1</v>
      </c>
      <c r="N126" s="21" t="inlineStr">
        <is>
          <t>*</t>
        </is>
      </c>
      <c r="O126" s="21" t="inlineStr">
        <is>
          <t>*</t>
        </is>
      </c>
      <c r="P126" t="inlineStr"/>
      <c r="Q126" s="21" t="inlineStr">
        <is>
          <t>*</t>
        </is>
      </c>
      <c r="R126" s="21" t="inlineStr">
        <is>
          <t>*</t>
        </is>
      </c>
      <c r="S126" t="inlineStr"/>
      <c r="T126" s="1">
        <f>HYPERLINK("#T23!A1", "Table 23 - S19_Unaided - Unaided Awareness - Based to Total")</f>
        <v/>
      </c>
    </row>
    <row r="127">
      <c r="A127" s="19" t="inlineStr">
        <is>
          <t>23</t>
        </is>
      </c>
      <c r="B127" t="inlineStr">
        <is>
          <t>S19_Unaided</t>
        </is>
      </c>
      <c r="C127" t="inlineStr">
        <is>
          <t>Bayer</t>
        </is>
      </c>
      <c r="D127" s="20" t="inlineStr">
        <is>
          <t>2.00%</t>
        </is>
      </c>
      <c r="E127" s="20" t="inlineStr">
        <is>
          <t>2.00%</t>
        </is>
      </c>
      <c r="F127" s="20" t="inlineStr">
        <is>
          <t>1.00%</t>
        </is>
      </c>
      <c r="G127" s="20" t="inlineStr">
        <is>
          <t>2.00%</t>
        </is>
      </c>
      <c r="H127" s="21" t="inlineStr">
        <is>
          <t>2.00% bEGh</t>
        </is>
      </c>
      <c r="I127" s="21" t="inlineStr">
        <is>
          <t>2.00% G</t>
        </is>
      </c>
      <c r="J127" s="21" t="inlineStr">
        <is>
          <t>2.00% G</t>
        </is>
      </c>
      <c r="K127" s="20" t="inlineStr">
        <is>
          <t>2.00%</t>
        </is>
      </c>
      <c r="L127" s="20" t="inlineStr">
        <is>
          <t>2.00%</t>
        </is>
      </c>
      <c r="M127" t="n">
        <v>1</v>
      </c>
      <c r="N127" s="20" t="inlineStr">
        <is>
          <t>2.00%</t>
        </is>
      </c>
      <c r="O127" s="20" t="inlineStr">
        <is>
          <t>2.00%</t>
        </is>
      </c>
      <c r="P127" t="n">
        <v>0</v>
      </c>
      <c r="Q127" s="20" t="inlineStr">
        <is>
          <t>2.00%</t>
        </is>
      </c>
      <c r="R127" s="20" t="inlineStr">
        <is>
          <t>2.00%</t>
        </is>
      </c>
      <c r="S127" t="n">
        <v>0</v>
      </c>
      <c r="T127" s="1">
        <f>HYPERLINK("#T23!A1", "Table 23 - S19_Unaided - Unaided Awareness - Based to Total")</f>
        <v/>
      </c>
    </row>
    <row r="128">
      <c r="A128" s="19" t="inlineStr">
        <is>
          <t>23</t>
        </is>
      </c>
      <c r="B128" t="inlineStr">
        <is>
          <t>S19_Unaided</t>
        </is>
      </c>
      <c r="C128" t="inlineStr">
        <is>
          <t>Ascensia</t>
        </is>
      </c>
      <c r="D128" s="21" t="inlineStr">
        <is>
          <t>*</t>
        </is>
      </c>
      <c r="E128" s="21" t="inlineStr">
        <is>
          <t>*</t>
        </is>
      </c>
      <c r="F128" s="21" t="inlineStr">
        <is>
          <t>*</t>
        </is>
      </c>
      <c r="G128" s="21" t="inlineStr">
        <is>
          <t>*</t>
        </is>
      </c>
      <c r="H128" s="21" t="inlineStr">
        <is>
          <t>*</t>
        </is>
      </c>
      <c r="I128" s="21" t="inlineStr">
        <is>
          <t>*</t>
        </is>
      </c>
      <c r="J128" s="21" t="inlineStr">
        <is>
          <t>*</t>
        </is>
      </c>
      <c r="K128" s="21" t="inlineStr">
        <is>
          <t>*</t>
        </is>
      </c>
      <c r="L128" s="21" t="inlineStr">
        <is>
          <t>*</t>
        </is>
      </c>
      <c r="M128" t="inlineStr"/>
      <c r="N128" s="21" t="inlineStr">
        <is>
          <t>*</t>
        </is>
      </c>
      <c r="O128" s="21" t="inlineStr">
        <is>
          <t>*</t>
        </is>
      </c>
      <c r="P128" t="inlineStr"/>
      <c r="Q128" s="21" t="inlineStr">
        <is>
          <t>1.00% L</t>
        </is>
      </c>
      <c r="R128" s="21" t="inlineStr">
        <is>
          <t>*</t>
        </is>
      </c>
      <c r="S128" t="n">
        <v>0</v>
      </c>
      <c r="T128" s="1">
        <f>HYPERLINK("#T23!A1", "Table 23 - S19_Unaided - Unaided Awareness - Based to Total")</f>
        <v/>
      </c>
    </row>
    <row r="129">
      <c r="A129" s="19" t="inlineStr">
        <is>
          <t>23</t>
        </is>
      </c>
      <c r="B129" t="inlineStr">
        <is>
          <t>S19_Unaided</t>
        </is>
      </c>
      <c r="C129" t="inlineStr">
        <is>
          <t>Contour</t>
        </is>
      </c>
      <c r="D129" s="20" t="inlineStr">
        <is>
          <t>3.00%</t>
        </is>
      </c>
      <c r="E129" s="20" t="inlineStr">
        <is>
          <t>2.00%</t>
        </is>
      </c>
      <c r="F129" s="20" t="inlineStr">
        <is>
          <t>2.00%</t>
        </is>
      </c>
      <c r="G129" s="20" t="inlineStr">
        <is>
          <t>2.00%</t>
        </is>
      </c>
      <c r="H129" s="21" t="inlineStr">
        <is>
          <t>4.00% ABCEFGH</t>
        </is>
      </c>
      <c r="I129" s="21" t="inlineStr">
        <is>
          <t>3.00% ABCGH</t>
        </is>
      </c>
      <c r="J129" s="21" t="inlineStr">
        <is>
          <t>4.00% ABCEGH</t>
        </is>
      </c>
      <c r="K129" s="20" t="inlineStr">
        <is>
          <t>2.00%</t>
        </is>
      </c>
      <c r="L129" s="20" t="inlineStr">
        <is>
          <t>2.00%</t>
        </is>
      </c>
      <c r="M129" t="n">
        <v>2</v>
      </c>
      <c r="N129" s="20" t="inlineStr">
        <is>
          <t>3.00%</t>
        </is>
      </c>
      <c r="O129" s="20" t="inlineStr">
        <is>
          <t>3.00%</t>
        </is>
      </c>
      <c r="P129" t="n">
        <v>0</v>
      </c>
      <c r="Q129" s="21" t="inlineStr">
        <is>
          <t>5.00% l</t>
        </is>
      </c>
      <c r="R129" s="20" t="inlineStr">
        <is>
          <t>3.00%</t>
        </is>
      </c>
      <c r="S129" t="n">
        <v>2</v>
      </c>
      <c r="T129" s="1">
        <f>HYPERLINK("#T23!A1", "Table 23 - S19_Unaided - Unaided Awareness - Based to Total")</f>
        <v/>
      </c>
    </row>
    <row r="130">
      <c r="A130" s="19" t="inlineStr">
        <is>
          <t>23</t>
        </is>
      </c>
      <c r="B130" t="inlineStr">
        <is>
          <t>S19_Unaided</t>
        </is>
      </c>
      <c r="C130" t="inlineStr">
        <is>
          <t>Beurer</t>
        </is>
      </c>
      <c r="D130" s="21" t="inlineStr">
        <is>
          <t>*</t>
        </is>
      </c>
      <c r="E130" s="21" t="inlineStr">
        <is>
          <t>-</t>
        </is>
      </c>
      <c r="F130" s="21" t="inlineStr">
        <is>
          <t>-</t>
        </is>
      </c>
      <c r="G130" s="21" t="inlineStr">
        <is>
          <t>*</t>
        </is>
      </c>
      <c r="H130" s="21" t="inlineStr">
        <is>
          <t>*</t>
        </is>
      </c>
      <c r="I130" s="21" t="inlineStr">
        <is>
          <t>*</t>
        </is>
      </c>
      <c r="J130" s="21" t="inlineStr">
        <is>
          <t>*</t>
        </is>
      </c>
      <c r="K130" s="21" t="inlineStr">
        <is>
          <t>*</t>
        </is>
      </c>
      <c r="L130" s="21" t="inlineStr">
        <is>
          <t>-</t>
        </is>
      </c>
      <c r="M130" t="inlineStr"/>
      <c r="N130" s="21" t="inlineStr">
        <is>
          <t>*</t>
        </is>
      </c>
      <c r="O130" s="21" t="inlineStr">
        <is>
          <t>*</t>
        </is>
      </c>
      <c r="P130" t="inlineStr"/>
      <c r="Q130" s="20" t="inlineStr">
        <is>
          <t>1.00%</t>
        </is>
      </c>
      <c r="R130" s="21" t="inlineStr">
        <is>
          <t>*</t>
        </is>
      </c>
      <c r="S130" t="n">
        <v>0</v>
      </c>
      <c r="T130" s="1">
        <f>HYPERLINK("#T23!A1", "Table 23 - S19_Unaided - Unaided Awareness - Based to Total")</f>
        <v/>
      </c>
    </row>
    <row r="131">
      <c r="A131" s="19" t="inlineStr">
        <is>
          <t>23</t>
        </is>
      </c>
      <c r="B131" t="inlineStr">
        <is>
          <t>S19_Unaided</t>
        </is>
      </c>
      <c r="C131" t="inlineStr">
        <is>
          <t>Johnson &amp; Johnson</t>
        </is>
      </c>
      <c r="D131" s="20" t="inlineStr">
        <is>
          <t>1.00%</t>
        </is>
      </c>
      <c r="E131" s="21" t="inlineStr">
        <is>
          <t>1.00% D</t>
        </is>
      </c>
      <c r="F131" s="21" t="inlineStr">
        <is>
          <t>2.00% Def</t>
        </is>
      </c>
      <c r="G131" s="21" t="inlineStr">
        <is>
          <t>3.00% ADEFH</t>
        </is>
      </c>
      <c r="H131" s="20" t="inlineStr">
        <is>
          <t>1.00%</t>
        </is>
      </c>
      <c r="I131" s="21" t="inlineStr">
        <is>
          <t>1.00% Df</t>
        </is>
      </c>
      <c r="J131" s="21" t="inlineStr">
        <is>
          <t>1.00% D</t>
        </is>
      </c>
      <c r="K131" s="21" t="inlineStr">
        <is>
          <t>2.00% aDEFH</t>
        </is>
      </c>
      <c r="L131" s="21" t="inlineStr">
        <is>
          <t>2.00% D</t>
        </is>
      </c>
      <c r="M131" t="n">
        <v>2</v>
      </c>
      <c r="N131" s="21" t="inlineStr">
        <is>
          <t>2.00% J</t>
        </is>
      </c>
      <c r="O131" s="20" t="inlineStr">
        <is>
          <t>1.00%</t>
        </is>
      </c>
      <c r="P131" t="n">
        <v>1</v>
      </c>
      <c r="Q131" s="20" t="inlineStr">
        <is>
          <t>1.00%</t>
        </is>
      </c>
      <c r="R131" s="20" t="inlineStr">
        <is>
          <t>1.00%</t>
        </is>
      </c>
      <c r="S131" t="n">
        <v>0</v>
      </c>
      <c r="T131" s="1">
        <f>HYPERLINK("#T23!A1", "Table 23 - S19_Unaided - Unaided Awareness - Based to Total")</f>
        <v/>
      </c>
    </row>
    <row r="132">
      <c r="A132" s="19" t="inlineStr">
        <is>
          <t>23</t>
        </is>
      </c>
      <c r="B132" t="inlineStr">
        <is>
          <t>S19_Unaided</t>
        </is>
      </c>
      <c r="C132" t="inlineStr">
        <is>
          <t>OneTouch (unspecified)</t>
        </is>
      </c>
      <c r="D132" s="20" t="inlineStr">
        <is>
          <t>5.00%</t>
        </is>
      </c>
      <c r="E132" s="20" t="inlineStr">
        <is>
          <t>2.00%</t>
        </is>
      </c>
      <c r="F132" s="20" t="inlineStr">
        <is>
          <t>3.00%</t>
        </is>
      </c>
      <c r="G132" s="21" t="inlineStr">
        <is>
          <t>4.00% Ah</t>
        </is>
      </c>
      <c r="H132" s="21" t="inlineStr">
        <is>
          <t>7.00% ABCEFGH</t>
        </is>
      </c>
      <c r="I132" s="21" t="inlineStr">
        <is>
          <t>5.00% ABCGH</t>
        </is>
      </c>
      <c r="J132" s="21" t="inlineStr">
        <is>
          <t>6.00% ABCEGH</t>
        </is>
      </c>
      <c r="K132" s="21" t="inlineStr">
        <is>
          <t>3.00% aH</t>
        </is>
      </c>
      <c r="L132" s="20" t="inlineStr">
        <is>
          <t>3.00%</t>
        </is>
      </c>
      <c r="M132" t="n">
        <v>5</v>
      </c>
      <c r="N132" s="20" t="inlineStr">
        <is>
          <t>3.00%</t>
        </is>
      </c>
      <c r="O132" s="21" t="inlineStr">
        <is>
          <t>5.00% I</t>
        </is>
      </c>
      <c r="P132" t="n">
        <v>2</v>
      </c>
      <c r="Q132" s="20" t="inlineStr">
        <is>
          <t>5.00%</t>
        </is>
      </c>
      <c r="R132" s="20" t="inlineStr">
        <is>
          <t>6.00%</t>
        </is>
      </c>
      <c r="S132" t="n">
        <v>1</v>
      </c>
      <c r="T132" s="1">
        <f>HYPERLINK("#T23!A1", "Table 23 - S19_Unaided - Unaided Awareness - Based to Total")</f>
        <v/>
      </c>
    </row>
    <row r="133">
      <c r="A133" s="19" t="inlineStr">
        <is>
          <t>23</t>
        </is>
      </c>
      <c r="B133" t="inlineStr">
        <is>
          <t>S19_Unaided</t>
        </is>
      </c>
      <c r="C133" t="inlineStr">
        <is>
          <t>OneTouch Ultra</t>
        </is>
      </c>
      <c r="D133" s="20" t="inlineStr">
        <is>
          <t>1.00%</t>
        </is>
      </c>
      <c r="E133" s="21" t="inlineStr">
        <is>
          <t>*</t>
        </is>
      </c>
      <c r="F133" s="21" t="inlineStr">
        <is>
          <t>*</t>
        </is>
      </c>
      <c r="G133" s="21" t="inlineStr">
        <is>
          <t>*</t>
        </is>
      </c>
      <c r="H133" s="21" t="inlineStr">
        <is>
          <t>1.00% aBEGH</t>
        </is>
      </c>
      <c r="I133" s="21" t="inlineStr">
        <is>
          <t>1.00% BGH</t>
        </is>
      </c>
      <c r="J133" s="21" t="inlineStr">
        <is>
          <t>1.00% BEGH</t>
        </is>
      </c>
      <c r="K133" s="21" t="inlineStr">
        <is>
          <t>*</t>
        </is>
      </c>
      <c r="L133" s="21" t="inlineStr">
        <is>
          <t>*</t>
        </is>
      </c>
      <c r="M133" t="n">
        <v>1</v>
      </c>
      <c r="N133" s="21" t="inlineStr">
        <is>
          <t>*</t>
        </is>
      </c>
      <c r="O133" s="20" t="inlineStr">
        <is>
          <t>1.00%</t>
        </is>
      </c>
      <c r="P133" t="n">
        <v>1</v>
      </c>
      <c r="Q133" s="21" t="inlineStr">
        <is>
          <t>-</t>
        </is>
      </c>
      <c r="R133" s="21" t="inlineStr">
        <is>
          <t>1.00% k</t>
        </is>
      </c>
      <c r="S133" t="n">
        <v>1</v>
      </c>
      <c r="T133" s="1">
        <f>HYPERLINK("#T23!A1", "Table 23 - S19_Unaided - Unaided Awareness - Based to Total")</f>
        <v/>
      </c>
    </row>
    <row r="134">
      <c r="A134" s="19" t="inlineStr">
        <is>
          <t>23</t>
        </is>
      </c>
      <c r="B134" t="inlineStr">
        <is>
          <t>S19_Unaided</t>
        </is>
      </c>
      <c r="C134" t="inlineStr">
        <is>
          <t>OneTouch Verio</t>
        </is>
      </c>
      <c r="D134" s="20" t="inlineStr">
        <is>
          <t>1.00%</t>
        </is>
      </c>
      <c r="E134" s="20" t="inlineStr">
        <is>
          <t>1.00%</t>
        </is>
      </c>
      <c r="F134" s="20" t="inlineStr">
        <is>
          <t>1.00%</t>
        </is>
      </c>
      <c r="G134" s="20" t="inlineStr">
        <is>
          <t>1.00%</t>
        </is>
      </c>
      <c r="H134" s="20" t="inlineStr">
        <is>
          <t>1.00%</t>
        </is>
      </c>
      <c r="I134" s="20" t="inlineStr">
        <is>
          <t>1.00%</t>
        </is>
      </c>
      <c r="J134" s="20" t="inlineStr">
        <is>
          <t>1.00%</t>
        </is>
      </c>
      <c r="K134" s="20" t="inlineStr">
        <is>
          <t>1.00%</t>
        </is>
      </c>
      <c r="L134" s="20" t="inlineStr">
        <is>
          <t>1.00%</t>
        </is>
      </c>
      <c r="M134" t="n">
        <v>0.007899999999999796</v>
      </c>
      <c r="N134" s="20" t="inlineStr">
        <is>
          <t>1.00%</t>
        </is>
      </c>
      <c r="O134" s="20" t="inlineStr">
        <is>
          <t>1.00%</t>
        </is>
      </c>
      <c r="P134" t="n">
        <v>0.0005999999999999339</v>
      </c>
      <c r="Q134" s="20" t="inlineStr">
        <is>
          <t>1.00%</t>
        </is>
      </c>
      <c r="R134" s="20" t="inlineStr">
        <is>
          <t>1.00%</t>
        </is>
      </c>
      <c r="S134" t="n">
        <v>0.0002000000000002</v>
      </c>
      <c r="T134" s="1">
        <f>HYPERLINK("#T23!A1", "Table 23 - S19_Unaided - Unaided Awareness - Based to Total")</f>
        <v/>
      </c>
    </row>
    <row r="135">
      <c r="A135" s="19" t="inlineStr">
        <is>
          <t>23</t>
        </is>
      </c>
      <c r="B135" t="inlineStr">
        <is>
          <t>S19_Unaided</t>
        </is>
      </c>
      <c r="C135" t="inlineStr">
        <is>
          <t>LifeScan</t>
        </is>
      </c>
      <c r="D135" s="21" t="inlineStr">
        <is>
          <t>*</t>
        </is>
      </c>
      <c r="E135" s="21" t="inlineStr">
        <is>
          <t>*</t>
        </is>
      </c>
      <c r="F135" s="21" t="inlineStr">
        <is>
          <t>*</t>
        </is>
      </c>
      <c r="G135" s="21" t="inlineStr">
        <is>
          <t>*</t>
        </is>
      </c>
      <c r="H135" s="21" t="inlineStr">
        <is>
          <t>*</t>
        </is>
      </c>
      <c r="I135" s="21" t="inlineStr">
        <is>
          <t>*</t>
        </is>
      </c>
      <c r="J135" s="21" t="inlineStr">
        <is>
          <t>*</t>
        </is>
      </c>
      <c r="K135" s="21" t="inlineStr">
        <is>
          <t>*</t>
        </is>
      </c>
      <c r="L135" s="21" t="inlineStr">
        <is>
          <t>*</t>
        </is>
      </c>
      <c r="M135" t="inlineStr"/>
      <c r="N135" s="21" t="inlineStr">
        <is>
          <t>1.00% J</t>
        </is>
      </c>
      <c r="O135" s="21" t="inlineStr">
        <is>
          <t>*</t>
        </is>
      </c>
      <c r="P135" t="n">
        <v>0</v>
      </c>
      <c r="Q135" s="21" t="inlineStr">
        <is>
          <t>*</t>
        </is>
      </c>
      <c r="R135" s="21" t="inlineStr">
        <is>
          <t>*</t>
        </is>
      </c>
      <c r="S135" t="inlineStr"/>
      <c r="T135" s="1">
        <f>HYPERLINK("#T23!A1", "Table 23 - S19_Unaided - Unaided Awareness - Based to Total")</f>
        <v/>
      </c>
    </row>
    <row r="136">
      <c r="A136" s="19" t="inlineStr">
        <is>
          <t>23</t>
        </is>
      </c>
      <c r="B136" t="inlineStr">
        <is>
          <t>S19_Unaided</t>
        </is>
      </c>
      <c r="C136" t="inlineStr">
        <is>
          <t>Libre (without 'FreeStyle')</t>
        </is>
      </c>
      <c r="D136" s="20" t="inlineStr">
        <is>
          <t>3.00%</t>
        </is>
      </c>
      <c r="E136" s="21" t="inlineStr">
        <is>
          <t>10.00% BCDEFGH</t>
        </is>
      </c>
      <c r="F136" s="21" t="inlineStr">
        <is>
          <t>3.00% DEF</t>
        </is>
      </c>
      <c r="G136" s="21" t="inlineStr">
        <is>
          <t>3.00% DEF</t>
        </is>
      </c>
      <c r="H136" s="20" t="inlineStr">
        <is>
          <t>1.00%</t>
        </is>
      </c>
      <c r="I136" s="21" t="inlineStr">
        <is>
          <t>2.00% DF</t>
        </is>
      </c>
      <c r="J136" s="21" t="inlineStr">
        <is>
          <t>2.00% D</t>
        </is>
      </c>
      <c r="K136" s="21" t="inlineStr">
        <is>
          <t>3.00% DEF</t>
        </is>
      </c>
      <c r="L136" s="21" t="inlineStr">
        <is>
          <t>6.00% BCDEFG</t>
        </is>
      </c>
      <c r="M136" t="n">
        <v>9</v>
      </c>
      <c r="N136" s="21" t="inlineStr">
        <is>
          <t>8.00% J</t>
        </is>
      </c>
      <c r="O136" s="20" t="inlineStr">
        <is>
          <t>1.00%</t>
        </is>
      </c>
      <c r="P136" t="n">
        <v>7</v>
      </c>
      <c r="Q136" s="21" t="inlineStr">
        <is>
          <t>3.00% L</t>
        </is>
      </c>
      <c r="R136" s="20" t="inlineStr">
        <is>
          <t>1.00%</t>
        </is>
      </c>
      <c r="S136" t="n">
        <v>2</v>
      </c>
      <c r="T136" s="1">
        <f>HYPERLINK("#T23!A1", "Table 23 - S19_Unaided - Unaided Awareness - Based to Total")</f>
        <v/>
      </c>
    </row>
    <row r="137">
      <c r="A137" s="19" t="inlineStr">
        <is>
          <t>23</t>
        </is>
      </c>
      <c r="B137" t="inlineStr">
        <is>
          <t>S19_Unaided</t>
        </is>
      </c>
      <c r="C137" t="inlineStr">
        <is>
          <t>Omron</t>
        </is>
      </c>
      <c r="D137" s="20" t="inlineStr">
        <is>
          <t>1.00%</t>
        </is>
      </c>
      <c r="E137" s="21" t="inlineStr">
        <is>
          <t>1.00% D</t>
        </is>
      </c>
      <c r="F137" s="21" t="inlineStr">
        <is>
          <t>1.00% DEF</t>
        </is>
      </c>
      <c r="G137" s="21" t="inlineStr">
        <is>
          <t>2.00% DEF</t>
        </is>
      </c>
      <c r="H137" s="21" t="inlineStr">
        <is>
          <t>*</t>
        </is>
      </c>
      <c r="I137" s="21" t="inlineStr">
        <is>
          <t>1.00% DF</t>
        </is>
      </c>
      <c r="J137" s="21" t="inlineStr">
        <is>
          <t>1.00% D</t>
        </is>
      </c>
      <c r="K137" s="21" t="inlineStr">
        <is>
          <t>2.00% DEF</t>
        </is>
      </c>
      <c r="L137" s="21" t="inlineStr">
        <is>
          <t>1.00% DEF</t>
        </is>
      </c>
      <c r="M137" t="n">
        <v>1</v>
      </c>
      <c r="N137" s="21" t="inlineStr">
        <is>
          <t>1.00% J</t>
        </is>
      </c>
      <c r="O137" s="20" t="inlineStr">
        <is>
          <t>1.00%</t>
        </is>
      </c>
      <c r="P137" t="n">
        <v>0</v>
      </c>
      <c r="Q137" s="20" t="inlineStr">
        <is>
          <t>1.00%</t>
        </is>
      </c>
      <c r="R137" s="20" t="inlineStr">
        <is>
          <t>1.00%</t>
        </is>
      </c>
      <c r="S137" t="n">
        <v>0</v>
      </c>
      <c r="T137" s="1">
        <f>HYPERLINK("#T23!A1", "Table 23 - S19_Unaided - Unaided Awareness - Based to Total")</f>
        <v/>
      </c>
    </row>
    <row r="138">
      <c r="A138" s="19" t="inlineStr">
        <is>
          <t>23</t>
        </is>
      </c>
      <c r="B138" t="inlineStr">
        <is>
          <t>S19_Unaided</t>
        </is>
      </c>
      <c r="C138" t="inlineStr">
        <is>
          <t>ReliOn</t>
        </is>
      </c>
      <c r="D138" s="20" t="inlineStr">
        <is>
          <t>1.00%</t>
        </is>
      </c>
      <c r="E138" s="20" t="inlineStr">
        <is>
          <t>1.00%</t>
        </is>
      </c>
      <c r="F138" s="20" t="inlineStr">
        <is>
          <t>1.00%</t>
        </is>
      </c>
      <c r="G138" s="21" t="inlineStr">
        <is>
          <t>*</t>
        </is>
      </c>
      <c r="H138" s="20" t="inlineStr">
        <is>
          <t>1.00%</t>
        </is>
      </c>
      <c r="I138" s="20" t="inlineStr">
        <is>
          <t>1.00%</t>
        </is>
      </c>
      <c r="J138" s="20" t="inlineStr">
        <is>
          <t>1.00%</t>
        </is>
      </c>
      <c r="K138" s="20" t="inlineStr">
        <is>
          <t>1.00%</t>
        </is>
      </c>
      <c r="L138" s="20" t="inlineStr">
        <is>
          <t>1.00%</t>
        </is>
      </c>
      <c r="M138" t="n">
        <v>0</v>
      </c>
      <c r="N138" s="21" t="inlineStr">
        <is>
          <t>1.00% j</t>
        </is>
      </c>
      <c r="O138" s="20" t="inlineStr">
        <is>
          <t>1.00%</t>
        </is>
      </c>
      <c r="P138" t="n">
        <v>0</v>
      </c>
      <c r="Q138" s="20" t="inlineStr">
        <is>
          <t>1.00%</t>
        </is>
      </c>
      <c r="R138" s="21" t="inlineStr">
        <is>
          <t>*</t>
        </is>
      </c>
      <c r="S138" t="n">
        <v>0</v>
      </c>
      <c r="T138" s="1">
        <f>HYPERLINK("#T23!A1", "Table 23 - S19_Unaided - Unaided Awareness - Based to Total")</f>
        <v/>
      </c>
    </row>
    <row r="139">
      <c r="A139" s="19" t="inlineStr">
        <is>
          <t>23</t>
        </is>
      </c>
      <c r="B139" t="inlineStr">
        <is>
          <t>S19_Unaided</t>
        </is>
      </c>
      <c r="C139" t="inlineStr">
        <is>
          <t>Roche</t>
        </is>
      </c>
      <c r="D139" s="20" t="inlineStr">
        <is>
          <t>1.00%</t>
        </is>
      </c>
      <c r="E139" s="21" t="inlineStr">
        <is>
          <t>2.00% CDEF</t>
        </is>
      </c>
      <c r="F139" s="21" t="inlineStr">
        <is>
          <t>2.00% DEF</t>
        </is>
      </c>
      <c r="G139" s="20" t="inlineStr">
        <is>
          <t>1.00%</t>
        </is>
      </c>
      <c r="H139" s="20" t="inlineStr">
        <is>
          <t>1.00%</t>
        </is>
      </c>
      <c r="I139" s="21" t="inlineStr">
        <is>
          <t>1.00% DF</t>
        </is>
      </c>
      <c r="J139" s="20" t="inlineStr">
        <is>
          <t>1.00%</t>
        </is>
      </c>
      <c r="K139" s="21" t="inlineStr">
        <is>
          <t>1.00% DEF</t>
        </is>
      </c>
      <c r="L139" s="21" t="inlineStr">
        <is>
          <t>2.00% CDEFG</t>
        </is>
      </c>
      <c r="M139" t="n">
        <v>1</v>
      </c>
      <c r="N139" s="21" t="inlineStr">
        <is>
          <t>2.00% J</t>
        </is>
      </c>
      <c r="O139" s="20" t="inlineStr">
        <is>
          <t>1.00%</t>
        </is>
      </c>
      <c r="P139" t="n">
        <v>1</v>
      </c>
      <c r="Q139" s="21" t="inlineStr">
        <is>
          <t>1.00% L</t>
        </is>
      </c>
      <c r="R139" s="20" t="inlineStr">
        <is>
          <t>1.00%</t>
        </is>
      </c>
      <c r="S139" t="n">
        <v>0</v>
      </c>
      <c r="T139" s="1">
        <f>HYPERLINK("#T23!A1", "Table 23 - S19_Unaided - Unaided Awareness - Based to Total")</f>
        <v/>
      </c>
    </row>
    <row r="140">
      <c r="A140" s="19" t="inlineStr">
        <is>
          <t>23</t>
        </is>
      </c>
      <c r="B140" t="inlineStr">
        <is>
          <t>S19_Unaided</t>
        </is>
      </c>
      <c r="C140" t="inlineStr">
        <is>
          <t>Terumo</t>
        </is>
      </c>
      <c r="D140" s="20" t="inlineStr">
        <is>
          <t>3.00%</t>
        </is>
      </c>
      <c r="E140" s="21" t="inlineStr">
        <is>
          <t>4.00% DEF</t>
        </is>
      </c>
      <c r="F140" s="21" t="inlineStr">
        <is>
          <t>4.00% DEF</t>
        </is>
      </c>
      <c r="G140" s="21" t="inlineStr">
        <is>
          <t>6.00% AbDEFgH</t>
        </is>
      </c>
      <c r="H140" s="21" t="inlineStr">
        <is>
          <t>-</t>
        </is>
      </c>
      <c r="I140" s="21" t="inlineStr">
        <is>
          <t>2.00% DF</t>
        </is>
      </c>
      <c r="J140" s="21" t="inlineStr">
        <is>
          <t>2.00% D</t>
        </is>
      </c>
      <c r="K140" s="21" t="inlineStr">
        <is>
          <t>5.00% AbDEFH</t>
        </is>
      </c>
      <c r="L140" s="21" t="inlineStr">
        <is>
          <t>4.00% DEF</t>
        </is>
      </c>
      <c r="M140" t="n">
        <v>4</v>
      </c>
      <c r="N140" s="20" t="inlineStr">
        <is>
          <t>3.00%</t>
        </is>
      </c>
      <c r="O140" s="20" t="inlineStr">
        <is>
          <t>3.00%</t>
        </is>
      </c>
      <c r="P140" t="n">
        <v>0</v>
      </c>
      <c r="Q140" s="20" t="inlineStr">
        <is>
          <t>2.00%</t>
        </is>
      </c>
      <c r="R140" s="20" t="inlineStr">
        <is>
          <t>3.00%</t>
        </is>
      </c>
      <c r="S140" t="n">
        <v>1</v>
      </c>
      <c r="T140" s="1">
        <f>HYPERLINK("#T23!A1", "Table 23 - S19_Unaided - Unaided Awareness - Based to Total")</f>
        <v/>
      </c>
    </row>
    <row r="141">
      <c r="A141" s="19" t="inlineStr">
        <is>
          <t>23</t>
        </is>
      </c>
      <c r="B141" t="inlineStr">
        <is>
          <t>S19_Unaided</t>
        </is>
      </c>
      <c r="C141" t="inlineStr">
        <is>
          <t>Arkray</t>
        </is>
      </c>
      <c r="D141" s="20" t="inlineStr">
        <is>
          <t>1.00%</t>
        </is>
      </c>
      <c r="E141" s="21" t="inlineStr">
        <is>
          <t>1.00% DEF</t>
        </is>
      </c>
      <c r="F141" s="21" t="inlineStr">
        <is>
          <t>1.00% DEF</t>
        </is>
      </c>
      <c r="G141" s="21" t="inlineStr">
        <is>
          <t>1.00% DEF</t>
        </is>
      </c>
      <c r="H141" s="21" t="inlineStr">
        <is>
          <t>*</t>
        </is>
      </c>
      <c r="I141" s="21" t="inlineStr">
        <is>
          <t>1.00% DF</t>
        </is>
      </c>
      <c r="J141" s="21" t="inlineStr">
        <is>
          <t>*</t>
        </is>
      </c>
      <c r="K141" s="21" t="inlineStr">
        <is>
          <t>1.00% DEF</t>
        </is>
      </c>
      <c r="L141" s="21" t="inlineStr">
        <is>
          <t>1.00% DEF</t>
        </is>
      </c>
      <c r="M141" t="n">
        <v>0</v>
      </c>
      <c r="N141" s="21" t="inlineStr">
        <is>
          <t>1.00% J</t>
        </is>
      </c>
      <c r="O141" s="21" t="inlineStr">
        <is>
          <t>*</t>
        </is>
      </c>
      <c r="P141" t="n">
        <v>0</v>
      </c>
      <c r="Q141" s="21" t="inlineStr">
        <is>
          <t>*</t>
        </is>
      </c>
      <c r="R141" s="20" t="inlineStr">
        <is>
          <t>1.00%</t>
        </is>
      </c>
      <c r="S141" t="n">
        <v>1</v>
      </c>
      <c r="T141" s="1">
        <f>HYPERLINK("#T23!A1", "Table 23 - S19_Unaided - Unaided Awareness - Based to Total")</f>
        <v/>
      </c>
    </row>
    <row r="142">
      <c r="A142" s="19" t="inlineStr">
        <is>
          <t>23</t>
        </is>
      </c>
      <c r="B142" t="inlineStr">
        <is>
          <t>S19_Unaided</t>
        </is>
      </c>
      <c r="C142" t="inlineStr">
        <is>
          <t>GlucoCard</t>
        </is>
      </c>
      <c r="D142" s="21" t="inlineStr">
        <is>
          <t>*</t>
        </is>
      </c>
      <c r="E142" s="21" t="inlineStr">
        <is>
          <t>*</t>
        </is>
      </c>
      <c r="F142" s="21" t="inlineStr">
        <is>
          <t>1.00% Def</t>
        </is>
      </c>
      <c r="G142" s="21" t="inlineStr">
        <is>
          <t>1.00% ADEF</t>
        </is>
      </c>
      <c r="H142" s="21" t="inlineStr">
        <is>
          <t>*</t>
        </is>
      </c>
      <c r="I142" s="21" t="inlineStr">
        <is>
          <t>*</t>
        </is>
      </c>
      <c r="J142" s="21" t="inlineStr">
        <is>
          <t>*</t>
        </is>
      </c>
      <c r="K142" s="21" t="inlineStr">
        <is>
          <t>1.00% aDEFh</t>
        </is>
      </c>
      <c r="L142" s="21" t="inlineStr">
        <is>
          <t>*</t>
        </is>
      </c>
      <c r="M142" t="n">
        <v>1</v>
      </c>
      <c r="N142" s="21" t="inlineStr">
        <is>
          <t>*</t>
        </is>
      </c>
      <c r="O142" s="21" t="inlineStr">
        <is>
          <t>*</t>
        </is>
      </c>
      <c r="P142" t="inlineStr"/>
      <c r="Q142" s="21" t="inlineStr">
        <is>
          <t>*</t>
        </is>
      </c>
      <c r="R142" s="21" t="inlineStr">
        <is>
          <t>*</t>
        </is>
      </c>
      <c r="S142" t="inlineStr"/>
      <c r="T142" s="1">
        <f>HYPERLINK("#T23!A1", "Table 23 - S19_Unaided - Unaided Awareness - Based to Total")</f>
        <v/>
      </c>
    </row>
    <row r="143">
      <c r="A143" s="19" t="inlineStr">
        <is>
          <t>23</t>
        </is>
      </c>
      <c r="B143" t="inlineStr">
        <is>
          <t>S19_Unaided</t>
        </is>
      </c>
      <c r="C143" t="inlineStr">
        <is>
          <t>Glutest</t>
        </is>
      </c>
      <c r="D143" s="20" t="inlineStr">
        <is>
          <t>1.00%</t>
        </is>
      </c>
      <c r="E143" s="21" t="inlineStr">
        <is>
          <t>2.00% DEF</t>
        </is>
      </c>
      <c r="F143" s="21" t="inlineStr">
        <is>
          <t>2.00% cDEF</t>
        </is>
      </c>
      <c r="G143" s="21" t="inlineStr">
        <is>
          <t>1.00% DEF</t>
        </is>
      </c>
      <c r="H143" s="21" t="inlineStr">
        <is>
          <t>-</t>
        </is>
      </c>
      <c r="I143" s="21" t="inlineStr">
        <is>
          <t>1.00% DF</t>
        </is>
      </c>
      <c r="J143" s="21" t="inlineStr">
        <is>
          <t>*</t>
        </is>
      </c>
      <c r="K143" s="21" t="inlineStr">
        <is>
          <t>2.00% cDEF</t>
        </is>
      </c>
      <c r="L143" s="21" t="inlineStr">
        <is>
          <t>2.00% DEF</t>
        </is>
      </c>
      <c r="M143" t="n">
        <v>1</v>
      </c>
      <c r="N143" s="20" t="inlineStr">
        <is>
          <t>1.00%</t>
        </is>
      </c>
      <c r="O143" s="20" t="inlineStr">
        <is>
          <t>1.00%</t>
        </is>
      </c>
      <c r="P143" t="n">
        <v>0</v>
      </c>
      <c r="Q143" s="21" t="inlineStr">
        <is>
          <t>*</t>
        </is>
      </c>
      <c r="R143" s="21" t="inlineStr">
        <is>
          <t>1.00% k</t>
        </is>
      </c>
      <c r="S143" t="n">
        <v>1</v>
      </c>
      <c r="T143" s="1">
        <f>HYPERLINK("#T23!A1", "Table 23 - S19_Unaided - Unaided Awareness - Based to Total")</f>
        <v/>
      </c>
    </row>
    <row r="144">
      <c r="A144" s="19" t="inlineStr">
        <is>
          <t>23</t>
        </is>
      </c>
      <c r="B144" t="inlineStr">
        <is>
          <t>S19_Unaided</t>
        </is>
      </c>
      <c r="C144" t="inlineStr">
        <is>
          <t>Nipro</t>
        </is>
      </c>
      <c r="D144" s="20" t="inlineStr">
        <is>
          <t>1.00%</t>
        </is>
      </c>
      <c r="E144" s="21" t="inlineStr">
        <is>
          <t>1.00% D</t>
        </is>
      </c>
      <c r="F144" s="21" t="inlineStr">
        <is>
          <t>1.00% D</t>
        </is>
      </c>
      <c r="G144" s="21" t="inlineStr">
        <is>
          <t>2.00% ABDEFGH</t>
        </is>
      </c>
      <c r="H144" s="21" t="inlineStr">
        <is>
          <t>*</t>
        </is>
      </c>
      <c r="I144" s="21" t="inlineStr">
        <is>
          <t>1.00% D</t>
        </is>
      </c>
      <c r="J144" s="21" t="inlineStr">
        <is>
          <t>1.00% D</t>
        </is>
      </c>
      <c r="K144" s="21" t="inlineStr">
        <is>
          <t>2.00% BDEFH</t>
        </is>
      </c>
      <c r="L144" s="21" t="inlineStr">
        <is>
          <t>1.00% Def</t>
        </is>
      </c>
      <c r="M144" t="n">
        <v>1</v>
      </c>
      <c r="N144" s="21" t="inlineStr">
        <is>
          <t>1.00% J</t>
        </is>
      </c>
      <c r="O144" s="20" t="inlineStr">
        <is>
          <t>1.00%</t>
        </is>
      </c>
      <c r="P144" t="n">
        <v>0</v>
      </c>
      <c r="Q144" s="21" t="inlineStr">
        <is>
          <t>*</t>
        </is>
      </c>
      <c r="R144" s="20" t="inlineStr">
        <is>
          <t>1.00%</t>
        </is>
      </c>
      <c r="S144" t="n">
        <v>1</v>
      </c>
      <c r="T144" s="1">
        <f>HYPERLINK("#T23!A1", "Table 23 - S19_Unaided - Unaided Awareness - Based to Total")</f>
        <v/>
      </c>
    </row>
    <row r="145">
      <c r="A145" s="19" t="inlineStr">
        <is>
          <t>23</t>
        </is>
      </c>
      <c r="B145" t="inlineStr">
        <is>
          <t>S19_Unaided</t>
        </is>
      </c>
      <c r="C145" t="inlineStr">
        <is>
          <t>Panasonic</t>
        </is>
      </c>
      <c r="D145" s="20" t="inlineStr">
        <is>
          <t>1.00%</t>
        </is>
      </c>
      <c r="E145" s="21" t="inlineStr">
        <is>
          <t>2.00% BDEFGH</t>
        </is>
      </c>
      <c r="F145" s="21" t="inlineStr">
        <is>
          <t>1.00% Def</t>
        </is>
      </c>
      <c r="G145" s="21" t="inlineStr">
        <is>
          <t>2.00% DEF</t>
        </is>
      </c>
      <c r="H145" s="21" t="inlineStr">
        <is>
          <t>-</t>
        </is>
      </c>
      <c r="I145" s="21" t="inlineStr">
        <is>
          <t>1.00% DF</t>
        </is>
      </c>
      <c r="J145" s="21" t="inlineStr">
        <is>
          <t>1.00% D</t>
        </is>
      </c>
      <c r="K145" s="21" t="inlineStr">
        <is>
          <t>1.00% DEF</t>
        </is>
      </c>
      <c r="L145" s="21" t="inlineStr">
        <is>
          <t>1.00% BDEF</t>
        </is>
      </c>
      <c r="M145" t="n">
        <v>1</v>
      </c>
      <c r="N145" s="21" t="inlineStr">
        <is>
          <t>*</t>
        </is>
      </c>
      <c r="O145" s="21" t="inlineStr">
        <is>
          <t>1.00% I</t>
        </is>
      </c>
      <c r="P145" t="n">
        <v>1</v>
      </c>
      <c r="Q145" s="21" t="inlineStr">
        <is>
          <t>7.00% L</t>
        </is>
      </c>
      <c r="R145" s="20" t="inlineStr">
        <is>
          <t>1.00%</t>
        </is>
      </c>
      <c r="S145" t="n">
        <v>6</v>
      </c>
      <c r="T145" s="1">
        <f>HYPERLINK("#T23!A1", "Table 23 - S19_Unaided - Unaided Awareness - Based to Total")</f>
        <v/>
      </c>
    </row>
    <row r="146">
      <c r="A146" s="19" t="inlineStr">
        <is>
          <t>23</t>
        </is>
      </c>
      <c r="B146" t="inlineStr">
        <is>
          <t>S19_Unaided</t>
        </is>
      </c>
      <c r="C146" t="inlineStr">
        <is>
          <t>Pfizer</t>
        </is>
      </c>
      <c r="D146" s="21" t="inlineStr">
        <is>
          <t>*</t>
        </is>
      </c>
      <c r="E146" s="21" t="inlineStr">
        <is>
          <t>*</t>
        </is>
      </c>
      <c r="F146" s="21" t="inlineStr">
        <is>
          <t>*</t>
        </is>
      </c>
      <c r="G146" s="21" t="inlineStr">
        <is>
          <t>*</t>
        </is>
      </c>
      <c r="H146" s="21" t="inlineStr">
        <is>
          <t>*</t>
        </is>
      </c>
      <c r="I146" s="21" t="inlineStr">
        <is>
          <t>*</t>
        </is>
      </c>
      <c r="J146" s="21" t="inlineStr">
        <is>
          <t>*</t>
        </is>
      </c>
      <c r="K146" s="21" t="inlineStr">
        <is>
          <t>*</t>
        </is>
      </c>
      <c r="L146" s="21" t="inlineStr">
        <is>
          <t>*</t>
        </is>
      </c>
      <c r="M146" t="inlineStr"/>
      <c r="N146" s="21" t="inlineStr">
        <is>
          <t>*</t>
        </is>
      </c>
      <c r="O146" s="21" t="inlineStr">
        <is>
          <t>*</t>
        </is>
      </c>
      <c r="P146" t="inlineStr"/>
      <c r="Q146" s="21" t="inlineStr">
        <is>
          <t>-</t>
        </is>
      </c>
      <c r="R146" s="21" t="inlineStr">
        <is>
          <t>*</t>
        </is>
      </c>
      <c r="S146" t="inlineStr"/>
      <c r="T146" s="1">
        <f>HYPERLINK("#T23!A1", "Table 23 - S19_Unaided - Unaided Awareness - Based to Total")</f>
        <v/>
      </c>
    </row>
    <row r="147">
      <c r="A147" s="19" t="inlineStr">
        <is>
          <t>23</t>
        </is>
      </c>
      <c r="B147" t="inlineStr">
        <is>
          <t>S19_Unaided</t>
        </is>
      </c>
      <c r="C147" t="inlineStr">
        <is>
          <t>Philips</t>
        </is>
      </c>
      <c r="D147" s="21" t="inlineStr">
        <is>
          <t>*</t>
        </is>
      </c>
      <c r="E147" s="21" t="inlineStr">
        <is>
          <t>-</t>
        </is>
      </c>
      <c r="F147" s="21" t="inlineStr">
        <is>
          <t>-</t>
        </is>
      </c>
      <c r="G147" s="21" t="inlineStr">
        <is>
          <t>*</t>
        </is>
      </c>
      <c r="H147" s="21" t="inlineStr">
        <is>
          <t>*</t>
        </is>
      </c>
      <c r="I147" s="21" t="inlineStr">
        <is>
          <t>*</t>
        </is>
      </c>
      <c r="J147" s="21" t="inlineStr">
        <is>
          <t>*</t>
        </is>
      </c>
      <c r="K147" s="21" t="inlineStr">
        <is>
          <t>*</t>
        </is>
      </c>
      <c r="L147" s="21" t="inlineStr">
        <is>
          <t>-</t>
        </is>
      </c>
      <c r="M147" t="inlineStr"/>
      <c r="N147" s="21" t="inlineStr">
        <is>
          <t>*</t>
        </is>
      </c>
      <c r="O147" s="21" t="inlineStr">
        <is>
          <t>*</t>
        </is>
      </c>
      <c r="P147" t="inlineStr"/>
      <c r="Q147" s="21" t="inlineStr">
        <is>
          <t>*</t>
        </is>
      </c>
      <c r="R147" s="21" t="inlineStr">
        <is>
          <t>*</t>
        </is>
      </c>
      <c r="S147" t="inlineStr"/>
      <c r="T147" s="1">
        <f>HYPERLINK("#T23!A1", "Table 23 - S19_Unaided - Unaided Awareness - Based to Total")</f>
        <v/>
      </c>
    </row>
    <row r="148">
      <c r="A148" s="19" t="inlineStr">
        <is>
          <t>23</t>
        </is>
      </c>
      <c r="B148" t="inlineStr">
        <is>
          <t>S19_Unaided</t>
        </is>
      </c>
      <c r="C148" t="inlineStr">
        <is>
          <t>Medisafe</t>
        </is>
      </c>
      <c r="D148" s="21" t="inlineStr">
        <is>
          <t>*</t>
        </is>
      </c>
      <c r="E148" s="21" t="inlineStr">
        <is>
          <t>*</t>
        </is>
      </c>
      <c r="F148" s="21" t="inlineStr">
        <is>
          <t>*</t>
        </is>
      </c>
      <c r="G148" s="21" t="inlineStr">
        <is>
          <t>*</t>
        </is>
      </c>
      <c r="H148" s="21" t="inlineStr">
        <is>
          <t>-</t>
        </is>
      </c>
      <c r="I148" s="21" t="inlineStr">
        <is>
          <t>*</t>
        </is>
      </c>
      <c r="J148" s="21" t="inlineStr">
        <is>
          <t>*</t>
        </is>
      </c>
      <c r="K148" s="21" t="inlineStr">
        <is>
          <t>*</t>
        </is>
      </c>
      <c r="L148" s="21" t="inlineStr">
        <is>
          <t>*</t>
        </is>
      </c>
      <c r="M148" t="inlineStr"/>
      <c r="N148" s="21" t="inlineStr">
        <is>
          <t>1.00% J</t>
        </is>
      </c>
      <c r="O148" s="21" t="inlineStr">
        <is>
          <t>*</t>
        </is>
      </c>
      <c r="P148" t="n">
        <v>0</v>
      </c>
      <c r="Q148" s="21" t="inlineStr">
        <is>
          <t>*</t>
        </is>
      </c>
      <c r="R148" s="21" t="inlineStr">
        <is>
          <t>*</t>
        </is>
      </c>
      <c r="S148" t="inlineStr"/>
      <c r="T148" s="1">
        <f>HYPERLINK("#T23!A1", "Table 23 - S19_Unaided - Unaided Awareness - Based to Total")</f>
        <v/>
      </c>
    </row>
    <row r="149">
      <c r="A149" s="19" t="inlineStr">
        <is>
          <t>23</t>
        </is>
      </c>
      <c r="B149" t="inlineStr">
        <is>
          <t>S19_Unaided</t>
        </is>
      </c>
      <c r="C149" t="inlineStr">
        <is>
          <t>Green Cross / Red Cross</t>
        </is>
      </c>
      <c r="D149" s="20" t="inlineStr">
        <is>
          <t>1.00%</t>
        </is>
      </c>
      <c r="E149" s="20" t="inlineStr">
        <is>
          <t>1.00%</t>
        </is>
      </c>
      <c r="F149" s="21" t="inlineStr">
        <is>
          <t>*</t>
        </is>
      </c>
      <c r="G149" s="20" t="inlineStr">
        <is>
          <t>1.00%</t>
        </is>
      </c>
      <c r="H149" s="21" t="inlineStr">
        <is>
          <t>2.00% ABCEFGH</t>
        </is>
      </c>
      <c r="I149" s="21" t="inlineStr">
        <is>
          <t>1.00% ABCGH</t>
        </is>
      </c>
      <c r="J149" s="21" t="inlineStr">
        <is>
          <t>2.00% ABCEGH</t>
        </is>
      </c>
      <c r="K149" s="20" t="inlineStr">
        <is>
          <t>1.00%</t>
        </is>
      </c>
      <c r="L149" s="20" t="inlineStr">
        <is>
          <t>1.00%</t>
        </is>
      </c>
      <c r="M149" t="n">
        <v>1</v>
      </c>
      <c r="N149" s="20" t="inlineStr">
        <is>
          <t>1.00%</t>
        </is>
      </c>
      <c r="O149" s="20" t="inlineStr">
        <is>
          <t>1.00%</t>
        </is>
      </c>
      <c r="P149" t="n">
        <v>0</v>
      </c>
      <c r="Q149" s="21" t="inlineStr">
        <is>
          <t>3.00% L</t>
        </is>
      </c>
      <c r="R149" s="20" t="inlineStr">
        <is>
          <t>1.00%</t>
        </is>
      </c>
      <c r="S149" t="n">
        <v>2</v>
      </c>
      <c r="T149" s="1">
        <f>HYPERLINK("#T23!A1", "Table 23 - S19_Unaided - Unaided Awareness - Based to Total")</f>
        <v/>
      </c>
    </row>
    <row r="150">
      <c r="A150" s="19" t="inlineStr">
        <is>
          <t>23</t>
        </is>
      </c>
      <c r="B150" t="inlineStr">
        <is>
          <t>S19_Unaided</t>
        </is>
      </c>
      <c r="C150" t="inlineStr">
        <is>
          <t>i-sense</t>
        </is>
      </c>
      <c r="D150" s="20" t="inlineStr">
        <is>
          <t>1.00%</t>
        </is>
      </c>
      <c r="E150" s="20" t="inlineStr">
        <is>
          <t>1.00%</t>
        </is>
      </c>
      <c r="F150" s="21" t="inlineStr">
        <is>
          <t>*</t>
        </is>
      </c>
      <c r="G150" s="21" t="inlineStr">
        <is>
          <t>*</t>
        </is>
      </c>
      <c r="H150" s="21" t="inlineStr">
        <is>
          <t>1.00% ABCEFGH</t>
        </is>
      </c>
      <c r="I150" s="21" t="inlineStr">
        <is>
          <t>1.00% BCGH</t>
        </is>
      </c>
      <c r="J150" s="21" t="inlineStr">
        <is>
          <t>1.00% BCEGH</t>
        </is>
      </c>
      <c r="K150" s="21" t="inlineStr">
        <is>
          <t>*</t>
        </is>
      </c>
      <c r="L150" s="21" t="inlineStr">
        <is>
          <t>*</t>
        </is>
      </c>
      <c r="M150" t="n">
        <v>0</v>
      </c>
      <c r="N150" s="20" t="inlineStr">
        <is>
          <t>1.00%</t>
        </is>
      </c>
      <c r="O150" s="20" t="inlineStr">
        <is>
          <t>1.00%</t>
        </is>
      </c>
      <c r="P150" t="n">
        <v>0</v>
      </c>
      <c r="Q150" s="21" t="inlineStr">
        <is>
          <t>3.00% L</t>
        </is>
      </c>
      <c r="R150" s="20" t="inlineStr">
        <is>
          <t>1.00%</t>
        </is>
      </c>
      <c r="S150" t="n">
        <v>2</v>
      </c>
      <c r="T150" s="1">
        <f>HYPERLINK("#T23!A1", "Table 23 - S19_Unaided - Unaided Awareness - Based to Total")</f>
        <v/>
      </c>
    </row>
    <row r="151">
      <c r="A151" s="19" t="inlineStr">
        <is>
          <t>23</t>
        </is>
      </c>
      <c r="B151" t="inlineStr">
        <is>
          <t>S19_Unaided</t>
        </is>
      </c>
      <c r="C151" t="inlineStr">
        <is>
          <t>CareSens</t>
        </is>
      </c>
      <c r="D151" s="20" t="inlineStr">
        <is>
          <t>1.00%</t>
        </is>
      </c>
      <c r="E151" s="21" t="inlineStr">
        <is>
          <t>*</t>
        </is>
      </c>
      <c r="F151" s="21" t="inlineStr">
        <is>
          <t>*</t>
        </is>
      </c>
      <c r="G151" s="21" t="inlineStr">
        <is>
          <t>*</t>
        </is>
      </c>
      <c r="H151" s="21" t="inlineStr">
        <is>
          <t>1.00% ABCEFGH</t>
        </is>
      </c>
      <c r="I151" s="21" t="inlineStr">
        <is>
          <t>1.00% bCGH</t>
        </is>
      </c>
      <c r="J151" s="21" t="inlineStr">
        <is>
          <t>1.00% bCeGH</t>
        </is>
      </c>
      <c r="K151" s="21" t="inlineStr">
        <is>
          <t>*</t>
        </is>
      </c>
      <c r="L151" s="21" t="inlineStr">
        <is>
          <t>*</t>
        </is>
      </c>
      <c r="M151" t="n">
        <v>1</v>
      </c>
      <c r="N151" s="20" t="inlineStr">
        <is>
          <t>1.00%</t>
        </is>
      </c>
      <c r="O151" s="20" t="inlineStr">
        <is>
          <t>1.00%</t>
        </is>
      </c>
      <c r="P151" t="n">
        <v>0</v>
      </c>
      <c r="Q151" s="21" t="inlineStr">
        <is>
          <t>*</t>
        </is>
      </c>
      <c r="R151" s="21" t="inlineStr">
        <is>
          <t>*</t>
        </is>
      </c>
      <c r="S151" t="inlineStr"/>
      <c r="T151" s="1">
        <f>HYPERLINK("#T23!A1", "Table 23 - S19_Unaided - Unaided Awareness - Based to Total")</f>
        <v/>
      </c>
    </row>
    <row r="152">
      <c r="A152" s="19" t="inlineStr">
        <is>
          <t>23</t>
        </is>
      </c>
      <c r="B152" t="inlineStr">
        <is>
          <t>S19_Unaided</t>
        </is>
      </c>
      <c r="C152" t="inlineStr">
        <is>
          <t>Sanwa</t>
        </is>
      </c>
      <c r="D152" s="21" t="inlineStr">
        <is>
          <t>*</t>
        </is>
      </c>
      <c r="E152" s="21" t="inlineStr">
        <is>
          <t>*</t>
        </is>
      </c>
      <c r="F152" s="21" t="inlineStr">
        <is>
          <t>*</t>
        </is>
      </c>
      <c r="G152" s="21" t="inlineStr">
        <is>
          <t>*</t>
        </is>
      </c>
      <c r="H152" s="21" t="inlineStr">
        <is>
          <t>*</t>
        </is>
      </c>
      <c r="I152" s="21" t="inlineStr">
        <is>
          <t>*</t>
        </is>
      </c>
      <c r="J152" s="21" t="inlineStr">
        <is>
          <t>*</t>
        </is>
      </c>
      <c r="K152" s="21" t="inlineStr">
        <is>
          <t>*</t>
        </is>
      </c>
      <c r="L152" s="21" t="inlineStr">
        <is>
          <t>*</t>
        </is>
      </c>
      <c r="M152" t="inlineStr"/>
      <c r="N152" s="21" t="inlineStr">
        <is>
          <t>*</t>
        </is>
      </c>
      <c r="O152" s="21" t="inlineStr">
        <is>
          <t>*</t>
        </is>
      </c>
      <c r="P152" t="inlineStr"/>
      <c r="Q152" s="21" t="inlineStr">
        <is>
          <t>-</t>
        </is>
      </c>
      <c r="R152" s="21" t="inlineStr">
        <is>
          <t>*</t>
        </is>
      </c>
      <c r="S152" t="inlineStr"/>
      <c r="T152" s="1">
        <f>HYPERLINK("#T23!A1", "Table 23 - S19_Unaided - Unaided Awareness - Based to Total")</f>
        <v/>
      </c>
    </row>
    <row r="153">
      <c r="A153" s="19" t="inlineStr">
        <is>
          <t>23</t>
        </is>
      </c>
      <c r="B153" t="inlineStr">
        <is>
          <t>S19_Unaided</t>
        </is>
      </c>
      <c r="C153" t="inlineStr">
        <is>
          <t>Lantus</t>
        </is>
      </c>
      <c r="D153" s="21" t="inlineStr">
        <is>
          <t>*</t>
        </is>
      </c>
      <c r="E153" s="21" t="inlineStr">
        <is>
          <t>-</t>
        </is>
      </c>
      <c r="F153" s="21" t="inlineStr">
        <is>
          <t>*</t>
        </is>
      </c>
      <c r="G153" s="21" t="inlineStr">
        <is>
          <t>*</t>
        </is>
      </c>
      <c r="H153" s="21" t="inlineStr">
        <is>
          <t>-</t>
        </is>
      </c>
      <c r="I153" s="21" t="inlineStr">
        <is>
          <t>*</t>
        </is>
      </c>
      <c r="J153" s="21" t="inlineStr">
        <is>
          <t>*</t>
        </is>
      </c>
      <c r="K153" s="21" t="inlineStr">
        <is>
          <t>*</t>
        </is>
      </c>
      <c r="L153" s="21" t="inlineStr">
        <is>
          <t>*</t>
        </is>
      </c>
      <c r="M153" t="inlineStr"/>
      <c r="N153" s="21" t="inlineStr">
        <is>
          <t>*</t>
        </is>
      </c>
      <c r="O153" s="21" t="inlineStr">
        <is>
          <t>*</t>
        </is>
      </c>
      <c r="P153" t="inlineStr"/>
      <c r="Q153" s="21" t="inlineStr">
        <is>
          <t>*</t>
        </is>
      </c>
      <c r="R153" s="21" t="inlineStr">
        <is>
          <t>*</t>
        </is>
      </c>
      <c r="S153" t="inlineStr"/>
      <c r="T153" s="1">
        <f>HYPERLINK("#T23!A1", "Table 23 - S19_Unaided - Unaided Awareness - Based to Total")</f>
        <v/>
      </c>
    </row>
    <row r="154">
      <c r="A154" s="19" t="inlineStr">
        <is>
          <t>23</t>
        </is>
      </c>
      <c r="B154" t="inlineStr">
        <is>
          <t>S19_Unaided</t>
        </is>
      </c>
      <c r="C154" t="inlineStr">
        <is>
          <t>Omnipod</t>
        </is>
      </c>
      <c r="D154" s="21" t="inlineStr">
        <is>
          <t>*</t>
        </is>
      </c>
      <c r="E154" s="21" t="inlineStr">
        <is>
          <t>1.00% BCDEFGH</t>
        </is>
      </c>
      <c r="F154" s="21" t="inlineStr">
        <is>
          <t>*</t>
        </is>
      </c>
      <c r="G154" s="21" t="inlineStr">
        <is>
          <t>*</t>
        </is>
      </c>
      <c r="H154" s="21" t="inlineStr">
        <is>
          <t>*</t>
        </is>
      </c>
      <c r="I154" s="21" t="inlineStr">
        <is>
          <t>*</t>
        </is>
      </c>
      <c r="J154" s="21" t="inlineStr">
        <is>
          <t>*</t>
        </is>
      </c>
      <c r="K154" s="21" t="inlineStr">
        <is>
          <t>*</t>
        </is>
      </c>
      <c r="L154" s="21" t="inlineStr">
        <is>
          <t>*</t>
        </is>
      </c>
      <c r="M154" t="n">
        <v>0</v>
      </c>
      <c r="N154" s="21" t="inlineStr">
        <is>
          <t>*</t>
        </is>
      </c>
      <c r="O154" s="21" t="inlineStr">
        <is>
          <t>*</t>
        </is>
      </c>
      <c r="P154" t="inlineStr"/>
      <c r="Q154" s="21" t="inlineStr">
        <is>
          <t>*</t>
        </is>
      </c>
      <c r="R154" s="21" t="inlineStr">
        <is>
          <t>*</t>
        </is>
      </c>
      <c r="S154" t="inlineStr"/>
      <c r="T154" s="1">
        <f>HYPERLINK("#T23!A1", "Table 23 - S19_Unaided - Unaided Awareness - Based to Total")</f>
        <v/>
      </c>
    </row>
    <row r="155">
      <c r="A155" s="19" t="inlineStr">
        <is>
          <t>23</t>
        </is>
      </c>
      <c r="B155" t="inlineStr">
        <is>
          <t>S19_Unaided</t>
        </is>
      </c>
      <c r="C155" t="inlineStr">
        <is>
          <t>ACON</t>
        </is>
      </c>
      <c r="D155" s="21" t="inlineStr">
        <is>
          <t>*</t>
        </is>
      </c>
      <c r="E155" s="21" t="inlineStr">
        <is>
          <t>*</t>
        </is>
      </c>
      <c r="F155" s="21" t="inlineStr">
        <is>
          <t>-</t>
        </is>
      </c>
      <c r="G155" s="21" t="inlineStr">
        <is>
          <t>*</t>
        </is>
      </c>
      <c r="H155" s="21" t="inlineStr">
        <is>
          <t>-</t>
        </is>
      </c>
      <c r="I155" s="21" t="inlineStr">
        <is>
          <t>*</t>
        </is>
      </c>
      <c r="J155" s="21" t="inlineStr">
        <is>
          <t>*</t>
        </is>
      </c>
      <c r="K155" s="21" t="inlineStr">
        <is>
          <t>*</t>
        </is>
      </c>
      <c r="L155" s="21" t="inlineStr">
        <is>
          <t>*</t>
        </is>
      </c>
      <c r="M155" t="inlineStr"/>
      <c r="N155" s="21" t="inlineStr">
        <is>
          <t>*</t>
        </is>
      </c>
      <c r="O155" s="21" t="inlineStr">
        <is>
          <t>*</t>
        </is>
      </c>
      <c r="P155" t="inlineStr"/>
      <c r="Q155" s="21" t="inlineStr">
        <is>
          <t>-</t>
        </is>
      </c>
      <c r="R155" s="21" t="inlineStr">
        <is>
          <t>*</t>
        </is>
      </c>
      <c r="S155" t="inlineStr"/>
      <c r="T155" s="1">
        <f>HYPERLINK("#T23!A1", "Table 23 - S19_Unaided - Unaided Awareness - Based to Total")</f>
        <v/>
      </c>
    </row>
    <row r="156">
      <c r="A156" s="19" t="inlineStr">
        <is>
          <t>23</t>
        </is>
      </c>
      <c r="B156" t="inlineStr">
        <is>
          <t>S19_Unaided</t>
        </is>
      </c>
      <c r="C156" t="inlineStr">
        <is>
          <t>CareTouch</t>
        </is>
      </c>
      <c r="D156" s="21" t="inlineStr">
        <is>
          <t>*</t>
        </is>
      </c>
      <c r="E156" s="20" t="inlineStr">
        <is>
          <t>1.00%</t>
        </is>
      </c>
      <c r="F156" s="21" t="inlineStr">
        <is>
          <t>*</t>
        </is>
      </c>
      <c r="G156" s="20" t="inlineStr">
        <is>
          <t>1.00%</t>
        </is>
      </c>
      <c r="H156" s="21" t="inlineStr">
        <is>
          <t>*</t>
        </is>
      </c>
      <c r="I156" s="21" t="inlineStr">
        <is>
          <t>*</t>
        </is>
      </c>
      <c r="J156" s="21" t="inlineStr">
        <is>
          <t>*</t>
        </is>
      </c>
      <c r="K156" s="21" t="inlineStr">
        <is>
          <t>*</t>
        </is>
      </c>
      <c r="L156" s="21" t="inlineStr">
        <is>
          <t>*</t>
        </is>
      </c>
      <c r="M156" t="n">
        <v>0</v>
      </c>
      <c r="N156" s="21" t="inlineStr">
        <is>
          <t>1.00% J</t>
        </is>
      </c>
      <c r="O156" s="21" t="inlineStr">
        <is>
          <t>*</t>
        </is>
      </c>
      <c r="P156" t="n">
        <v>0</v>
      </c>
      <c r="Q156" s="21" t="inlineStr">
        <is>
          <t>*</t>
        </is>
      </c>
      <c r="R156" s="21" t="inlineStr">
        <is>
          <t>*</t>
        </is>
      </c>
      <c r="S156" t="inlineStr"/>
      <c r="T156" s="1">
        <f>HYPERLINK("#T23!A1", "Table 23 - S19_Unaided - Unaided Awareness - Based to Total")</f>
        <v/>
      </c>
    </row>
    <row r="157">
      <c r="A157" s="19" t="inlineStr">
        <is>
          <t>23</t>
        </is>
      </c>
      <c r="B157" t="inlineStr">
        <is>
          <t>S19_Unaided</t>
        </is>
      </c>
      <c r="C157" t="inlineStr">
        <is>
          <t>AstraZeneca</t>
        </is>
      </c>
      <c r="D157" s="21" t="inlineStr">
        <is>
          <t>*</t>
        </is>
      </c>
      <c r="E157" s="21" t="inlineStr">
        <is>
          <t>*</t>
        </is>
      </c>
      <c r="F157" s="21" t="inlineStr">
        <is>
          <t>-</t>
        </is>
      </c>
      <c r="G157" s="21" t="inlineStr">
        <is>
          <t>*</t>
        </is>
      </c>
      <c r="H157" s="21" t="inlineStr">
        <is>
          <t>-</t>
        </is>
      </c>
      <c r="I157" s="21" t="inlineStr">
        <is>
          <t>*</t>
        </is>
      </c>
      <c r="J157" s="21" t="inlineStr">
        <is>
          <t>*</t>
        </is>
      </c>
      <c r="K157" s="21" t="inlineStr">
        <is>
          <t>*</t>
        </is>
      </c>
      <c r="L157" s="21" t="inlineStr">
        <is>
          <t>*</t>
        </is>
      </c>
      <c r="M157" t="inlineStr"/>
      <c r="N157" s="21" t="inlineStr">
        <is>
          <t>*</t>
        </is>
      </c>
      <c r="O157" s="21" t="inlineStr">
        <is>
          <t>*</t>
        </is>
      </c>
      <c r="P157" t="inlineStr"/>
      <c r="Q157" s="21" t="inlineStr">
        <is>
          <t>-</t>
        </is>
      </c>
      <c r="R157" s="21" t="inlineStr">
        <is>
          <t>*</t>
        </is>
      </c>
      <c r="S157" t="inlineStr"/>
      <c r="T157" s="1">
        <f>HYPERLINK("#T23!A1", "Table 23 - S19_Unaided - Unaided Awareness - Based to Total")</f>
        <v/>
      </c>
    </row>
    <row r="158">
      <c r="A158" s="19" t="inlineStr">
        <is>
          <t>23</t>
        </is>
      </c>
      <c r="B158" t="inlineStr">
        <is>
          <t>S19_Unaided</t>
        </is>
      </c>
      <c r="C158" t="inlineStr">
        <is>
          <t>Tanita</t>
        </is>
      </c>
      <c r="D158" s="21" t="inlineStr">
        <is>
          <t>*</t>
        </is>
      </c>
      <c r="E158" s="21" t="inlineStr">
        <is>
          <t>-</t>
        </is>
      </c>
      <c r="F158" s="21" t="inlineStr">
        <is>
          <t>-</t>
        </is>
      </c>
      <c r="G158" s="21" t="inlineStr">
        <is>
          <t>*</t>
        </is>
      </c>
      <c r="H158" s="21" t="inlineStr">
        <is>
          <t>-</t>
        </is>
      </c>
      <c r="I158" s="21" t="inlineStr">
        <is>
          <t>*</t>
        </is>
      </c>
      <c r="J158" s="21" t="inlineStr">
        <is>
          <t>*</t>
        </is>
      </c>
      <c r="K158" s="21" t="inlineStr">
        <is>
          <t>*</t>
        </is>
      </c>
      <c r="L158" s="21" t="inlineStr">
        <is>
          <t>-</t>
        </is>
      </c>
      <c r="M158" t="inlineStr"/>
      <c r="N158" s="21" t="inlineStr">
        <is>
          <t>-</t>
        </is>
      </c>
      <c r="O158" s="21" t="inlineStr">
        <is>
          <t>*</t>
        </is>
      </c>
      <c r="P158" t="inlineStr"/>
      <c r="Q158" s="21" t="inlineStr">
        <is>
          <t>-</t>
        </is>
      </c>
      <c r="R158" s="21" t="inlineStr">
        <is>
          <t>*</t>
        </is>
      </c>
      <c r="S158" t="inlineStr"/>
      <c r="T158" s="1">
        <f>HYPERLINK("#T23!A1", "Table 23 - S19_Unaided - Unaided Awareness - Based to Total")</f>
        <v/>
      </c>
    </row>
    <row r="159">
      <c r="A159" s="19" t="inlineStr">
        <is>
          <t>23</t>
        </is>
      </c>
      <c r="B159" t="inlineStr">
        <is>
          <t>S19_Unaided</t>
        </is>
      </c>
      <c r="C159" t="inlineStr">
        <is>
          <t>Acura</t>
        </is>
      </c>
      <c r="D159" s="21" t="inlineStr">
        <is>
          <t>*</t>
        </is>
      </c>
      <c r="E159" s="21" t="inlineStr">
        <is>
          <t>*</t>
        </is>
      </c>
      <c r="F159" s="21" t="inlineStr">
        <is>
          <t>*</t>
        </is>
      </c>
      <c r="G159" s="21" t="inlineStr">
        <is>
          <t>*</t>
        </is>
      </c>
      <c r="H159" s="21" t="inlineStr">
        <is>
          <t>*</t>
        </is>
      </c>
      <c r="I159" s="21" t="inlineStr">
        <is>
          <t>*</t>
        </is>
      </c>
      <c r="J159" s="21" t="inlineStr">
        <is>
          <t>*</t>
        </is>
      </c>
      <c r="K159" s="21" t="inlineStr">
        <is>
          <t>*</t>
        </is>
      </c>
      <c r="L159" s="21" t="inlineStr">
        <is>
          <t>*</t>
        </is>
      </c>
      <c r="M159" t="inlineStr"/>
      <c r="N159" s="21" t="inlineStr">
        <is>
          <t>*</t>
        </is>
      </c>
      <c r="O159" s="21" t="inlineStr">
        <is>
          <t>*</t>
        </is>
      </c>
      <c r="P159" t="inlineStr"/>
      <c r="Q159" s="21" t="inlineStr">
        <is>
          <t>*</t>
        </is>
      </c>
      <c r="R159" s="21" t="inlineStr">
        <is>
          <t>*</t>
        </is>
      </c>
      <c r="S159" t="inlineStr"/>
      <c r="T159" s="1">
        <f>HYPERLINK("#T23!A1", "Table 23 - S19_Unaided - Unaided Awareness - Based to Total")</f>
        <v/>
      </c>
    </row>
    <row r="160">
      <c r="A160" s="19" t="inlineStr">
        <is>
          <t>23</t>
        </is>
      </c>
      <c r="B160" t="inlineStr">
        <is>
          <t>S19_Unaided</t>
        </is>
      </c>
      <c r="C160" t="inlineStr">
        <is>
          <t>LG</t>
        </is>
      </c>
      <c r="D160" s="21" t="inlineStr">
        <is>
          <t>*</t>
        </is>
      </c>
      <c r="E160" s="21" t="inlineStr">
        <is>
          <t>*</t>
        </is>
      </c>
      <c r="F160" s="21" t="inlineStr">
        <is>
          <t>*</t>
        </is>
      </c>
      <c r="G160" s="21" t="inlineStr">
        <is>
          <t>-</t>
        </is>
      </c>
      <c r="H160" s="21" t="inlineStr">
        <is>
          <t>*</t>
        </is>
      </c>
      <c r="I160" s="21" t="inlineStr">
        <is>
          <t>*</t>
        </is>
      </c>
      <c r="J160" s="21" t="inlineStr">
        <is>
          <t>*</t>
        </is>
      </c>
      <c r="K160" s="21" t="inlineStr">
        <is>
          <t>*</t>
        </is>
      </c>
      <c r="L160" s="21" t="inlineStr">
        <is>
          <t>*</t>
        </is>
      </c>
      <c r="M160" t="inlineStr"/>
      <c r="N160" s="21" t="inlineStr">
        <is>
          <t>*</t>
        </is>
      </c>
      <c r="O160" s="21" t="inlineStr">
        <is>
          <t>*</t>
        </is>
      </c>
      <c r="P160" t="inlineStr"/>
      <c r="Q160" s="21" t="inlineStr">
        <is>
          <t>*</t>
        </is>
      </c>
      <c r="R160" s="21" t="inlineStr">
        <is>
          <t>*</t>
        </is>
      </c>
      <c r="S160" t="inlineStr"/>
      <c r="T160" s="1">
        <f>HYPERLINK("#T23!A1", "Table 23 - S19_Unaided - Unaided Awareness - Based to Total")</f>
        <v/>
      </c>
    </row>
    <row r="161">
      <c r="A161" s="19" t="inlineStr">
        <is>
          <t>23</t>
        </is>
      </c>
      <c r="B161" t="inlineStr">
        <is>
          <t>S19_Unaided</t>
        </is>
      </c>
      <c r="C161" t="inlineStr">
        <is>
          <t>True Metrix</t>
        </is>
      </c>
      <c r="D161" s="21" t="inlineStr">
        <is>
          <t>*</t>
        </is>
      </c>
      <c r="E161" s="21" t="inlineStr">
        <is>
          <t>*</t>
        </is>
      </c>
      <c r="F161" s="21" t="inlineStr">
        <is>
          <t>*</t>
        </is>
      </c>
      <c r="G161" s="21" t="inlineStr">
        <is>
          <t>1.00% BGH</t>
        </is>
      </c>
      <c r="H161" s="21" t="inlineStr">
        <is>
          <t>1.00% BH</t>
        </is>
      </c>
      <c r="I161" s="21" t="inlineStr">
        <is>
          <t>*</t>
        </is>
      </c>
      <c r="J161" s="21" t="inlineStr">
        <is>
          <t>1.00% BEH</t>
        </is>
      </c>
      <c r="K161" s="21" t="inlineStr">
        <is>
          <t>*</t>
        </is>
      </c>
      <c r="L161" s="21" t="inlineStr">
        <is>
          <t>*</t>
        </is>
      </c>
      <c r="M161" t="n">
        <v>1</v>
      </c>
      <c r="N161" s="20" t="inlineStr">
        <is>
          <t>1.00%</t>
        </is>
      </c>
      <c r="O161" s="21" t="inlineStr">
        <is>
          <t>*</t>
        </is>
      </c>
      <c r="P161" t="n">
        <v>0</v>
      </c>
      <c r="Q161" s="20" t="inlineStr">
        <is>
          <t>1.00%</t>
        </is>
      </c>
      <c r="R161" s="21" t="inlineStr">
        <is>
          <t>*</t>
        </is>
      </c>
      <c r="S161" t="n">
        <v>0</v>
      </c>
      <c r="T161" s="1">
        <f>HYPERLINK("#T23!A1", "Table 23 - S19_Unaided - Unaided Awareness - Based to Total")</f>
        <v/>
      </c>
    </row>
    <row r="162">
      <c r="A162" s="19" t="inlineStr">
        <is>
          <t>23</t>
        </is>
      </c>
      <c r="B162" t="inlineStr">
        <is>
          <t>S19_Unaided</t>
        </is>
      </c>
      <c r="C162" t="inlineStr">
        <is>
          <t>Fora</t>
        </is>
      </c>
      <c r="D162" s="21" t="inlineStr">
        <is>
          <t>*</t>
        </is>
      </c>
      <c r="E162" s="21" t="inlineStr">
        <is>
          <t>*</t>
        </is>
      </c>
      <c r="F162" s="21" t="inlineStr">
        <is>
          <t>*</t>
        </is>
      </c>
      <c r="G162" s="21" t="inlineStr">
        <is>
          <t>*</t>
        </is>
      </c>
      <c r="H162" s="21" t="inlineStr">
        <is>
          <t>*</t>
        </is>
      </c>
      <c r="I162" s="21" t="inlineStr">
        <is>
          <t>*</t>
        </is>
      </c>
      <c r="J162" s="21" t="inlineStr">
        <is>
          <t>*</t>
        </is>
      </c>
      <c r="K162" s="21" t="inlineStr">
        <is>
          <t>*</t>
        </is>
      </c>
      <c r="L162" s="21" t="inlineStr">
        <is>
          <t>*</t>
        </is>
      </c>
      <c r="M162" t="inlineStr"/>
      <c r="N162" s="21" t="inlineStr">
        <is>
          <t>*</t>
        </is>
      </c>
      <c r="O162" s="21" t="inlineStr">
        <is>
          <t>*</t>
        </is>
      </c>
      <c r="P162" t="inlineStr"/>
      <c r="Q162" s="21" t="inlineStr">
        <is>
          <t>1.00% L</t>
        </is>
      </c>
      <c r="R162" s="21" t="inlineStr">
        <is>
          <t>*</t>
        </is>
      </c>
      <c r="S162" t="n">
        <v>0</v>
      </c>
      <c r="T162" s="1">
        <f>HYPERLINK("#T23!A1", "Table 23 - S19_Unaided - Unaided Awareness - Based to Total")</f>
        <v/>
      </c>
    </row>
    <row r="163">
      <c r="A163" s="19" t="inlineStr">
        <is>
          <t>23</t>
        </is>
      </c>
      <c r="B163" t="inlineStr">
        <is>
          <t>S19_Unaided</t>
        </is>
      </c>
      <c r="C163" t="inlineStr">
        <is>
          <t>Barozen</t>
        </is>
      </c>
      <c r="D163" s="21" t="inlineStr">
        <is>
          <t>*</t>
        </is>
      </c>
      <c r="E163" s="21" t="inlineStr">
        <is>
          <t>*</t>
        </is>
      </c>
      <c r="F163" s="21" t="inlineStr">
        <is>
          <t>-</t>
        </is>
      </c>
      <c r="G163" s="21" t="inlineStr">
        <is>
          <t>*</t>
        </is>
      </c>
      <c r="H163" s="21" t="inlineStr">
        <is>
          <t>1.00% BEGH</t>
        </is>
      </c>
      <c r="I163" s="21" t="inlineStr">
        <is>
          <t>1.00% BGH</t>
        </is>
      </c>
      <c r="J163" s="21" t="inlineStr">
        <is>
          <t>1.00% BEGH</t>
        </is>
      </c>
      <c r="K163" s="21" t="inlineStr">
        <is>
          <t>*</t>
        </is>
      </c>
      <c r="L163" s="21" t="inlineStr">
        <is>
          <t>*</t>
        </is>
      </c>
      <c r="M163" t="n">
        <v>1</v>
      </c>
      <c r="N163" s="21" t="inlineStr">
        <is>
          <t>*</t>
        </is>
      </c>
      <c r="O163" s="21" t="inlineStr">
        <is>
          <t>*</t>
        </is>
      </c>
      <c r="P163" t="inlineStr"/>
      <c r="Q163" s="20" t="inlineStr">
        <is>
          <t>1.00%</t>
        </is>
      </c>
      <c r="R163" s="21" t="inlineStr">
        <is>
          <t>*</t>
        </is>
      </c>
      <c r="S163" t="n">
        <v>0</v>
      </c>
      <c r="T163" s="1">
        <f>HYPERLINK("#T23!A1", "Table 23 - S19_Unaided - Unaided Awareness - Based to Total")</f>
        <v/>
      </c>
    </row>
    <row r="164">
      <c r="A164" s="19" t="inlineStr">
        <is>
          <t>23</t>
        </is>
      </c>
      <c r="B164" t="inlineStr">
        <is>
          <t>S19_Unaided</t>
        </is>
      </c>
      <c r="C164" t="inlineStr">
        <is>
          <t>CVS</t>
        </is>
      </c>
      <c r="D164" s="21" t="inlineStr">
        <is>
          <t>*</t>
        </is>
      </c>
      <c r="E164" s="21" t="inlineStr">
        <is>
          <t>*</t>
        </is>
      </c>
      <c r="F164" s="21" t="inlineStr">
        <is>
          <t>*</t>
        </is>
      </c>
      <c r="G164" s="21" t="inlineStr">
        <is>
          <t>*</t>
        </is>
      </c>
      <c r="H164" s="21" t="inlineStr">
        <is>
          <t>*</t>
        </is>
      </c>
      <c r="I164" s="21" t="inlineStr">
        <is>
          <t>*</t>
        </is>
      </c>
      <c r="J164" s="21" t="inlineStr">
        <is>
          <t>*</t>
        </is>
      </c>
      <c r="K164" s="21" t="inlineStr">
        <is>
          <t>*</t>
        </is>
      </c>
      <c r="L164" s="21" t="inlineStr">
        <is>
          <t>*</t>
        </is>
      </c>
      <c r="M164" t="inlineStr"/>
      <c r="N164" s="21" t="inlineStr">
        <is>
          <t>*</t>
        </is>
      </c>
      <c r="O164" s="21" t="inlineStr">
        <is>
          <t>*</t>
        </is>
      </c>
      <c r="P164" t="inlineStr"/>
      <c r="Q164" s="21" t="inlineStr">
        <is>
          <t>-</t>
        </is>
      </c>
      <c r="R164" s="21" t="inlineStr">
        <is>
          <t>*</t>
        </is>
      </c>
      <c r="S164" t="inlineStr"/>
      <c r="T164" s="1">
        <f>HYPERLINK("#T23!A1", "Table 23 - S19_Unaided - Unaided Awareness - Based to Total")</f>
        <v/>
      </c>
    </row>
    <row r="165">
      <c r="A165" s="19" t="inlineStr">
        <is>
          <t>23</t>
        </is>
      </c>
      <c r="B165" t="inlineStr">
        <is>
          <t>S19_Unaided</t>
        </is>
      </c>
      <c r="C165" t="inlineStr">
        <is>
          <t>GlukoCheck</t>
        </is>
      </c>
      <c r="D165" s="21" t="inlineStr">
        <is>
          <t>*</t>
        </is>
      </c>
      <c r="E165" s="21" t="inlineStr">
        <is>
          <t>*</t>
        </is>
      </c>
      <c r="F165" s="21" t="inlineStr">
        <is>
          <t>*</t>
        </is>
      </c>
      <c r="G165" s="21" t="inlineStr">
        <is>
          <t>*</t>
        </is>
      </c>
      <c r="H165" s="21" t="inlineStr">
        <is>
          <t>*</t>
        </is>
      </c>
      <c r="I165" s="21" t="inlineStr">
        <is>
          <t>*</t>
        </is>
      </c>
      <c r="J165" s="21" t="inlineStr">
        <is>
          <t>*</t>
        </is>
      </c>
      <c r="K165" s="21" t="inlineStr">
        <is>
          <t>*</t>
        </is>
      </c>
      <c r="L165" s="21" t="inlineStr">
        <is>
          <t>*</t>
        </is>
      </c>
      <c r="M165" t="inlineStr"/>
      <c r="N165" s="21" t="inlineStr">
        <is>
          <t>*</t>
        </is>
      </c>
      <c r="O165" s="21" t="inlineStr">
        <is>
          <t>*</t>
        </is>
      </c>
      <c r="P165" t="inlineStr"/>
      <c r="Q165" s="21" t="inlineStr">
        <is>
          <t>1.00% L</t>
        </is>
      </c>
      <c r="R165" s="21" t="inlineStr">
        <is>
          <t>*</t>
        </is>
      </c>
      <c r="S165" t="n">
        <v>0</v>
      </c>
      <c r="T165" s="1">
        <f>HYPERLINK("#T23!A1", "Table 23 - S19_Unaided - Unaided Awareness - Based to Total")</f>
        <v/>
      </c>
    </row>
    <row r="166">
      <c r="A166" s="19" t="inlineStr">
        <is>
          <t>23</t>
        </is>
      </c>
      <c r="B166" t="inlineStr">
        <is>
          <t>S19_Unaided</t>
        </is>
      </c>
      <c r="C166" t="inlineStr">
        <is>
          <t>Lifestyle</t>
        </is>
      </c>
      <c r="D166" s="21" t="inlineStr">
        <is>
          <t>*</t>
        </is>
      </c>
      <c r="E166" s="21" t="inlineStr">
        <is>
          <t>-</t>
        </is>
      </c>
      <c r="F166" s="21" t="inlineStr">
        <is>
          <t>*</t>
        </is>
      </c>
      <c r="G166" s="21" t="inlineStr">
        <is>
          <t>*</t>
        </is>
      </c>
      <c r="H166" s="21" t="inlineStr">
        <is>
          <t>*</t>
        </is>
      </c>
      <c r="I166" s="21" t="inlineStr">
        <is>
          <t>*</t>
        </is>
      </c>
      <c r="J166" s="21" t="inlineStr">
        <is>
          <t>*</t>
        </is>
      </c>
      <c r="K166" s="21" t="inlineStr">
        <is>
          <t>*</t>
        </is>
      </c>
      <c r="L166" s="21" t="inlineStr">
        <is>
          <t>*</t>
        </is>
      </c>
      <c r="M166" t="inlineStr"/>
      <c r="N166" s="21" t="inlineStr">
        <is>
          <t>*</t>
        </is>
      </c>
      <c r="O166" s="21" t="inlineStr">
        <is>
          <t>*</t>
        </is>
      </c>
      <c r="P166" t="inlineStr"/>
      <c r="Q166" s="21" t="inlineStr">
        <is>
          <t>*</t>
        </is>
      </c>
      <c r="R166" s="21" t="inlineStr">
        <is>
          <t>*</t>
        </is>
      </c>
      <c r="S166" t="inlineStr"/>
      <c r="T166" s="1">
        <f>HYPERLINK("#T23!A1", "Table 23 - S19_Unaided - Unaided Awareness - Based to Total")</f>
        <v/>
      </c>
    </row>
    <row r="167">
      <c r="A167" s="19" t="inlineStr">
        <is>
          <t>23</t>
        </is>
      </c>
      <c r="B167" t="inlineStr">
        <is>
          <t>S19_Unaided</t>
        </is>
      </c>
      <c r="C167" t="inlineStr">
        <is>
          <t>Handok</t>
        </is>
      </c>
      <c r="D167" s="21" t="inlineStr">
        <is>
          <t>*</t>
        </is>
      </c>
      <c r="E167" s="21" t="inlineStr">
        <is>
          <t>*</t>
        </is>
      </c>
      <c r="F167" s="21" t="inlineStr">
        <is>
          <t>*</t>
        </is>
      </c>
      <c r="G167" s="21" t="inlineStr">
        <is>
          <t>*</t>
        </is>
      </c>
      <c r="H167" s="21" t="inlineStr">
        <is>
          <t>*</t>
        </is>
      </c>
      <c r="I167" s="21" t="inlineStr">
        <is>
          <t>*</t>
        </is>
      </c>
      <c r="J167" s="21" t="inlineStr">
        <is>
          <t>*</t>
        </is>
      </c>
      <c r="K167" s="21" t="inlineStr">
        <is>
          <t>*</t>
        </is>
      </c>
      <c r="L167" s="21" t="inlineStr">
        <is>
          <t>*</t>
        </is>
      </c>
      <c r="M167" t="inlineStr"/>
      <c r="N167" s="21" t="inlineStr">
        <is>
          <t>*</t>
        </is>
      </c>
      <c r="O167" s="21" t="inlineStr">
        <is>
          <t>*</t>
        </is>
      </c>
      <c r="P167" t="inlineStr"/>
      <c r="Q167" s="21" t="inlineStr">
        <is>
          <t>1.00% L</t>
        </is>
      </c>
      <c r="R167" s="21" t="inlineStr">
        <is>
          <t>*</t>
        </is>
      </c>
      <c r="S167" t="n">
        <v>0</v>
      </c>
      <c r="T167" s="1">
        <f>HYPERLINK("#T23!A1", "Table 23 - S19_Unaided - Unaided Awareness - Based to Total")</f>
        <v/>
      </c>
    </row>
    <row r="168">
      <c r="A168" s="19" t="inlineStr">
        <is>
          <t>23</t>
        </is>
      </c>
      <c r="B168" t="inlineStr">
        <is>
          <t>S19_Unaided</t>
        </is>
      </c>
      <c r="C168" t="inlineStr">
        <is>
          <t>Medisana</t>
        </is>
      </c>
      <c r="D168" s="21" t="inlineStr">
        <is>
          <t>*</t>
        </is>
      </c>
      <c r="E168" s="21" t="inlineStr">
        <is>
          <t>*</t>
        </is>
      </c>
      <c r="F168" s="21" t="inlineStr">
        <is>
          <t>*</t>
        </is>
      </c>
      <c r="G168" s="21" t="inlineStr">
        <is>
          <t>-</t>
        </is>
      </c>
      <c r="H168" s="21" t="inlineStr">
        <is>
          <t>*</t>
        </is>
      </c>
      <c r="I168" s="21" t="inlineStr">
        <is>
          <t>*</t>
        </is>
      </c>
      <c r="J168" s="21" t="inlineStr">
        <is>
          <t>*</t>
        </is>
      </c>
      <c r="K168" s="21" t="inlineStr">
        <is>
          <t>*</t>
        </is>
      </c>
      <c r="L168" s="21" t="inlineStr">
        <is>
          <t>*</t>
        </is>
      </c>
      <c r="M168" t="inlineStr"/>
      <c r="N168" s="21" t="inlineStr">
        <is>
          <t>*</t>
        </is>
      </c>
      <c r="O168" s="21" t="inlineStr">
        <is>
          <t>*</t>
        </is>
      </c>
      <c r="P168" t="inlineStr"/>
      <c r="Q168" s="21" t="inlineStr">
        <is>
          <t>1.00% L</t>
        </is>
      </c>
      <c r="R168" s="21" t="inlineStr">
        <is>
          <t>*</t>
        </is>
      </c>
      <c r="S168" t="n">
        <v>0</v>
      </c>
      <c r="T168" s="1">
        <f>HYPERLINK("#T23!A1", "Table 23 - S19_Unaided - Unaided Awareness - Based to Total")</f>
        <v/>
      </c>
    </row>
    <row r="169">
      <c r="A169" s="19" t="inlineStr">
        <is>
          <t>23</t>
        </is>
      </c>
      <c r="B169" t="inlineStr">
        <is>
          <t>S19_Unaided</t>
        </is>
      </c>
      <c r="C169" t="inlineStr">
        <is>
          <t>Dottli</t>
        </is>
      </c>
      <c r="D169" s="21" t="inlineStr">
        <is>
          <t>*</t>
        </is>
      </c>
      <c r="E169" s="21" t="inlineStr">
        <is>
          <t>*</t>
        </is>
      </c>
      <c r="F169" s="21" t="inlineStr">
        <is>
          <t>-</t>
        </is>
      </c>
      <c r="G169" s="21" t="inlineStr">
        <is>
          <t>-</t>
        </is>
      </c>
      <c r="H169" s="21" t="inlineStr">
        <is>
          <t>-</t>
        </is>
      </c>
      <c r="I169" s="21" t="inlineStr">
        <is>
          <t>-</t>
        </is>
      </c>
      <c r="J169" s="21" t="inlineStr">
        <is>
          <t>-</t>
        </is>
      </c>
      <c r="K169" s="21" t="inlineStr">
        <is>
          <t>-</t>
        </is>
      </c>
      <c r="L169" s="21" t="inlineStr">
        <is>
          <t>*</t>
        </is>
      </c>
      <c r="M169" t="inlineStr"/>
      <c r="N169" s="21" t="inlineStr">
        <is>
          <t>*</t>
        </is>
      </c>
      <c r="O169" s="21" t="inlineStr">
        <is>
          <t>-</t>
        </is>
      </c>
      <c r="P169" t="inlineStr"/>
      <c r="Q169" s="21" t="inlineStr">
        <is>
          <t>-</t>
        </is>
      </c>
      <c r="R169" s="21" t="inlineStr">
        <is>
          <t>-</t>
        </is>
      </c>
      <c r="S169" t="inlineStr"/>
      <c r="T169" s="1">
        <f>HYPERLINK("#T23!A1", "Table 23 - S19_Unaided - Unaided Awareness - Based to Total")</f>
        <v/>
      </c>
    </row>
    <row r="170">
      <c r="A170" s="19" t="inlineStr">
        <is>
          <t>23</t>
        </is>
      </c>
      <c r="B170" t="inlineStr">
        <is>
          <t>S19_Unaided</t>
        </is>
      </c>
      <c r="C170" t="inlineStr">
        <is>
          <t>Keto Mojo</t>
        </is>
      </c>
      <c r="D170" s="21" t="inlineStr">
        <is>
          <t>*</t>
        </is>
      </c>
      <c r="E170" s="21" t="inlineStr">
        <is>
          <t>-</t>
        </is>
      </c>
      <c r="F170" s="21" t="inlineStr">
        <is>
          <t>*</t>
        </is>
      </c>
      <c r="G170" s="21" t="inlineStr">
        <is>
          <t>-</t>
        </is>
      </c>
      <c r="H170" s="21" t="inlineStr">
        <is>
          <t>*</t>
        </is>
      </c>
      <c r="I170" s="21" t="inlineStr">
        <is>
          <t>*</t>
        </is>
      </c>
      <c r="J170" s="21" t="inlineStr">
        <is>
          <t>*</t>
        </is>
      </c>
      <c r="K170" s="21" t="inlineStr">
        <is>
          <t>*</t>
        </is>
      </c>
      <c r="L170" s="21" t="inlineStr">
        <is>
          <t>*</t>
        </is>
      </c>
      <c r="M170" t="inlineStr"/>
      <c r="N170" s="21" t="inlineStr">
        <is>
          <t>*</t>
        </is>
      </c>
      <c r="O170" s="21" t="inlineStr">
        <is>
          <t>*</t>
        </is>
      </c>
      <c r="P170" t="inlineStr"/>
      <c r="Q170" s="21" t="inlineStr">
        <is>
          <t>-</t>
        </is>
      </c>
      <c r="R170" s="21" t="inlineStr">
        <is>
          <t>*</t>
        </is>
      </c>
      <c r="S170" t="inlineStr"/>
      <c r="T170" s="1">
        <f>HYPERLINK("#T23!A1", "Table 23 - S19_Unaided - Unaided Awareness - Based to Total")</f>
        <v/>
      </c>
    </row>
    <row r="171">
      <c r="A171" s="19" t="inlineStr">
        <is>
          <t>23</t>
        </is>
      </c>
      <c r="B171" t="inlineStr">
        <is>
          <t>S19_Unaided</t>
        </is>
      </c>
      <c r="C171" t="inlineStr">
        <is>
          <t>Walgreens</t>
        </is>
      </c>
      <c r="D171" s="21" t="inlineStr">
        <is>
          <t>*</t>
        </is>
      </c>
      <c r="E171" s="21" t="inlineStr">
        <is>
          <t>-</t>
        </is>
      </c>
      <c r="F171" s="21" t="inlineStr">
        <is>
          <t>-</t>
        </is>
      </c>
      <c r="G171" s="21" t="inlineStr">
        <is>
          <t>*</t>
        </is>
      </c>
      <c r="H171" s="21" t="inlineStr">
        <is>
          <t>*</t>
        </is>
      </c>
      <c r="I171" s="21" t="inlineStr">
        <is>
          <t>*</t>
        </is>
      </c>
      <c r="J171" s="21" t="inlineStr">
        <is>
          <t>*</t>
        </is>
      </c>
      <c r="K171" s="21" t="inlineStr">
        <is>
          <t>*</t>
        </is>
      </c>
      <c r="L171" s="21" t="inlineStr">
        <is>
          <t>-</t>
        </is>
      </c>
      <c r="M171" t="inlineStr"/>
      <c r="N171" s="21" t="inlineStr">
        <is>
          <t>*</t>
        </is>
      </c>
      <c r="O171" s="21" t="inlineStr">
        <is>
          <t>*</t>
        </is>
      </c>
      <c r="P171" t="inlineStr"/>
      <c r="Q171" s="21" t="inlineStr">
        <is>
          <t>-</t>
        </is>
      </c>
      <c r="R171" s="21" t="inlineStr">
        <is>
          <t>*</t>
        </is>
      </c>
      <c r="S171" t="inlineStr"/>
      <c r="T171" s="1">
        <f>HYPERLINK("#T23!A1", "Table 23 - S19_Unaided - Unaided Awareness - Based to Total")</f>
        <v/>
      </c>
    </row>
    <row r="172">
      <c r="A172" s="19" t="inlineStr">
        <is>
          <t>23</t>
        </is>
      </c>
      <c r="B172" t="inlineStr">
        <is>
          <t>S19_Unaided</t>
        </is>
      </c>
      <c r="C172" t="inlineStr">
        <is>
          <t>One Drop</t>
        </is>
      </c>
      <c r="D172" s="21" t="inlineStr">
        <is>
          <t>*</t>
        </is>
      </c>
      <c r="E172" s="21" t="inlineStr">
        <is>
          <t>*</t>
        </is>
      </c>
      <c r="F172" s="21" t="inlineStr">
        <is>
          <t>*</t>
        </is>
      </c>
      <c r="G172" s="21" t="inlineStr">
        <is>
          <t>*</t>
        </is>
      </c>
      <c r="H172" s="21" t="inlineStr">
        <is>
          <t>*</t>
        </is>
      </c>
      <c r="I172" s="21" t="inlineStr">
        <is>
          <t>*</t>
        </is>
      </c>
      <c r="J172" s="21" t="inlineStr">
        <is>
          <t>*</t>
        </is>
      </c>
      <c r="K172" s="21" t="inlineStr">
        <is>
          <t>*</t>
        </is>
      </c>
      <c r="L172" s="21" t="inlineStr">
        <is>
          <t>*</t>
        </is>
      </c>
      <c r="M172" t="inlineStr"/>
      <c r="N172" s="21" t="inlineStr">
        <is>
          <t>*</t>
        </is>
      </c>
      <c r="O172" s="21" t="inlineStr">
        <is>
          <t>*</t>
        </is>
      </c>
      <c r="P172" t="inlineStr"/>
      <c r="Q172" s="21" t="inlineStr">
        <is>
          <t>*</t>
        </is>
      </c>
      <c r="R172" s="21" t="inlineStr">
        <is>
          <t>*</t>
        </is>
      </c>
      <c r="S172" t="inlineStr"/>
      <c r="T172" s="1">
        <f>HYPERLINK("#T23!A1", "Table 23 - S19_Unaided - Unaided Awareness - Based to Total")</f>
        <v/>
      </c>
    </row>
    <row r="173">
      <c r="A173" s="19" t="inlineStr">
        <is>
          <t>23</t>
        </is>
      </c>
      <c r="B173" t="inlineStr">
        <is>
          <t>S19_Unaided</t>
        </is>
      </c>
      <c r="C173" t="inlineStr">
        <is>
          <t>Rite Aid</t>
        </is>
      </c>
      <c r="D173" s="21" t="inlineStr">
        <is>
          <t>*</t>
        </is>
      </c>
      <c r="E173" s="21" t="inlineStr">
        <is>
          <t>*</t>
        </is>
      </c>
      <c r="F173" s="21" t="inlineStr">
        <is>
          <t>-</t>
        </is>
      </c>
      <c r="G173" s="21" t="inlineStr">
        <is>
          <t>*</t>
        </is>
      </c>
      <c r="H173" s="21" t="inlineStr">
        <is>
          <t>*</t>
        </is>
      </c>
      <c r="I173" s="21" t="inlineStr">
        <is>
          <t>*</t>
        </is>
      </c>
      <c r="J173" s="21" t="inlineStr">
        <is>
          <t>*</t>
        </is>
      </c>
      <c r="K173" s="21" t="inlineStr">
        <is>
          <t>*</t>
        </is>
      </c>
      <c r="L173" s="21" t="inlineStr">
        <is>
          <t>*</t>
        </is>
      </c>
      <c r="M173" t="inlineStr"/>
      <c r="N173" s="21" t="inlineStr">
        <is>
          <t>*</t>
        </is>
      </c>
      <c r="O173" s="21" t="inlineStr">
        <is>
          <t>*</t>
        </is>
      </c>
      <c r="P173" t="inlineStr"/>
      <c r="Q173" s="21" t="inlineStr">
        <is>
          <t>-</t>
        </is>
      </c>
      <c r="R173" s="21" t="inlineStr">
        <is>
          <t>*</t>
        </is>
      </c>
      <c r="S173" t="inlineStr"/>
      <c r="T173" s="1">
        <f>HYPERLINK("#T23!A1", "Table 23 - S19_Unaided - Unaided Awareness - Based to Total")</f>
        <v/>
      </c>
    </row>
    <row r="174">
      <c r="A174" s="19" t="inlineStr">
        <is>
          <t>23</t>
        </is>
      </c>
      <c r="B174" t="inlineStr">
        <is>
          <t>S19_Unaided</t>
        </is>
      </c>
      <c r="C174" t="inlineStr">
        <is>
          <t>Livongo</t>
        </is>
      </c>
      <c r="D174" s="21" t="inlineStr">
        <is>
          <t>*</t>
        </is>
      </c>
      <c r="E174" s="21" t="inlineStr">
        <is>
          <t>-</t>
        </is>
      </c>
      <c r="F174" s="21" t="inlineStr">
        <is>
          <t>-</t>
        </is>
      </c>
      <c r="G174" s="21" t="inlineStr">
        <is>
          <t>-</t>
        </is>
      </c>
      <c r="H174" s="21" t="inlineStr">
        <is>
          <t>*</t>
        </is>
      </c>
      <c r="I174" s="21" t="inlineStr">
        <is>
          <t>*</t>
        </is>
      </c>
      <c r="J174" s="21" t="inlineStr">
        <is>
          <t>*</t>
        </is>
      </c>
      <c r="K174" s="21" t="inlineStr">
        <is>
          <t>-</t>
        </is>
      </c>
      <c r="L174" s="21" t="inlineStr">
        <is>
          <t>-</t>
        </is>
      </c>
      <c r="M174" t="inlineStr"/>
      <c r="N174" s="21" t="inlineStr">
        <is>
          <t>-</t>
        </is>
      </c>
      <c r="O174" s="21" t="inlineStr">
        <is>
          <t>*</t>
        </is>
      </c>
      <c r="P174" t="inlineStr"/>
      <c r="Q174" s="21" t="inlineStr">
        <is>
          <t>-</t>
        </is>
      </c>
      <c r="R174" s="21" t="inlineStr">
        <is>
          <t>*</t>
        </is>
      </c>
      <c r="S174" t="inlineStr"/>
      <c r="T174" s="1">
        <f>HYPERLINK("#T23!A1", "Table 23 - S19_Unaided - Unaided Awareness - Based to Total")</f>
        <v/>
      </c>
    </row>
    <row r="175">
      <c r="A175" s="19" t="inlineStr">
        <is>
          <t>23</t>
        </is>
      </c>
      <c r="B175" t="inlineStr">
        <is>
          <t>S19_Unaided</t>
        </is>
      </c>
      <c r="C175" t="inlineStr">
        <is>
          <t>Ministry of Welfare</t>
        </is>
      </c>
      <c r="D175" s="21" t="inlineStr">
        <is>
          <t>-</t>
        </is>
      </c>
      <c r="E175" s="21" t="inlineStr">
        <is>
          <t>-</t>
        </is>
      </c>
      <c r="F175" s="21" t="inlineStr">
        <is>
          <t>-</t>
        </is>
      </c>
      <c r="G175" s="21" t="inlineStr">
        <is>
          <t>-</t>
        </is>
      </c>
      <c r="H175" s="21" t="inlineStr">
        <is>
          <t>-</t>
        </is>
      </c>
      <c r="I175" s="21" t="inlineStr">
        <is>
          <t>-</t>
        </is>
      </c>
      <c r="J175" s="21" t="inlineStr">
        <is>
          <t>-</t>
        </is>
      </c>
      <c r="K175" s="21" t="inlineStr">
        <is>
          <t>-</t>
        </is>
      </c>
      <c r="L175" s="21" t="inlineStr">
        <is>
          <t>-</t>
        </is>
      </c>
      <c r="M175" t="inlineStr"/>
      <c r="N175" s="21" t="inlineStr">
        <is>
          <t>-</t>
        </is>
      </c>
      <c r="O175" s="21" t="inlineStr">
        <is>
          <t>-</t>
        </is>
      </c>
      <c r="P175" t="inlineStr"/>
      <c r="Q175" s="21" t="inlineStr">
        <is>
          <t>-</t>
        </is>
      </c>
      <c r="R175" s="21" t="inlineStr">
        <is>
          <t>-</t>
        </is>
      </c>
      <c r="S175" t="inlineStr"/>
      <c r="T175" s="1">
        <f>HYPERLINK("#T23!A1", "Table 23 - S19_Unaided - Unaided Awareness - Based to Total")</f>
        <v/>
      </c>
    </row>
    <row r="176">
      <c r="A176" s="19" t="inlineStr">
        <is>
          <t>23</t>
        </is>
      </c>
      <c r="B176" t="inlineStr">
        <is>
          <t>S19_Unaided</t>
        </is>
      </c>
      <c r="C176" t="inlineStr">
        <is>
          <t>Samsung</t>
        </is>
      </c>
      <c r="D176" s="21" t="inlineStr">
        <is>
          <t>*</t>
        </is>
      </c>
      <c r="E176" s="21" t="inlineStr">
        <is>
          <t>*</t>
        </is>
      </c>
      <c r="F176" s="21" t="inlineStr">
        <is>
          <t>-</t>
        </is>
      </c>
      <c r="G176" s="21" t="inlineStr">
        <is>
          <t>-</t>
        </is>
      </c>
      <c r="H176" s="21" t="inlineStr">
        <is>
          <t>*</t>
        </is>
      </c>
      <c r="I176" s="21" t="inlineStr">
        <is>
          <t>*</t>
        </is>
      </c>
      <c r="J176" s="21" t="inlineStr">
        <is>
          <t>*</t>
        </is>
      </c>
      <c r="K176" s="21" t="inlineStr">
        <is>
          <t>-</t>
        </is>
      </c>
      <c r="L176" s="21" t="inlineStr">
        <is>
          <t>*</t>
        </is>
      </c>
      <c r="M176" t="inlineStr"/>
      <c r="N176" s="21" t="inlineStr">
        <is>
          <t>*</t>
        </is>
      </c>
      <c r="O176" s="21" t="inlineStr">
        <is>
          <t>*</t>
        </is>
      </c>
      <c r="P176" t="inlineStr"/>
      <c r="Q176" s="21" t="inlineStr">
        <is>
          <t>*</t>
        </is>
      </c>
      <c r="R176" s="21" t="inlineStr">
        <is>
          <t>*</t>
        </is>
      </c>
      <c r="S176" t="inlineStr"/>
      <c r="T176" s="1">
        <f>HYPERLINK("#T23!A1", "Table 23 - S19_Unaided - Unaided Awareness - Based to Total")</f>
        <v/>
      </c>
    </row>
    <row r="177">
      <c r="A177" s="19" t="inlineStr">
        <is>
          <t>23</t>
        </is>
      </c>
      <c r="B177" t="inlineStr">
        <is>
          <t>S19_Unaided</t>
        </is>
      </c>
      <c r="C177" t="inlineStr">
        <is>
          <t>Novo Nordisk</t>
        </is>
      </c>
      <c r="D177" s="21" t="inlineStr">
        <is>
          <t>*</t>
        </is>
      </c>
      <c r="E177" s="21" t="inlineStr">
        <is>
          <t>*</t>
        </is>
      </c>
      <c r="F177" s="21" t="inlineStr">
        <is>
          <t>*</t>
        </is>
      </c>
      <c r="G177" s="21" t="inlineStr">
        <is>
          <t>*</t>
        </is>
      </c>
      <c r="H177" s="21" t="inlineStr">
        <is>
          <t>-</t>
        </is>
      </c>
      <c r="I177" s="21" t="inlineStr">
        <is>
          <t>*</t>
        </is>
      </c>
      <c r="J177" s="21" t="inlineStr">
        <is>
          <t>*</t>
        </is>
      </c>
      <c r="K177" s="21" t="inlineStr">
        <is>
          <t>*</t>
        </is>
      </c>
      <c r="L177" s="21" t="inlineStr">
        <is>
          <t>*</t>
        </is>
      </c>
      <c r="M177" t="inlineStr"/>
      <c r="N177" s="21" t="inlineStr">
        <is>
          <t>*</t>
        </is>
      </c>
      <c r="O177" s="21" t="inlineStr">
        <is>
          <t>*</t>
        </is>
      </c>
      <c r="P177" t="inlineStr"/>
      <c r="Q177" s="21" t="inlineStr">
        <is>
          <t>*</t>
        </is>
      </c>
      <c r="R177" s="21" t="inlineStr">
        <is>
          <t>*</t>
        </is>
      </c>
      <c r="S177" t="inlineStr"/>
      <c r="T177" s="1">
        <f>HYPERLINK("#T23!A1", "Table 23 - S19_Unaided - Unaided Awareness - Based to Total")</f>
        <v/>
      </c>
    </row>
    <row r="178">
      <c r="A178" s="19" t="inlineStr">
        <is>
          <t>23</t>
        </is>
      </c>
      <c r="B178" t="inlineStr">
        <is>
          <t>S19_Unaided</t>
        </is>
      </c>
      <c r="C178" t="inlineStr">
        <is>
          <t>AgaMatrix</t>
        </is>
      </c>
      <c r="D178" s="21" t="inlineStr">
        <is>
          <t>*</t>
        </is>
      </c>
      <c r="E178" s="21" t="inlineStr">
        <is>
          <t>*</t>
        </is>
      </c>
      <c r="F178" s="21" t="inlineStr">
        <is>
          <t>-</t>
        </is>
      </c>
      <c r="G178" s="21" t="inlineStr">
        <is>
          <t>*</t>
        </is>
      </c>
      <c r="H178" s="21" t="inlineStr">
        <is>
          <t>*</t>
        </is>
      </c>
      <c r="I178" s="21" t="inlineStr">
        <is>
          <t>*</t>
        </is>
      </c>
      <c r="J178" s="21" t="inlineStr">
        <is>
          <t>*</t>
        </is>
      </c>
      <c r="K178" s="21" t="inlineStr">
        <is>
          <t>*</t>
        </is>
      </c>
      <c r="L178" s="21" t="inlineStr">
        <is>
          <t>*</t>
        </is>
      </c>
      <c r="M178" t="inlineStr"/>
      <c r="N178" s="21" t="inlineStr">
        <is>
          <t>*</t>
        </is>
      </c>
      <c r="O178" s="21" t="inlineStr">
        <is>
          <t>-</t>
        </is>
      </c>
      <c r="P178" t="inlineStr"/>
      <c r="Q178" s="21" t="inlineStr">
        <is>
          <t>-</t>
        </is>
      </c>
      <c r="R178" s="21" t="inlineStr">
        <is>
          <t>-</t>
        </is>
      </c>
      <c r="S178" t="inlineStr"/>
      <c r="T178" s="1">
        <f>HYPERLINK("#T23!A1", "Table 23 - S19_Unaided - Unaided Awareness - Based to Total")</f>
        <v/>
      </c>
    </row>
    <row r="179">
      <c r="A179" s="19" t="inlineStr">
        <is>
          <t>23</t>
        </is>
      </c>
      <c r="B179" t="inlineStr">
        <is>
          <t>S19_Unaided</t>
        </is>
      </c>
      <c r="C179" t="inlineStr">
        <is>
          <t>GlucoDr</t>
        </is>
      </c>
      <c r="D179" s="21" t="inlineStr">
        <is>
          <t>*</t>
        </is>
      </c>
      <c r="E179" s="21" t="inlineStr">
        <is>
          <t>-</t>
        </is>
      </c>
      <c r="F179" s="21" t="inlineStr">
        <is>
          <t>-</t>
        </is>
      </c>
      <c r="G179" s="21" t="inlineStr">
        <is>
          <t>*</t>
        </is>
      </c>
      <c r="H179" s="21" t="inlineStr">
        <is>
          <t>*</t>
        </is>
      </c>
      <c r="I179" s="21" t="inlineStr">
        <is>
          <t>*</t>
        </is>
      </c>
      <c r="J179" s="21" t="inlineStr">
        <is>
          <t>*</t>
        </is>
      </c>
      <c r="K179" s="21" t="inlineStr">
        <is>
          <t>*</t>
        </is>
      </c>
      <c r="L179" s="21" t="inlineStr">
        <is>
          <t>-</t>
        </is>
      </c>
      <c r="M179" t="inlineStr"/>
      <c r="N179" s="21" t="inlineStr">
        <is>
          <t>*</t>
        </is>
      </c>
      <c r="O179" s="21" t="inlineStr">
        <is>
          <t>*</t>
        </is>
      </c>
      <c r="P179" t="inlineStr"/>
      <c r="Q179" s="21" t="inlineStr">
        <is>
          <t>*</t>
        </is>
      </c>
      <c r="R179" s="21" t="inlineStr">
        <is>
          <t>*</t>
        </is>
      </c>
      <c r="S179" t="inlineStr"/>
      <c r="T179" s="1">
        <f>HYPERLINK("#T23!A1", "Table 23 - S19_Unaided - Unaided Awareness - Based to Total")</f>
        <v/>
      </c>
    </row>
    <row r="180">
      <c r="A180" s="19" t="inlineStr">
        <is>
          <t>23</t>
        </is>
      </c>
      <c r="B180" t="inlineStr">
        <is>
          <t>S19_Unaided</t>
        </is>
      </c>
      <c r="C180" t="inlineStr">
        <is>
          <t>Dario</t>
        </is>
      </c>
      <c r="D180" s="21" t="inlineStr">
        <is>
          <t>*</t>
        </is>
      </c>
      <c r="E180" s="21" t="inlineStr">
        <is>
          <t>*</t>
        </is>
      </c>
      <c r="F180" s="21" t="inlineStr">
        <is>
          <t>*</t>
        </is>
      </c>
      <c r="G180" s="21" t="inlineStr">
        <is>
          <t>*</t>
        </is>
      </c>
      <c r="H180" s="21" t="inlineStr">
        <is>
          <t>*</t>
        </is>
      </c>
      <c r="I180" s="21" t="inlineStr">
        <is>
          <t>*</t>
        </is>
      </c>
      <c r="J180" s="21" t="inlineStr">
        <is>
          <t>*</t>
        </is>
      </c>
      <c r="K180" s="21" t="inlineStr">
        <is>
          <t>*</t>
        </is>
      </c>
      <c r="L180" s="21" t="inlineStr">
        <is>
          <t>*</t>
        </is>
      </c>
      <c r="M180" t="inlineStr"/>
      <c r="N180" s="21" t="inlineStr">
        <is>
          <t>*</t>
        </is>
      </c>
      <c r="O180" s="21" t="inlineStr">
        <is>
          <t>*</t>
        </is>
      </c>
      <c r="P180" t="inlineStr"/>
      <c r="Q180" s="21" t="inlineStr">
        <is>
          <t>-</t>
        </is>
      </c>
      <c r="R180" s="21" t="inlineStr">
        <is>
          <t>*</t>
        </is>
      </c>
      <c r="S180" t="inlineStr"/>
      <c r="T180" s="1">
        <f>HYPERLINK("#T23!A1", "Table 23 - S19_Unaided - Unaided Awareness - Based to Total")</f>
        <v/>
      </c>
    </row>
    <row r="181">
      <c r="A181" s="19" t="inlineStr">
        <is>
          <t>23</t>
        </is>
      </c>
      <c r="B181" t="inlineStr">
        <is>
          <t>S19_Unaided</t>
        </is>
      </c>
      <c r="C181" t="inlineStr">
        <is>
          <t>Adia</t>
        </is>
      </c>
      <c r="D181" s="21" t="inlineStr">
        <is>
          <t>*</t>
        </is>
      </c>
      <c r="E181" s="21" t="inlineStr">
        <is>
          <t>*</t>
        </is>
      </c>
      <c r="F181" s="21" t="inlineStr">
        <is>
          <t>-</t>
        </is>
      </c>
      <c r="G181" s="21" t="inlineStr">
        <is>
          <t>-</t>
        </is>
      </c>
      <c r="H181" s="21" t="inlineStr">
        <is>
          <t>*</t>
        </is>
      </c>
      <c r="I181" s="21" t="inlineStr">
        <is>
          <t>*</t>
        </is>
      </c>
      <c r="J181" s="21" t="inlineStr">
        <is>
          <t>*</t>
        </is>
      </c>
      <c r="K181" s="21" t="inlineStr">
        <is>
          <t>-</t>
        </is>
      </c>
      <c r="L181" s="21" t="inlineStr">
        <is>
          <t>*</t>
        </is>
      </c>
      <c r="M181" t="inlineStr"/>
      <c r="N181" s="21" t="inlineStr">
        <is>
          <t>*</t>
        </is>
      </c>
      <c r="O181" s="21" t="inlineStr">
        <is>
          <t>*</t>
        </is>
      </c>
      <c r="P181" t="inlineStr"/>
      <c r="Q181" s="21" t="inlineStr">
        <is>
          <t>*</t>
        </is>
      </c>
      <c r="R181" s="21" t="inlineStr">
        <is>
          <t>*</t>
        </is>
      </c>
      <c r="S181" t="inlineStr"/>
      <c r="T181" s="1">
        <f>HYPERLINK("#T23!A1", "Table 23 - S19_Unaided - Unaided Awareness - Based to Total")</f>
        <v/>
      </c>
    </row>
    <row r="182">
      <c r="A182" s="19" t="inlineStr">
        <is>
          <t>23</t>
        </is>
      </c>
      <c r="B182" t="inlineStr">
        <is>
          <t>S19_Unaided</t>
        </is>
      </c>
      <c r="C182" t="inlineStr">
        <is>
          <t>Himedi</t>
        </is>
      </c>
      <c r="D182" s="21" t="inlineStr">
        <is>
          <t>*</t>
        </is>
      </c>
      <c r="E182" s="21" t="inlineStr">
        <is>
          <t>-</t>
        </is>
      </c>
      <c r="F182" s="21" t="inlineStr">
        <is>
          <t>-</t>
        </is>
      </c>
      <c r="G182" s="21" t="inlineStr">
        <is>
          <t>-</t>
        </is>
      </c>
      <c r="H182" s="21" t="inlineStr">
        <is>
          <t>*</t>
        </is>
      </c>
      <c r="I182" s="21" t="inlineStr">
        <is>
          <t>*</t>
        </is>
      </c>
      <c r="J182" s="21" t="inlineStr">
        <is>
          <t>*</t>
        </is>
      </c>
      <c r="K182" s="21" t="inlineStr">
        <is>
          <t>-</t>
        </is>
      </c>
      <c r="L182" s="21" t="inlineStr">
        <is>
          <t>-</t>
        </is>
      </c>
      <c r="M182" t="inlineStr"/>
      <c r="N182" s="21" t="inlineStr">
        <is>
          <t>*</t>
        </is>
      </c>
      <c r="O182" s="21" t="inlineStr">
        <is>
          <t>*</t>
        </is>
      </c>
      <c r="P182" t="inlineStr"/>
      <c r="Q182" s="21" t="inlineStr">
        <is>
          <t>-</t>
        </is>
      </c>
      <c r="R182" s="21" t="inlineStr">
        <is>
          <t>*</t>
        </is>
      </c>
      <c r="S182" t="inlineStr"/>
      <c r="T182" s="1">
        <f>HYPERLINK("#T23!A1", "Table 23 - S19_Unaided - Unaided Awareness - Based to Total")</f>
        <v/>
      </c>
    </row>
    <row r="183">
      <c r="A183" s="19" t="inlineStr">
        <is>
          <t>23</t>
        </is>
      </c>
      <c r="B183" t="inlineStr">
        <is>
          <t>S19_Unaided</t>
        </is>
      </c>
      <c r="C183" t="inlineStr">
        <is>
          <t>Braun</t>
        </is>
      </c>
      <c r="D183" s="21" t="inlineStr">
        <is>
          <t>*</t>
        </is>
      </c>
      <c r="E183" s="21" t="inlineStr">
        <is>
          <t>*</t>
        </is>
      </c>
      <c r="F183" s="21" t="inlineStr">
        <is>
          <t>-</t>
        </is>
      </c>
      <c r="G183" s="21" t="inlineStr">
        <is>
          <t>*</t>
        </is>
      </c>
      <c r="H183" s="21" t="inlineStr">
        <is>
          <t>*</t>
        </is>
      </c>
      <c r="I183" s="21" t="inlineStr">
        <is>
          <t>*</t>
        </is>
      </c>
      <c r="J183" s="21" t="inlineStr">
        <is>
          <t>*</t>
        </is>
      </c>
      <c r="K183" s="21" t="inlineStr">
        <is>
          <t>*</t>
        </is>
      </c>
      <c r="L183" s="21" t="inlineStr">
        <is>
          <t>*</t>
        </is>
      </c>
      <c r="M183" t="inlineStr"/>
      <c r="N183" s="21" t="inlineStr">
        <is>
          <t>*</t>
        </is>
      </c>
      <c r="O183" s="21" t="inlineStr">
        <is>
          <t>*</t>
        </is>
      </c>
      <c r="P183" t="inlineStr"/>
      <c r="Q183" s="21" t="inlineStr">
        <is>
          <t>-</t>
        </is>
      </c>
      <c r="R183" s="21" t="inlineStr">
        <is>
          <t>*</t>
        </is>
      </c>
      <c r="S183" t="inlineStr"/>
      <c r="T183" s="1">
        <f>HYPERLINK("#T23!A1", "Table 23 - S19_Unaided - Unaided Awareness - Based to Total")</f>
        <v/>
      </c>
    </row>
    <row r="184">
      <c r="A184" s="19" t="inlineStr">
        <is>
          <t>23</t>
        </is>
      </c>
      <c r="B184" t="inlineStr">
        <is>
          <t>S19_Unaided</t>
        </is>
      </c>
      <c r="C184" t="inlineStr">
        <is>
          <t>Embrace</t>
        </is>
      </c>
      <c r="D184" s="21" t="inlineStr">
        <is>
          <t>*</t>
        </is>
      </c>
      <c r="E184" s="21" t="inlineStr">
        <is>
          <t>-</t>
        </is>
      </c>
      <c r="F184" s="21" t="inlineStr">
        <is>
          <t>*</t>
        </is>
      </c>
      <c r="G184" s="21" t="inlineStr">
        <is>
          <t>-</t>
        </is>
      </c>
      <c r="H184" s="21" t="inlineStr">
        <is>
          <t>*</t>
        </is>
      </c>
      <c r="I184" s="21" t="inlineStr">
        <is>
          <t>*</t>
        </is>
      </c>
      <c r="J184" s="21" t="inlineStr">
        <is>
          <t>*</t>
        </is>
      </c>
      <c r="K184" s="21" t="inlineStr">
        <is>
          <t>*</t>
        </is>
      </c>
      <c r="L184" s="21" t="inlineStr">
        <is>
          <t>*</t>
        </is>
      </c>
      <c r="M184" t="inlineStr"/>
      <c r="N184" s="21" t="inlineStr">
        <is>
          <t>*</t>
        </is>
      </c>
      <c r="O184" s="21" t="inlineStr">
        <is>
          <t>*</t>
        </is>
      </c>
      <c r="P184" t="inlineStr"/>
      <c r="Q184" s="21" t="inlineStr">
        <is>
          <t>-</t>
        </is>
      </c>
      <c r="R184" s="21" t="inlineStr">
        <is>
          <t>*</t>
        </is>
      </c>
      <c r="S184" t="inlineStr"/>
      <c r="T184" s="1">
        <f>HYPERLINK("#T23!A1", "Table 23 - S19_Unaided - Unaided Awareness - Based to Total")</f>
        <v/>
      </c>
    </row>
    <row r="185">
      <c r="A185" s="19" t="inlineStr">
        <is>
          <t>23</t>
        </is>
      </c>
      <c r="B185" t="inlineStr">
        <is>
          <t>S19_Unaided</t>
        </is>
      </c>
      <c r="C185" t="inlineStr">
        <is>
          <t>Named a diabetes medication</t>
        </is>
      </c>
      <c r="D185" s="20" t="inlineStr">
        <is>
          <t>1.00%</t>
        </is>
      </c>
      <c r="E185" s="20" t="inlineStr">
        <is>
          <t>1.00%</t>
        </is>
      </c>
      <c r="F185" s="21" t="inlineStr">
        <is>
          <t>1.00% a</t>
        </is>
      </c>
      <c r="G185" s="20" t="inlineStr">
        <is>
          <t>1.00%</t>
        </is>
      </c>
      <c r="H185" s="20" t="inlineStr">
        <is>
          <t>1.00%</t>
        </is>
      </c>
      <c r="I185" s="20" t="inlineStr">
        <is>
          <t>1.00%</t>
        </is>
      </c>
      <c r="J185" s="20" t="inlineStr">
        <is>
          <t>1.00%</t>
        </is>
      </c>
      <c r="K185" s="20" t="inlineStr">
        <is>
          <t>1.00%</t>
        </is>
      </c>
      <c r="L185" s="21" t="inlineStr">
        <is>
          <t>1.00% a</t>
        </is>
      </c>
      <c r="M185" t="n">
        <v>0</v>
      </c>
      <c r="N185" s="20" t="inlineStr">
        <is>
          <t>1.00%</t>
        </is>
      </c>
      <c r="O185" s="20" t="inlineStr">
        <is>
          <t>1.00%</t>
        </is>
      </c>
      <c r="P185" t="n">
        <v>0</v>
      </c>
      <c r="Q185" s="20" t="inlineStr">
        <is>
          <t>1.00%</t>
        </is>
      </c>
      <c r="R185" s="20" t="inlineStr">
        <is>
          <t>1.00%</t>
        </is>
      </c>
      <c r="S185" t="n">
        <v>0</v>
      </c>
      <c r="T185" s="1">
        <f>HYPERLINK("#T23!A1", "Table 23 - S19_Unaided - Unaided Awareness - Based to Total")</f>
        <v/>
      </c>
    </row>
    <row r="186">
      <c r="A186" s="19" t="inlineStr">
        <is>
          <t>23</t>
        </is>
      </c>
      <c r="B186" t="inlineStr">
        <is>
          <t>S19_Unaided</t>
        </is>
      </c>
      <c r="C186" t="inlineStr">
        <is>
          <t>Gibberish</t>
        </is>
      </c>
      <c r="D186" s="20" t="inlineStr">
        <is>
          <t>3.00%</t>
        </is>
      </c>
      <c r="E186" s="20" t="inlineStr">
        <is>
          <t>4.00%</t>
        </is>
      </c>
      <c r="F186" s="20" t="inlineStr">
        <is>
          <t>3.00%</t>
        </is>
      </c>
      <c r="G186" s="20" t="inlineStr">
        <is>
          <t>3.00%</t>
        </is>
      </c>
      <c r="H186" s="20" t="inlineStr">
        <is>
          <t>3.00%</t>
        </is>
      </c>
      <c r="I186" s="20" t="inlineStr">
        <is>
          <t>3.00%</t>
        </is>
      </c>
      <c r="J186" s="20" t="inlineStr">
        <is>
          <t>3.00%</t>
        </is>
      </c>
      <c r="K186" s="20" t="inlineStr">
        <is>
          <t>3.00%</t>
        </is>
      </c>
      <c r="L186" s="20" t="inlineStr">
        <is>
          <t>3.00%</t>
        </is>
      </c>
      <c r="M186" t="n">
        <v>1</v>
      </c>
      <c r="N186" s="21" t="inlineStr">
        <is>
          <t>5.00% J</t>
        </is>
      </c>
      <c r="O186" s="20" t="inlineStr">
        <is>
          <t>2.00%</t>
        </is>
      </c>
      <c r="P186" t="n">
        <v>3</v>
      </c>
      <c r="Q186" s="21" t="inlineStr">
        <is>
          <t>6.00% L</t>
        </is>
      </c>
      <c r="R186" s="20" t="inlineStr">
        <is>
          <t>2.00%</t>
        </is>
      </c>
      <c r="S186" t="n">
        <v>4</v>
      </c>
      <c r="T186" s="1">
        <f>HYPERLINK("#T23!A1", "Table 23 - S19_Unaided - Unaided Awareness - Based to Total")</f>
        <v/>
      </c>
    </row>
    <row r="187">
      <c r="A187" s="19" t="inlineStr">
        <is>
          <t>23</t>
        </is>
      </c>
      <c r="B187" t="inlineStr">
        <is>
          <t>S19_Unaided</t>
        </is>
      </c>
      <c r="C187" t="inlineStr">
        <is>
          <t>Other</t>
        </is>
      </c>
      <c r="D187" s="20" t="inlineStr">
        <is>
          <t>4.00%</t>
        </is>
      </c>
      <c r="E187" s="21" t="inlineStr">
        <is>
          <t>6.00% BdEfGH</t>
        </is>
      </c>
      <c r="F187" s="20" t="inlineStr">
        <is>
          <t>3.00%</t>
        </is>
      </c>
      <c r="G187" s="21" t="inlineStr">
        <is>
          <t>5.00% BG</t>
        </is>
      </c>
      <c r="H187" s="21" t="inlineStr">
        <is>
          <t>4.00% B</t>
        </is>
      </c>
      <c r="I187" s="21" t="inlineStr">
        <is>
          <t>4.00% B</t>
        </is>
      </c>
      <c r="J187" s="21" t="inlineStr">
        <is>
          <t>4.00% BE</t>
        </is>
      </c>
      <c r="K187" s="21" t="inlineStr">
        <is>
          <t>4.00% B</t>
        </is>
      </c>
      <c r="L187" s="21" t="inlineStr">
        <is>
          <t>4.00% B</t>
        </is>
      </c>
      <c r="M187" t="n">
        <v>3</v>
      </c>
      <c r="N187" s="21" t="inlineStr">
        <is>
          <t>7.00% J</t>
        </is>
      </c>
      <c r="O187" s="20" t="inlineStr">
        <is>
          <t>4.00%</t>
        </is>
      </c>
      <c r="P187" t="n">
        <v>3</v>
      </c>
      <c r="Q187" s="21" t="inlineStr">
        <is>
          <t>7.00% L</t>
        </is>
      </c>
      <c r="R187" s="20" t="inlineStr">
        <is>
          <t>3.00%</t>
        </is>
      </c>
      <c r="S187" t="n">
        <v>4</v>
      </c>
      <c r="T187" s="1">
        <f>HYPERLINK("#T23!A1", "Table 23 - S19_Unaided - Unaided Awareness - Based to Total")</f>
        <v/>
      </c>
    </row>
    <row r="188">
      <c r="A188" s="19" t="inlineStr">
        <is>
          <t>23</t>
        </is>
      </c>
      <c r="B188" t="inlineStr">
        <is>
          <t>S19_Unaided</t>
        </is>
      </c>
      <c r="C188" t="inlineStr">
        <is>
          <t>None / Don't Know</t>
        </is>
      </c>
      <c r="D188" s="20" t="inlineStr">
        <is>
          <t>41.00%</t>
        </is>
      </c>
      <c r="E188" s="20" t="inlineStr">
        <is>
          <t>20.00%</t>
        </is>
      </c>
      <c r="F188" s="21" t="inlineStr">
        <is>
          <t>32.00% AH</t>
        </is>
      </c>
      <c r="G188" s="21" t="inlineStr">
        <is>
          <t>41.00% ABGH</t>
        </is>
      </c>
      <c r="H188" s="21" t="inlineStr">
        <is>
          <t>53.00% ABCEFGH</t>
        </is>
      </c>
      <c r="I188" s="21" t="inlineStr">
        <is>
          <t>45.00% ABCGH</t>
        </is>
      </c>
      <c r="J188" s="21" t="inlineStr">
        <is>
          <t>49.00% ABCEGH</t>
        </is>
      </c>
      <c r="K188" s="21" t="inlineStr">
        <is>
          <t>37.00% ABH</t>
        </is>
      </c>
      <c r="L188" s="21" t="inlineStr">
        <is>
          <t>26.00% A</t>
        </is>
      </c>
      <c r="M188" t="n">
        <v>33</v>
      </c>
      <c r="N188" s="20" t="inlineStr">
        <is>
          <t>15.00%</t>
        </is>
      </c>
      <c r="O188" s="21" t="inlineStr">
        <is>
          <t>51.00% I</t>
        </is>
      </c>
      <c r="P188" t="n">
        <v>36</v>
      </c>
      <c r="Q188" s="20" t="inlineStr">
        <is>
          <t>13.00%</t>
        </is>
      </c>
      <c r="R188" s="21" t="inlineStr">
        <is>
          <t>55.00% K</t>
        </is>
      </c>
      <c r="S188" t="n">
        <v>42</v>
      </c>
      <c r="T188" s="1">
        <f>HYPERLINK("#T23!A1", "Table 23 - S19_Unaided - Unaided Awareness - Based to Total")</f>
        <v/>
      </c>
    </row>
    <row r="189">
      <c r="A189" s="19" t="inlineStr">
        <is>
          <t>24</t>
        </is>
      </c>
      <c r="B189" t="inlineStr">
        <is>
          <t>DV_FSLFunnel</t>
        </is>
      </c>
      <c r="C189" t="inlineStr">
        <is>
          <t>Aware (based on S20)</t>
        </is>
      </c>
      <c r="D189" s="20" t="inlineStr">
        <is>
          <t>44.00%</t>
        </is>
      </c>
      <c r="E189" s="21" t="inlineStr">
        <is>
          <t>60.00% BCDEFGH</t>
        </is>
      </c>
      <c r="F189" s="21" t="inlineStr">
        <is>
          <t>45.00% CDEFG</t>
        </is>
      </c>
      <c r="G189" s="20" t="inlineStr">
        <is>
          <t>38.00%</t>
        </is>
      </c>
      <c r="H189" s="21" t="inlineStr">
        <is>
          <t>41.00% cf</t>
        </is>
      </c>
      <c r="I189" s="21" t="inlineStr">
        <is>
          <t>41.00% CF</t>
        </is>
      </c>
      <c r="J189" s="21" t="inlineStr">
        <is>
          <t>40.00% c</t>
        </is>
      </c>
      <c r="K189" s="21" t="inlineStr">
        <is>
          <t>41.00% C</t>
        </is>
      </c>
      <c r="L189" s="21" t="inlineStr">
        <is>
          <t>52.00% BCDEFG</t>
        </is>
      </c>
      <c r="M189" t="n">
        <v>22</v>
      </c>
      <c r="N189" s="21" t="inlineStr">
        <is>
          <t>63.00% J</t>
        </is>
      </c>
      <c r="O189" s="20" t="inlineStr">
        <is>
          <t>37.00%</t>
        </is>
      </c>
      <c r="P189" t="n">
        <v>26</v>
      </c>
      <c r="Q189" s="21" t="inlineStr">
        <is>
          <t>65.00% L</t>
        </is>
      </c>
      <c r="R189" s="20" t="inlineStr">
        <is>
          <t>35.00%</t>
        </is>
      </c>
      <c r="S189" t="n">
        <v>30</v>
      </c>
      <c r="T189" s="1">
        <f>HYPERLINK("#T24!A1", "Table 24 - DV_FSLFunnel - FSL Brand Funnel - Based to Total")</f>
        <v/>
      </c>
    </row>
    <row r="190">
      <c r="A190" s="19" t="inlineStr">
        <is>
          <t>24</t>
        </is>
      </c>
      <c r="B190" t="inlineStr">
        <is>
          <t>DV_FSLFunnel</t>
        </is>
      </c>
      <c r="C190" t="inlineStr">
        <is>
          <t>Aware (based on S21a)</t>
        </is>
      </c>
      <c r="D190" s="20" t="inlineStr">
        <is>
          <t>30.00%</t>
        </is>
      </c>
      <c r="E190" s="21" t="inlineStr">
        <is>
          <t>54.00% BCDEFGH</t>
        </is>
      </c>
      <c r="F190" s="21" t="inlineStr">
        <is>
          <t>34.00% CDEFG</t>
        </is>
      </c>
      <c r="G190" s="21" t="inlineStr">
        <is>
          <t>27.00% DeF</t>
        </is>
      </c>
      <c r="H190" s="20" t="inlineStr">
        <is>
          <t>21.00%</t>
        </is>
      </c>
      <c r="I190" s="21" t="inlineStr">
        <is>
          <t>25.00% DF</t>
        </is>
      </c>
      <c r="J190" s="21" t="inlineStr">
        <is>
          <t>23.00% D</t>
        </is>
      </c>
      <c r="K190" s="21" t="inlineStr">
        <is>
          <t>30.00% CDEF</t>
        </is>
      </c>
      <c r="L190" s="21" t="inlineStr">
        <is>
          <t>44.00% BCDEFG</t>
        </is>
      </c>
      <c r="M190" t="n">
        <v>33</v>
      </c>
      <c r="N190" s="21" t="inlineStr">
        <is>
          <t>57.00% J</t>
        </is>
      </c>
      <c r="O190" s="20" t="inlineStr">
        <is>
          <t>20.00%</t>
        </is>
      </c>
      <c r="P190" t="n">
        <v>37</v>
      </c>
      <c r="Q190" s="21" t="inlineStr">
        <is>
          <t>64.00% L</t>
        </is>
      </c>
      <c r="R190" s="20" t="inlineStr">
        <is>
          <t>16.00%</t>
        </is>
      </c>
      <c r="S190" t="n">
        <v>48</v>
      </c>
      <c r="T190" s="1">
        <f>HYPERLINK("#T24!A1", "Table 24 - DV_FSLFunnel - FSL Brand Funnel - Based to Total")</f>
        <v/>
      </c>
    </row>
    <row r="191">
      <c r="A191" s="19" t="inlineStr">
        <is>
          <t>24</t>
        </is>
      </c>
      <c r="B191" t="inlineStr">
        <is>
          <t>DV_FSLFunnel</t>
        </is>
      </c>
      <c r="C191" t="inlineStr">
        <is>
          <t>Familiar</t>
        </is>
      </c>
      <c r="D191" s="20" t="inlineStr">
        <is>
          <t>19.00%</t>
        </is>
      </c>
      <c r="E191" s="21" t="inlineStr">
        <is>
          <t>46.00% BCDEFGH</t>
        </is>
      </c>
      <c r="F191" s="21" t="inlineStr">
        <is>
          <t>27.00% CDEFG</t>
        </is>
      </c>
      <c r="G191" s="21" t="inlineStr">
        <is>
          <t>18.00% DEF</t>
        </is>
      </c>
      <c r="H191" s="20" t="inlineStr">
        <is>
          <t>9.00%</t>
        </is>
      </c>
      <c r="I191" s="21" t="inlineStr">
        <is>
          <t>15.00% DF</t>
        </is>
      </c>
      <c r="J191" s="21" t="inlineStr">
        <is>
          <t>12.00% D</t>
        </is>
      </c>
      <c r="K191" s="21" t="inlineStr">
        <is>
          <t>21.00% CDEF</t>
        </is>
      </c>
      <c r="L191" s="21" t="inlineStr">
        <is>
          <t>36.00% BCDEFG</t>
        </is>
      </c>
      <c r="M191" t="n">
        <v>37</v>
      </c>
      <c r="N191" s="21" t="inlineStr">
        <is>
          <t>52.00% J</t>
        </is>
      </c>
      <c r="O191" s="20" t="inlineStr">
        <is>
          <t>7.00%</t>
        </is>
      </c>
      <c r="P191" t="n">
        <v>45</v>
      </c>
      <c r="Q191" s="21" t="inlineStr">
        <is>
          <t>39.00% L</t>
        </is>
      </c>
      <c r="R191" s="20" t="inlineStr">
        <is>
          <t>5.00%</t>
        </is>
      </c>
      <c r="S191" t="n">
        <v>34</v>
      </c>
      <c r="T191" s="1">
        <f>HYPERLINK("#T24!A1", "Table 24 - DV_FSLFunnel - FSL Brand Funnel - Based to Total")</f>
        <v/>
      </c>
    </row>
    <row r="192">
      <c r="A192" s="19" t="inlineStr">
        <is>
          <t>24</t>
        </is>
      </c>
      <c r="B192" t="inlineStr">
        <is>
          <t>DV_FSLFunnel</t>
        </is>
      </c>
      <c r="C192" t="inlineStr">
        <is>
          <t>Ever Used</t>
        </is>
      </c>
      <c r="D192" s="20" t="inlineStr">
        <is>
          <t>12.00%</t>
        </is>
      </c>
      <c r="E192" s="21" t="inlineStr">
        <is>
          <t>34.00% BCDEFGH</t>
        </is>
      </c>
      <c r="F192" s="21" t="inlineStr">
        <is>
          <t>18.00% CDEFG</t>
        </is>
      </c>
      <c r="G192" s="21" t="inlineStr">
        <is>
          <t>11.00% DEF</t>
        </is>
      </c>
      <c r="H192" s="20" t="inlineStr">
        <is>
          <t>3.00%</t>
        </is>
      </c>
      <c r="I192" s="21" t="inlineStr">
        <is>
          <t>8.00% DF</t>
        </is>
      </c>
      <c r="J192" s="21" t="inlineStr">
        <is>
          <t>6.00% D</t>
        </is>
      </c>
      <c r="K192" s="21" t="inlineStr">
        <is>
          <t>14.00% CDEF</t>
        </is>
      </c>
      <c r="L192" s="21" t="inlineStr">
        <is>
          <t>26.00% BCDEFG</t>
        </is>
      </c>
      <c r="M192" t="n">
        <v>31</v>
      </c>
      <c r="N192" s="21" t="inlineStr">
        <is>
          <t>46.00% J</t>
        </is>
      </c>
      <c r="O192" s="21" t="inlineStr">
        <is>
          <t>-</t>
        </is>
      </c>
      <c r="P192" t="n">
        <v>0</v>
      </c>
      <c r="Q192" s="21" t="inlineStr">
        <is>
          <t>-</t>
        </is>
      </c>
      <c r="R192" s="21" t="inlineStr">
        <is>
          <t>-</t>
        </is>
      </c>
      <c r="S192" t="inlineStr"/>
      <c r="T192" s="1">
        <f>HYPERLINK("#T24!A1", "Table 24 - DV_FSLFunnel - FSL Brand Funnel - Based to Total")</f>
        <v/>
      </c>
    </row>
    <row r="193">
      <c r="A193" s="19" t="inlineStr">
        <is>
          <t>24</t>
        </is>
      </c>
      <c r="B193" t="inlineStr">
        <is>
          <t>DV_FSLFunnel</t>
        </is>
      </c>
      <c r="C193" t="inlineStr">
        <is>
          <t>Currently Used</t>
        </is>
      </c>
      <c r="D193" s="20" t="inlineStr">
        <is>
          <t>8.00%</t>
        </is>
      </c>
      <c r="E193" s="21" t="inlineStr">
        <is>
          <t>23.00% BCDEFGH</t>
        </is>
      </c>
      <c r="F193" s="21" t="inlineStr">
        <is>
          <t>14.00% CDEFG</t>
        </is>
      </c>
      <c r="G193" s="21" t="inlineStr">
        <is>
          <t>6.00% DF</t>
        </is>
      </c>
      <c r="H193" s="20" t="inlineStr">
        <is>
          <t>2.00%</t>
        </is>
      </c>
      <c r="I193" s="21" t="inlineStr">
        <is>
          <t>6.00% DF</t>
        </is>
      </c>
      <c r="J193" s="21" t="inlineStr">
        <is>
          <t>3.00% D</t>
        </is>
      </c>
      <c r="K193" s="21" t="inlineStr">
        <is>
          <t>10.00% CDEF</t>
        </is>
      </c>
      <c r="L193" s="21" t="inlineStr">
        <is>
          <t>19.00% BCDEFG</t>
        </is>
      </c>
      <c r="M193" t="n">
        <v>21</v>
      </c>
      <c r="N193" s="21" t="inlineStr">
        <is>
          <t>31.00% J</t>
        </is>
      </c>
      <c r="O193" s="21" t="inlineStr">
        <is>
          <t>-</t>
        </is>
      </c>
      <c r="P193" t="n">
        <v>0</v>
      </c>
      <c r="Q193" s="21" t="inlineStr">
        <is>
          <t>-</t>
        </is>
      </c>
      <c r="R193" s="21" t="inlineStr">
        <is>
          <t>-</t>
        </is>
      </c>
      <c r="S193" t="inlineStr"/>
      <c r="T193" s="1">
        <f>HYPERLINK("#T24!A1", "Table 24 - DV_FSLFunnel - FSL Brand Funnel - Based to Total")</f>
        <v/>
      </c>
    </row>
    <row r="194">
      <c r="A194" s="19" t="inlineStr">
        <is>
          <t>24</t>
        </is>
      </c>
      <c r="B194" t="inlineStr">
        <is>
          <t>DV_FSLFunnel</t>
        </is>
      </c>
      <c r="C194" t="inlineStr">
        <is>
          <t>Not Aware of Brand</t>
        </is>
      </c>
      <c r="D194" s="20" t="inlineStr">
        <is>
          <t>70.00%</t>
        </is>
      </c>
      <c r="E194" s="20" t="inlineStr">
        <is>
          <t>46.00%</t>
        </is>
      </c>
      <c r="F194" s="21" t="inlineStr">
        <is>
          <t>66.00% AH</t>
        </is>
      </c>
      <c r="G194" s="21" t="inlineStr">
        <is>
          <t>73.00% ABGH</t>
        </is>
      </c>
      <c r="H194" s="21" t="inlineStr">
        <is>
          <t>79.00% ABCEFGH</t>
        </is>
      </c>
      <c r="I194" s="21" t="inlineStr">
        <is>
          <t>75.00% ABcGH</t>
        </is>
      </c>
      <c r="J194" s="21" t="inlineStr">
        <is>
          <t>77.00% ABCEGH</t>
        </is>
      </c>
      <c r="K194" s="21" t="inlineStr">
        <is>
          <t>70.00% ABH</t>
        </is>
      </c>
      <c r="L194" s="21" t="inlineStr">
        <is>
          <t>56.00% A</t>
        </is>
      </c>
      <c r="M194" t="n">
        <v>33</v>
      </c>
      <c r="N194" s="20" t="inlineStr">
        <is>
          <t>43.00%</t>
        </is>
      </c>
      <c r="O194" s="21" t="inlineStr">
        <is>
          <t>80.00% I</t>
        </is>
      </c>
      <c r="P194" t="n">
        <v>37</v>
      </c>
      <c r="Q194" s="20" t="inlineStr">
        <is>
          <t>36.00%</t>
        </is>
      </c>
      <c r="R194" s="21" t="inlineStr">
        <is>
          <t>84.00% K</t>
        </is>
      </c>
      <c r="S194" t="n">
        <v>48</v>
      </c>
      <c r="T194" s="1">
        <f>HYPERLINK("#T24!A1", "Table 24 - DV_FSLFunnel - FSL Brand Funnel - Based to Total")</f>
        <v/>
      </c>
    </row>
    <row r="195">
      <c r="A195" s="19" t="inlineStr">
        <is>
          <t>25</t>
        </is>
      </c>
      <c r="B195" t="inlineStr">
        <is>
          <t>DV_DexcomFunnel</t>
        </is>
      </c>
      <c r="C195" t="inlineStr">
        <is>
          <t>Aware (based on S20)</t>
        </is>
      </c>
      <c r="D195" s="20" t="inlineStr">
        <is>
          <t>27.00%</t>
        </is>
      </c>
      <c r="E195" s="21" t="inlineStr">
        <is>
          <t>43.00% BCDEFGH</t>
        </is>
      </c>
      <c r="F195" s="21" t="inlineStr">
        <is>
          <t>33.00% CDEFG</t>
        </is>
      </c>
      <c r="G195" s="21" t="inlineStr">
        <is>
          <t>27.00% DEF</t>
        </is>
      </c>
      <c r="H195" s="20" t="inlineStr">
        <is>
          <t>20.00%</t>
        </is>
      </c>
      <c r="I195" s="21" t="inlineStr">
        <is>
          <t>25.00% DF</t>
        </is>
      </c>
      <c r="J195" s="21" t="inlineStr">
        <is>
          <t>23.00% D</t>
        </is>
      </c>
      <c r="K195" s="21" t="inlineStr">
        <is>
          <t>29.00% CDEF</t>
        </is>
      </c>
      <c r="L195" s="21" t="inlineStr">
        <is>
          <t>38.00% BCDEFG</t>
        </is>
      </c>
      <c r="M195" t="n">
        <v>23</v>
      </c>
      <c r="N195" s="21" t="inlineStr">
        <is>
          <t>45.00% J</t>
        </is>
      </c>
      <c r="O195" s="20" t="inlineStr">
        <is>
          <t>21.00%</t>
        </is>
      </c>
      <c r="P195" t="n">
        <v>24</v>
      </c>
      <c r="Q195" s="21" t="inlineStr">
        <is>
          <t>59.00% L</t>
        </is>
      </c>
      <c r="R195" s="20" t="inlineStr">
        <is>
          <t>18.00%</t>
        </is>
      </c>
      <c r="S195" t="n">
        <v>41</v>
      </c>
      <c r="T195" s="1">
        <f>HYPERLINK("#T25!A1", "Table 25 - DV_DexcomFunnel - Dexcom Brand Funnel - Based to Total")</f>
        <v/>
      </c>
    </row>
    <row r="196">
      <c r="A196" s="19" t="inlineStr">
        <is>
          <t>25</t>
        </is>
      </c>
      <c r="B196" t="inlineStr">
        <is>
          <t>DV_DexcomFunnel</t>
        </is>
      </c>
      <c r="C196" t="inlineStr">
        <is>
          <t>Aware (based on S21b)</t>
        </is>
      </c>
      <c r="D196" s="20" t="inlineStr">
        <is>
          <t>25.00%</t>
        </is>
      </c>
      <c r="E196" s="21" t="inlineStr">
        <is>
          <t>47.00% BCDEFGH</t>
        </is>
      </c>
      <c r="F196" s="21" t="inlineStr">
        <is>
          <t>32.00% CDEFG</t>
        </is>
      </c>
      <c r="G196" s="21" t="inlineStr">
        <is>
          <t>26.00% DEF</t>
        </is>
      </c>
      <c r="H196" s="20" t="inlineStr">
        <is>
          <t>13.00%</t>
        </is>
      </c>
      <c r="I196" s="21" t="inlineStr">
        <is>
          <t>21.00% DF</t>
        </is>
      </c>
      <c r="J196" s="21" t="inlineStr">
        <is>
          <t>18.00% D</t>
        </is>
      </c>
      <c r="K196" s="21" t="inlineStr">
        <is>
          <t>29.00% CDEF</t>
        </is>
      </c>
      <c r="L196" s="21" t="inlineStr">
        <is>
          <t>39.00% BCDEFG</t>
        </is>
      </c>
      <c r="M196" t="n">
        <v>34</v>
      </c>
      <c r="N196" s="21" t="inlineStr">
        <is>
          <t>51.00% J</t>
        </is>
      </c>
      <c r="O196" s="20" t="inlineStr">
        <is>
          <t>15.00%</t>
        </is>
      </c>
      <c r="P196" t="n">
        <v>36</v>
      </c>
      <c r="Q196" s="21" t="inlineStr">
        <is>
          <t>64.00% L</t>
        </is>
      </c>
      <c r="R196" s="20" t="inlineStr">
        <is>
          <t>10.00%</t>
        </is>
      </c>
      <c r="S196" t="n">
        <v>54</v>
      </c>
      <c r="T196" s="1">
        <f>HYPERLINK("#T25!A1", "Table 25 - DV_DexcomFunnel - Dexcom Brand Funnel - Based to Total")</f>
        <v/>
      </c>
    </row>
    <row r="197">
      <c r="A197" s="19" t="inlineStr">
        <is>
          <t>25</t>
        </is>
      </c>
      <c r="B197" t="inlineStr">
        <is>
          <t>DV_DexcomFunnel</t>
        </is>
      </c>
      <c r="C197" t="inlineStr">
        <is>
          <t>Familiar</t>
        </is>
      </c>
      <c r="D197" s="20" t="inlineStr">
        <is>
          <t>17.00%</t>
        </is>
      </c>
      <c r="E197" s="21" t="inlineStr">
        <is>
          <t>38.00% BCDEFGH</t>
        </is>
      </c>
      <c r="F197" s="21" t="inlineStr">
        <is>
          <t>24.00% CDEFG</t>
        </is>
      </c>
      <c r="G197" s="21" t="inlineStr">
        <is>
          <t>19.00% DEF</t>
        </is>
      </c>
      <c r="H197" s="20" t="inlineStr">
        <is>
          <t>6.00%</t>
        </is>
      </c>
      <c r="I197" s="21" t="inlineStr">
        <is>
          <t>13.00% DF</t>
        </is>
      </c>
      <c r="J197" s="21" t="inlineStr">
        <is>
          <t>10.00% D</t>
        </is>
      </c>
      <c r="K197" s="21" t="inlineStr">
        <is>
          <t>21.00% CDEF</t>
        </is>
      </c>
      <c r="L197" s="21" t="inlineStr">
        <is>
          <t>30.00% BCDEFG</t>
        </is>
      </c>
      <c r="M197" t="n">
        <v>32</v>
      </c>
      <c r="N197" s="21" t="inlineStr">
        <is>
          <t>43.00% J</t>
        </is>
      </c>
      <c r="O197" s="20" t="inlineStr">
        <is>
          <t>7.00%</t>
        </is>
      </c>
      <c r="P197" t="n">
        <v>36</v>
      </c>
      <c r="Q197" s="21" t="inlineStr">
        <is>
          <t>39.00% L</t>
        </is>
      </c>
      <c r="R197" s="20" t="inlineStr">
        <is>
          <t>4.00%</t>
        </is>
      </c>
      <c r="S197" t="n">
        <v>35</v>
      </c>
      <c r="T197" s="1">
        <f>HYPERLINK("#T25!A1", "Table 25 - DV_DexcomFunnel - Dexcom Brand Funnel - Based to Total")</f>
        <v/>
      </c>
    </row>
    <row r="198">
      <c r="A198" s="19" t="inlineStr">
        <is>
          <t>25</t>
        </is>
      </c>
      <c r="B198" t="inlineStr">
        <is>
          <t>DV_DexcomFunnel</t>
        </is>
      </c>
      <c r="C198" t="inlineStr">
        <is>
          <t>Ever Used</t>
        </is>
      </c>
      <c r="D198" s="20" t="inlineStr">
        <is>
          <t>8.00%</t>
        </is>
      </c>
      <c r="E198" s="21" t="inlineStr">
        <is>
          <t>23.00% BCDEFGH</t>
        </is>
      </c>
      <c r="F198" s="21" t="inlineStr">
        <is>
          <t>11.00% CDEFG</t>
        </is>
      </c>
      <c r="G198" s="21" t="inlineStr">
        <is>
          <t>8.00% DEF</t>
        </is>
      </c>
      <c r="H198" s="20" t="inlineStr">
        <is>
          <t>3.00%</t>
        </is>
      </c>
      <c r="I198" s="21" t="inlineStr">
        <is>
          <t>6.00% DF</t>
        </is>
      </c>
      <c r="J198" s="21" t="inlineStr">
        <is>
          <t>5.00% D</t>
        </is>
      </c>
      <c r="K198" s="21" t="inlineStr">
        <is>
          <t>9.00% CDEF</t>
        </is>
      </c>
      <c r="L198" s="21" t="inlineStr">
        <is>
          <t>17.00% BCDEFG</t>
        </is>
      </c>
      <c r="M198" t="n">
        <v>20</v>
      </c>
      <c r="N198" s="21" t="inlineStr">
        <is>
          <t>31.00% J</t>
        </is>
      </c>
      <c r="O198" s="21" t="inlineStr">
        <is>
          <t>-</t>
        </is>
      </c>
      <c r="P198" t="n">
        <v>0</v>
      </c>
      <c r="Q198" s="21" t="inlineStr">
        <is>
          <t>-</t>
        </is>
      </c>
      <c r="R198" s="21" t="inlineStr">
        <is>
          <t>-</t>
        </is>
      </c>
      <c r="S198" t="inlineStr"/>
      <c r="T198" s="1">
        <f>HYPERLINK("#T25!A1", "Table 25 - DV_DexcomFunnel - Dexcom Brand Funnel - Based to Total")</f>
        <v/>
      </c>
    </row>
    <row r="199">
      <c r="A199" s="19" t="inlineStr">
        <is>
          <t>25</t>
        </is>
      </c>
      <c r="B199" t="inlineStr">
        <is>
          <t>DV_DexcomFunnel</t>
        </is>
      </c>
      <c r="C199" t="inlineStr">
        <is>
          <t>Currently Used</t>
        </is>
      </c>
      <c r="D199" s="20" t="inlineStr">
        <is>
          <t>4.00%</t>
        </is>
      </c>
      <c r="E199" s="21" t="inlineStr">
        <is>
          <t>13.00% BCDEFGH</t>
        </is>
      </c>
      <c r="F199" s="21" t="inlineStr">
        <is>
          <t>5.00% CDEFG</t>
        </is>
      </c>
      <c r="G199" s="21" t="inlineStr">
        <is>
          <t>2.00% DF</t>
        </is>
      </c>
      <c r="H199" s="20" t="inlineStr">
        <is>
          <t>1.00%</t>
        </is>
      </c>
      <c r="I199" s="21" t="inlineStr">
        <is>
          <t>2.00% DF</t>
        </is>
      </c>
      <c r="J199" s="21" t="inlineStr">
        <is>
          <t>1.00% D</t>
        </is>
      </c>
      <c r="K199" s="21" t="inlineStr">
        <is>
          <t>3.00% CDEF</t>
        </is>
      </c>
      <c r="L199" s="21" t="inlineStr">
        <is>
          <t>8.00% BCDEFG</t>
        </is>
      </c>
      <c r="M199" t="n">
        <v>12</v>
      </c>
      <c r="N199" s="21" t="inlineStr">
        <is>
          <t>13.00% J</t>
        </is>
      </c>
      <c r="O199" s="21" t="inlineStr">
        <is>
          <t>-</t>
        </is>
      </c>
      <c r="P199" t="n">
        <v>0</v>
      </c>
      <c r="Q199" s="21" t="inlineStr">
        <is>
          <t>-</t>
        </is>
      </c>
      <c r="R199" s="21" t="inlineStr">
        <is>
          <t>-</t>
        </is>
      </c>
      <c r="S199" t="inlineStr"/>
      <c r="T199" s="1">
        <f>HYPERLINK("#T25!A1", "Table 25 - DV_DexcomFunnel - Dexcom Brand Funnel - Based to Total")</f>
        <v/>
      </c>
    </row>
    <row r="200">
      <c r="A200" s="19" t="inlineStr">
        <is>
          <t>25</t>
        </is>
      </c>
      <c r="B200" t="inlineStr">
        <is>
          <t>DV_DexcomFunnel</t>
        </is>
      </c>
      <c r="C200" t="inlineStr">
        <is>
          <t>Not Aware of Brand</t>
        </is>
      </c>
      <c r="D200" s="20" t="inlineStr">
        <is>
          <t>75.00%</t>
        </is>
      </c>
      <c r="E200" s="20" t="inlineStr">
        <is>
          <t>53.00%</t>
        </is>
      </c>
      <c r="F200" s="21" t="inlineStr">
        <is>
          <t>68.00% AH</t>
        </is>
      </c>
      <c r="G200" s="21" t="inlineStr">
        <is>
          <t>74.00% ABGH</t>
        </is>
      </c>
      <c r="H200" s="21" t="inlineStr">
        <is>
          <t>87.00% ABCEFGH</t>
        </is>
      </c>
      <c r="I200" s="21" t="inlineStr">
        <is>
          <t>79.00% ABCGH</t>
        </is>
      </c>
      <c r="J200" s="21" t="inlineStr">
        <is>
          <t>82.00% ABCEGH</t>
        </is>
      </c>
      <c r="K200" s="21" t="inlineStr">
        <is>
          <t>71.00% ABH</t>
        </is>
      </c>
      <c r="L200" s="21" t="inlineStr">
        <is>
          <t>61.00% A</t>
        </is>
      </c>
      <c r="M200" t="n">
        <v>34</v>
      </c>
      <c r="N200" s="20" t="inlineStr">
        <is>
          <t>49.00%</t>
        </is>
      </c>
      <c r="O200" s="21" t="inlineStr">
        <is>
          <t>85.00% I</t>
        </is>
      </c>
      <c r="P200" t="n">
        <v>36</v>
      </c>
      <c r="Q200" s="20" t="inlineStr">
        <is>
          <t>36.00%</t>
        </is>
      </c>
      <c r="R200" s="21" t="inlineStr">
        <is>
          <t>90.00% K</t>
        </is>
      </c>
      <c r="S200" t="n">
        <v>54</v>
      </c>
      <c r="T200" s="1">
        <f>HYPERLINK("#T25!A1", "Table 25 - DV_DexcomFunnel - Dexcom Brand Funnel - Based to Total")</f>
        <v/>
      </c>
    </row>
    <row r="201">
      <c r="A201" s="19" t="inlineStr">
        <is>
          <t>26</t>
        </is>
      </c>
      <c r="B201" t="inlineStr">
        <is>
          <t>DV_MedtronicFunnel</t>
        </is>
      </c>
      <c r="C201" t="inlineStr">
        <is>
          <t>Aware (based on S20)</t>
        </is>
      </c>
      <c r="D201" s="20" t="inlineStr">
        <is>
          <t>21.00%</t>
        </is>
      </c>
      <c r="E201" s="21" t="inlineStr">
        <is>
          <t>36.00% BCDEFGH</t>
        </is>
      </c>
      <c r="F201" s="21" t="inlineStr">
        <is>
          <t>26.00% CDEFG</t>
        </is>
      </c>
      <c r="G201" s="21" t="inlineStr">
        <is>
          <t>20.00% DEF</t>
        </is>
      </c>
      <c r="H201" s="20" t="inlineStr">
        <is>
          <t>14.00%</t>
        </is>
      </c>
      <c r="I201" s="21" t="inlineStr">
        <is>
          <t>18.00% DF</t>
        </is>
      </c>
      <c r="J201" s="21" t="inlineStr">
        <is>
          <t>16.00% D</t>
        </is>
      </c>
      <c r="K201" s="21" t="inlineStr">
        <is>
          <t>23.00% CDEF</t>
        </is>
      </c>
      <c r="L201" s="21" t="inlineStr">
        <is>
          <t>31.00% BCDEFG</t>
        </is>
      </c>
      <c r="M201" t="n">
        <v>22</v>
      </c>
      <c r="N201" s="21" t="inlineStr">
        <is>
          <t>37.00% J</t>
        </is>
      </c>
      <c r="O201" s="20" t="inlineStr">
        <is>
          <t>15.00%</t>
        </is>
      </c>
      <c r="P201" t="n">
        <v>22</v>
      </c>
      <c r="Q201" s="21" t="inlineStr">
        <is>
          <t>43.00% L</t>
        </is>
      </c>
      <c r="R201" s="20" t="inlineStr">
        <is>
          <t>12.00%</t>
        </is>
      </c>
      <c r="S201" t="n">
        <v>31</v>
      </c>
      <c r="T201" s="1">
        <f>HYPERLINK("#T26!A1", "Table 26 - DV_MedtronicFunnel - Medtronic Brand Funnel - Based to Total")</f>
        <v/>
      </c>
    </row>
    <row r="202">
      <c r="A202" s="19" t="inlineStr">
        <is>
          <t>26</t>
        </is>
      </c>
      <c r="B202" t="inlineStr">
        <is>
          <t>DV_MedtronicFunnel</t>
        </is>
      </c>
      <c r="C202" t="inlineStr">
        <is>
          <t>Aware (based on S21c)</t>
        </is>
      </c>
      <c r="D202" s="20" t="inlineStr">
        <is>
          <t>19.00%</t>
        </is>
      </c>
      <c r="E202" s="21" t="inlineStr">
        <is>
          <t>41.00% BCDEFGH</t>
        </is>
      </c>
      <c r="F202" s="21" t="inlineStr">
        <is>
          <t>26.00% CDEFG</t>
        </is>
      </c>
      <c r="G202" s="21" t="inlineStr">
        <is>
          <t>21.00% DEF</t>
        </is>
      </c>
      <c r="H202" s="20" t="inlineStr">
        <is>
          <t>8.00%</t>
        </is>
      </c>
      <c r="I202" s="21" t="inlineStr">
        <is>
          <t>15.00% DF</t>
        </is>
      </c>
      <c r="J202" s="21" t="inlineStr">
        <is>
          <t>13.00% D</t>
        </is>
      </c>
      <c r="K202" s="21" t="inlineStr">
        <is>
          <t>23.00% CDEF</t>
        </is>
      </c>
      <c r="L202" s="21" t="inlineStr">
        <is>
          <t>33.00% BCDEFG</t>
        </is>
      </c>
      <c r="M202" t="n">
        <v>33</v>
      </c>
      <c r="N202" s="21" t="inlineStr">
        <is>
          <t>44.00% J</t>
        </is>
      </c>
      <c r="O202" s="20" t="inlineStr">
        <is>
          <t>10.00%</t>
        </is>
      </c>
      <c r="P202" t="n">
        <v>34</v>
      </c>
      <c r="Q202" s="21" t="inlineStr">
        <is>
          <t>51.00% L</t>
        </is>
      </c>
      <c r="R202" s="20" t="inlineStr">
        <is>
          <t>7.00%</t>
        </is>
      </c>
      <c r="S202" t="n">
        <v>44</v>
      </c>
      <c r="T202" s="1">
        <f>HYPERLINK("#T26!A1", "Table 26 - DV_MedtronicFunnel - Medtronic Brand Funnel - Based to Total")</f>
        <v/>
      </c>
    </row>
    <row r="203">
      <c r="A203" s="19" t="inlineStr">
        <is>
          <t>26</t>
        </is>
      </c>
      <c r="B203" t="inlineStr">
        <is>
          <t>DV_MedtronicFunnel</t>
        </is>
      </c>
      <c r="C203" t="inlineStr">
        <is>
          <t>Familiar</t>
        </is>
      </c>
      <c r="D203" s="20" t="inlineStr">
        <is>
          <t>15.00%</t>
        </is>
      </c>
      <c r="E203" s="21" t="inlineStr">
        <is>
          <t>32.00% BCDEFGH</t>
        </is>
      </c>
      <c r="F203" s="21" t="inlineStr">
        <is>
          <t>22.00% CDEFG</t>
        </is>
      </c>
      <c r="G203" s="21" t="inlineStr">
        <is>
          <t>18.00% DEF</t>
        </is>
      </c>
      <c r="H203" s="20" t="inlineStr">
        <is>
          <t>4.00%</t>
        </is>
      </c>
      <c r="I203" s="21" t="inlineStr">
        <is>
          <t>11.00% DF</t>
        </is>
      </c>
      <c r="J203" s="21" t="inlineStr">
        <is>
          <t>9.00% D</t>
        </is>
      </c>
      <c r="K203" s="21" t="inlineStr">
        <is>
          <t>20.00% CDEF</t>
        </is>
      </c>
      <c r="L203" s="21" t="inlineStr">
        <is>
          <t>27.00% BCDEFG</t>
        </is>
      </c>
      <c r="M203" t="n">
        <v>28</v>
      </c>
      <c r="N203" s="21" t="inlineStr">
        <is>
          <t>38.00% J</t>
        </is>
      </c>
      <c r="O203" s="20" t="inlineStr">
        <is>
          <t>6.00%</t>
        </is>
      </c>
      <c r="P203" t="n">
        <v>32</v>
      </c>
      <c r="Q203" s="21" t="inlineStr">
        <is>
          <t>36.00% L</t>
        </is>
      </c>
      <c r="R203" s="20" t="inlineStr">
        <is>
          <t>3.00%</t>
        </is>
      </c>
      <c r="S203" t="n">
        <v>33</v>
      </c>
      <c r="T203" s="1">
        <f>HYPERLINK("#T26!A1", "Table 26 - DV_MedtronicFunnel - Medtronic Brand Funnel - Based to Total")</f>
        <v/>
      </c>
    </row>
    <row r="204">
      <c r="A204" s="19" t="inlineStr">
        <is>
          <t>26</t>
        </is>
      </c>
      <c r="B204" t="inlineStr">
        <is>
          <t>DV_MedtronicFunnel</t>
        </is>
      </c>
      <c r="C204" t="inlineStr">
        <is>
          <t>Ever Used</t>
        </is>
      </c>
      <c r="D204" s="20" t="inlineStr">
        <is>
          <t>7.00%</t>
        </is>
      </c>
      <c r="E204" s="21" t="inlineStr">
        <is>
          <t>18.00% BCDEFGH</t>
        </is>
      </c>
      <c r="F204" s="21" t="inlineStr">
        <is>
          <t>13.00% CDEFG</t>
        </is>
      </c>
      <c r="G204" s="21" t="inlineStr">
        <is>
          <t>8.00% DEF</t>
        </is>
      </c>
      <c r="H204" s="20" t="inlineStr">
        <is>
          <t>2.00%</t>
        </is>
      </c>
      <c r="I204" s="21" t="inlineStr">
        <is>
          <t>6.00% DF</t>
        </is>
      </c>
      <c r="J204" s="21" t="inlineStr">
        <is>
          <t>4.00% D</t>
        </is>
      </c>
      <c r="K204" s="21" t="inlineStr">
        <is>
          <t>10.00% CDEF</t>
        </is>
      </c>
      <c r="L204" s="21" t="inlineStr">
        <is>
          <t>15.00% BCDEFG</t>
        </is>
      </c>
      <c r="M204" t="n">
        <v>16</v>
      </c>
      <c r="N204" s="21" t="inlineStr">
        <is>
          <t>28.00% J</t>
        </is>
      </c>
      <c r="O204" s="21" t="inlineStr">
        <is>
          <t>-</t>
        </is>
      </c>
      <c r="P204" t="n">
        <v>0</v>
      </c>
      <c r="Q204" s="21" t="inlineStr">
        <is>
          <t>-</t>
        </is>
      </c>
      <c r="R204" s="21" t="inlineStr">
        <is>
          <t>-</t>
        </is>
      </c>
      <c r="S204" t="inlineStr"/>
      <c r="T204" s="1">
        <f>HYPERLINK("#T26!A1", "Table 26 - DV_MedtronicFunnel - Medtronic Brand Funnel - Based to Total")</f>
        <v/>
      </c>
    </row>
    <row r="205">
      <c r="A205" s="19" t="inlineStr">
        <is>
          <t>26</t>
        </is>
      </c>
      <c r="B205" t="inlineStr">
        <is>
          <t>DV_MedtronicFunnel</t>
        </is>
      </c>
      <c r="C205" t="inlineStr">
        <is>
          <t>Currently Used</t>
        </is>
      </c>
      <c r="D205" s="20" t="inlineStr">
        <is>
          <t>3.00%</t>
        </is>
      </c>
      <c r="E205" s="21" t="inlineStr">
        <is>
          <t>8.00% BCDEFGH</t>
        </is>
      </c>
      <c r="F205" s="21" t="inlineStr">
        <is>
          <t>5.00% CDEFg</t>
        </is>
      </c>
      <c r="G205" s="21" t="inlineStr">
        <is>
          <t>4.00% DEF</t>
        </is>
      </c>
      <c r="H205" s="20" t="inlineStr">
        <is>
          <t>1.00%</t>
        </is>
      </c>
      <c r="I205" s="21" t="inlineStr">
        <is>
          <t>2.00% DF</t>
        </is>
      </c>
      <c r="J205" s="21" t="inlineStr">
        <is>
          <t>2.00% D</t>
        </is>
      </c>
      <c r="K205" s="21" t="inlineStr">
        <is>
          <t>4.00% CDEF</t>
        </is>
      </c>
      <c r="L205" s="21" t="inlineStr">
        <is>
          <t>6.00% BCDEFG</t>
        </is>
      </c>
      <c r="M205" t="n">
        <v>7</v>
      </c>
      <c r="N205" s="21" t="inlineStr">
        <is>
          <t>12.00% J</t>
        </is>
      </c>
      <c r="O205" s="21" t="inlineStr">
        <is>
          <t>-</t>
        </is>
      </c>
      <c r="P205" t="n">
        <v>0</v>
      </c>
      <c r="Q205" s="21" t="inlineStr">
        <is>
          <t>-</t>
        </is>
      </c>
      <c r="R205" s="21" t="inlineStr">
        <is>
          <t>-</t>
        </is>
      </c>
      <c r="S205" t="inlineStr"/>
      <c r="T205" s="1">
        <f>HYPERLINK("#T26!A1", "Table 26 - DV_MedtronicFunnel - Medtronic Brand Funnel - Based to Total")</f>
        <v/>
      </c>
    </row>
    <row r="206">
      <c r="A206" s="19" t="inlineStr">
        <is>
          <t>26</t>
        </is>
      </c>
      <c r="B206" t="inlineStr">
        <is>
          <t>DV_MedtronicFunnel</t>
        </is>
      </c>
      <c r="C206" t="inlineStr">
        <is>
          <t>Not Aware of Brand</t>
        </is>
      </c>
      <c r="D206" s="20" t="inlineStr">
        <is>
          <t>81.00%</t>
        </is>
      </c>
      <c r="E206" s="20" t="inlineStr">
        <is>
          <t>59.00%</t>
        </is>
      </c>
      <c r="F206" s="21" t="inlineStr">
        <is>
          <t>74.00% AH</t>
        </is>
      </c>
      <c r="G206" s="21" t="inlineStr">
        <is>
          <t>79.00% ABGH</t>
        </is>
      </c>
      <c r="H206" s="21" t="inlineStr">
        <is>
          <t>92.00% ABCEFGH</t>
        </is>
      </c>
      <c r="I206" s="21" t="inlineStr">
        <is>
          <t>85.00% ABCGH</t>
        </is>
      </c>
      <c r="J206" s="21" t="inlineStr">
        <is>
          <t>87.00% ABCEGH</t>
        </is>
      </c>
      <c r="K206" s="21" t="inlineStr">
        <is>
          <t>77.00% ABH</t>
        </is>
      </c>
      <c r="L206" s="21" t="inlineStr">
        <is>
          <t>67.00% A</t>
        </is>
      </c>
      <c r="M206" t="n">
        <v>33</v>
      </c>
      <c r="N206" s="20" t="inlineStr">
        <is>
          <t>56.00%</t>
        </is>
      </c>
      <c r="O206" s="21" t="inlineStr">
        <is>
          <t>90.00% I</t>
        </is>
      </c>
      <c r="P206" t="n">
        <v>34</v>
      </c>
      <c r="Q206" s="20" t="inlineStr">
        <is>
          <t>49.00%</t>
        </is>
      </c>
      <c r="R206" s="21" t="inlineStr">
        <is>
          <t>93.00% K</t>
        </is>
      </c>
      <c r="S206" t="n">
        <v>44</v>
      </c>
      <c r="T206" s="1">
        <f>HYPERLINK("#T26!A1", "Table 26 - DV_MedtronicFunnel - Medtronic Brand Funnel - Based to Total")</f>
        <v/>
      </c>
    </row>
    <row r="207">
      <c r="A207" s="19" t="inlineStr">
        <is>
          <t>27</t>
        </is>
      </c>
      <c r="B207" t="inlineStr">
        <is>
          <t>S20_Aided</t>
        </is>
      </c>
      <c r="C207" t="inlineStr">
        <is>
          <t>FreeStyle (by Abbott)</t>
        </is>
      </c>
      <c r="D207" s="20" t="inlineStr">
        <is>
          <t>44.00%</t>
        </is>
      </c>
      <c r="E207" s="21" t="inlineStr">
        <is>
          <t>60.00% BCDEFGH</t>
        </is>
      </c>
      <c r="F207" s="21" t="inlineStr">
        <is>
          <t>45.00% CDEFG</t>
        </is>
      </c>
      <c r="G207" s="20" t="inlineStr">
        <is>
          <t>38.00%</t>
        </is>
      </c>
      <c r="H207" s="21" t="inlineStr">
        <is>
          <t>41.00% cf</t>
        </is>
      </c>
      <c r="I207" s="21" t="inlineStr">
        <is>
          <t>41.00% CF</t>
        </is>
      </c>
      <c r="J207" s="21" t="inlineStr">
        <is>
          <t>40.00% c</t>
        </is>
      </c>
      <c r="K207" s="21" t="inlineStr">
        <is>
          <t>41.00% C</t>
        </is>
      </c>
      <c r="L207" s="21" t="inlineStr">
        <is>
          <t>52.00% BCDEFG</t>
        </is>
      </c>
      <c r="M207" t="n">
        <v>22</v>
      </c>
      <c r="N207" s="21" t="inlineStr">
        <is>
          <t>63.00% J</t>
        </is>
      </c>
      <c r="O207" s="20" t="inlineStr">
        <is>
          <t>37.00%</t>
        </is>
      </c>
      <c r="P207" t="n">
        <v>26</v>
      </c>
      <c r="Q207" s="21" t="inlineStr">
        <is>
          <t>65.00% L</t>
        </is>
      </c>
      <c r="R207" s="20" t="inlineStr">
        <is>
          <t>35.00%</t>
        </is>
      </c>
      <c r="S207" t="n">
        <v>30</v>
      </c>
      <c r="T207" s="1">
        <f>HYPERLINK("#T27!A1", "Table 27 - S20_Aided - Aided BRAND Awareness - Based to Total")</f>
        <v/>
      </c>
    </row>
    <row r="208">
      <c r="A208" s="19" t="inlineStr">
        <is>
          <t>27</t>
        </is>
      </c>
      <c r="B208" t="inlineStr">
        <is>
          <t>S20_Aided</t>
        </is>
      </c>
      <c r="C208" t="inlineStr">
        <is>
          <t>Dexcom</t>
        </is>
      </c>
      <c r="D208" s="20" t="inlineStr">
        <is>
          <t>27.00%</t>
        </is>
      </c>
      <c r="E208" s="21" t="inlineStr">
        <is>
          <t>43.00% BCDEFGH</t>
        </is>
      </c>
      <c r="F208" s="21" t="inlineStr">
        <is>
          <t>33.00% CDEFG</t>
        </is>
      </c>
      <c r="G208" s="21" t="inlineStr">
        <is>
          <t>27.00% DEF</t>
        </is>
      </c>
      <c r="H208" s="20" t="inlineStr">
        <is>
          <t>20.00%</t>
        </is>
      </c>
      <c r="I208" s="21" t="inlineStr">
        <is>
          <t>25.00% DF</t>
        </is>
      </c>
      <c r="J208" s="21" t="inlineStr">
        <is>
          <t>23.00% D</t>
        </is>
      </c>
      <c r="K208" s="21" t="inlineStr">
        <is>
          <t>29.00% CDEF</t>
        </is>
      </c>
      <c r="L208" s="21" t="inlineStr">
        <is>
          <t>38.00% BCDEFG</t>
        </is>
      </c>
      <c r="M208" t="n">
        <v>23</v>
      </c>
      <c r="N208" s="21" t="inlineStr">
        <is>
          <t>45.00% J</t>
        </is>
      </c>
      <c r="O208" s="20" t="inlineStr">
        <is>
          <t>21.00%</t>
        </is>
      </c>
      <c r="P208" t="n">
        <v>24</v>
      </c>
      <c r="Q208" s="21" t="inlineStr">
        <is>
          <t>59.00% L</t>
        </is>
      </c>
      <c r="R208" s="20" t="inlineStr">
        <is>
          <t>18.00%</t>
        </is>
      </c>
      <c r="S208" t="n">
        <v>41</v>
      </c>
      <c r="T208" s="1">
        <f>HYPERLINK("#T27!A1", "Table 27 - S20_Aided - Aided BRAND Awareness - Based to Total")</f>
        <v/>
      </c>
    </row>
    <row r="209">
      <c r="A209" s="19" t="inlineStr">
        <is>
          <t>27</t>
        </is>
      </c>
      <c r="B209" t="inlineStr">
        <is>
          <t>S20_Aided</t>
        </is>
      </c>
      <c r="C209" t="inlineStr">
        <is>
          <t>Medtronic</t>
        </is>
      </c>
      <c r="D209" s="20" t="inlineStr">
        <is>
          <t>21.00%</t>
        </is>
      </c>
      <c r="E209" s="21" t="inlineStr">
        <is>
          <t>36.00% BCDEFGH</t>
        </is>
      </c>
      <c r="F209" s="21" t="inlineStr">
        <is>
          <t>26.00% CDEFG</t>
        </is>
      </c>
      <c r="G209" s="21" t="inlineStr">
        <is>
          <t>20.00% DEF</t>
        </is>
      </c>
      <c r="H209" s="20" t="inlineStr">
        <is>
          <t>14.00%</t>
        </is>
      </c>
      <c r="I209" s="21" t="inlineStr">
        <is>
          <t>18.00% DF</t>
        </is>
      </c>
      <c r="J209" s="21" t="inlineStr">
        <is>
          <t>16.00% D</t>
        </is>
      </c>
      <c r="K209" s="21" t="inlineStr">
        <is>
          <t>23.00% CDEF</t>
        </is>
      </c>
      <c r="L209" s="21" t="inlineStr">
        <is>
          <t>31.00% BCDEFG</t>
        </is>
      </c>
      <c r="M209" t="n">
        <v>22</v>
      </c>
      <c r="N209" s="21" t="inlineStr">
        <is>
          <t>37.00% J</t>
        </is>
      </c>
      <c r="O209" s="20" t="inlineStr">
        <is>
          <t>15.00%</t>
        </is>
      </c>
      <c r="P209" t="n">
        <v>22</v>
      </c>
      <c r="Q209" s="21" t="inlineStr">
        <is>
          <t>43.00% L</t>
        </is>
      </c>
      <c r="R209" s="20" t="inlineStr">
        <is>
          <t>12.00%</t>
        </is>
      </c>
      <c r="S209" t="n">
        <v>31</v>
      </c>
      <c r="T209" s="1">
        <f>HYPERLINK("#T27!A1", "Table 27 - S20_Aided - Aided BRAND Awareness - Based to Total")</f>
        <v/>
      </c>
    </row>
    <row r="210">
      <c r="A210" s="19" t="inlineStr">
        <is>
          <t>27</t>
        </is>
      </c>
      <c r="B210" t="inlineStr">
        <is>
          <t>S20_Aided</t>
        </is>
      </c>
      <c r="C210" t="inlineStr">
        <is>
          <t>GlucoMen Day</t>
        </is>
      </c>
      <c r="D210" s="20" t="inlineStr">
        <is>
          <t>2.00%</t>
        </is>
      </c>
      <c r="E210" s="21" t="inlineStr">
        <is>
          <t>2.00% cg</t>
        </is>
      </c>
      <c r="F210" s="20" t="inlineStr">
        <is>
          <t>2.00%</t>
        </is>
      </c>
      <c r="G210" s="20" t="inlineStr">
        <is>
          <t>1.00%</t>
        </is>
      </c>
      <c r="H210" s="20" t="inlineStr">
        <is>
          <t>2.00%</t>
        </is>
      </c>
      <c r="I210" s="20" t="inlineStr">
        <is>
          <t>2.00%</t>
        </is>
      </c>
      <c r="J210" s="20" t="inlineStr">
        <is>
          <t>2.00%</t>
        </is>
      </c>
      <c r="K210" s="20" t="inlineStr">
        <is>
          <t>1.00%</t>
        </is>
      </c>
      <c r="L210" s="21" t="inlineStr">
        <is>
          <t>2.00% cg</t>
        </is>
      </c>
      <c r="M210" t="n">
        <v>1</v>
      </c>
      <c r="N210" s="20" t="inlineStr">
        <is>
          <t>2.00%</t>
        </is>
      </c>
      <c r="O210" s="20" t="inlineStr">
        <is>
          <t>2.00%</t>
        </is>
      </c>
      <c r="P210" t="n">
        <v>0</v>
      </c>
      <c r="Q210" s="21" t="inlineStr">
        <is>
          <t>4.00% L</t>
        </is>
      </c>
      <c r="R210" s="20" t="inlineStr">
        <is>
          <t>2.00%</t>
        </is>
      </c>
      <c r="S210" t="n">
        <v>2</v>
      </c>
      <c r="T210" s="1">
        <f>HYPERLINK("#T27!A1", "Table 27 - S20_Aided - Aided BRAND Awareness - Based to Total")</f>
        <v/>
      </c>
    </row>
    <row r="211">
      <c r="A211" s="19" t="inlineStr">
        <is>
          <t>27</t>
        </is>
      </c>
      <c r="B211" t="inlineStr">
        <is>
          <t>S20_Aided</t>
        </is>
      </c>
      <c r="C211" t="inlineStr">
        <is>
          <t>Medtrum</t>
        </is>
      </c>
      <c r="D211" s="20" t="inlineStr">
        <is>
          <t>1.00%</t>
        </is>
      </c>
      <c r="E211" s="21" t="inlineStr">
        <is>
          <t>2.00% BCDEFGH</t>
        </is>
      </c>
      <c r="F211" s="21" t="inlineStr">
        <is>
          <t>1.00% cDEFg</t>
        </is>
      </c>
      <c r="G211" s="20" t="inlineStr">
        <is>
          <t>1.00%</t>
        </is>
      </c>
      <c r="H211" s="21" t="inlineStr">
        <is>
          <t>*</t>
        </is>
      </c>
      <c r="I211" s="21" t="inlineStr">
        <is>
          <t>1.00% DF</t>
        </is>
      </c>
      <c r="J211" s="21" t="inlineStr">
        <is>
          <t>*</t>
        </is>
      </c>
      <c r="K211" s="21" t="inlineStr">
        <is>
          <t>1.00% cDEF</t>
        </is>
      </c>
      <c r="L211" s="21" t="inlineStr">
        <is>
          <t>2.00% BCDEFG</t>
        </is>
      </c>
      <c r="M211" t="n">
        <v>1</v>
      </c>
      <c r="N211" s="21" t="inlineStr">
        <is>
          <t>1.00% J</t>
        </is>
      </c>
      <c r="O211" s="20" t="inlineStr">
        <is>
          <t>1.00%</t>
        </is>
      </c>
      <c r="P211" t="n">
        <v>0</v>
      </c>
      <c r="Q211" s="21" t="inlineStr">
        <is>
          <t>2.00% L</t>
        </is>
      </c>
      <c r="R211" s="21" t="inlineStr">
        <is>
          <t>*</t>
        </is>
      </c>
      <c r="S211" t="n">
        <v>0</v>
      </c>
      <c r="T211" s="1">
        <f>HYPERLINK("#T27!A1", "Table 27 - S20_Aided - Aided BRAND Awareness - Based to Total")</f>
        <v/>
      </c>
    </row>
    <row r="212">
      <c r="A212" s="19" t="inlineStr">
        <is>
          <t>27</t>
        </is>
      </c>
      <c r="B212" t="inlineStr">
        <is>
          <t>S20_Aided</t>
        </is>
      </c>
      <c r="C212" t="inlineStr">
        <is>
          <t>Eversense</t>
        </is>
      </c>
      <c r="D212" s="20" t="inlineStr">
        <is>
          <t>4.00%</t>
        </is>
      </c>
      <c r="E212" s="21" t="inlineStr">
        <is>
          <t>7.00% BCDEFGH</t>
        </is>
      </c>
      <c r="F212" s="20" t="inlineStr">
        <is>
          <t>4.00%</t>
        </is>
      </c>
      <c r="G212" s="20" t="inlineStr">
        <is>
          <t>3.00%</t>
        </is>
      </c>
      <c r="H212" s="20" t="inlineStr">
        <is>
          <t>3.00%</t>
        </is>
      </c>
      <c r="I212" s="20" t="inlineStr">
        <is>
          <t>3.00%</t>
        </is>
      </c>
      <c r="J212" s="20" t="inlineStr">
        <is>
          <t>3.00%</t>
        </is>
      </c>
      <c r="K212" s="20" t="inlineStr">
        <is>
          <t>3.00%</t>
        </is>
      </c>
      <c r="L212" s="21" t="inlineStr">
        <is>
          <t>5.00% BCDEFG</t>
        </is>
      </c>
      <c r="M212" t="n">
        <v>4</v>
      </c>
      <c r="N212" s="21" t="inlineStr">
        <is>
          <t>7.00% J</t>
        </is>
      </c>
      <c r="O212" s="20" t="inlineStr">
        <is>
          <t>2.00%</t>
        </is>
      </c>
      <c r="P212" t="n">
        <v>5</v>
      </c>
      <c r="Q212" s="21" t="inlineStr">
        <is>
          <t>7.00% L</t>
        </is>
      </c>
      <c r="R212" s="20" t="inlineStr">
        <is>
          <t>2.00%</t>
        </is>
      </c>
      <c r="S212" t="n">
        <v>5</v>
      </c>
      <c r="T212" s="1">
        <f>HYPERLINK("#T27!A1", "Table 27 - S20_Aided - Aided BRAND Awareness - Based to Total")</f>
        <v/>
      </c>
    </row>
    <row r="213">
      <c r="A213" s="19" t="inlineStr">
        <is>
          <t>27</t>
        </is>
      </c>
      <c r="B213" t="inlineStr">
        <is>
          <t>S20_Aided</t>
        </is>
      </c>
      <c r="C213" t="inlineStr">
        <is>
          <t>None of these</t>
        </is>
      </c>
      <c r="D213" s="20" t="inlineStr">
        <is>
          <t>40.00%</t>
        </is>
      </c>
      <c r="E213" s="20" t="inlineStr">
        <is>
          <t>19.00%</t>
        </is>
      </c>
      <c r="F213" s="21" t="inlineStr">
        <is>
          <t>37.00% AH</t>
        </is>
      </c>
      <c r="G213" s="21" t="inlineStr">
        <is>
          <t>45.00% ABGH</t>
        </is>
      </c>
      <c r="H213" s="21" t="inlineStr">
        <is>
          <t>46.00% ABEGH</t>
        </is>
      </c>
      <c r="I213" s="21" t="inlineStr">
        <is>
          <t>44.00% ABGH</t>
        </is>
      </c>
      <c r="J213" s="21" t="inlineStr">
        <is>
          <t>46.00% ABEGH</t>
        </is>
      </c>
      <c r="K213" s="21" t="inlineStr">
        <is>
          <t>42.00% ABH</t>
        </is>
      </c>
      <c r="L213" s="21" t="inlineStr">
        <is>
          <t>28.00% A</t>
        </is>
      </c>
      <c r="M213" t="n">
        <v>27</v>
      </c>
      <c r="N213" s="20" t="inlineStr">
        <is>
          <t>16.00%</t>
        </is>
      </c>
      <c r="O213" s="21" t="inlineStr">
        <is>
          <t>49.00% I</t>
        </is>
      </c>
      <c r="P213" t="n">
        <v>33</v>
      </c>
      <c r="Q213" s="20" t="inlineStr">
        <is>
          <t>3.00%</t>
        </is>
      </c>
      <c r="R213" s="21" t="inlineStr">
        <is>
          <t>53.00% K</t>
        </is>
      </c>
      <c r="S213" t="n">
        <v>50</v>
      </c>
      <c r="T213" s="1">
        <f>HYPERLINK("#T27!A1", "Table 27 - S20_Aided - Aided BRAND Awareness - Based to Total")</f>
        <v/>
      </c>
    </row>
    <row r="214">
      <c r="A214" s="19" t="inlineStr">
        <is>
          <t>28</t>
        </is>
      </c>
      <c r="B214" t="inlineStr">
        <is>
          <t>DV_ProdAware</t>
        </is>
      </c>
      <c r="C214" t="inlineStr">
        <is>
          <t>COMBINE: FSL</t>
        </is>
      </c>
      <c r="D214" s="20" t="inlineStr">
        <is>
          <t>30.00%</t>
        </is>
      </c>
      <c r="E214" s="21" t="inlineStr">
        <is>
          <t>54.00% BCDEFGH</t>
        </is>
      </c>
      <c r="F214" s="21" t="inlineStr">
        <is>
          <t>34.00% CDEFG</t>
        </is>
      </c>
      <c r="G214" s="21" t="inlineStr">
        <is>
          <t>27.00% DeF</t>
        </is>
      </c>
      <c r="H214" s="20" t="inlineStr">
        <is>
          <t>21.00%</t>
        </is>
      </c>
      <c r="I214" s="21" t="inlineStr">
        <is>
          <t>25.00% DF</t>
        </is>
      </c>
      <c r="J214" s="21" t="inlineStr">
        <is>
          <t>23.00% D</t>
        </is>
      </c>
      <c r="K214" s="21" t="inlineStr">
        <is>
          <t>30.00% CDEF</t>
        </is>
      </c>
      <c r="L214" s="21" t="inlineStr">
        <is>
          <t>44.00% BCDEFG</t>
        </is>
      </c>
      <c r="M214" t="n">
        <v>33</v>
      </c>
      <c r="N214" s="21" t="inlineStr">
        <is>
          <t>57.00% J</t>
        </is>
      </c>
      <c r="O214" s="20" t="inlineStr">
        <is>
          <t>20.00%</t>
        </is>
      </c>
      <c r="P214" t="n">
        <v>37</v>
      </c>
      <c r="Q214" s="21" t="inlineStr">
        <is>
          <t>64.00% L</t>
        </is>
      </c>
      <c r="R214" s="20" t="inlineStr">
        <is>
          <t>16.00%</t>
        </is>
      </c>
      <c r="S214" t="n">
        <v>48</v>
      </c>
      <c r="T214" s="1">
        <f>HYPERLINK("#T28!A1", "Table 28 - DV_ProdAware - Aided PRODUCT Awareness - Based to Total")</f>
        <v/>
      </c>
    </row>
    <row r="215">
      <c r="A215" s="19" t="inlineStr">
        <is>
          <t>28</t>
        </is>
      </c>
      <c r="B215" t="inlineStr">
        <is>
          <t>DV_ProdAware</t>
        </is>
      </c>
      <c r="C215" t="inlineStr">
        <is>
          <t>COMBINE: Dexcom</t>
        </is>
      </c>
      <c r="D215" s="20" t="inlineStr">
        <is>
          <t>25.00%</t>
        </is>
      </c>
      <c r="E215" s="21" t="inlineStr">
        <is>
          <t>47.00% BCDEFGH</t>
        </is>
      </c>
      <c r="F215" s="21" t="inlineStr">
        <is>
          <t>32.00% CDEFG</t>
        </is>
      </c>
      <c r="G215" s="21" t="inlineStr">
        <is>
          <t>26.00% DEF</t>
        </is>
      </c>
      <c r="H215" s="20" t="inlineStr">
        <is>
          <t>13.00%</t>
        </is>
      </c>
      <c r="I215" s="21" t="inlineStr">
        <is>
          <t>21.00% DF</t>
        </is>
      </c>
      <c r="J215" s="21" t="inlineStr">
        <is>
          <t>18.00% D</t>
        </is>
      </c>
      <c r="K215" s="21" t="inlineStr">
        <is>
          <t>29.00% CDEF</t>
        </is>
      </c>
      <c r="L215" s="21" t="inlineStr">
        <is>
          <t>39.00% BCDEFG</t>
        </is>
      </c>
      <c r="M215" t="n">
        <v>34</v>
      </c>
      <c r="N215" s="21" t="inlineStr">
        <is>
          <t>51.00% J</t>
        </is>
      </c>
      <c r="O215" s="20" t="inlineStr">
        <is>
          <t>15.00%</t>
        </is>
      </c>
      <c r="P215" t="n">
        <v>36</v>
      </c>
      <c r="Q215" s="21" t="inlineStr">
        <is>
          <t>64.00% L</t>
        </is>
      </c>
      <c r="R215" s="20" t="inlineStr">
        <is>
          <t>10.00%</t>
        </is>
      </c>
      <c r="S215" t="n">
        <v>54</v>
      </c>
      <c r="T215" s="1">
        <f>HYPERLINK("#T28!A1", "Table 28 - DV_ProdAware - Aided PRODUCT Awareness - Based to Total")</f>
        <v/>
      </c>
    </row>
    <row r="216">
      <c r="A216" s="19" t="inlineStr">
        <is>
          <t>28</t>
        </is>
      </c>
      <c r="B216" t="inlineStr">
        <is>
          <t>DV_ProdAware</t>
        </is>
      </c>
      <c r="C216" t="inlineStr">
        <is>
          <t>COMBINE: Medtronic</t>
        </is>
      </c>
      <c r="D216" s="20" t="inlineStr">
        <is>
          <t>19.00%</t>
        </is>
      </c>
      <c r="E216" s="21" t="inlineStr">
        <is>
          <t>41.00% BCDEFGH</t>
        </is>
      </c>
      <c r="F216" s="21" t="inlineStr">
        <is>
          <t>26.00% CDEFG</t>
        </is>
      </c>
      <c r="G216" s="21" t="inlineStr">
        <is>
          <t>21.00% DEF</t>
        </is>
      </c>
      <c r="H216" s="20" t="inlineStr">
        <is>
          <t>8.00%</t>
        </is>
      </c>
      <c r="I216" s="21" t="inlineStr">
        <is>
          <t>15.00% DF</t>
        </is>
      </c>
      <c r="J216" s="21" t="inlineStr">
        <is>
          <t>13.00% D</t>
        </is>
      </c>
      <c r="K216" s="21" t="inlineStr">
        <is>
          <t>23.00% CDEF</t>
        </is>
      </c>
      <c r="L216" s="21" t="inlineStr">
        <is>
          <t>33.00% BCDEFG</t>
        </is>
      </c>
      <c r="M216" t="n">
        <v>33</v>
      </c>
      <c r="N216" s="21" t="inlineStr">
        <is>
          <t>44.00% J</t>
        </is>
      </c>
      <c r="O216" s="20" t="inlineStr">
        <is>
          <t>10.00%</t>
        </is>
      </c>
      <c r="P216" t="n">
        <v>34</v>
      </c>
      <c r="Q216" s="21" t="inlineStr">
        <is>
          <t>51.00% L</t>
        </is>
      </c>
      <c r="R216" s="20" t="inlineStr">
        <is>
          <t>7.00%</t>
        </is>
      </c>
      <c r="S216" t="n">
        <v>44</v>
      </c>
      <c r="T216" s="1">
        <f>HYPERLINK("#T28!A1", "Table 28 - DV_ProdAware - Aided PRODUCT Awareness - Based to Total")</f>
        <v/>
      </c>
    </row>
    <row r="217">
      <c r="A217" s="19" t="inlineStr">
        <is>
          <t>28</t>
        </is>
      </c>
      <c r="B217" t="inlineStr">
        <is>
          <t>DV_ProdAware</t>
        </is>
      </c>
      <c r="C217" t="inlineStr">
        <is>
          <t>FreeStyle Libre</t>
        </is>
      </c>
      <c r="D217" s="20" t="inlineStr">
        <is>
          <t>18.00%</t>
        </is>
      </c>
      <c r="E217" s="21" t="inlineStr">
        <is>
          <t>38.00% BCDEFGH</t>
        </is>
      </c>
      <c r="F217" s="21" t="inlineStr">
        <is>
          <t>20.00% CDEFG</t>
        </is>
      </c>
      <c r="G217" s="21" t="inlineStr">
        <is>
          <t>16.00% DEF</t>
        </is>
      </c>
      <c r="H217" s="20" t="inlineStr">
        <is>
          <t>11.00%</t>
        </is>
      </c>
      <c r="I217" s="21" t="inlineStr">
        <is>
          <t>14.00% DF</t>
        </is>
      </c>
      <c r="J217" s="21" t="inlineStr">
        <is>
          <t>13.00% D</t>
        </is>
      </c>
      <c r="K217" s="21" t="inlineStr">
        <is>
          <t>18.00% CDEF</t>
        </is>
      </c>
      <c r="L217" s="21" t="inlineStr">
        <is>
          <t>29.00% BCDEFG</t>
        </is>
      </c>
      <c r="M217" t="n">
        <v>27</v>
      </c>
      <c r="N217" s="21" t="inlineStr">
        <is>
          <t>35.00% J</t>
        </is>
      </c>
      <c r="O217" s="20" t="inlineStr">
        <is>
          <t>12.00%</t>
        </is>
      </c>
      <c r="P217" t="n">
        <v>23</v>
      </c>
      <c r="Q217" s="21" t="inlineStr">
        <is>
          <t>43.00% L</t>
        </is>
      </c>
      <c r="R217" s="20" t="inlineStr">
        <is>
          <t>9.00%</t>
        </is>
      </c>
      <c r="S217" t="n">
        <v>34</v>
      </c>
      <c r="T217" s="1">
        <f>HYPERLINK("#T28!A1", "Table 28 - DV_ProdAware - Aided PRODUCT Awareness - Based to Total")</f>
        <v/>
      </c>
    </row>
    <row r="218">
      <c r="A218" s="19" t="inlineStr">
        <is>
          <t>28</t>
        </is>
      </c>
      <c r="B218" t="inlineStr">
        <is>
          <t>DV_ProdAware</t>
        </is>
      </c>
      <c r="C218" t="inlineStr">
        <is>
          <t>FreeStyle Libre 14 Day</t>
        </is>
      </c>
      <c r="D218" s="20" t="inlineStr">
        <is>
          <t>6.00%</t>
        </is>
      </c>
      <c r="E218" s="20" t="inlineStr">
        <is>
          <t>6.00%</t>
        </is>
      </c>
      <c r="F218" s="20" t="inlineStr">
        <is>
          <t>6.00%</t>
        </is>
      </c>
      <c r="G218" s="20" t="inlineStr">
        <is>
          <t>5.00%</t>
        </is>
      </c>
      <c r="H218" s="20" t="inlineStr">
        <is>
          <t>6.00%</t>
        </is>
      </c>
      <c r="I218" s="20" t="inlineStr">
        <is>
          <t>6.00%</t>
        </is>
      </c>
      <c r="J218" s="20" t="inlineStr">
        <is>
          <t>6.00%</t>
        </is>
      </c>
      <c r="K218" s="20" t="inlineStr">
        <is>
          <t>5.00%</t>
        </is>
      </c>
      <c r="L218" s="20" t="inlineStr">
        <is>
          <t>6.00%</t>
        </is>
      </c>
      <c r="M218" t="n">
        <v>1</v>
      </c>
      <c r="N218" s="21" t="inlineStr">
        <is>
          <t>10.00% J</t>
        </is>
      </c>
      <c r="O218" s="20" t="inlineStr">
        <is>
          <t>4.00%</t>
        </is>
      </c>
      <c r="P218" t="n">
        <v>6</v>
      </c>
      <c r="Q218" s="21" t="inlineStr">
        <is>
          <t>10.00% L</t>
        </is>
      </c>
      <c r="R218" s="20" t="inlineStr">
        <is>
          <t>4.00%</t>
        </is>
      </c>
      <c r="S218" t="n">
        <v>6</v>
      </c>
      <c r="T218" s="1">
        <f>HYPERLINK("#T28!A1", "Table 28 - DV_ProdAware - Aided PRODUCT Awareness - Based to Total")</f>
        <v/>
      </c>
    </row>
    <row r="219">
      <c r="A219" s="19" t="inlineStr">
        <is>
          <t>28</t>
        </is>
      </c>
      <c r="B219" t="inlineStr">
        <is>
          <t>DV_ProdAware</t>
        </is>
      </c>
      <c r="C219" t="inlineStr">
        <is>
          <t>FreeStyle Libre 2</t>
        </is>
      </c>
      <c r="D219" s="20" t="inlineStr">
        <is>
          <t>12.00%</t>
        </is>
      </c>
      <c r="E219" s="21" t="inlineStr">
        <is>
          <t>21.00% BCDEFGH</t>
        </is>
      </c>
      <c r="F219" s="21" t="inlineStr">
        <is>
          <t>14.00% CDEFG</t>
        </is>
      </c>
      <c r="G219" s="20" t="inlineStr">
        <is>
          <t>9.00%</t>
        </is>
      </c>
      <c r="H219" s="20" t="inlineStr">
        <is>
          <t>9.00%</t>
        </is>
      </c>
      <c r="I219" s="21" t="inlineStr">
        <is>
          <t>10.00% DF</t>
        </is>
      </c>
      <c r="J219" s="20" t="inlineStr">
        <is>
          <t>9.00%</t>
        </is>
      </c>
      <c r="K219" s="21" t="inlineStr">
        <is>
          <t>11.00% CDEF</t>
        </is>
      </c>
      <c r="L219" s="21" t="inlineStr">
        <is>
          <t>17.00% BCDEFG</t>
        </is>
      </c>
      <c r="M219" t="n">
        <v>12</v>
      </c>
      <c r="N219" s="21" t="inlineStr">
        <is>
          <t>24.00% J</t>
        </is>
      </c>
      <c r="O219" s="20" t="inlineStr">
        <is>
          <t>7.00%</t>
        </is>
      </c>
      <c r="P219" t="n">
        <v>17</v>
      </c>
      <c r="Q219" s="21" t="inlineStr">
        <is>
          <t>28.00% L</t>
        </is>
      </c>
      <c r="R219" s="20" t="inlineStr">
        <is>
          <t>6.00%</t>
        </is>
      </c>
      <c r="S219" t="n">
        <v>22</v>
      </c>
      <c r="T219" s="1">
        <f>HYPERLINK("#T28!A1", "Table 28 - DV_ProdAware - Aided PRODUCT Awareness - Based to Total")</f>
        <v/>
      </c>
    </row>
    <row r="220">
      <c r="A220" s="19" t="inlineStr">
        <is>
          <t>28</t>
        </is>
      </c>
      <c r="B220" t="inlineStr">
        <is>
          <t>DV_ProdAware</t>
        </is>
      </c>
      <c r="C220" t="inlineStr">
        <is>
          <t>FreeStyle Libre 3</t>
        </is>
      </c>
      <c r="D220" s="20" t="inlineStr">
        <is>
          <t>3.00%</t>
        </is>
      </c>
      <c r="E220" s="21" t="inlineStr">
        <is>
          <t>6.00% BCDEFGh</t>
        </is>
      </c>
      <c r="F220" s="21" t="inlineStr">
        <is>
          <t>5.00% CDEFG</t>
        </is>
      </c>
      <c r="G220" s="20" t="inlineStr">
        <is>
          <t>2.00%</t>
        </is>
      </c>
      <c r="H220" s="20" t="inlineStr">
        <is>
          <t>1.00%</t>
        </is>
      </c>
      <c r="I220" s="21" t="inlineStr">
        <is>
          <t>2.00% DF</t>
        </is>
      </c>
      <c r="J220" s="20" t="inlineStr">
        <is>
          <t>2.00%</t>
        </is>
      </c>
      <c r="K220" s="21" t="inlineStr">
        <is>
          <t>3.00% CDEF</t>
        </is>
      </c>
      <c r="L220" s="21" t="inlineStr">
        <is>
          <t>6.00% BCDEFG</t>
        </is>
      </c>
      <c r="M220" t="n">
        <v>5</v>
      </c>
      <c r="N220" s="21" t="inlineStr">
        <is>
          <t>5.00% J</t>
        </is>
      </c>
      <c r="O220" s="20" t="inlineStr">
        <is>
          <t>2.00%</t>
        </is>
      </c>
      <c r="P220" t="n">
        <v>3</v>
      </c>
      <c r="Q220" s="21" t="inlineStr">
        <is>
          <t>11.00% L</t>
        </is>
      </c>
      <c r="R220" s="20" t="inlineStr">
        <is>
          <t>1.00%</t>
        </is>
      </c>
      <c r="S220" t="n">
        <v>10</v>
      </c>
      <c r="T220" s="1">
        <f>HYPERLINK("#T28!A1", "Table 28 - DV_ProdAware - Aided PRODUCT Awareness - Based to Total")</f>
        <v/>
      </c>
    </row>
    <row r="221">
      <c r="A221" s="19" t="inlineStr">
        <is>
          <t>28</t>
        </is>
      </c>
      <c r="B221" t="inlineStr">
        <is>
          <t>DV_ProdAware</t>
        </is>
      </c>
      <c r="C221" t="inlineStr">
        <is>
          <t>Dexcom G4</t>
        </is>
      </c>
      <c r="D221" s="20" t="inlineStr">
        <is>
          <t>5.00%</t>
        </is>
      </c>
      <c r="E221" s="21" t="inlineStr">
        <is>
          <t>10.00% BCDEFGH</t>
        </is>
      </c>
      <c r="F221" s="21" t="inlineStr">
        <is>
          <t>6.00% DEF</t>
        </is>
      </c>
      <c r="G221" s="21" t="inlineStr">
        <is>
          <t>6.00% DEF</t>
        </is>
      </c>
      <c r="H221" s="20" t="inlineStr">
        <is>
          <t>2.00%</t>
        </is>
      </c>
      <c r="I221" s="21" t="inlineStr">
        <is>
          <t>4.00% DF</t>
        </is>
      </c>
      <c r="J221" s="21" t="inlineStr">
        <is>
          <t>4.00% D</t>
        </is>
      </c>
      <c r="K221" s="21" t="inlineStr">
        <is>
          <t>6.00% DEF</t>
        </is>
      </c>
      <c r="L221" s="21" t="inlineStr">
        <is>
          <t>8.00% BDEFG</t>
        </is>
      </c>
      <c r="M221" t="n">
        <v>8</v>
      </c>
      <c r="N221" s="21" t="inlineStr">
        <is>
          <t>13.00% J</t>
        </is>
      </c>
      <c r="O221" s="20" t="inlineStr">
        <is>
          <t>2.00%</t>
        </is>
      </c>
      <c r="P221" t="n">
        <v>11</v>
      </c>
      <c r="Q221" s="21" t="inlineStr">
        <is>
          <t>5.00% L</t>
        </is>
      </c>
      <c r="R221" s="20" t="inlineStr">
        <is>
          <t>2.00%</t>
        </is>
      </c>
      <c r="S221" t="n">
        <v>3</v>
      </c>
      <c r="T221" s="1">
        <f>HYPERLINK("#T28!A1", "Table 28 - DV_ProdAware - Aided PRODUCT Awareness - Based to Total")</f>
        <v/>
      </c>
    </row>
    <row r="222">
      <c r="A222" s="19" t="inlineStr">
        <is>
          <t>28</t>
        </is>
      </c>
      <c r="B222" t="inlineStr">
        <is>
          <t>DV_ProdAware</t>
        </is>
      </c>
      <c r="C222" t="inlineStr">
        <is>
          <t>Dexcom G5</t>
        </is>
      </c>
      <c r="D222" s="20" t="inlineStr">
        <is>
          <t>9.00%</t>
        </is>
      </c>
      <c r="E222" s="21" t="inlineStr">
        <is>
          <t>17.00% BCDEFGH</t>
        </is>
      </c>
      <c r="F222" s="21" t="inlineStr">
        <is>
          <t>11.00% DEF</t>
        </is>
      </c>
      <c r="G222" s="21" t="inlineStr">
        <is>
          <t>9.00% DEF</t>
        </is>
      </c>
      <c r="H222" s="20" t="inlineStr">
        <is>
          <t>6.00%</t>
        </is>
      </c>
      <c r="I222" s="21" t="inlineStr">
        <is>
          <t>8.00% DF</t>
        </is>
      </c>
      <c r="J222" s="21" t="inlineStr">
        <is>
          <t>7.00% D</t>
        </is>
      </c>
      <c r="K222" s="21" t="inlineStr">
        <is>
          <t>10.00% DEF</t>
        </is>
      </c>
      <c r="L222" s="21" t="inlineStr">
        <is>
          <t>13.00% BCDEFG</t>
        </is>
      </c>
      <c r="M222" t="n">
        <v>11</v>
      </c>
      <c r="N222" s="21" t="inlineStr">
        <is>
          <t>18.00% J</t>
        </is>
      </c>
      <c r="O222" s="20" t="inlineStr">
        <is>
          <t>6.00%</t>
        </is>
      </c>
      <c r="P222" t="n">
        <v>12</v>
      </c>
      <c r="Q222" s="21" t="inlineStr">
        <is>
          <t>27.00% L</t>
        </is>
      </c>
      <c r="R222" s="20" t="inlineStr">
        <is>
          <t>4.00%</t>
        </is>
      </c>
      <c r="S222" t="n">
        <v>23</v>
      </c>
      <c r="T222" s="1">
        <f>HYPERLINK("#T28!A1", "Table 28 - DV_ProdAware - Aided PRODUCT Awareness - Based to Total")</f>
        <v/>
      </c>
    </row>
    <row r="223">
      <c r="A223" s="19" t="inlineStr">
        <is>
          <t>28</t>
        </is>
      </c>
      <c r="B223" t="inlineStr">
        <is>
          <t>DV_ProdAware</t>
        </is>
      </c>
      <c r="C223" t="inlineStr">
        <is>
          <t>COMBINE: Dexcom G6 (solo or with pump)</t>
        </is>
      </c>
      <c r="D223" s="20" t="inlineStr">
        <is>
          <t>19.00%</t>
        </is>
      </c>
      <c r="E223" s="21" t="inlineStr">
        <is>
          <t>39.00% BCDEFGH</t>
        </is>
      </c>
      <c r="F223" s="21" t="inlineStr">
        <is>
          <t>25.00% CDEFG</t>
        </is>
      </c>
      <c r="G223" s="21" t="inlineStr">
        <is>
          <t>20.00% DEF</t>
        </is>
      </c>
      <c r="H223" s="20" t="inlineStr">
        <is>
          <t>10.00%</t>
        </is>
      </c>
      <c r="I223" s="21" t="inlineStr">
        <is>
          <t>15.00% DF</t>
        </is>
      </c>
      <c r="J223" s="21" t="inlineStr">
        <is>
          <t>13.00% D</t>
        </is>
      </c>
      <c r="K223" s="21" t="inlineStr">
        <is>
          <t>22.00% CDEF</t>
        </is>
      </c>
      <c r="L223" s="21" t="inlineStr">
        <is>
          <t>32.00% BCDEFG</t>
        </is>
      </c>
      <c r="M223" t="n">
        <v>29</v>
      </c>
      <c r="N223" s="21" t="inlineStr">
        <is>
          <t>43.00% J</t>
        </is>
      </c>
      <c r="O223" s="20" t="inlineStr">
        <is>
          <t>10.00%</t>
        </is>
      </c>
      <c r="P223" t="n">
        <v>33</v>
      </c>
      <c r="Q223" s="21" t="inlineStr">
        <is>
          <t>47.00% L</t>
        </is>
      </c>
      <c r="R223" s="20" t="inlineStr">
        <is>
          <t>7.00%</t>
        </is>
      </c>
      <c r="S223" t="n">
        <v>40</v>
      </c>
      <c r="T223" s="1">
        <f>HYPERLINK("#T28!A1", "Table 28 - DV_ProdAware - Aided PRODUCT Awareness - Based to Total")</f>
        <v/>
      </c>
    </row>
    <row r="224">
      <c r="A224" s="19" t="inlineStr">
        <is>
          <t>28</t>
        </is>
      </c>
      <c r="B224" t="inlineStr">
        <is>
          <t>DV_ProdAware</t>
        </is>
      </c>
      <c r="C224" t="inlineStr">
        <is>
          <t>Dexcom G6</t>
        </is>
      </c>
      <c r="D224" s="20" t="inlineStr">
        <is>
          <t>16.00%</t>
        </is>
      </c>
      <c r="E224" s="21" t="inlineStr">
        <is>
          <t>34.00% BCDEFGH</t>
        </is>
      </c>
      <c r="F224" s="21" t="inlineStr">
        <is>
          <t>22.00% CDEFG</t>
        </is>
      </c>
      <c r="G224" s="21" t="inlineStr">
        <is>
          <t>18.00% DEF</t>
        </is>
      </c>
      <c r="H224" s="20" t="inlineStr">
        <is>
          <t>8.00%</t>
        </is>
      </c>
      <c r="I224" s="21" t="inlineStr">
        <is>
          <t>13.00% DF</t>
        </is>
      </c>
      <c r="J224" s="21" t="inlineStr">
        <is>
          <t>11.00% D</t>
        </is>
      </c>
      <c r="K224" s="21" t="inlineStr">
        <is>
          <t>20.00% CDEF</t>
        </is>
      </c>
      <c r="L224" s="21" t="inlineStr">
        <is>
          <t>27.00% BCDEFG</t>
        </is>
      </c>
      <c r="M224" t="n">
        <v>26</v>
      </c>
      <c r="N224" s="21" t="inlineStr">
        <is>
          <t>36.00% J</t>
        </is>
      </c>
      <c r="O224" s="20" t="inlineStr">
        <is>
          <t>9.00%</t>
        </is>
      </c>
      <c r="P224" t="n">
        <v>27</v>
      </c>
      <c r="Q224" s="21" t="inlineStr">
        <is>
          <t>43.00% L</t>
        </is>
      </c>
      <c r="R224" s="20" t="inlineStr">
        <is>
          <t>6.00%</t>
        </is>
      </c>
      <c r="S224" t="n">
        <v>37</v>
      </c>
      <c r="T224" s="1">
        <f>HYPERLINK("#T28!A1", "Table 28 - DV_ProdAware - Aided PRODUCT Awareness - Based to Total")</f>
        <v/>
      </c>
    </row>
    <row r="225">
      <c r="A225" s="19" t="inlineStr">
        <is>
          <t>28</t>
        </is>
      </c>
      <c r="B225" t="inlineStr">
        <is>
          <t>DV_ProdAware</t>
        </is>
      </c>
      <c r="C225" t="inlineStr">
        <is>
          <t>NET: Dexcom G6 Pumps</t>
        </is>
      </c>
      <c r="D225" s="20" t="inlineStr">
        <is>
          <t>6.00%</t>
        </is>
      </c>
      <c r="E225" s="21" t="inlineStr">
        <is>
          <t>15.00% BCDEFGH</t>
        </is>
      </c>
      <c r="F225" s="21" t="inlineStr">
        <is>
          <t>6.00% CDEFG</t>
        </is>
      </c>
      <c r="G225" s="20" t="inlineStr">
        <is>
          <t>4.00%</t>
        </is>
      </c>
      <c r="H225" s="20" t="inlineStr">
        <is>
          <t>4.00%</t>
        </is>
      </c>
      <c r="I225" s="21" t="inlineStr">
        <is>
          <t>4.00% DF</t>
        </is>
      </c>
      <c r="J225" s="20" t="inlineStr">
        <is>
          <t>4.00%</t>
        </is>
      </c>
      <c r="K225" s="21" t="inlineStr">
        <is>
          <t>5.00% CDEF</t>
        </is>
      </c>
      <c r="L225" s="21" t="inlineStr">
        <is>
          <t>10.00% BCDEFG</t>
        </is>
      </c>
      <c r="M225" t="n">
        <v>11</v>
      </c>
      <c r="N225" s="21" t="inlineStr">
        <is>
          <t>16.00% J</t>
        </is>
      </c>
      <c r="O225" s="20" t="inlineStr">
        <is>
          <t>2.00%</t>
        </is>
      </c>
      <c r="P225" t="n">
        <v>14</v>
      </c>
      <c r="Q225" s="21" t="inlineStr">
        <is>
          <t>9.00% L</t>
        </is>
      </c>
      <c r="R225" s="20" t="inlineStr">
        <is>
          <t>2.00%</t>
        </is>
      </c>
      <c r="S225" t="n">
        <v>7</v>
      </c>
      <c r="T225" s="1">
        <f>HYPERLINK("#T28!A1", "Table 28 - DV_ProdAware - Aided PRODUCT Awareness - Based to Total")</f>
        <v/>
      </c>
    </row>
    <row r="226">
      <c r="A226" s="19" t="inlineStr">
        <is>
          <t>28</t>
        </is>
      </c>
      <c r="B226" t="inlineStr">
        <is>
          <t>DV_ProdAware</t>
        </is>
      </c>
      <c r="C226" t="inlineStr">
        <is>
          <t>Dexcom G6 paired with Tandem t:slim X2 insulin pump</t>
        </is>
      </c>
      <c r="D226" s="20" t="inlineStr">
        <is>
          <t>5.00%</t>
        </is>
      </c>
      <c r="E226" s="21" t="inlineStr">
        <is>
          <t>12.00% BCDEFGH</t>
        </is>
      </c>
      <c r="F226" s="21" t="inlineStr">
        <is>
          <t>4.00% d</t>
        </is>
      </c>
      <c r="G226" s="20" t="inlineStr">
        <is>
          <t>4.00%</t>
        </is>
      </c>
      <c r="H226" s="20" t="inlineStr">
        <is>
          <t>3.00%</t>
        </is>
      </c>
      <c r="I226" s="21" t="inlineStr">
        <is>
          <t>4.00% d</t>
        </is>
      </c>
      <c r="J226" s="20" t="inlineStr">
        <is>
          <t>3.00%</t>
        </is>
      </c>
      <c r="K226" s="21" t="inlineStr">
        <is>
          <t>4.00% df</t>
        </is>
      </c>
      <c r="L226" s="21" t="inlineStr">
        <is>
          <t>8.00% BCDEFG</t>
        </is>
      </c>
      <c r="M226" t="n">
        <v>9</v>
      </c>
      <c r="N226" s="21" t="inlineStr">
        <is>
          <t>13.00% J</t>
        </is>
      </c>
      <c r="O226" s="20" t="inlineStr">
        <is>
          <t>2.00%</t>
        </is>
      </c>
      <c r="P226" t="n">
        <v>11</v>
      </c>
      <c r="Q226" s="21" t="inlineStr">
        <is>
          <t>7.00% L</t>
        </is>
      </c>
      <c r="R226" s="20" t="inlineStr">
        <is>
          <t>1.00%</t>
        </is>
      </c>
      <c r="S226" t="n">
        <v>6</v>
      </c>
      <c r="T226" s="1">
        <f>HYPERLINK("#T28!A1", "Table 28 - DV_ProdAware - Aided PRODUCT Awareness - Based to Total")</f>
        <v/>
      </c>
    </row>
    <row r="227">
      <c r="A227" s="19" t="inlineStr">
        <is>
          <t>28</t>
        </is>
      </c>
      <c r="B227" t="inlineStr">
        <is>
          <t>DV_ProdAware</t>
        </is>
      </c>
      <c r="C227" t="inlineStr">
        <is>
          <t>Dexcom G6 paired with Accu-check Insight (Roche) insulin pump</t>
        </is>
      </c>
      <c r="D227" s="20" t="inlineStr">
        <is>
          <t>1.00%</t>
        </is>
      </c>
      <c r="E227" s="21" t="inlineStr">
        <is>
          <t>4.00% BCDEFGH</t>
        </is>
      </c>
      <c r="F227" s="21" t="inlineStr">
        <is>
          <t>2.00% CDEFG</t>
        </is>
      </c>
      <c r="G227" s="21" t="inlineStr">
        <is>
          <t>*</t>
        </is>
      </c>
      <c r="H227" s="20" t="inlineStr">
        <is>
          <t>1.00%</t>
        </is>
      </c>
      <c r="I227" s="21" t="inlineStr">
        <is>
          <t>1.00% CDF</t>
        </is>
      </c>
      <c r="J227" s="20" t="inlineStr">
        <is>
          <t>1.00%</t>
        </is>
      </c>
      <c r="K227" s="21" t="inlineStr">
        <is>
          <t>1.00% CDEF</t>
        </is>
      </c>
      <c r="L227" s="21" t="inlineStr">
        <is>
          <t>3.00% BCDEFG</t>
        </is>
      </c>
      <c r="M227" t="n">
        <v>3</v>
      </c>
      <c r="N227" s="21" t="inlineStr">
        <is>
          <t>3.00% J</t>
        </is>
      </c>
      <c r="O227" s="20" t="inlineStr">
        <is>
          <t>1.00%</t>
        </is>
      </c>
      <c r="P227" t="n">
        <v>2</v>
      </c>
      <c r="Q227" s="21" t="inlineStr">
        <is>
          <t>4.00% L</t>
        </is>
      </c>
      <c r="R227" s="21" t="inlineStr">
        <is>
          <t>*</t>
        </is>
      </c>
      <c r="S227" t="n">
        <v>0</v>
      </c>
      <c r="T227" s="1">
        <f>HYPERLINK("#T28!A1", "Table 28 - DV_ProdAware - Aided PRODUCT Awareness - Based to Total")</f>
        <v/>
      </c>
    </row>
    <row r="228">
      <c r="A228" s="19" t="inlineStr">
        <is>
          <t>28</t>
        </is>
      </c>
      <c r="B228" t="inlineStr">
        <is>
          <t>DV_ProdAware</t>
        </is>
      </c>
      <c r="C228" t="inlineStr">
        <is>
          <t>Medtronic Guardian Connect</t>
        </is>
      </c>
      <c r="D228" s="20" t="inlineStr">
        <is>
          <t>10.00%</t>
        </is>
      </c>
      <c r="E228" s="21" t="inlineStr">
        <is>
          <t>21.00% BCDEFGH</t>
        </is>
      </c>
      <c r="F228" s="21" t="inlineStr">
        <is>
          <t>12.00% DEF</t>
        </is>
      </c>
      <c r="G228" s="21" t="inlineStr">
        <is>
          <t>11.00% DEF</t>
        </is>
      </c>
      <c r="H228" s="20" t="inlineStr">
        <is>
          <t>6.00%</t>
        </is>
      </c>
      <c r="I228" s="21" t="inlineStr">
        <is>
          <t>8.00% DF</t>
        </is>
      </c>
      <c r="J228" s="21" t="inlineStr">
        <is>
          <t>7.00% D</t>
        </is>
      </c>
      <c r="K228" s="21" t="inlineStr">
        <is>
          <t>12.00% DEF</t>
        </is>
      </c>
      <c r="L228" s="21" t="inlineStr">
        <is>
          <t>17.00% BCDEFG</t>
        </is>
      </c>
      <c r="M228" t="n">
        <v>15</v>
      </c>
      <c r="N228" s="21" t="inlineStr">
        <is>
          <t>25.00% J</t>
        </is>
      </c>
      <c r="O228" s="20" t="inlineStr">
        <is>
          <t>5.00%</t>
        </is>
      </c>
      <c r="P228" t="n">
        <v>20</v>
      </c>
      <c r="Q228" s="21" t="inlineStr">
        <is>
          <t>21.00% L</t>
        </is>
      </c>
      <c r="R228" s="20" t="inlineStr">
        <is>
          <t>4.00%</t>
        </is>
      </c>
      <c r="S228" t="n">
        <v>17</v>
      </c>
      <c r="T228" s="1">
        <f>HYPERLINK("#T28!A1", "Table 28 - DV_ProdAware - Aided PRODUCT Awareness - Based to Total")</f>
        <v/>
      </c>
    </row>
    <row r="229">
      <c r="A229" s="19" t="inlineStr">
        <is>
          <t>28</t>
        </is>
      </c>
      <c r="B229" t="inlineStr">
        <is>
          <t>DV_ProdAware</t>
        </is>
      </c>
      <c r="C229" t="inlineStr">
        <is>
          <t>Medtronic MiniMed 630G / 670G / 770G</t>
        </is>
      </c>
      <c r="D229" s="20" t="inlineStr">
        <is>
          <t>5.00%</t>
        </is>
      </c>
      <c r="E229" s="21" t="inlineStr">
        <is>
          <t>14.00% BCDEFGH</t>
        </is>
      </c>
      <c r="F229" s="21" t="inlineStr">
        <is>
          <t>5.00% DEF</t>
        </is>
      </c>
      <c r="G229" s="21" t="inlineStr">
        <is>
          <t>5.00% DEF</t>
        </is>
      </c>
      <c r="H229" s="20" t="inlineStr">
        <is>
          <t>3.00%</t>
        </is>
      </c>
      <c r="I229" s="21" t="inlineStr">
        <is>
          <t>4.00% DF</t>
        </is>
      </c>
      <c r="J229" s="21" t="inlineStr">
        <is>
          <t>4.00% D</t>
        </is>
      </c>
      <c r="K229" s="21" t="inlineStr">
        <is>
          <t>5.00% DEF</t>
        </is>
      </c>
      <c r="L229" s="21" t="inlineStr">
        <is>
          <t>9.00% BCDEFG</t>
        </is>
      </c>
      <c r="M229" t="n">
        <v>11</v>
      </c>
      <c r="N229" s="21" t="inlineStr">
        <is>
          <t>15.00% J</t>
        </is>
      </c>
      <c r="O229" s="20" t="inlineStr">
        <is>
          <t>2.00%</t>
        </is>
      </c>
      <c r="P229" t="n">
        <v>13</v>
      </c>
      <c r="Q229" s="21" t="inlineStr">
        <is>
          <t>6.00% L</t>
        </is>
      </c>
      <c r="R229" s="20" t="inlineStr">
        <is>
          <t>2.00%</t>
        </is>
      </c>
      <c r="S229" t="n">
        <v>4</v>
      </c>
      <c r="T229" s="1">
        <f>HYPERLINK("#T28!A1", "Table 28 - DV_ProdAware - Aided PRODUCT Awareness - Based to Total")</f>
        <v/>
      </c>
    </row>
    <row r="230">
      <c r="A230" s="19" t="inlineStr">
        <is>
          <t>28</t>
        </is>
      </c>
      <c r="B230" t="inlineStr">
        <is>
          <t>DV_ProdAware</t>
        </is>
      </c>
      <c r="C230" t="inlineStr">
        <is>
          <t>Medtronic MiniMed 640G</t>
        </is>
      </c>
      <c r="D230" s="20" t="inlineStr">
        <is>
          <t>3.00%</t>
        </is>
      </c>
      <c r="E230" s="21" t="inlineStr">
        <is>
          <t>4.00% DEF</t>
        </is>
      </c>
      <c r="F230" s="21" t="inlineStr">
        <is>
          <t>3.00% DEF</t>
        </is>
      </c>
      <c r="G230" s="21" t="inlineStr">
        <is>
          <t>5.00% bDEFgh</t>
        </is>
      </c>
      <c r="H230" s="20" t="inlineStr">
        <is>
          <t>1.00%</t>
        </is>
      </c>
      <c r="I230" s="21" t="inlineStr">
        <is>
          <t>2.00% DF</t>
        </is>
      </c>
      <c r="J230" s="21" t="inlineStr">
        <is>
          <t>2.00% D</t>
        </is>
      </c>
      <c r="K230" s="21" t="inlineStr">
        <is>
          <t>4.00% bDEF</t>
        </is>
      </c>
      <c r="L230" s="21" t="inlineStr">
        <is>
          <t>4.00% DEF</t>
        </is>
      </c>
      <c r="M230" t="n">
        <v>4</v>
      </c>
      <c r="N230" s="20" t="inlineStr">
        <is>
          <t>3.00%</t>
        </is>
      </c>
      <c r="O230" s="20" t="inlineStr">
        <is>
          <t>3.00%</t>
        </is>
      </c>
      <c r="P230" t="n">
        <v>0</v>
      </c>
      <c r="Q230" s="21" t="inlineStr">
        <is>
          <t>21.00% L</t>
        </is>
      </c>
      <c r="R230" s="20" t="inlineStr">
        <is>
          <t>1.00%</t>
        </is>
      </c>
      <c r="S230" t="n">
        <v>20</v>
      </c>
      <c r="T230" s="1">
        <f>HYPERLINK("#T28!A1", "Table 28 - DV_ProdAware - Aided PRODUCT Awareness - Based to Total")</f>
        <v/>
      </c>
    </row>
    <row r="231">
      <c r="A231" s="19" t="inlineStr">
        <is>
          <t>28</t>
        </is>
      </c>
      <c r="B231" t="inlineStr">
        <is>
          <t>DV_ProdAware</t>
        </is>
      </c>
      <c r="C231" t="inlineStr">
        <is>
          <t>Medtronic MiniMed 640G / 670G / 770G / 780G</t>
        </is>
      </c>
      <c r="D231" s="20" t="inlineStr">
        <is>
          <t>2.00%</t>
        </is>
      </c>
      <c r="E231" s="21" t="inlineStr">
        <is>
          <t>7.00% BCDEFGH</t>
        </is>
      </c>
      <c r="F231" s="21" t="inlineStr">
        <is>
          <t>4.00% CDEFG</t>
        </is>
      </c>
      <c r="G231" s="21" t="inlineStr">
        <is>
          <t>1.00% DF</t>
        </is>
      </c>
      <c r="H231" s="20" t="inlineStr">
        <is>
          <t>1.00%</t>
        </is>
      </c>
      <c r="I231" s="21" t="inlineStr">
        <is>
          <t>2.00% DF</t>
        </is>
      </c>
      <c r="J231" s="21" t="inlineStr">
        <is>
          <t>1.00% D</t>
        </is>
      </c>
      <c r="K231" s="21" t="inlineStr">
        <is>
          <t>3.00% CDEF</t>
        </is>
      </c>
      <c r="L231" s="21" t="inlineStr">
        <is>
          <t>6.00% BCDEFG</t>
        </is>
      </c>
      <c r="M231" t="n">
        <v>6</v>
      </c>
      <c r="N231" s="21" t="inlineStr">
        <is>
          <t>6.00% J</t>
        </is>
      </c>
      <c r="O231" s="20" t="inlineStr">
        <is>
          <t>1.00%</t>
        </is>
      </c>
      <c r="P231" t="n">
        <v>5</v>
      </c>
      <c r="Q231" s="21" t="inlineStr">
        <is>
          <t>5.00% L</t>
        </is>
      </c>
      <c r="R231" s="20" t="inlineStr">
        <is>
          <t>1.00%</t>
        </is>
      </c>
      <c r="S231" t="n">
        <v>4</v>
      </c>
      <c r="T231" s="1">
        <f>HYPERLINK("#T28!A1", "Table 28 - DV_ProdAware - Aided PRODUCT Awareness - Based to Total")</f>
        <v/>
      </c>
    </row>
    <row r="232">
      <c r="A232" s="19" t="inlineStr">
        <is>
          <t>28</t>
        </is>
      </c>
      <c r="B232" t="inlineStr">
        <is>
          <t>DV_ProdAware</t>
        </is>
      </c>
      <c r="C232" t="inlineStr">
        <is>
          <t>Medtronic MiniMed 620G / 640G</t>
        </is>
      </c>
      <c r="D232" s="20" t="inlineStr">
        <is>
          <t>3.00%</t>
        </is>
      </c>
      <c r="E232" s="21" t="inlineStr">
        <is>
          <t>7.00% CDEFG</t>
        </is>
      </c>
      <c r="F232" s="21" t="inlineStr">
        <is>
          <t>5.00% DEF</t>
        </is>
      </c>
      <c r="G232" s="21" t="inlineStr">
        <is>
          <t>5.00% DEF</t>
        </is>
      </c>
      <c r="H232" s="21" t="inlineStr">
        <is>
          <t>-</t>
        </is>
      </c>
      <c r="I232" s="21" t="inlineStr">
        <is>
          <t>2.00% DF</t>
        </is>
      </c>
      <c r="J232" s="21" t="inlineStr">
        <is>
          <t>2.00% D</t>
        </is>
      </c>
      <c r="K232" s="21" t="inlineStr">
        <is>
          <t>5.00% DEF</t>
        </is>
      </c>
      <c r="L232" s="21" t="inlineStr">
        <is>
          <t>6.00% CDEFG</t>
        </is>
      </c>
      <c r="M232" t="n">
        <v>5</v>
      </c>
      <c r="N232" s="21" t="inlineStr">
        <is>
          <t>8.00% J</t>
        </is>
      </c>
      <c r="O232" s="20" t="inlineStr">
        <is>
          <t>1.00%</t>
        </is>
      </c>
      <c r="P232" t="n">
        <v>7</v>
      </c>
      <c r="Q232" s="21" t="inlineStr">
        <is>
          <t>3.00% L</t>
        </is>
      </c>
      <c r="R232" s="20" t="inlineStr">
        <is>
          <t>1.00%</t>
        </is>
      </c>
      <c r="S232" t="n">
        <v>2</v>
      </c>
      <c r="T232" s="1">
        <f>HYPERLINK("#T28!A1", "Table 28 - DV_ProdAware - Aided PRODUCT Awareness - Based to Total")</f>
        <v/>
      </c>
    </row>
    <row r="233">
      <c r="A233" s="19" t="inlineStr">
        <is>
          <t>28</t>
        </is>
      </c>
      <c r="B233" t="inlineStr">
        <is>
          <t>DV_ProdAware</t>
        </is>
      </c>
      <c r="C233" t="inlineStr">
        <is>
          <t>GlucoMen Day Continuous Glucose Monitor</t>
        </is>
      </c>
      <c r="D233" s="20" t="inlineStr">
        <is>
          <t>1.00%</t>
        </is>
      </c>
      <c r="E233" s="21" t="inlineStr">
        <is>
          <t>3.00% BCDEFGH</t>
        </is>
      </c>
      <c r="F233" s="21" t="inlineStr">
        <is>
          <t>1.00% cDEFg</t>
        </is>
      </c>
      <c r="G233" s="21" t="inlineStr">
        <is>
          <t>1.00% Df</t>
        </is>
      </c>
      <c r="H233" s="21" t="inlineStr">
        <is>
          <t>*</t>
        </is>
      </c>
      <c r="I233" s="21" t="inlineStr">
        <is>
          <t>1.00% DF</t>
        </is>
      </c>
      <c r="J233" s="21" t="inlineStr">
        <is>
          <t>*</t>
        </is>
      </c>
      <c r="K233" s="21" t="inlineStr">
        <is>
          <t>1.00% cDEF</t>
        </is>
      </c>
      <c r="L233" s="21" t="inlineStr">
        <is>
          <t>2.00% BCDEFG</t>
        </is>
      </c>
      <c r="M233" t="n">
        <v>2</v>
      </c>
      <c r="N233" s="21" t="inlineStr">
        <is>
          <t>2.00% J</t>
        </is>
      </c>
      <c r="O233" s="21" t="inlineStr">
        <is>
          <t>*</t>
        </is>
      </c>
      <c r="P233" t="n">
        <v>0</v>
      </c>
      <c r="Q233" s="21" t="inlineStr">
        <is>
          <t>3.00% L</t>
        </is>
      </c>
      <c r="R233" s="21" t="inlineStr">
        <is>
          <t>*</t>
        </is>
      </c>
      <c r="S233" t="n">
        <v>0</v>
      </c>
      <c r="T233" s="1">
        <f>HYPERLINK("#T28!A1", "Table 28 - DV_ProdAware - Aided PRODUCT Awareness - Based to Total")</f>
        <v/>
      </c>
    </row>
    <row r="234">
      <c r="A234" s="19" t="inlineStr">
        <is>
          <t>28</t>
        </is>
      </c>
      <c r="B234" t="inlineStr">
        <is>
          <t>DV_ProdAware</t>
        </is>
      </c>
      <c r="C234" t="inlineStr">
        <is>
          <t>Medtrum A6 TouchCare</t>
        </is>
      </c>
      <c r="D234" s="20" t="inlineStr">
        <is>
          <t>1.00%</t>
        </is>
      </c>
      <c r="E234" s="21" t="inlineStr">
        <is>
          <t>3.00% BCDEFGH</t>
        </is>
      </c>
      <c r="F234" s="21" t="inlineStr">
        <is>
          <t>1.00% CDEFG</t>
        </is>
      </c>
      <c r="G234" s="21" t="inlineStr">
        <is>
          <t>*</t>
        </is>
      </c>
      <c r="H234" s="21" t="inlineStr">
        <is>
          <t>*</t>
        </is>
      </c>
      <c r="I234" s="21" t="inlineStr">
        <is>
          <t>1.00% DF</t>
        </is>
      </c>
      <c r="J234" s="21" t="inlineStr">
        <is>
          <t>*</t>
        </is>
      </c>
      <c r="K234" s="21" t="inlineStr">
        <is>
          <t>1.00% CDEF</t>
        </is>
      </c>
      <c r="L234" s="21" t="inlineStr">
        <is>
          <t>2.00% BCDEFG</t>
        </is>
      </c>
      <c r="M234" t="n">
        <v>2</v>
      </c>
      <c r="N234" s="21" t="inlineStr">
        <is>
          <t>2.00% J</t>
        </is>
      </c>
      <c r="O234" s="21" t="inlineStr">
        <is>
          <t>*</t>
        </is>
      </c>
      <c r="P234" t="n">
        <v>0</v>
      </c>
      <c r="Q234" s="21" t="inlineStr">
        <is>
          <t>2.00% L</t>
        </is>
      </c>
      <c r="R234" s="21" t="inlineStr">
        <is>
          <t>*</t>
        </is>
      </c>
      <c r="S234" t="n">
        <v>0</v>
      </c>
      <c r="T234" s="1">
        <f>HYPERLINK("#T28!A1", "Table 28 - DV_ProdAware - Aided PRODUCT Awareness - Based to Total")</f>
        <v/>
      </c>
    </row>
    <row r="235">
      <c r="A235" s="19" t="inlineStr">
        <is>
          <t>28</t>
        </is>
      </c>
      <c r="B235" t="inlineStr">
        <is>
          <t>DV_ProdAware</t>
        </is>
      </c>
      <c r="C235" t="inlineStr">
        <is>
          <t>Medtrum S7 EasySense</t>
        </is>
      </c>
      <c r="D235" s="20" t="inlineStr">
        <is>
          <t>1.00%</t>
        </is>
      </c>
      <c r="E235" s="21" t="inlineStr">
        <is>
          <t>2.00% BCDEFGH</t>
        </is>
      </c>
      <c r="F235" s="21" t="inlineStr">
        <is>
          <t>1.00% DEF</t>
        </is>
      </c>
      <c r="G235" s="21" t="inlineStr">
        <is>
          <t>1.00% Df</t>
        </is>
      </c>
      <c r="H235" s="21" t="inlineStr">
        <is>
          <t>*</t>
        </is>
      </c>
      <c r="I235" s="21" t="inlineStr">
        <is>
          <t>1.00% DF</t>
        </is>
      </c>
      <c r="J235" s="21" t="inlineStr">
        <is>
          <t>*</t>
        </is>
      </c>
      <c r="K235" s="21" t="inlineStr">
        <is>
          <t>1.00% DEF</t>
        </is>
      </c>
      <c r="L235" s="21" t="inlineStr">
        <is>
          <t>2.00% BCDEFG</t>
        </is>
      </c>
      <c r="M235" t="n">
        <v>1</v>
      </c>
      <c r="N235" s="21" t="inlineStr">
        <is>
          <t>2.00% J</t>
        </is>
      </c>
      <c r="O235" s="20" t="inlineStr">
        <is>
          <t>1.00%</t>
        </is>
      </c>
      <c r="P235" t="n">
        <v>1</v>
      </c>
      <c r="Q235" s="21" t="inlineStr">
        <is>
          <t>3.00% L</t>
        </is>
      </c>
      <c r="R235" s="21" t="inlineStr">
        <is>
          <t>*</t>
        </is>
      </c>
      <c r="S235" t="n">
        <v>0</v>
      </c>
      <c r="T235" s="1">
        <f>HYPERLINK("#T28!A1", "Table 28 - DV_ProdAware - Aided PRODUCT Awareness - Based to Total")</f>
        <v/>
      </c>
    </row>
    <row r="236">
      <c r="A236" s="19" t="inlineStr">
        <is>
          <t>28</t>
        </is>
      </c>
      <c r="B236" t="inlineStr">
        <is>
          <t>DV_ProdAware</t>
        </is>
      </c>
      <c r="C236" t="inlineStr">
        <is>
          <t>Eversense</t>
        </is>
      </c>
      <c r="D236" s="20" t="inlineStr">
        <is>
          <t>4.00%</t>
        </is>
      </c>
      <c r="E236" s="21" t="inlineStr">
        <is>
          <t>7.00% BCDEFGH</t>
        </is>
      </c>
      <c r="F236" s="20" t="inlineStr">
        <is>
          <t>4.00%</t>
        </is>
      </c>
      <c r="G236" s="20" t="inlineStr">
        <is>
          <t>3.00%</t>
        </is>
      </c>
      <c r="H236" s="20" t="inlineStr">
        <is>
          <t>3.00%</t>
        </is>
      </c>
      <c r="I236" s="20" t="inlineStr">
        <is>
          <t>3.00%</t>
        </is>
      </c>
      <c r="J236" s="20" t="inlineStr">
        <is>
          <t>3.00%</t>
        </is>
      </c>
      <c r="K236" s="20" t="inlineStr">
        <is>
          <t>3.00%</t>
        </is>
      </c>
      <c r="L236" s="21" t="inlineStr">
        <is>
          <t>5.00% BCDEFG</t>
        </is>
      </c>
      <c r="M236" t="n">
        <v>4</v>
      </c>
      <c r="N236" s="21" t="inlineStr">
        <is>
          <t>7.00% J</t>
        </is>
      </c>
      <c r="O236" s="20" t="inlineStr">
        <is>
          <t>2.00%</t>
        </is>
      </c>
      <c r="P236" t="n">
        <v>5</v>
      </c>
      <c r="Q236" s="21" t="inlineStr">
        <is>
          <t>7.00% L</t>
        </is>
      </c>
      <c r="R236" s="20" t="inlineStr">
        <is>
          <t>2.00%</t>
        </is>
      </c>
      <c r="S236" t="n">
        <v>5</v>
      </c>
      <c r="T236" s="1">
        <f>HYPERLINK("#T28!A1", "Table 28 - DV_ProdAware - Aided PRODUCT Awareness - Based to Total")</f>
        <v/>
      </c>
    </row>
    <row r="237">
      <c r="A237" s="19" t="inlineStr">
        <is>
          <t>28</t>
        </is>
      </c>
      <c r="B237" t="inlineStr">
        <is>
          <t>DV_ProdAware</t>
        </is>
      </c>
      <c r="C237" t="inlineStr">
        <is>
          <t>Not aware of any relevant products</t>
        </is>
      </c>
      <c r="D237" s="20" t="inlineStr">
        <is>
          <t>57.00%</t>
        </is>
      </c>
      <c r="E237" s="20" t="inlineStr">
        <is>
          <t>25.00%</t>
        </is>
      </c>
      <c r="F237" s="21" t="inlineStr">
        <is>
          <t>48.00% AH</t>
        </is>
      </c>
      <c r="G237" s="21" t="inlineStr">
        <is>
          <t>59.00% ABGH</t>
        </is>
      </c>
      <c r="H237" s="21" t="inlineStr">
        <is>
          <t>71.00% ABCEFGH</t>
        </is>
      </c>
      <c r="I237" s="21" t="inlineStr">
        <is>
          <t>63.00% ABCGH</t>
        </is>
      </c>
      <c r="J237" s="21" t="inlineStr">
        <is>
          <t>67.00% ABCEGH</t>
        </is>
      </c>
      <c r="K237" s="21" t="inlineStr">
        <is>
          <t>54.00% ABH</t>
        </is>
      </c>
      <c r="L237" s="21" t="inlineStr">
        <is>
          <t>37.00% A</t>
        </is>
      </c>
      <c r="M237" t="n">
        <v>46</v>
      </c>
      <c r="N237" s="20" t="inlineStr">
        <is>
          <t>22.00%</t>
        </is>
      </c>
      <c r="O237" s="21" t="inlineStr">
        <is>
          <t>70.00% I</t>
        </is>
      </c>
      <c r="P237" t="n">
        <v>48</v>
      </c>
      <c r="Q237" s="21" t="inlineStr">
        <is>
          <t>-</t>
        </is>
      </c>
      <c r="R237" s="21" t="inlineStr">
        <is>
          <t>76.00% K</t>
        </is>
      </c>
      <c r="S237" t="n">
        <v>76</v>
      </c>
      <c r="T237" s="1">
        <f>HYPERLINK("#T28!A1", "Table 28 - DV_ProdAware - Aided PRODUCT Awareness - Based to Total")</f>
        <v/>
      </c>
    </row>
    <row r="238">
      <c r="A238" s="19" t="inlineStr">
        <is>
          <t>29</t>
        </is>
      </c>
      <c r="B238" t="inlineStr">
        <is>
          <t>DV_Familiar</t>
        </is>
      </c>
      <c r="C238" t="inlineStr">
        <is>
          <t>COMBINE: FSL</t>
        </is>
      </c>
      <c r="D238" s="20" t="inlineStr">
        <is>
          <t>19.00%</t>
        </is>
      </c>
      <c r="E238" s="21" t="inlineStr">
        <is>
          <t>46.00% BCDEFGH</t>
        </is>
      </c>
      <c r="F238" s="21" t="inlineStr">
        <is>
          <t>27.00% CDEFG</t>
        </is>
      </c>
      <c r="G238" s="21" t="inlineStr">
        <is>
          <t>18.00% DEF</t>
        </is>
      </c>
      <c r="H238" s="20" t="inlineStr">
        <is>
          <t>9.00%</t>
        </is>
      </c>
      <c r="I238" s="21" t="inlineStr">
        <is>
          <t>15.00% DF</t>
        </is>
      </c>
      <c r="J238" s="21" t="inlineStr">
        <is>
          <t>12.00% D</t>
        </is>
      </c>
      <c r="K238" s="21" t="inlineStr">
        <is>
          <t>21.00% CDEF</t>
        </is>
      </c>
      <c r="L238" s="21" t="inlineStr">
        <is>
          <t>36.00% BCDEFG</t>
        </is>
      </c>
      <c r="M238" t="n">
        <v>37</v>
      </c>
      <c r="N238" s="21" t="inlineStr">
        <is>
          <t>52.00% J</t>
        </is>
      </c>
      <c r="O238" s="20" t="inlineStr">
        <is>
          <t>7.00%</t>
        </is>
      </c>
      <c r="P238" t="n">
        <v>45</v>
      </c>
      <c r="Q238" s="21" t="inlineStr">
        <is>
          <t>39.00% L</t>
        </is>
      </c>
      <c r="R238" s="20" t="inlineStr">
        <is>
          <t>5.00%</t>
        </is>
      </c>
      <c r="S238" t="n">
        <v>34</v>
      </c>
      <c r="T238" s="1">
        <f>HYPERLINK("#T29!A1", "Table 29 - DV_Familiar - Familiarity - T3B - Based to Total")</f>
        <v/>
      </c>
    </row>
    <row r="239">
      <c r="A239" s="19" t="inlineStr">
        <is>
          <t>29</t>
        </is>
      </c>
      <c r="B239" t="inlineStr">
        <is>
          <t>DV_Familiar</t>
        </is>
      </c>
      <c r="C239" t="inlineStr">
        <is>
          <t>COMBINE: Dexcom</t>
        </is>
      </c>
      <c r="D239" s="20" t="inlineStr">
        <is>
          <t>17.00%</t>
        </is>
      </c>
      <c r="E239" s="21" t="inlineStr">
        <is>
          <t>38.00% BCDEFGH</t>
        </is>
      </c>
      <c r="F239" s="21" t="inlineStr">
        <is>
          <t>24.00% CDEFG</t>
        </is>
      </c>
      <c r="G239" s="21" t="inlineStr">
        <is>
          <t>19.00% DEF</t>
        </is>
      </c>
      <c r="H239" s="20" t="inlineStr">
        <is>
          <t>6.00%</t>
        </is>
      </c>
      <c r="I239" s="21" t="inlineStr">
        <is>
          <t>13.00% DF</t>
        </is>
      </c>
      <c r="J239" s="21" t="inlineStr">
        <is>
          <t>10.00% D</t>
        </is>
      </c>
      <c r="K239" s="21" t="inlineStr">
        <is>
          <t>21.00% CDEF</t>
        </is>
      </c>
      <c r="L239" s="21" t="inlineStr">
        <is>
          <t>30.00% BCDEFG</t>
        </is>
      </c>
      <c r="M239" t="n">
        <v>32</v>
      </c>
      <c r="N239" s="21" t="inlineStr">
        <is>
          <t>43.00% J</t>
        </is>
      </c>
      <c r="O239" s="20" t="inlineStr">
        <is>
          <t>7.00%</t>
        </is>
      </c>
      <c r="P239" t="n">
        <v>36</v>
      </c>
      <c r="Q239" s="21" t="inlineStr">
        <is>
          <t>39.00% L</t>
        </is>
      </c>
      <c r="R239" s="20" t="inlineStr">
        <is>
          <t>4.00%</t>
        </is>
      </c>
      <c r="S239" t="n">
        <v>35</v>
      </c>
      <c r="T239" s="1">
        <f>HYPERLINK("#T29!A1", "Table 29 - DV_Familiar - Familiarity - T3B - Based to Total")</f>
        <v/>
      </c>
    </row>
    <row r="240">
      <c r="A240" s="19" t="inlineStr">
        <is>
          <t>29</t>
        </is>
      </c>
      <c r="B240" t="inlineStr">
        <is>
          <t>DV_Familiar</t>
        </is>
      </c>
      <c r="C240" t="inlineStr">
        <is>
          <t>COMBINE: Medtronic</t>
        </is>
      </c>
      <c r="D240" s="20" t="inlineStr">
        <is>
          <t>15.00%</t>
        </is>
      </c>
      <c r="E240" s="21" t="inlineStr">
        <is>
          <t>32.00% BCDEFGH</t>
        </is>
      </c>
      <c r="F240" s="21" t="inlineStr">
        <is>
          <t>22.00% CDEFG</t>
        </is>
      </c>
      <c r="G240" s="21" t="inlineStr">
        <is>
          <t>18.00% DEF</t>
        </is>
      </c>
      <c r="H240" s="20" t="inlineStr">
        <is>
          <t>4.00%</t>
        </is>
      </c>
      <c r="I240" s="21" t="inlineStr">
        <is>
          <t>11.00% DF</t>
        </is>
      </c>
      <c r="J240" s="21" t="inlineStr">
        <is>
          <t>9.00% D</t>
        </is>
      </c>
      <c r="K240" s="21" t="inlineStr">
        <is>
          <t>20.00% CDEF</t>
        </is>
      </c>
      <c r="L240" s="21" t="inlineStr">
        <is>
          <t>27.00% BCDEFG</t>
        </is>
      </c>
      <c r="M240" t="n">
        <v>28</v>
      </c>
      <c r="N240" s="21" t="inlineStr">
        <is>
          <t>38.00% J</t>
        </is>
      </c>
      <c r="O240" s="20" t="inlineStr">
        <is>
          <t>6.00%</t>
        </is>
      </c>
      <c r="P240" t="n">
        <v>32</v>
      </c>
      <c r="Q240" s="21" t="inlineStr">
        <is>
          <t>36.00% L</t>
        </is>
      </c>
      <c r="R240" s="20" t="inlineStr">
        <is>
          <t>3.00%</t>
        </is>
      </c>
      <c r="S240" t="n">
        <v>33</v>
      </c>
      <c r="T240" s="1">
        <f>HYPERLINK("#T29!A1", "Table 29 - DV_Familiar - Familiarity - T3B - Based to Total")</f>
        <v/>
      </c>
    </row>
    <row r="241">
      <c r="A241" s="19" t="inlineStr">
        <is>
          <t>29</t>
        </is>
      </c>
      <c r="B241" t="inlineStr">
        <is>
          <t>DV_Familiar</t>
        </is>
      </c>
      <c r="C241" t="inlineStr">
        <is>
          <t>FreeStyle Libre</t>
        </is>
      </c>
      <c r="D241" s="20" t="inlineStr">
        <is>
          <t>12.00%</t>
        </is>
      </c>
      <c r="E241" s="21" t="inlineStr">
        <is>
          <t>32.00% BCDEFGH</t>
        </is>
      </c>
      <c r="F241" s="21" t="inlineStr">
        <is>
          <t>16.00% CDEFG</t>
        </is>
      </c>
      <c r="G241" s="21" t="inlineStr">
        <is>
          <t>11.00% DEF</t>
        </is>
      </c>
      <c r="H241" s="20" t="inlineStr">
        <is>
          <t>4.00%</t>
        </is>
      </c>
      <c r="I241" s="21" t="inlineStr">
        <is>
          <t>8.00% DF</t>
        </is>
      </c>
      <c r="J241" s="21" t="inlineStr">
        <is>
          <t>7.00% D</t>
        </is>
      </c>
      <c r="K241" s="21" t="inlineStr">
        <is>
          <t>13.00% CDEF</t>
        </is>
      </c>
      <c r="L241" s="21" t="inlineStr">
        <is>
          <t>24.00% BCDEFG</t>
        </is>
      </c>
      <c r="M241" t="n">
        <v>28</v>
      </c>
      <c r="N241" s="21" t="inlineStr">
        <is>
          <t>33.00% J</t>
        </is>
      </c>
      <c r="O241" s="20" t="inlineStr">
        <is>
          <t>4.00%</t>
        </is>
      </c>
      <c r="P241" t="n">
        <v>29</v>
      </c>
      <c r="Q241" s="21" t="inlineStr">
        <is>
          <t>26.00% L</t>
        </is>
      </c>
      <c r="R241" s="20" t="inlineStr">
        <is>
          <t>3.00%</t>
        </is>
      </c>
      <c r="S241" t="n">
        <v>23</v>
      </c>
      <c r="T241" s="1">
        <f>HYPERLINK("#T29!A1", "Table 29 - DV_Familiar - Familiarity - T3B - Based to Total")</f>
        <v/>
      </c>
    </row>
    <row r="242">
      <c r="A242" s="19" t="inlineStr">
        <is>
          <t>29</t>
        </is>
      </c>
      <c r="B242" t="inlineStr">
        <is>
          <t>DV_Familiar</t>
        </is>
      </c>
      <c r="C242" t="inlineStr">
        <is>
          <t>FreeStyle Libre 14 Day</t>
        </is>
      </c>
      <c r="D242" s="20" t="inlineStr">
        <is>
          <t>3.00%</t>
        </is>
      </c>
      <c r="E242" s="21" t="inlineStr">
        <is>
          <t>4.00% DEF</t>
        </is>
      </c>
      <c r="F242" s="21" t="inlineStr">
        <is>
          <t>4.00% DEF</t>
        </is>
      </c>
      <c r="G242" s="21" t="inlineStr">
        <is>
          <t>3.00% DF</t>
        </is>
      </c>
      <c r="H242" s="20" t="inlineStr">
        <is>
          <t>2.00%</t>
        </is>
      </c>
      <c r="I242" s="21" t="inlineStr">
        <is>
          <t>3.00% DF</t>
        </is>
      </c>
      <c r="J242" s="21" t="inlineStr">
        <is>
          <t>3.00% D</t>
        </is>
      </c>
      <c r="K242" s="21" t="inlineStr">
        <is>
          <t>4.00% DEF</t>
        </is>
      </c>
      <c r="L242" s="21" t="inlineStr">
        <is>
          <t>4.00% DEF</t>
        </is>
      </c>
      <c r="M242" t="n">
        <v>2</v>
      </c>
      <c r="N242" s="21" t="inlineStr">
        <is>
          <t>8.00% J</t>
        </is>
      </c>
      <c r="O242" s="20" t="inlineStr">
        <is>
          <t>1.00%</t>
        </is>
      </c>
      <c r="P242" t="n">
        <v>7</v>
      </c>
      <c r="Q242" s="21" t="inlineStr">
        <is>
          <t>6.00% L</t>
        </is>
      </c>
      <c r="R242" s="20" t="inlineStr">
        <is>
          <t>1.00%</t>
        </is>
      </c>
      <c r="S242" t="n">
        <v>5</v>
      </c>
      <c r="T242" s="1">
        <f>HYPERLINK("#T29!A1", "Table 29 - DV_Familiar - Familiarity - T3B - Based to Total")</f>
        <v/>
      </c>
    </row>
    <row r="243">
      <c r="A243" s="19" t="inlineStr">
        <is>
          <t>29</t>
        </is>
      </c>
      <c r="B243" t="inlineStr">
        <is>
          <t>DV_Familiar</t>
        </is>
      </c>
      <c r="C243" t="inlineStr">
        <is>
          <t>FreeStyle Libre 2</t>
        </is>
      </c>
      <c r="D243" s="20" t="inlineStr">
        <is>
          <t>8.00%</t>
        </is>
      </c>
      <c r="E243" s="21" t="inlineStr">
        <is>
          <t>17.00% BCDEFGH</t>
        </is>
      </c>
      <c r="F243" s="21" t="inlineStr">
        <is>
          <t>11.00% CDEFG</t>
        </is>
      </c>
      <c r="G243" s="21" t="inlineStr">
        <is>
          <t>6.00% DF</t>
        </is>
      </c>
      <c r="H243" s="20" t="inlineStr">
        <is>
          <t>4.00%</t>
        </is>
      </c>
      <c r="I243" s="21" t="inlineStr">
        <is>
          <t>6.00% DF</t>
        </is>
      </c>
      <c r="J243" s="21" t="inlineStr">
        <is>
          <t>5.00% D</t>
        </is>
      </c>
      <c r="K243" s="21" t="inlineStr">
        <is>
          <t>8.00% CDEF</t>
        </is>
      </c>
      <c r="L243" s="21" t="inlineStr">
        <is>
          <t>14.00% BCDEFG</t>
        </is>
      </c>
      <c r="M243" t="n">
        <v>13</v>
      </c>
      <c r="N243" s="21" t="inlineStr">
        <is>
          <t>21.00% J</t>
        </is>
      </c>
      <c r="O243" s="20" t="inlineStr">
        <is>
          <t>3.00%</t>
        </is>
      </c>
      <c r="P243" t="n">
        <v>18</v>
      </c>
      <c r="Q243" s="21" t="inlineStr">
        <is>
          <t>16.00% L</t>
        </is>
      </c>
      <c r="R243" s="20" t="inlineStr">
        <is>
          <t>2.00%</t>
        </is>
      </c>
      <c r="S243" t="n">
        <v>14</v>
      </c>
      <c r="T243" s="1">
        <f>HYPERLINK("#T29!A1", "Table 29 - DV_Familiar - Familiarity - T3B - Based to Total")</f>
        <v/>
      </c>
    </row>
    <row r="244">
      <c r="A244" s="19" t="inlineStr">
        <is>
          <t>29</t>
        </is>
      </c>
      <c r="B244" t="inlineStr">
        <is>
          <t>DV_Familiar</t>
        </is>
      </c>
      <c r="C244" t="inlineStr">
        <is>
          <t>FreeStyle Libre 3</t>
        </is>
      </c>
      <c r="D244" s="20" t="inlineStr">
        <is>
          <t>2.00%</t>
        </is>
      </c>
      <c r="E244" s="21" t="inlineStr">
        <is>
          <t>4.00% CDEFG</t>
        </is>
      </c>
      <c r="F244" s="21" t="inlineStr">
        <is>
          <t>3.00% CDEFG</t>
        </is>
      </c>
      <c r="G244" s="21" t="inlineStr">
        <is>
          <t>1.00% DF</t>
        </is>
      </c>
      <c r="H244" s="21" t="inlineStr">
        <is>
          <t>*</t>
        </is>
      </c>
      <c r="I244" s="21" t="inlineStr">
        <is>
          <t>1.00% DF</t>
        </is>
      </c>
      <c r="J244" s="21" t="inlineStr">
        <is>
          <t>1.00% D</t>
        </is>
      </c>
      <c r="K244" s="21" t="inlineStr">
        <is>
          <t>2.00% CDEF</t>
        </is>
      </c>
      <c r="L244" s="21" t="inlineStr">
        <is>
          <t>4.00% CDEFG</t>
        </is>
      </c>
      <c r="M244" t="n">
        <v>3</v>
      </c>
      <c r="N244" s="21" t="inlineStr">
        <is>
          <t>3.00% J</t>
        </is>
      </c>
      <c r="O244" s="20" t="inlineStr">
        <is>
          <t>1.00%</t>
        </is>
      </c>
      <c r="P244" t="n">
        <v>2</v>
      </c>
      <c r="Q244" s="21" t="inlineStr">
        <is>
          <t>6.00% L</t>
        </is>
      </c>
      <c r="R244" s="21" t="inlineStr">
        <is>
          <t>*</t>
        </is>
      </c>
      <c r="S244" t="n">
        <v>0</v>
      </c>
      <c r="T244" s="1">
        <f>HYPERLINK("#T29!A1", "Table 29 - DV_Familiar - Familiarity - T3B - Based to Total")</f>
        <v/>
      </c>
    </row>
    <row r="245">
      <c r="A245" s="19" t="inlineStr">
        <is>
          <t>29</t>
        </is>
      </c>
      <c r="B245" t="inlineStr">
        <is>
          <t>DV_Familiar</t>
        </is>
      </c>
      <c r="C245" t="inlineStr">
        <is>
          <t>Dexcom G4</t>
        </is>
      </c>
      <c r="D245" s="20" t="inlineStr">
        <is>
          <t>4.00%</t>
        </is>
      </c>
      <c r="E245" s="21" t="inlineStr">
        <is>
          <t>7.00% BCDEFGH</t>
        </is>
      </c>
      <c r="F245" s="21" t="inlineStr">
        <is>
          <t>5.00% DEF</t>
        </is>
      </c>
      <c r="G245" s="21" t="inlineStr">
        <is>
          <t>5.00% DEF</t>
        </is>
      </c>
      <c r="H245" s="20" t="inlineStr">
        <is>
          <t>2.00%</t>
        </is>
      </c>
      <c r="I245" s="21" t="inlineStr">
        <is>
          <t>3.00% DF</t>
        </is>
      </c>
      <c r="J245" s="21" t="inlineStr">
        <is>
          <t>3.00% D</t>
        </is>
      </c>
      <c r="K245" s="21" t="inlineStr">
        <is>
          <t>5.00% DEF</t>
        </is>
      </c>
      <c r="L245" s="21" t="inlineStr">
        <is>
          <t>6.00% BDEFG</t>
        </is>
      </c>
      <c r="M245" t="n">
        <v>5</v>
      </c>
      <c r="N245" s="21" t="inlineStr">
        <is>
          <t>12.00% J</t>
        </is>
      </c>
      <c r="O245" s="20" t="inlineStr">
        <is>
          <t>1.00%</t>
        </is>
      </c>
      <c r="P245" t="n">
        <v>11</v>
      </c>
      <c r="Q245" s="21" t="inlineStr">
        <is>
          <t>3.00% L</t>
        </is>
      </c>
      <c r="R245" s="20" t="inlineStr">
        <is>
          <t>1.00%</t>
        </is>
      </c>
      <c r="S245" t="n">
        <v>2</v>
      </c>
      <c r="T245" s="1">
        <f>HYPERLINK("#T29!A1", "Table 29 - DV_Familiar - Familiarity - T3B - Based to Total")</f>
        <v/>
      </c>
    </row>
    <row r="246">
      <c r="A246" s="19" t="inlineStr">
        <is>
          <t>29</t>
        </is>
      </c>
      <c r="B246" t="inlineStr">
        <is>
          <t>DV_Familiar</t>
        </is>
      </c>
      <c r="C246" t="inlineStr">
        <is>
          <t>Dexcom G5</t>
        </is>
      </c>
      <c r="D246" s="20" t="inlineStr">
        <is>
          <t>6.00%</t>
        </is>
      </c>
      <c r="E246" s="21" t="inlineStr">
        <is>
          <t>12.00% BCDEFGH</t>
        </is>
      </c>
      <c r="F246" s="21" t="inlineStr">
        <is>
          <t>7.00% DEF</t>
        </is>
      </c>
      <c r="G246" s="21" t="inlineStr">
        <is>
          <t>6.00% DEF</t>
        </is>
      </c>
      <c r="H246" s="20" t="inlineStr">
        <is>
          <t>3.00%</t>
        </is>
      </c>
      <c r="I246" s="21" t="inlineStr">
        <is>
          <t>5.00% DF</t>
        </is>
      </c>
      <c r="J246" s="21" t="inlineStr">
        <is>
          <t>4.00% D</t>
        </is>
      </c>
      <c r="K246" s="21" t="inlineStr">
        <is>
          <t>6.00% DEF</t>
        </is>
      </c>
      <c r="L246" s="21" t="inlineStr">
        <is>
          <t>10.00% BCDEFG</t>
        </is>
      </c>
      <c r="M246" t="n">
        <v>9</v>
      </c>
      <c r="N246" s="21" t="inlineStr">
        <is>
          <t>14.00% J</t>
        </is>
      </c>
      <c r="O246" s="20" t="inlineStr">
        <is>
          <t>3.00%</t>
        </is>
      </c>
      <c r="P246" t="n">
        <v>11</v>
      </c>
      <c r="Q246" s="21" t="inlineStr">
        <is>
          <t>17.00% L</t>
        </is>
      </c>
      <c r="R246" s="20" t="inlineStr">
        <is>
          <t>1.00%</t>
        </is>
      </c>
      <c r="S246" t="n">
        <v>16</v>
      </c>
      <c r="T246" s="1">
        <f>HYPERLINK("#T29!A1", "Table 29 - DV_Familiar - Familiarity - T3B - Based to Total")</f>
        <v/>
      </c>
    </row>
    <row r="247">
      <c r="A247" s="19" t="inlineStr">
        <is>
          <t>29</t>
        </is>
      </c>
      <c r="B247" t="inlineStr">
        <is>
          <t>DV_Familiar</t>
        </is>
      </c>
      <c r="C247" t="inlineStr">
        <is>
          <t>COMBINE: Dexcom G6 (solo or with pump)</t>
        </is>
      </c>
      <c r="D247" s="20" t="inlineStr">
        <is>
          <t>13.00%</t>
        </is>
      </c>
      <c r="E247" s="21" t="inlineStr">
        <is>
          <t>31.00% BCDEFGH</t>
        </is>
      </c>
      <c r="F247" s="21" t="inlineStr">
        <is>
          <t>18.00% CDEFG</t>
        </is>
      </c>
      <c r="G247" s="21" t="inlineStr">
        <is>
          <t>14.00% DEF</t>
        </is>
      </c>
      <c r="H247" s="20" t="inlineStr">
        <is>
          <t>5.00%</t>
        </is>
      </c>
      <c r="I247" s="21" t="inlineStr">
        <is>
          <t>10.00% DF</t>
        </is>
      </c>
      <c r="J247" s="21" t="inlineStr">
        <is>
          <t>8.00% D</t>
        </is>
      </c>
      <c r="K247" s="21" t="inlineStr">
        <is>
          <t>16.00% CDEF</t>
        </is>
      </c>
      <c r="L247" s="21" t="inlineStr">
        <is>
          <t>24.00% BCDEFG</t>
        </is>
      </c>
      <c r="M247" t="n">
        <v>26</v>
      </c>
      <c r="N247" s="21" t="inlineStr">
        <is>
          <t>36.00% J</t>
        </is>
      </c>
      <c r="O247" s="20" t="inlineStr">
        <is>
          <t>5.00%</t>
        </is>
      </c>
      <c r="P247" t="n">
        <v>31</v>
      </c>
      <c r="Q247" s="21" t="inlineStr">
        <is>
          <t>28.00% L</t>
        </is>
      </c>
      <c r="R247" s="20" t="inlineStr">
        <is>
          <t>3.00%</t>
        </is>
      </c>
      <c r="S247" t="n">
        <v>25</v>
      </c>
      <c r="T247" s="1">
        <f>HYPERLINK("#T29!A1", "Table 29 - DV_Familiar - Familiarity - T3B - Based to Total")</f>
        <v/>
      </c>
    </row>
    <row r="248">
      <c r="A248" s="19" t="inlineStr">
        <is>
          <t>29</t>
        </is>
      </c>
      <c r="B248" t="inlineStr">
        <is>
          <t>DV_Familiar</t>
        </is>
      </c>
      <c r="C248" t="inlineStr">
        <is>
          <t>Dexcom G6</t>
        </is>
      </c>
      <c r="D248" s="20" t="inlineStr">
        <is>
          <t>11.00%</t>
        </is>
      </c>
      <c r="E248" s="21" t="inlineStr">
        <is>
          <t>26.00% BCDEFGH</t>
        </is>
      </c>
      <c r="F248" s="21" t="inlineStr">
        <is>
          <t>16.00% CDEFG</t>
        </is>
      </c>
      <c r="G248" s="21" t="inlineStr">
        <is>
          <t>13.00% DEF</t>
        </is>
      </c>
      <c r="H248" s="20" t="inlineStr">
        <is>
          <t>4.00%</t>
        </is>
      </c>
      <c r="I248" s="21" t="inlineStr">
        <is>
          <t>9.00% DF</t>
        </is>
      </c>
      <c r="J248" s="21" t="inlineStr">
        <is>
          <t>7.00% D</t>
        </is>
      </c>
      <c r="K248" s="21" t="inlineStr">
        <is>
          <t>14.00% CDEF</t>
        </is>
      </c>
      <c r="L248" s="21" t="inlineStr">
        <is>
          <t>21.00% BCDEFG</t>
        </is>
      </c>
      <c r="M248" t="n">
        <v>22</v>
      </c>
      <c r="N248" s="21" t="inlineStr">
        <is>
          <t>30.00% J</t>
        </is>
      </c>
      <c r="O248" s="20" t="inlineStr">
        <is>
          <t>5.00%</t>
        </is>
      </c>
      <c r="P248" t="n">
        <v>25</v>
      </c>
      <c r="Q248" s="21" t="inlineStr">
        <is>
          <t>27.00% L</t>
        </is>
      </c>
      <c r="R248" s="20" t="inlineStr">
        <is>
          <t>3.00%</t>
        </is>
      </c>
      <c r="S248" t="n">
        <v>24</v>
      </c>
      <c r="T248" s="1">
        <f>HYPERLINK("#T29!A1", "Table 29 - DV_Familiar - Familiarity - T3B - Based to Total")</f>
        <v/>
      </c>
    </row>
    <row r="249">
      <c r="A249" s="19" t="inlineStr">
        <is>
          <t>29</t>
        </is>
      </c>
      <c r="B249" t="inlineStr">
        <is>
          <t>DV_Familiar</t>
        </is>
      </c>
      <c r="C249" t="inlineStr">
        <is>
          <t>NET: Dexcom G6 Pumps</t>
        </is>
      </c>
      <c r="D249" s="20" t="inlineStr">
        <is>
          <t>4.00%</t>
        </is>
      </c>
      <c r="E249" s="21" t="inlineStr">
        <is>
          <t>12.00% BCDEFGH</t>
        </is>
      </c>
      <c r="F249" s="21" t="inlineStr">
        <is>
          <t>4.00% DEF</t>
        </is>
      </c>
      <c r="G249" s="21" t="inlineStr">
        <is>
          <t>3.00% df</t>
        </is>
      </c>
      <c r="H249" s="20" t="inlineStr">
        <is>
          <t>2.00%</t>
        </is>
      </c>
      <c r="I249" s="21" t="inlineStr">
        <is>
          <t>3.00% DF</t>
        </is>
      </c>
      <c r="J249" s="21" t="inlineStr">
        <is>
          <t>2.00% d</t>
        </is>
      </c>
      <c r="K249" s="21" t="inlineStr">
        <is>
          <t>3.00% DEF</t>
        </is>
      </c>
      <c r="L249" s="21" t="inlineStr">
        <is>
          <t>8.00% BCDEFG</t>
        </is>
      </c>
      <c r="M249" t="n">
        <v>10</v>
      </c>
      <c r="N249" s="21" t="inlineStr">
        <is>
          <t>13.00% J</t>
        </is>
      </c>
      <c r="O249" s="20" t="inlineStr">
        <is>
          <t>1.00%</t>
        </is>
      </c>
      <c r="P249" t="n">
        <v>12</v>
      </c>
      <c r="Q249" s="21" t="inlineStr">
        <is>
          <t>4.00% L</t>
        </is>
      </c>
      <c r="R249" s="20" t="inlineStr">
        <is>
          <t>1.00%</t>
        </is>
      </c>
      <c r="S249" t="n">
        <v>3</v>
      </c>
      <c r="T249" s="1">
        <f>HYPERLINK("#T29!A1", "Table 29 - DV_Familiar - Familiarity - T3B - Based to Total")</f>
        <v/>
      </c>
    </row>
    <row r="250">
      <c r="A250" s="19" t="inlineStr">
        <is>
          <t>29</t>
        </is>
      </c>
      <c r="B250" t="inlineStr">
        <is>
          <t>DV_Familiar</t>
        </is>
      </c>
      <c r="C250" t="inlineStr">
        <is>
          <t>Dexcom G6 paired with Tandem t:slim X2 insulin pump</t>
        </is>
      </c>
      <c r="D250" s="20" t="inlineStr">
        <is>
          <t>4.00%</t>
        </is>
      </c>
      <c r="E250" s="21" t="inlineStr">
        <is>
          <t>10.00% BCDEFGH</t>
        </is>
      </c>
      <c r="F250" s="21" t="inlineStr">
        <is>
          <t>3.00% d</t>
        </is>
      </c>
      <c r="G250" s="20" t="inlineStr">
        <is>
          <t>3.00%</t>
        </is>
      </c>
      <c r="H250" s="20" t="inlineStr">
        <is>
          <t>2.00%</t>
        </is>
      </c>
      <c r="I250" s="21" t="inlineStr">
        <is>
          <t>2.00% D</t>
        </is>
      </c>
      <c r="J250" s="21" t="inlineStr">
        <is>
          <t>2.00% d</t>
        </is>
      </c>
      <c r="K250" s="21" t="inlineStr">
        <is>
          <t>3.00% Def</t>
        </is>
      </c>
      <c r="L250" s="21" t="inlineStr">
        <is>
          <t>6.00% BCDEFG</t>
        </is>
      </c>
      <c r="M250" t="n">
        <v>8</v>
      </c>
      <c r="N250" s="21" t="inlineStr">
        <is>
          <t>11.00% J</t>
        </is>
      </c>
      <c r="O250" s="20" t="inlineStr">
        <is>
          <t>1.00%</t>
        </is>
      </c>
      <c r="P250" t="n">
        <v>10</v>
      </c>
      <c r="Q250" s="21" t="inlineStr">
        <is>
          <t>3.00% L</t>
        </is>
      </c>
      <c r="R250" s="20" t="inlineStr">
        <is>
          <t>1.00%</t>
        </is>
      </c>
      <c r="S250" t="n">
        <v>2</v>
      </c>
      <c r="T250" s="1">
        <f>HYPERLINK("#T29!A1", "Table 29 - DV_Familiar - Familiarity - T3B - Based to Total")</f>
        <v/>
      </c>
    </row>
    <row r="251">
      <c r="A251" s="19" t="inlineStr">
        <is>
          <t>29</t>
        </is>
      </c>
      <c r="B251" t="inlineStr">
        <is>
          <t>DV_Familiar</t>
        </is>
      </c>
      <c r="C251" t="inlineStr">
        <is>
          <t>Dexcom G6 paired with Accu-check Insight (Roche) insulin pump</t>
        </is>
      </c>
      <c r="D251" s="20" t="inlineStr">
        <is>
          <t>1.00%</t>
        </is>
      </c>
      <c r="E251" s="21" t="inlineStr">
        <is>
          <t>3.00% BCDEFGH</t>
        </is>
      </c>
      <c r="F251" s="21" t="inlineStr">
        <is>
          <t>1.00% CDEFG</t>
        </is>
      </c>
      <c r="G251" s="21" t="inlineStr">
        <is>
          <t>*</t>
        </is>
      </c>
      <c r="H251" s="21" t="inlineStr">
        <is>
          <t>*</t>
        </is>
      </c>
      <c r="I251" s="21" t="inlineStr">
        <is>
          <t>*</t>
        </is>
      </c>
      <c r="J251" s="21" t="inlineStr">
        <is>
          <t>*</t>
        </is>
      </c>
      <c r="K251" s="21" t="inlineStr">
        <is>
          <t>1.00% CDEF</t>
        </is>
      </c>
      <c r="L251" s="21" t="inlineStr">
        <is>
          <t>2.00% BCDEFG</t>
        </is>
      </c>
      <c r="M251" t="n">
        <v>2</v>
      </c>
      <c r="N251" s="21" t="inlineStr">
        <is>
          <t>2.00% J</t>
        </is>
      </c>
      <c r="O251" s="21" t="inlineStr">
        <is>
          <t>*</t>
        </is>
      </c>
      <c r="P251" t="n">
        <v>0</v>
      </c>
      <c r="Q251" s="21" t="inlineStr">
        <is>
          <t>2.00% L</t>
        </is>
      </c>
      <c r="R251" s="21" t="inlineStr">
        <is>
          <t>*</t>
        </is>
      </c>
      <c r="S251" t="n">
        <v>0</v>
      </c>
      <c r="T251" s="1">
        <f>HYPERLINK("#T29!A1", "Table 29 - DV_Familiar - Familiarity - T3B - Based to Total")</f>
        <v/>
      </c>
    </row>
    <row r="252">
      <c r="A252" s="19" t="inlineStr">
        <is>
          <t>29</t>
        </is>
      </c>
      <c r="B252" t="inlineStr">
        <is>
          <t>DV_Familiar</t>
        </is>
      </c>
      <c r="C252" t="inlineStr">
        <is>
          <t>Medtronic Guardian Connect</t>
        </is>
      </c>
      <c r="D252" s="20" t="inlineStr">
        <is>
          <t>8.00%</t>
        </is>
      </c>
      <c r="E252" s="21" t="inlineStr">
        <is>
          <t>16.00% BCDEFGH</t>
        </is>
      </c>
      <c r="F252" s="21" t="inlineStr">
        <is>
          <t>10.00% DEF</t>
        </is>
      </c>
      <c r="G252" s="21" t="inlineStr">
        <is>
          <t>9.00% DEF</t>
        </is>
      </c>
      <c r="H252" s="20" t="inlineStr">
        <is>
          <t>3.00%</t>
        </is>
      </c>
      <c r="I252" s="21" t="inlineStr">
        <is>
          <t>6.00% DF</t>
        </is>
      </c>
      <c r="J252" s="21" t="inlineStr">
        <is>
          <t>5.00% D</t>
        </is>
      </c>
      <c r="K252" s="21" t="inlineStr">
        <is>
          <t>10.00% DEF</t>
        </is>
      </c>
      <c r="L252" s="21" t="inlineStr">
        <is>
          <t>13.00% BCDEFG</t>
        </is>
      </c>
      <c r="M252" t="n">
        <v>13</v>
      </c>
      <c r="N252" s="21" t="inlineStr">
        <is>
          <t>21.00% J</t>
        </is>
      </c>
      <c r="O252" s="20" t="inlineStr">
        <is>
          <t>2.00%</t>
        </is>
      </c>
      <c r="P252" t="n">
        <v>19</v>
      </c>
      <c r="Q252" s="21" t="inlineStr">
        <is>
          <t>13.00% L</t>
        </is>
      </c>
      <c r="R252" s="20" t="inlineStr">
        <is>
          <t>2.00%</t>
        </is>
      </c>
      <c r="S252" t="n">
        <v>11</v>
      </c>
      <c r="T252" s="1">
        <f>HYPERLINK("#T29!A1", "Table 29 - DV_Familiar - Familiarity - T3B - Based to Total")</f>
        <v/>
      </c>
    </row>
    <row r="253">
      <c r="A253" s="19" t="inlineStr">
        <is>
          <t>29</t>
        </is>
      </c>
      <c r="B253" t="inlineStr">
        <is>
          <t>DV_Familiar</t>
        </is>
      </c>
      <c r="C253" t="inlineStr">
        <is>
          <t>Medtronic Guardian Connect with Guardian Sensor 3</t>
        </is>
      </c>
      <c r="D253" s="21" t="inlineStr">
        <is>
          <t>-</t>
        </is>
      </c>
      <c r="E253" s="21" t="inlineStr">
        <is>
          <t>-</t>
        </is>
      </c>
      <c r="F253" s="21" t="inlineStr">
        <is>
          <t>-</t>
        </is>
      </c>
      <c r="G253" s="21" t="inlineStr">
        <is>
          <t>-</t>
        </is>
      </c>
      <c r="H253" s="21" t="inlineStr">
        <is>
          <t>-</t>
        </is>
      </c>
      <c r="I253" s="21" t="inlineStr">
        <is>
          <t>-</t>
        </is>
      </c>
      <c r="J253" s="21" t="inlineStr">
        <is>
          <t>-</t>
        </is>
      </c>
      <c r="K253" s="21" t="inlineStr">
        <is>
          <t>-</t>
        </is>
      </c>
      <c r="L253" s="21" t="inlineStr">
        <is>
          <t>-</t>
        </is>
      </c>
      <c r="M253" t="inlineStr"/>
      <c r="N253" s="21" t="inlineStr">
        <is>
          <t>-</t>
        </is>
      </c>
      <c r="O253" s="21" t="inlineStr">
        <is>
          <t>-</t>
        </is>
      </c>
      <c r="P253" t="inlineStr"/>
      <c r="Q253" s="21" t="inlineStr">
        <is>
          <t>-</t>
        </is>
      </c>
      <c r="R253" s="21" t="inlineStr">
        <is>
          <t>-</t>
        </is>
      </c>
      <c r="S253" t="inlineStr"/>
      <c r="T253" s="1">
        <f>HYPERLINK("#T29!A1", "Table 29 - DV_Familiar - Familiarity - T3B - Based to Total")</f>
        <v/>
      </c>
    </row>
    <row r="254">
      <c r="A254" s="19" t="inlineStr">
        <is>
          <t>29</t>
        </is>
      </c>
      <c r="B254" t="inlineStr">
        <is>
          <t>DV_Familiar</t>
        </is>
      </c>
      <c r="C254" t="inlineStr">
        <is>
          <t>Medtronic MiniMed 630G / 670G / 770G</t>
        </is>
      </c>
      <c r="D254" s="20" t="inlineStr">
        <is>
          <t>4.00%</t>
        </is>
      </c>
      <c r="E254" s="21" t="inlineStr">
        <is>
          <t>11.00% BCDEFGH</t>
        </is>
      </c>
      <c r="F254" s="21" t="inlineStr">
        <is>
          <t>4.00% DEF</t>
        </is>
      </c>
      <c r="G254" s="21" t="inlineStr">
        <is>
          <t>4.00% DEF</t>
        </is>
      </c>
      <c r="H254" s="20" t="inlineStr">
        <is>
          <t>2.00%</t>
        </is>
      </c>
      <c r="I254" s="21" t="inlineStr">
        <is>
          <t>3.00% DF</t>
        </is>
      </c>
      <c r="J254" s="21" t="inlineStr">
        <is>
          <t>2.00% D</t>
        </is>
      </c>
      <c r="K254" s="21" t="inlineStr">
        <is>
          <t>4.00% DEF</t>
        </is>
      </c>
      <c r="L254" s="21" t="inlineStr">
        <is>
          <t>7.00% BCDEFG</t>
        </is>
      </c>
      <c r="M254" t="n">
        <v>9</v>
      </c>
      <c r="N254" s="21" t="inlineStr">
        <is>
          <t>13.00% J</t>
        </is>
      </c>
      <c r="O254" s="20" t="inlineStr">
        <is>
          <t>1.00%</t>
        </is>
      </c>
      <c r="P254" t="n">
        <v>12</v>
      </c>
      <c r="Q254" s="21" t="inlineStr">
        <is>
          <t>3.00% L</t>
        </is>
      </c>
      <c r="R254" s="20" t="inlineStr">
        <is>
          <t>1.00%</t>
        </is>
      </c>
      <c r="S254" t="n">
        <v>2</v>
      </c>
      <c r="T254" s="1">
        <f>HYPERLINK("#T29!A1", "Table 29 - DV_Familiar - Familiarity - T3B - Based to Total")</f>
        <v/>
      </c>
    </row>
    <row r="255">
      <c r="A255" s="19" t="inlineStr">
        <is>
          <t>29</t>
        </is>
      </c>
      <c r="B255" t="inlineStr">
        <is>
          <t>DV_Familiar</t>
        </is>
      </c>
      <c r="C255" t="inlineStr">
        <is>
          <t>Medtronic MiniMed 640G</t>
        </is>
      </c>
      <c r="D255" s="20" t="inlineStr">
        <is>
          <t>2.00%</t>
        </is>
      </c>
      <c r="E255" s="21" t="inlineStr">
        <is>
          <t>3.00% DEF</t>
        </is>
      </c>
      <c r="F255" s="21" t="inlineStr">
        <is>
          <t>3.00% DEF</t>
        </is>
      </c>
      <c r="G255" s="21" t="inlineStr">
        <is>
          <t>4.00% DEF</t>
        </is>
      </c>
      <c r="H255" s="21" t="inlineStr">
        <is>
          <t>*</t>
        </is>
      </c>
      <c r="I255" s="21" t="inlineStr">
        <is>
          <t>2.00% DF</t>
        </is>
      </c>
      <c r="J255" s="21" t="inlineStr">
        <is>
          <t>2.00% D</t>
        </is>
      </c>
      <c r="K255" s="21" t="inlineStr">
        <is>
          <t>4.00% DEF</t>
        </is>
      </c>
      <c r="L255" s="21" t="inlineStr">
        <is>
          <t>3.00% DEF</t>
        </is>
      </c>
      <c r="M255" t="n">
        <v>2</v>
      </c>
      <c r="N255" s="20" t="inlineStr">
        <is>
          <t>2.00%</t>
        </is>
      </c>
      <c r="O255" s="20" t="inlineStr">
        <is>
          <t>2.00%</t>
        </is>
      </c>
      <c r="P255" t="n">
        <v>0</v>
      </c>
      <c r="Q255" s="21" t="inlineStr">
        <is>
          <t>19.00% L</t>
        </is>
      </c>
      <c r="R255" s="21" t="inlineStr">
        <is>
          <t>*</t>
        </is>
      </c>
      <c r="S255" t="n">
        <v>0</v>
      </c>
      <c r="T255" s="1">
        <f>HYPERLINK("#T29!A1", "Table 29 - DV_Familiar - Familiarity - T3B - Based to Total")</f>
        <v/>
      </c>
    </row>
    <row r="256">
      <c r="A256" s="19" t="inlineStr">
        <is>
          <t>29</t>
        </is>
      </c>
      <c r="B256" t="inlineStr">
        <is>
          <t>DV_Familiar</t>
        </is>
      </c>
      <c r="C256" t="inlineStr">
        <is>
          <t>Medtronic MiniMed 640G / 670G / 770G / 780G</t>
        </is>
      </c>
      <c r="D256" s="20" t="inlineStr">
        <is>
          <t>2.00%</t>
        </is>
      </c>
      <c r="E256" s="21" t="inlineStr">
        <is>
          <t>4.00% CDEFG</t>
        </is>
      </c>
      <c r="F256" s="21" t="inlineStr">
        <is>
          <t>3.00% CDEFG</t>
        </is>
      </c>
      <c r="G256" s="21" t="inlineStr">
        <is>
          <t>1.00% DF</t>
        </is>
      </c>
      <c r="H256" s="21" t="inlineStr">
        <is>
          <t>*</t>
        </is>
      </c>
      <c r="I256" s="21" t="inlineStr">
        <is>
          <t>1.00% DF</t>
        </is>
      </c>
      <c r="J256" s="21" t="inlineStr">
        <is>
          <t>*</t>
        </is>
      </c>
      <c r="K256" s="21" t="inlineStr">
        <is>
          <t>2.00% CDEF</t>
        </is>
      </c>
      <c r="L256" s="21" t="inlineStr">
        <is>
          <t>4.00% CDEFG</t>
        </is>
      </c>
      <c r="M256" t="n">
        <v>3</v>
      </c>
      <c r="N256" s="21" t="inlineStr">
        <is>
          <t>5.00% J</t>
        </is>
      </c>
      <c r="O256" s="21" t="inlineStr">
        <is>
          <t>*</t>
        </is>
      </c>
      <c r="P256" t="n">
        <v>0</v>
      </c>
      <c r="Q256" s="21" t="inlineStr">
        <is>
          <t>2.00% L</t>
        </is>
      </c>
      <c r="R256" s="21" t="inlineStr">
        <is>
          <t>*</t>
        </is>
      </c>
      <c r="S256" t="n">
        <v>0</v>
      </c>
      <c r="T256" s="1">
        <f>HYPERLINK("#T29!A1", "Table 29 - DV_Familiar - Familiarity - T3B - Based to Total")</f>
        <v/>
      </c>
    </row>
    <row r="257">
      <c r="A257" s="19" t="inlineStr">
        <is>
          <t>29</t>
        </is>
      </c>
      <c r="B257" t="inlineStr">
        <is>
          <t>DV_Familiar</t>
        </is>
      </c>
      <c r="C257" t="inlineStr">
        <is>
          <t>Medtronic MiniMed 620G / 640G</t>
        </is>
      </c>
      <c r="D257" s="20" t="inlineStr">
        <is>
          <t>3.00%</t>
        </is>
      </c>
      <c r="E257" s="21" t="inlineStr">
        <is>
          <t>5.00% DEF</t>
        </is>
      </c>
      <c r="F257" s="21" t="inlineStr">
        <is>
          <t>5.00% DEF</t>
        </is>
      </c>
      <c r="G257" s="21" t="inlineStr">
        <is>
          <t>4.00% DEF</t>
        </is>
      </c>
      <c r="H257" s="21" t="inlineStr">
        <is>
          <t>-</t>
        </is>
      </c>
      <c r="I257" s="21" t="inlineStr">
        <is>
          <t>2.00% DF</t>
        </is>
      </c>
      <c r="J257" s="21" t="inlineStr">
        <is>
          <t>1.00% D</t>
        </is>
      </c>
      <c r="K257" s="21" t="inlineStr">
        <is>
          <t>5.00% DEF</t>
        </is>
      </c>
      <c r="L257" s="21" t="inlineStr">
        <is>
          <t>5.00% cDEFg</t>
        </is>
      </c>
      <c r="M257" t="n">
        <v>4</v>
      </c>
      <c r="N257" s="21" t="inlineStr">
        <is>
          <t>8.00% J</t>
        </is>
      </c>
      <c r="O257" s="20" t="inlineStr">
        <is>
          <t>1.00%</t>
        </is>
      </c>
      <c r="P257" t="n">
        <v>7</v>
      </c>
      <c r="Q257" s="21" t="inlineStr">
        <is>
          <t>3.00% L</t>
        </is>
      </c>
      <c r="R257" s="20" t="inlineStr">
        <is>
          <t>1.00%</t>
        </is>
      </c>
      <c r="S257" t="n">
        <v>2</v>
      </c>
      <c r="T257" s="1">
        <f>HYPERLINK("#T29!A1", "Table 29 - DV_Familiar - Familiarity - T3B - Based to Total")</f>
        <v/>
      </c>
    </row>
    <row r="258">
      <c r="A258" s="19" t="inlineStr">
        <is>
          <t>29</t>
        </is>
      </c>
      <c r="B258" t="inlineStr">
        <is>
          <t>DV_Familiar</t>
        </is>
      </c>
      <c r="C258" t="inlineStr">
        <is>
          <t>GlucoMen Day Continuous Glucose Monitor</t>
        </is>
      </c>
      <c r="D258" s="21" t="inlineStr">
        <is>
          <t>*</t>
        </is>
      </c>
      <c r="E258" s="21" t="inlineStr">
        <is>
          <t>2.00% BCDEFGH</t>
        </is>
      </c>
      <c r="F258" s="21" t="inlineStr">
        <is>
          <t>1.00% DEF</t>
        </is>
      </c>
      <c r="G258" s="21" t="inlineStr">
        <is>
          <t>*</t>
        </is>
      </c>
      <c r="H258" s="21" t="inlineStr">
        <is>
          <t>*</t>
        </is>
      </c>
      <c r="I258" s="21" t="inlineStr">
        <is>
          <t>*</t>
        </is>
      </c>
      <c r="J258" s="21" t="inlineStr">
        <is>
          <t>*</t>
        </is>
      </c>
      <c r="K258" s="21" t="inlineStr">
        <is>
          <t>*</t>
        </is>
      </c>
      <c r="L258" s="21" t="inlineStr">
        <is>
          <t>1.00% BCDEFG</t>
        </is>
      </c>
      <c r="M258" t="n">
        <v>1</v>
      </c>
      <c r="N258" s="21" t="inlineStr">
        <is>
          <t>1.00% J</t>
        </is>
      </c>
      <c r="O258" s="21" t="inlineStr">
        <is>
          <t>*</t>
        </is>
      </c>
      <c r="P258" t="n">
        <v>0</v>
      </c>
      <c r="Q258" s="21" t="inlineStr">
        <is>
          <t>1.00% L</t>
        </is>
      </c>
      <c r="R258" s="21" t="inlineStr">
        <is>
          <t>*</t>
        </is>
      </c>
      <c r="S258" t="n">
        <v>0</v>
      </c>
      <c r="T258" s="1">
        <f>HYPERLINK("#T29!A1", "Table 29 - DV_Familiar - Familiarity - T3B - Based to Total")</f>
        <v/>
      </c>
    </row>
    <row r="259">
      <c r="A259" s="19" t="inlineStr">
        <is>
          <t>29</t>
        </is>
      </c>
      <c r="B259" t="inlineStr">
        <is>
          <t>DV_Familiar</t>
        </is>
      </c>
      <c r="C259" t="inlineStr">
        <is>
          <t>Medtrum A6 TouchCare</t>
        </is>
      </c>
      <c r="D259" s="21" t="inlineStr">
        <is>
          <t>*</t>
        </is>
      </c>
      <c r="E259" s="21" t="inlineStr">
        <is>
          <t>2.00% BCDEFGH</t>
        </is>
      </c>
      <c r="F259" s="21" t="inlineStr">
        <is>
          <t>*</t>
        </is>
      </c>
      <c r="G259" s="21" t="inlineStr">
        <is>
          <t>*</t>
        </is>
      </c>
      <c r="H259" s="21" t="inlineStr">
        <is>
          <t>*</t>
        </is>
      </c>
      <c r="I259" s="21" t="inlineStr">
        <is>
          <t>*</t>
        </is>
      </c>
      <c r="J259" s="21" t="inlineStr">
        <is>
          <t>*</t>
        </is>
      </c>
      <c r="K259" s="21" t="inlineStr">
        <is>
          <t>*</t>
        </is>
      </c>
      <c r="L259" s="21" t="inlineStr">
        <is>
          <t>1.00% BCDEFG</t>
        </is>
      </c>
      <c r="M259" t="n">
        <v>1</v>
      </c>
      <c r="N259" s="21" t="inlineStr">
        <is>
          <t>1.00% J</t>
        </is>
      </c>
      <c r="O259" s="21" t="inlineStr">
        <is>
          <t>*</t>
        </is>
      </c>
      <c r="P259" t="n">
        <v>0</v>
      </c>
      <c r="Q259" s="21" t="inlineStr">
        <is>
          <t>*</t>
        </is>
      </c>
      <c r="R259" s="21" t="inlineStr">
        <is>
          <t>*</t>
        </is>
      </c>
      <c r="S259" t="inlineStr"/>
      <c r="T259" s="1">
        <f>HYPERLINK("#T29!A1", "Table 29 - DV_Familiar - Familiarity - T3B - Based to Total")</f>
        <v/>
      </c>
    </row>
    <row r="260">
      <c r="A260" s="19" t="inlineStr">
        <is>
          <t>29</t>
        </is>
      </c>
      <c r="B260" t="inlineStr">
        <is>
          <t>DV_Familiar</t>
        </is>
      </c>
      <c r="C260" t="inlineStr">
        <is>
          <t>Medtrum S7 EasySense</t>
        </is>
      </c>
      <c r="D260" s="21" t="inlineStr">
        <is>
          <t>*</t>
        </is>
      </c>
      <c r="E260" s="21" t="inlineStr">
        <is>
          <t>2.00% BCDEFGH</t>
        </is>
      </c>
      <c r="F260" s="21" t="inlineStr">
        <is>
          <t>*</t>
        </is>
      </c>
      <c r="G260" s="21" t="inlineStr">
        <is>
          <t>*</t>
        </is>
      </c>
      <c r="H260" s="21" t="inlineStr">
        <is>
          <t>*</t>
        </is>
      </c>
      <c r="I260" s="21" t="inlineStr">
        <is>
          <t>*</t>
        </is>
      </c>
      <c r="J260" s="21" t="inlineStr">
        <is>
          <t>*</t>
        </is>
      </c>
      <c r="K260" s="21" t="inlineStr">
        <is>
          <t>*</t>
        </is>
      </c>
      <c r="L260" s="21" t="inlineStr">
        <is>
          <t>1.00% BCDEFG</t>
        </is>
      </c>
      <c r="M260" t="n">
        <v>1</v>
      </c>
      <c r="N260" s="21" t="inlineStr">
        <is>
          <t>1.00% J</t>
        </is>
      </c>
      <c r="O260" s="21" t="inlineStr">
        <is>
          <t>*</t>
        </is>
      </c>
      <c r="P260" t="n">
        <v>0</v>
      </c>
      <c r="Q260" s="21" t="inlineStr">
        <is>
          <t>1.00% L</t>
        </is>
      </c>
      <c r="R260" s="21" t="inlineStr">
        <is>
          <t>*</t>
        </is>
      </c>
      <c r="S260" t="n">
        <v>0</v>
      </c>
      <c r="T260" s="1">
        <f>HYPERLINK("#T29!A1", "Table 29 - DV_Familiar - Familiarity - T3B - Based to Total")</f>
        <v/>
      </c>
    </row>
    <row r="261">
      <c r="A261" s="19" t="inlineStr">
        <is>
          <t>29</t>
        </is>
      </c>
      <c r="B261" t="inlineStr">
        <is>
          <t>DV_Familiar</t>
        </is>
      </c>
      <c r="C261" t="inlineStr">
        <is>
          <t>Eversense</t>
        </is>
      </c>
      <c r="D261" s="20" t="inlineStr">
        <is>
          <t>2.00%</t>
        </is>
      </c>
      <c r="E261" s="21" t="inlineStr">
        <is>
          <t>4.00% BCDEFGH</t>
        </is>
      </c>
      <c r="F261" s="20" t="inlineStr">
        <is>
          <t>2.00%</t>
        </is>
      </c>
      <c r="G261" s="21" t="inlineStr">
        <is>
          <t>2.00% def</t>
        </is>
      </c>
      <c r="H261" s="20" t="inlineStr">
        <is>
          <t>1.00%</t>
        </is>
      </c>
      <c r="I261" s="21" t="inlineStr">
        <is>
          <t>2.00% d</t>
        </is>
      </c>
      <c r="J261" s="21" t="inlineStr">
        <is>
          <t>2.00% D</t>
        </is>
      </c>
      <c r="K261" s="21" t="inlineStr">
        <is>
          <t>2.00% de</t>
        </is>
      </c>
      <c r="L261" s="21" t="inlineStr">
        <is>
          <t>3.00% BcDEFG</t>
        </is>
      </c>
      <c r="M261" t="n">
        <v>3</v>
      </c>
      <c r="N261" s="21" t="inlineStr">
        <is>
          <t>5.00% J</t>
        </is>
      </c>
      <c r="O261" s="20" t="inlineStr">
        <is>
          <t>1.00%</t>
        </is>
      </c>
      <c r="P261" t="n">
        <v>4</v>
      </c>
      <c r="Q261" s="21" t="inlineStr">
        <is>
          <t>2.00% L</t>
        </is>
      </c>
      <c r="R261" s="20" t="inlineStr">
        <is>
          <t>1.00%</t>
        </is>
      </c>
      <c r="S261" t="n">
        <v>1</v>
      </c>
      <c r="T261" s="1">
        <f>HYPERLINK("#T29!A1", "Table 29 - DV_Familiar - Familiarity - T3B - Based to Total")</f>
        <v/>
      </c>
    </row>
    <row r="262">
      <c r="A262" s="19" t="inlineStr">
        <is>
          <t>29</t>
        </is>
      </c>
      <c r="B262" t="inlineStr">
        <is>
          <t>DV_Familiar</t>
        </is>
      </c>
      <c r="C262" t="inlineStr">
        <is>
          <t>Not familiar with any relevant products</t>
        </is>
      </c>
      <c r="D262" s="20" t="inlineStr">
        <is>
          <t>70.00%</t>
        </is>
      </c>
      <c r="E262" s="20" t="inlineStr">
        <is>
          <t>31.00%</t>
        </is>
      </c>
      <c r="F262" s="21" t="inlineStr">
        <is>
          <t>56.00% AH</t>
        </is>
      </c>
      <c r="G262" s="21" t="inlineStr">
        <is>
          <t>70.00% ABGH</t>
        </is>
      </c>
      <c r="H262" s="21" t="inlineStr">
        <is>
          <t>88.00% ABCEFGH</t>
        </is>
      </c>
      <c r="I262" s="21" t="inlineStr">
        <is>
          <t>77.00% ABCGH</t>
        </is>
      </c>
      <c r="J262" s="21" t="inlineStr">
        <is>
          <t>82.00% ABCEGH</t>
        </is>
      </c>
      <c r="K262" s="21" t="inlineStr">
        <is>
          <t>64.00% ABH</t>
        </is>
      </c>
      <c r="L262" s="21" t="inlineStr">
        <is>
          <t>44.00% A</t>
        </is>
      </c>
      <c r="M262" t="n">
        <v>57</v>
      </c>
      <c r="N262" s="20" t="inlineStr">
        <is>
          <t>24.00%</t>
        </is>
      </c>
      <c r="O262" s="21" t="inlineStr">
        <is>
          <t>87.00% I</t>
        </is>
      </c>
      <c r="P262" t="n">
        <v>63</v>
      </c>
      <c r="Q262" s="20" t="inlineStr">
        <is>
          <t>31.00%</t>
        </is>
      </c>
      <c r="R262" s="21" t="inlineStr">
        <is>
          <t>92.00% K</t>
        </is>
      </c>
      <c r="S262" t="n">
        <v>61</v>
      </c>
      <c r="T262" s="1">
        <f>HYPERLINK("#T29!A1", "Table 29 - DV_Familiar - Familiarity - T3B - Based to Total")</f>
        <v/>
      </c>
    </row>
    <row r="263">
      <c r="A263" s="19" t="inlineStr">
        <is>
          <t>30</t>
        </is>
      </c>
      <c r="B263" t="inlineStr">
        <is>
          <t>DV_FSLFamiliar</t>
        </is>
      </c>
      <c r="C263" t="inlineStr">
        <is>
          <t>NET: Very/Extremely Familiar</t>
        </is>
      </c>
      <c r="D263" s="20" t="inlineStr">
        <is>
          <t>52.00%</t>
        </is>
      </c>
      <c r="E263" s="21" t="inlineStr">
        <is>
          <t>75.00% BCDEFGH</t>
        </is>
      </c>
      <c r="F263" s="21" t="inlineStr">
        <is>
          <t>66.00% CDEFG</t>
        </is>
      </c>
      <c r="G263" s="21" t="inlineStr">
        <is>
          <t>52.00% DEF</t>
        </is>
      </c>
      <c r="H263" s="20" t="inlineStr">
        <is>
          <t>24.00%</t>
        </is>
      </c>
      <c r="I263" s="21" t="inlineStr">
        <is>
          <t>43.00% DF</t>
        </is>
      </c>
      <c r="J263" s="21" t="inlineStr">
        <is>
          <t>35.00% D</t>
        </is>
      </c>
      <c r="K263" s="21" t="inlineStr">
        <is>
          <t>59.00% CDEF</t>
        </is>
      </c>
      <c r="L263" s="21" t="inlineStr">
        <is>
          <t>72.00% BCDEFG</t>
        </is>
      </c>
      <c r="M263" t="n">
        <v>51</v>
      </c>
      <c r="N263" s="21" t="inlineStr">
        <is>
          <t>87.00% J</t>
        </is>
      </c>
      <c r="O263" s="20" t="inlineStr">
        <is>
          <t>15.00%</t>
        </is>
      </c>
      <c r="P263" t="n">
        <v>72</v>
      </c>
      <c r="Q263" s="21" t="inlineStr">
        <is>
          <t>28.00% L</t>
        </is>
      </c>
      <c r="R263" s="20" t="inlineStr">
        <is>
          <t>11.00%</t>
        </is>
      </c>
      <c r="S263" t="n">
        <v>17</v>
      </c>
      <c r="T263" s="1">
        <f>HYPERLINK("#T30!A1", "Table 30 - DV_FSLFamiliar - FSL Familiarity - Based to Those Aware of FSL")</f>
        <v/>
      </c>
    </row>
    <row r="264">
      <c r="A264" s="19" t="inlineStr">
        <is>
          <t>30</t>
        </is>
      </c>
      <c r="B264" t="inlineStr">
        <is>
          <t>DV_FSLFamiliar</t>
        </is>
      </c>
      <c r="C264" t="inlineStr">
        <is>
          <t>Extremely familiar</t>
        </is>
      </c>
      <c r="D264" s="20" t="inlineStr">
        <is>
          <t>45.00%</t>
        </is>
      </c>
      <c r="E264" s="21" t="inlineStr">
        <is>
          <t>67.00% BCDEFGH</t>
        </is>
      </c>
      <c r="F264" s="21" t="inlineStr">
        <is>
          <t>59.00% CDEFG</t>
        </is>
      </c>
      <c r="G264" s="21" t="inlineStr">
        <is>
          <t>45.00% DEF</t>
        </is>
      </c>
      <c r="H264" s="20" t="inlineStr">
        <is>
          <t>18.00%</t>
        </is>
      </c>
      <c r="I264" s="21" t="inlineStr">
        <is>
          <t>37.00% DF</t>
        </is>
      </c>
      <c r="J264" s="21" t="inlineStr">
        <is>
          <t>28.00% D</t>
        </is>
      </c>
      <c r="K264" s="21" t="inlineStr">
        <is>
          <t>52.00% CDEF</t>
        </is>
      </c>
      <c r="L264" s="21" t="inlineStr">
        <is>
          <t>64.00% BCDEFG</t>
        </is>
      </c>
      <c r="M264" t="n">
        <v>49</v>
      </c>
      <c r="N264" s="21" t="inlineStr">
        <is>
          <t>82.00% J</t>
        </is>
      </c>
      <c r="O264" s="20" t="inlineStr">
        <is>
          <t>5.00%</t>
        </is>
      </c>
      <c r="P264" t="n">
        <v>77</v>
      </c>
      <c r="Q264" s="21" t="inlineStr">
        <is>
          <t>9.00% L</t>
        </is>
      </c>
      <c r="R264" s="20" t="inlineStr">
        <is>
          <t>3.00%</t>
        </is>
      </c>
      <c r="S264" t="n">
        <v>6</v>
      </c>
      <c r="T264" s="1">
        <f>HYPERLINK("#T30!A1", "Table 30 - DV_FSLFamiliar - FSL Familiarity - Based to Those Aware of FSL")</f>
        <v/>
      </c>
    </row>
    <row r="265">
      <c r="A265" s="19" t="inlineStr">
        <is>
          <t>30</t>
        </is>
      </c>
      <c r="B265" t="inlineStr">
        <is>
          <t>DV_FSLFamiliar</t>
        </is>
      </c>
      <c r="C265" t="inlineStr">
        <is>
          <t>Very familiar</t>
        </is>
      </c>
      <c r="D265" s="20" t="inlineStr">
        <is>
          <t>7.00%</t>
        </is>
      </c>
      <c r="E265" s="21" t="inlineStr">
        <is>
          <t>9.00% def</t>
        </is>
      </c>
      <c r="F265" s="20" t="inlineStr">
        <is>
          <t>7.00%</t>
        </is>
      </c>
      <c r="G265" s="20" t="inlineStr">
        <is>
          <t>7.00%</t>
        </is>
      </c>
      <c r="H265" s="20" t="inlineStr">
        <is>
          <t>6.00%</t>
        </is>
      </c>
      <c r="I265" s="20" t="inlineStr">
        <is>
          <t>7.00%</t>
        </is>
      </c>
      <c r="J265" s="20" t="inlineStr">
        <is>
          <t>7.00%</t>
        </is>
      </c>
      <c r="K265" s="20" t="inlineStr">
        <is>
          <t>7.00%</t>
        </is>
      </c>
      <c r="L265" s="20" t="inlineStr">
        <is>
          <t>8.00%</t>
        </is>
      </c>
      <c r="M265" t="n">
        <v>3</v>
      </c>
      <c r="N265" s="20" t="inlineStr">
        <is>
          <t>5.00%</t>
        </is>
      </c>
      <c r="O265" s="21" t="inlineStr">
        <is>
          <t>10.00% I</t>
        </is>
      </c>
      <c r="P265" t="n">
        <v>5</v>
      </c>
      <c r="Q265" s="21" t="inlineStr">
        <is>
          <t>19.00% L</t>
        </is>
      </c>
      <c r="R265" s="20" t="inlineStr">
        <is>
          <t>7.00%</t>
        </is>
      </c>
      <c r="S265" t="n">
        <v>12</v>
      </c>
      <c r="T265" s="1">
        <f>HYPERLINK("#T30!A1", "Table 30 - DV_FSLFamiliar - FSL Familiarity - Based to Those Aware of FSL")</f>
        <v/>
      </c>
    </row>
    <row r="266">
      <c r="A266" s="19" t="inlineStr">
        <is>
          <t>30</t>
        </is>
      </c>
      <c r="B266" t="inlineStr">
        <is>
          <t>DV_FSLFamiliar</t>
        </is>
      </c>
      <c r="C266" t="inlineStr">
        <is>
          <t>Somewhat familiar</t>
        </is>
      </c>
      <c r="D266" s="20" t="inlineStr">
        <is>
          <t>13.00%</t>
        </is>
      </c>
      <c r="E266" s="20" t="inlineStr">
        <is>
          <t>10.00%</t>
        </is>
      </c>
      <c r="F266" s="20" t="inlineStr">
        <is>
          <t>12.00%</t>
        </is>
      </c>
      <c r="G266" s="21" t="inlineStr">
        <is>
          <t>14.00% AH</t>
        </is>
      </c>
      <c r="H266" s="21" t="inlineStr">
        <is>
          <t>16.00% ABegH</t>
        </is>
      </c>
      <c r="I266" s="21" t="inlineStr">
        <is>
          <t>14.00% AbgH</t>
        </is>
      </c>
      <c r="J266" s="21" t="inlineStr">
        <is>
          <t>15.00% AbeGH</t>
        </is>
      </c>
      <c r="K266" s="21" t="inlineStr">
        <is>
          <t>13.00% AH</t>
        </is>
      </c>
      <c r="L266" s="20" t="inlineStr">
        <is>
          <t>11.00%</t>
        </is>
      </c>
      <c r="M266" t="n">
        <v>6</v>
      </c>
      <c r="N266" s="20" t="inlineStr">
        <is>
          <t>5.00%</t>
        </is>
      </c>
      <c r="O266" s="21" t="inlineStr">
        <is>
          <t>22.00% I</t>
        </is>
      </c>
      <c r="P266" t="n">
        <v>17</v>
      </c>
      <c r="Q266" s="21" t="inlineStr">
        <is>
          <t>33.00% L</t>
        </is>
      </c>
      <c r="R266" s="20" t="inlineStr">
        <is>
          <t>18.00%</t>
        </is>
      </c>
      <c r="S266" t="n">
        <v>15</v>
      </c>
      <c r="T266" s="1">
        <f>HYPERLINK("#T30!A1", "Table 30 - DV_FSLFamiliar - FSL Familiarity - Based to Those Aware of FSL")</f>
        <v/>
      </c>
    </row>
    <row r="267">
      <c r="A267" s="19" t="inlineStr">
        <is>
          <t>30</t>
        </is>
      </c>
      <c r="B267" t="inlineStr">
        <is>
          <t>DV_FSLFamiliar</t>
        </is>
      </c>
      <c r="C267" t="inlineStr">
        <is>
          <t>NET: Slightly familiar/Only know the name</t>
        </is>
      </c>
      <c r="D267" s="20" t="inlineStr">
        <is>
          <t>35.00%</t>
        </is>
      </c>
      <c r="E267" s="20" t="inlineStr">
        <is>
          <t>15.00%</t>
        </is>
      </c>
      <c r="F267" s="21" t="inlineStr">
        <is>
          <t>22.00% AH</t>
        </is>
      </c>
      <c r="G267" s="21" t="inlineStr">
        <is>
          <t>34.00% ABGH</t>
        </is>
      </c>
      <c r="H267" s="21" t="inlineStr">
        <is>
          <t>60.00% ABCEFGH</t>
        </is>
      </c>
      <c r="I267" s="21" t="inlineStr">
        <is>
          <t>42.00% ABCGH</t>
        </is>
      </c>
      <c r="J267" s="21" t="inlineStr">
        <is>
          <t>50.00% ABCEGH</t>
        </is>
      </c>
      <c r="K267" s="21" t="inlineStr">
        <is>
          <t>28.00% ABH</t>
        </is>
      </c>
      <c r="L267" s="21" t="inlineStr">
        <is>
          <t>18.00% A</t>
        </is>
      </c>
      <c r="M267" t="n">
        <v>45</v>
      </c>
      <c r="N267" s="20" t="inlineStr">
        <is>
          <t>8.00%</t>
        </is>
      </c>
      <c r="O267" s="21" t="inlineStr">
        <is>
          <t>63.00% I</t>
        </is>
      </c>
      <c r="P267" t="n">
        <v>55</v>
      </c>
      <c r="Q267" s="20" t="inlineStr">
        <is>
          <t>39.00%</t>
        </is>
      </c>
      <c r="R267" s="21" t="inlineStr">
        <is>
          <t>71.00% K</t>
        </is>
      </c>
      <c r="S267" t="n">
        <v>32</v>
      </c>
      <c r="T267" s="1">
        <f>HYPERLINK("#T30!A1", "Table 30 - DV_FSLFamiliar - FSL Familiarity - Based to Those Aware of FSL")</f>
        <v/>
      </c>
    </row>
    <row r="268">
      <c r="A268" s="19" t="inlineStr">
        <is>
          <t>30</t>
        </is>
      </c>
      <c r="B268" t="inlineStr">
        <is>
          <t>DV_FSLFamiliar</t>
        </is>
      </c>
      <c r="C268" t="inlineStr">
        <is>
          <t>Slightly familiar</t>
        </is>
      </c>
      <c r="D268" s="20" t="inlineStr">
        <is>
          <t>18.00%</t>
        </is>
      </c>
      <c r="E268" s="20" t="inlineStr">
        <is>
          <t>10.00%</t>
        </is>
      </c>
      <c r="F268" s="20" t="inlineStr">
        <is>
          <t>12.00%</t>
        </is>
      </c>
      <c r="G268" s="21" t="inlineStr">
        <is>
          <t>18.00% ABGH</t>
        </is>
      </c>
      <c r="H268" s="21" t="inlineStr">
        <is>
          <t>30.00% ABCEFGH</t>
        </is>
      </c>
      <c r="I268" s="21" t="inlineStr">
        <is>
          <t>22.00% ABCGH</t>
        </is>
      </c>
      <c r="J268" s="21" t="inlineStr">
        <is>
          <t>25.00% ABCEGH</t>
        </is>
      </c>
      <c r="K268" s="21" t="inlineStr">
        <is>
          <t>15.00% ABH</t>
        </is>
      </c>
      <c r="L268" s="20" t="inlineStr">
        <is>
          <t>11.00%</t>
        </is>
      </c>
      <c r="M268" t="n">
        <v>20</v>
      </c>
      <c r="N268" s="20" t="inlineStr">
        <is>
          <t>5.00%</t>
        </is>
      </c>
      <c r="O268" s="21" t="inlineStr">
        <is>
          <t>33.00% I</t>
        </is>
      </c>
      <c r="P268" t="n">
        <v>28</v>
      </c>
      <c r="Q268" s="20" t="inlineStr">
        <is>
          <t>27.00%</t>
        </is>
      </c>
      <c r="R268" s="21" t="inlineStr">
        <is>
          <t>35.00% K</t>
        </is>
      </c>
      <c r="S268" t="n">
        <v>8</v>
      </c>
      <c r="T268" s="1">
        <f>HYPERLINK("#T30!A1", "Table 30 - DV_FSLFamiliar - FSL Familiarity - Based to Those Aware of FSL")</f>
        <v/>
      </c>
    </row>
    <row r="269">
      <c r="A269" s="19" t="inlineStr">
        <is>
          <t>30</t>
        </is>
      </c>
      <c r="B269" t="inlineStr">
        <is>
          <t>DV_FSLFamiliar</t>
        </is>
      </c>
      <c r="C269" t="inlineStr">
        <is>
          <t>Only know the name</t>
        </is>
      </c>
      <c r="D269" s="20" t="inlineStr">
        <is>
          <t>16.00%</t>
        </is>
      </c>
      <c r="E269" s="20" t="inlineStr">
        <is>
          <t>6.00%</t>
        </is>
      </c>
      <c r="F269" s="21" t="inlineStr">
        <is>
          <t>10.00% AH</t>
        </is>
      </c>
      <c r="G269" s="21" t="inlineStr">
        <is>
          <t>16.00% ABGH</t>
        </is>
      </c>
      <c r="H269" s="21" t="inlineStr">
        <is>
          <t>30.00% ABCEFGH</t>
        </is>
      </c>
      <c r="I269" s="21" t="inlineStr">
        <is>
          <t>20.00% ABCGH</t>
        </is>
      </c>
      <c r="J269" s="21" t="inlineStr">
        <is>
          <t>24.00% ABCEGH</t>
        </is>
      </c>
      <c r="K269" s="21" t="inlineStr">
        <is>
          <t>13.00% ABH</t>
        </is>
      </c>
      <c r="L269" s="21" t="inlineStr">
        <is>
          <t>7.00% A</t>
        </is>
      </c>
      <c r="M269" t="n">
        <v>24</v>
      </c>
      <c r="N269" s="20" t="inlineStr">
        <is>
          <t>4.00%</t>
        </is>
      </c>
      <c r="O269" s="21" t="inlineStr">
        <is>
          <t>30.00% I</t>
        </is>
      </c>
      <c r="P269" t="n">
        <v>26</v>
      </c>
      <c r="Q269" s="20" t="inlineStr">
        <is>
          <t>12.00%</t>
        </is>
      </c>
      <c r="R269" s="21" t="inlineStr">
        <is>
          <t>36.00% K</t>
        </is>
      </c>
      <c r="S269" t="n">
        <v>24</v>
      </c>
      <c r="T269" s="1">
        <f>HYPERLINK("#T30!A1", "Table 30 - DV_FSLFamiliar - FSL Familiarity - Based to Those Aware of FSL")</f>
        <v/>
      </c>
    </row>
    <row r="270">
      <c r="A270" s="19" t="inlineStr">
        <is>
          <t>31</t>
        </is>
      </c>
      <c r="B270" t="inlineStr">
        <is>
          <t>DV_DexcomFamiliar</t>
        </is>
      </c>
      <c r="C270" t="inlineStr">
        <is>
          <t>NET: Very/Extremely Familiar</t>
        </is>
      </c>
      <c r="D270" s="20" t="inlineStr">
        <is>
          <t>51.00%</t>
        </is>
      </c>
      <c r="E270" s="21" t="inlineStr">
        <is>
          <t>64.00% BCDEFGH</t>
        </is>
      </c>
      <c r="F270" s="21" t="inlineStr">
        <is>
          <t>56.00% CDEFG</t>
        </is>
      </c>
      <c r="G270" s="21" t="inlineStr">
        <is>
          <t>49.00% DeF</t>
        </is>
      </c>
      <c r="H270" s="20" t="inlineStr">
        <is>
          <t>32.00%</t>
        </is>
      </c>
      <c r="I270" s="21" t="inlineStr">
        <is>
          <t>45.00% DF</t>
        </is>
      </c>
      <c r="J270" s="21" t="inlineStr">
        <is>
          <t>41.00% D</t>
        </is>
      </c>
      <c r="K270" s="21" t="inlineStr">
        <is>
          <t>52.00% CDEF</t>
        </is>
      </c>
      <c r="L270" s="21" t="inlineStr">
        <is>
          <t>61.00% BCDEFG</t>
        </is>
      </c>
      <c r="M270" t="n">
        <v>32</v>
      </c>
      <c r="N270" s="21" t="inlineStr">
        <is>
          <t>76.00% J</t>
        </is>
      </c>
      <c r="O270" s="20" t="inlineStr">
        <is>
          <t>19.00%</t>
        </is>
      </c>
      <c r="P270" t="n">
        <v>57</v>
      </c>
      <c r="Q270" s="21" t="inlineStr">
        <is>
          <t>30.00% L</t>
        </is>
      </c>
      <c r="R270" s="20" t="inlineStr">
        <is>
          <t>14.00%</t>
        </is>
      </c>
      <c r="S270" t="n">
        <v>16</v>
      </c>
      <c r="T270" s="1">
        <f>HYPERLINK("#T31!A1", "Table 31 - DV_DexcomFamiliar - Dexcom Familiarity - Based to Those Aware of Dexcom")</f>
        <v/>
      </c>
    </row>
    <row r="271">
      <c r="A271" s="19" t="inlineStr">
        <is>
          <t>31</t>
        </is>
      </c>
      <c r="B271" t="inlineStr">
        <is>
          <t>DV_DexcomFamiliar</t>
        </is>
      </c>
      <c r="C271" t="inlineStr">
        <is>
          <t>Extremely familiar</t>
        </is>
      </c>
      <c r="D271" s="20" t="inlineStr">
        <is>
          <t>39.00%</t>
        </is>
      </c>
      <c r="E271" s="21" t="inlineStr">
        <is>
          <t>52.00% BCDEFGH</t>
        </is>
      </c>
      <c r="F271" s="21" t="inlineStr">
        <is>
          <t>40.00% cDEFg</t>
        </is>
      </c>
      <c r="G271" s="21" t="inlineStr">
        <is>
          <t>35.00% DF</t>
        </is>
      </c>
      <c r="H271" s="20" t="inlineStr">
        <is>
          <t>26.00%</t>
        </is>
      </c>
      <c r="I271" s="21" t="inlineStr">
        <is>
          <t>34.00% DF</t>
        </is>
      </c>
      <c r="J271" s="21" t="inlineStr">
        <is>
          <t>30.00% D</t>
        </is>
      </c>
      <c r="K271" s="21" t="inlineStr">
        <is>
          <t>38.00% cDEF</t>
        </is>
      </c>
      <c r="L271" s="21" t="inlineStr">
        <is>
          <t>47.00% BCDEFG</t>
        </is>
      </c>
      <c r="M271" t="n">
        <v>26</v>
      </c>
      <c r="N271" s="21" t="inlineStr">
        <is>
          <t>66.00% J</t>
        </is>
      </c>
      <c r="O271" s="20" t="inlineStr">
        <is>
          <t>5.00%</t>
        </is>
      </c>
      <c r="P271" t="n">
        <v>61</v>
      </c>
      <c r="Q271" s="21" t="inlineStr">
        <is>
          <t>8.00% L</t>
        </is>
      </c>
      <c r="R271" s="20" t="inlineStr">
        <is>
          <t>3.00%</t>
        </is>
      </c>
      <c r="S271" t="n">
        <v>5</v>
      </c>
      <c r="T271" s="1">
        <f>HYPERLINK("#T31!A1", "Table 31 - DV_DexcomFamiliar - Dexcom Familiarity - Based to Those Aware of Dexcom")</f>
        <v/>
      </c>
    </row>
    <row r="272">
      <c r="A272" s="19" t="inlineStr">
        <is>
          <t>31</t>
        </is>
      </c>
      <c r="B272" t="inlineStr">
        <is>
          <t>DV_DexcomFamiliar</t>
        </is>
      </c>
      <c r="C272" t="inlineStr">
        <is>
          <t>Very familiar</t>
        </is>
      </c>
      <c r="D272" s="20" t="inlineStr">
        <is>
          <t>12.00%</t>
        </is>
      </c>
      <c r="E272" s="21" t="inlineStr">
        <is>
          <t>12.00% D</t>
        </is>
      </c>
      <c r="F272" s="21" t="inlineStr">
        <is>
          <t>16.00% aDEF</t>
        </is>
      </c>
      <c r="G272" s="21" t="inlineStr">
        <is>
          <t>13.00% DF</t>
        </is>
      </c>
      <c r="H272" s="20" t="inlineStr">
        <is>
          <t>7.00%</t>
        </is>
      </c>
      <c r="I272" s="21" t="inlineStr">
        <is>
          <t>12.00% DF</t>
        </is>
      </c>
      <c r="J272" s="21" t="inlineStr">
        <is>
          <t>10.00% D</t>
        </is>
      </c>
      <c r="K272" s="21" t="inlineStr">
        <is>
          <t>15.00% DEF</t>
        </is>
      </c>
      <c r="L272" s="21" t="inlineStr">
        <is>
          <t>14.00% aDeF</t>
        </is>
      </c>
      <c r="M272" t="n">
        <v>9</v>
      </c>
      <c r="N272" s="20" t="inlineStr">
        <is>
          <t>10.00%</t>
        </is>
      </c>
      <c r="O272" s="21" t="inlineStr">
        <is>
          <t>14.00% I</t>
        </is>
      </c>
      <c r="P272" t="n">
        <v>4</v>
      </c>
      <c r="Q272" s="21" t="inlineStr">
        <is>
          <t>23.00% L</t>
        </is>
      </c>
      <c r="R272" s="20" t="inlineStr">
        <is>
          <t>11.00%</t>
        </is>
      </c>
      <c r="S272" t="n">
        <v>12</v>
      </c>
      <c r="T272" s="1">
        <f>HYPERLINK("#T31!A1", "Table 31 - DV_DexcomFamiliar - Dexcom Familiarity - Based to Those Aware of Dexcom")</f>
        <v/>
      </c>
    </row>
    <row r="273">
      <c r="A273" s="19" t="inlineStr">
        <is>
          <t>31</t>
        </is>
      </c>
      <c r="B273" t="inlineStr">
        <is>
          <t>DV_DexcomFamiliar</t>
        </is>
      </c>
      <c r="C273" t="inlineStr">
        <is>
          <t>Somewhat familiar</t>
        </is>
      </c>
      <c r="D273" s="20" t="inlineStr">
        <is>
          <t>18.00%</t>
        </is>
      </c>
      <c r="E273" s="20" t="inlineStr">
        <is>
          <t>16.00%</t>
        </is>
      </c>
      <c r="F273" s="20" t="inlineStr">
        <is>
          <t>17.00%</t>
        </is>
      </c>
      <c r="G273" s="21" t="inlineStr">
        <is>
          <t>22.00% ABDEFGH</t>
        </is>
      </c>
      <c r="H273" s="20" t="inlineStr">
        <is>
          <t>15.00%</t>
        </is>
      </c>
      <c r="I273" s="21" t="inlineStr">
        <is>
          <t>18.00% D</t>
        </is>
      </c>
      <c r="J273" s="21" t="inlineStr">
        <is>
          <t>19.00% D</t>
        </is>
      </c>
      <c r="K273" s="21" t="inlineStr">
        <is>
          <t>20.00% aBDEH</t>
        </is>
      </c>
      <c r="L273" s="20" t="inlineStr">
        <is>
          <t>16.00%</t>
        </is>
      </c>
      <c r="M273" t="n">
        <v>7</v>
      </c>
      <c r="N273" s="20" t="inlineStr">
        <is>
          <t>9.00%</t>
        </is>
      </c>
      <c r="O273" s="21" t="inlineStr">
        <is>
          <t>28.00% I</t>
        </is>
      </c>
      <c r="P273" t="n">
        <v>19</v>
      </c>
      <c r="Q273" s="21" t="inlineStr">
        <is>
          <t>30.00% l</t>
        </is>
      </c>
      <c r="R273" s="20" t="inlineStr">
        <is>
          <t>25.00%</t>
        </is>
      </c>
      <c r="S273" t="n">
        <v>5</v>
      </c>
      <c r="T273" s="1">
        <f>HYPERLINK("#T31!A1", "Table 31 - DV_DexcomFamiliar - Dexcom Familiarity - Based to Those Aware of Dexcom")</f>
        <v/>
      </c>
    </row>
    <row r="274">
      <c r="A274" s="19" t="inlineStr">
        <is>
          <t>31</t>
        </is>
      </c>
      <c r="B274" t="inlineStr">
        <is>
          <t>DV_DexcomFamiliar</t>
        </is>
      </c>
      <c r="C274" t="inlineStr">
        <is>
          <t>NET: Slightly familiar/Only know the name</t>
        </is>
      </c>
      <c r="D274" s="20" t="inlineStr">
        <is>
          <t>32.00%</t>
        </is>
      </c>
      <c r="E274" s="20" t="inlineStr">
        <is>
          <t>20.00%</t>
        </is>
      </c>
      <c r="F274" s="21" t="inlineStr">
        <is>
          <t>27.00% AH</t>
        </is>
      </c>
      <c r="G274" s="21" t="inlineStr">
        <is>
          <t>29.00% AH</t>
        </is>
      </c>
      <c r="H274" s="21" t="inlineStr">
        <is>
          <t>52.00% ABCEFGH</t>
        </is>
      </c>
      <c r="I274" s="21" t="inlineStr">
        <is>
          <t>36.00% ABCGH</t>
        </is>
      </c>
      <c r="J274" s="21" t="inlineStr">
        <is>
          <t>41.00% ABCEGH</t>
        </is>
      </c>
      <c r="K274" s="21" t="inlineStr">
        <is>
          <t>28.00% AH</t>
        </is>
      </c>
      <c r="L274" s="21" t="inlineStr">
        <is>
          <t>23.00% A</t>
        </is>
      </c>
      <c r="M274" t="n">
        <v>32</v>
      </c>
      <c r="N274" s="20" t="inlineStr">
        <is>
          <t>15.00%</t>
        </is>
      </c>
      <c r="O274" s="21" t="inlineStr">
        <is>
          <t>53.00% I</t>
        </is>
      </c>
      <c r="P274" t="n">
        <v>38</v>
      </c>
      <c r="Q274" s="20" t="inlineStr">
        <is>
          <t>39.00%</t>
        </is>
      </c>
      <c r="R274" s="21" t="inlineStr">
        <is>
          <t>61.00% K</t>
        </is>
      </c>
      <c r="S274" t="n">
        <v>22</v>
      </c>
      <c r="T274" s="1">
        <f>HYPERLINK("#T31!A1", "Table 31 - DV_DexcomFamiliar - Dexcom Familiarity - Based to Those Aware of Dexcom")</f>
        <v/>
      </c>
    </row>
    <row r="275">
      <c r="A275" s="19" t="inlineStr">
        <is>
          <t>31</t>
        </is>
      </c>
      <c r="B275" t="inlineStr">
        <is>
          <t>DV_DexcomFamiliar</t>
        </is>
      </c>
      <c r="C275" t="inlineStr">
        <is>
          <t>Slightly familiar</t>
        </is>
      </c>
      <c r="D275" s="20" t="inlineStr">
        <is>
          <t>16.00%</t>
        </is>
      </c>
      <c r="E275" s="20" t="inlineStr">
        <is>
          <t>11.00%</t>
        </is>
      </c>
      <c r="F275" s="20" t="inlineStr">
        <is>
          <t>14.00%</t>
        </is>
      </c>
      <c r="G275" s="21" t="inlineStr">
        <is>
          <t>15.00% Ah</t>
        </is>
      </c>
      <c r="H275" s="21" t="inlineStr">
        <is>
          <t>25.00% ABCEFGH</t>
        </is>
      </c>
      <c r="I275" s="21" t="inlineStr">
        <is>
          <t>18.00% ABCGH</t>
        </is>
      </c>
      <c r="J275" s="21" t="inlineStr">
        <is>
          <t>20.00% ABCEGH</t>
        </is>
      </c>
      <c r="K275" s="21" t="inlineStr">
        <is>
          <t>15.00% AH</t>
        </is>
      </c>
      <c r="L275" s="20" t="inlineStr">
        <is>
          <t>12.00%</t>
        </is>
      </c>
      <c r="M275" t="n">
        <v>14</v>
      </c>
      <c r="N275" s="20" t="inlineStr">
        <is>
          <t>8.00%</t>
        </is>
      </c>
      <c r="O275" s="21" t="inlineStr">
        <is>
          <t>27.00% I</t>
        </is>
      </c>
      <c r="P275" t="n">
        <v>19</v>
      </c>
      <c r="Q275" s="20" t="inlineStr">
        <is>
          <t>24.00%</t>
        </is>
      </c>
      <c r="R275" s="21" t="inlineStr">
        <is>
          <t>29.00% k</t>
        </is>
      </c>
      <c r="S275" t="n">
        <v>5</v>
      </c>
      <c r="T275" s="1">
        <f>HYPERLINK("#T31!A1", "Table 31 - DV_DexcomFamiliar - Dexcom Familiarity - Based to Those Aware of Dexcom")</f>
        <v/>
      </c>
    </row>
    <row r="276">
      <c r="A276" s="19" t="inlineStr">
        <is>
          <t>31</t>
        </is>
      </c>
      <c r="B276" t="inlineStr">
        <is>
          <t>DV_DexcomFamiliar</t>
        </is>
      </c>
      <c r="C276" t="inlineStr">
        <is>
          <t>Only know the name</t>
        </is>
      </c>
      <c r="D276" s="20" t="inlineStr">
        <is>
          <t>15.00%</t>
        </is>
      </c>
      <c r="E276" s="20" t="inlineStr">
        <is>
          <t>9.00%</t>
        </is>
      </c>
      <c r="F276" s="21" t="inlineStr">
        <is>
          <t>14.00% AH</t>
        </is>
      </c>
      <c r="G276" s="21" t="inlineStr">
        <is>
          <t>14.00% Ah</t>
        </is>
      </c>
      <c r="H276" s="21" t="inlineStr">
        <is>
          <t>27.00% ABCEFGH</t>
        </is>
      </c>
      <c r="I276" s="21" t="inlineStr">
        <is>
          <t>18.00% ABCGH</t>
        </is>
      </c>
      <c r="J276" s="21" t="inlineStr">
        <is>
          <t>20.00% ABCEGH</t>
        </is>
      </c>
      <c r="K276" s="21" t="inlineStr">
        <is>
          <t>14.00% AH</t>
        </is>
      </c>
      <c r="L276" s="21" t="inlineStr">
        <is>
          <t>11.00% A</t>
        </is>
      </c>
      <c r="M276" t="n">
        <v>18</v>
      </c>
      <c r="N276" s="20" t="inlineStr">
        <is>
          <t>7.00%</t>
        </is>
      </c>
      <c r="O276" s="21" t="inlineStr">
        <is>
          <t>26.00% I</t>
        </is>
      </c>
      <c r="P276" t="n">
        <v>19</v>
      </c>
      <c r="Q276" s="20" t="inlineStr">
        <is>
          <t>15.00%</t>
        </is>
      </c>
      <c r="R276" s="21" t="inlineStr">
        <is>
          <t>32.00% K</t>
        </is>
      </c>
      <c r="S276" t="n">
        <v>17</v>
      </c>
      <c r="T276" s="1">
        <f>HYPERLINK("#T31!A1", "Table 31 - DV_DexcomFamiliar - Dexcom Familiarity - Based to Those Aware of Dexcom")</f>
        <v/>
      </c>
    </row>
    <row r="277">
      <c r="A277" s="19" t="inlineStr">
        <is>
          <t>32</t>
        </is>
      </c>
      <c r="B277" t="inlineStr">
        <is>
          <t>DV_MedtronicFamiliar</t>
        </is>
      </c>
      <c r="C277" t="inlineStr">
        <is>
          <t>NET: Very/Extremely familiar</t>
        </is>
      </c>
      <c r="D277" s="20" t="inlineStr">
        <is>
          <t>60.00%</t>
        </is>
      </c>
      <c r="E277" s="21" t="inlineStr">
        <is>
          <t>62.00% DF</t>
        </is>
      </c>
      <c r="F277" s="21" t="inlineStr">
        <is>
          <t>75.00% ACDEFGH</t>
        </is>
      </c>
      <c r="G277" s="21" t="inlineStr">
        <is>
          <t>66.00% DEF</t>
        </is>
      </c>
      <c r="H277" s="20" t="inlineStr">
        <is>
          <t>31.00%</t>
        </is>
      </c>
      <c r="I277" s="21" t="inlineStr">
        <is>
          <t>59.00% DF</t>
        </is>
      </c>
      <c r="J277" s="21" t="inlineStr">
        <is>
          <t>51.00% D</t>
        </is>
      </c>
      <c r="K277" s="21" t="inlineStr">
        <is>
          <t>70.00% ACDEFh</t>
        </is>
      </c>
      <c r="L277" s="21" t="inlineStr">
        <is>
          <t>67.00% ADEF</t>
        </is>
      </c>
      <c r="M277" t="n">
        <v>44</v>
      </c>
      <c r="N277" s="21" t="inlineStr">
        <is>
          <t>77.00% J</t>
        </is>
      </c>
      <c r="O277" s="20" t="inlineStr">
        <is>
          <t>34.00%</t>
        </is>
      </c>
      <c r="P277" t="n">
        <v>43</v>
      </c>
      <c r="Q277" s="21" t="inlineStr">
        <is>
          <t>41.00% L</t>
        </is>
      </c>
      <c r="R277" s="20" t="inlineStr">
        <is>
          <t>26.00%</t>
        </is>
      </c>
      <c r="S277" t="n">
        <v>15</v>
      </c>
      <c r="T277" s="1">
        <f>HYPERLINK("#T32!A1", "Table 32 - DV_MedtronicFamiliar - Medtronic Familiarity - Based to Those Aware of Medtronic")</f>
        <v/>
      </c>
    </row>
    <row r="278">
      <c r="A278" s="19" t="inlineStr">
        <is>
          <t>32</t>
        </is>
      </c>
      <c r="B278" t="inlineStr">
        <is>
          <t>DV_MedtronicFamiliar</t>
        </is>
      </c>
      <c r="C278" t="inlineStr">
        <is>
          <t>Extremely familiar</t>
        </is>
      </c>
      <c r="D278" s="20" t="inlineStr">
        <is>
          <t>46.00%</t>
        </is>
      </c>
      <c r="E278" s="21" t="inlineStr">
        <is>
          <t>53.00% CDEF</t>
        </is>
      </c>
      <c r="F278" s="21" t="inlineStr">
        <is>
          <t>60.00% ACDEFGH</t>
        </is>
      </c>
      <c r="G278" s="21" t="inlineStr">
        <is>
          <t>44.00% DF</t>
        </is>
      </c>
      <c r="H278" s="20" t="inlineStr">
        <is>
          <t>22.00%</t>
        </is>
      </c>
      <c r="I278" s="21" t="inlineStr">
        <is>
          <t>43.00% DF</t>
        </is>
      </c>
      <c r="J278" s="21" t="inlineStr">
        <is>
          <t>34.00% D</t>
        </is>
      </c>
      <c r="K278" s="21" t="inlineStr">
        <is>
          <t>51.00% CDEF</t>
        </is>
      </c>
      <c r="L278" s="21" t="inlineStr">
        <is>
          <t>56.00% ACDEFG</t>
        </is>
      </c>
      <c r="M278" t="n">
        <v>38</v>
      </c>
      <c r="N278" s="21" t="inlineStr">
        <is>
          <t>68.00% J</t>
        </is>
      </c>
      <c r="O278" s="20" t="inlineStr">
        <is>
          <t>12.00%</t>
        </is>
      </c>
      <c r="P278" t="n">
        <v>56</v>
      </c>
      <c r="Q278" s="21" t="inlineStr">
        <is>
          <t>15.00% l</t>
        </is>
      </c>
      <c r="R278" s="20" t="inlineStr">
        <is>
          <t>11.00%</t>
        </is>
      </c>
      <c r="S278" t="n">
        <v>4</v>
      </c>
      <c r="T278" s="1">
        <f>HYPERLINK("#T32!A1", "Table 32 - DV_MedtronicFamiliar - Medtronic Familiarity - Based to Those Aware of Medtronic")</f>
        <v/>
      </c>
    </row>
    <row r="279">
      <c r="A279" s="19" t="inlineStr">
        <is>
          <t>32</t>
        </is>
      </c>
      <c r="B279" t="inlineStr">
        <is>
          <t>DV_MedtronicFamiliar</t>
        </is>
      </c>
      <c r="C279" t="inlineStr">
        <is>
          <t>Very familiar</t>
        </is>
      </c>
      <c r="D279" s="20" t="inlineStr">
        <is>
          <t>14.00%</t>
        </is>
      </c>
      <c r="E279" s="20" t="inlineStr">
        <is>
          <t>9.00%</t>
        </is>
      </c>
      <c r="F279" s="21" t="inlineStr">
        <is>
          <t>14.00% ADH</t>
        </is>
      </c>
      <c r="G279" s="21" t="inlineStr">
        <is>
          <t>23.00% ABDEFGH</t>
        </is>
      </c>
      <c r="H279" s="20" t="inlineStr">
        <is>
          <t>9.00%</t>
        </is>
      </c>
      <c r="I279" s="21" t="inlineStr">
        <is>
          <t>16.00% ADH</t>
        </is>
      </c>
      <c r="J279" s="21" t="inlineStr">
        <is>
          <t>17.00% ADH</t>
        </is>
      </c>
      <c r="K279" s="21" t="inlineStr">
        <is>
          <t>19.00% ABDEfH</t>
        </is>
      </c>
      <c r="L279" s="21" t="inlineStr">
        <is>
          <t>11.00% A</t>
        </is>
      </c>
      <c r="M279" t="n">
        <v>14</v>
      </c>
      <c r="N279" s="20" t="inlineStr">
        <is>
          <t>9.00%</t>
        </is>
      </c>
      <c r="O279" s="21" t="inlineStr">
        <is>
          <t>21.00% I</t>
        </is>
      </c>
      <c r="P279" t="n">
        <v>12</v>
      </c>
      <c r="Q279" s="21" t="inlineStr">
        <is>
          <t>25.00% L</t>
        </is>
      </c>
      <c r="R279" s="20" t="inlineStr">
        <is>
          <t>15.00%</t>
        </is>
      </c>
      <c r="S279" t="n">
        <v>10</v>
      </c>
      <c r="T279" s="1">
        <f>HYPERLINK("#T32!A1", "Table 32 - DV_MedtronicFamiliar - Medtronic Familiarity - Based to Those Aware of Medtronic")</f>
        <v/>
      </c>
    </row>
    <row r="280">
      <c r="A280" s="19" t="inlineStr">
        <is>
          <t>32</t>
        </is>
      </c>
      <c r="B280" t="inlineStr">
        <is>
          <t>DV_MedtronicFamiliar</t>
        </is>
      </c>
      <c r="C280" t="inlineStr">
        <is>
          <t>Somewhat familiar</t>
        </is>
      </c>
      <c r="D280" s="20" t="inlineStr">
        <is>
          <t>15.00%</t>
        </is>
      </c>
      <c r="E280" s="21" t="inlineStr">
        <is>
          <t>15.00% bh</t>
        </is>
      </c>
      <c r="F280" s="20" t="inlineStr">
        <is>
          <t>11.00%</t>
        </is>
      </c>
      <c r="G280" s="21" t="inlineStr">
        <is>
          <t>16.00% bg</t>
        </is>
      </c>
      <c r="H280" s="21" t="inlineStr">
        <is>
          <t>20.00% aBEGH</t>
        </is>
      </c>
      <c r="I280" s="21" t="inlineStr">
        <is>
          <t>15.00% BG</t>
        </is>
      </c>
      <c r="J280" s="21" t="inlineStr">
        <is>
          <t>17.00% BEGH</t>
        </is>
      </c>
      <c r="K280" s="21" t="inlineStr">
        <is>
          <t>13.00% B</t>
        </is>
      </c>
      <c r="L280" s="21" t="inlineStr">
        <is>
          <t>13.00% b</t>
        </is>
      </c>
      <c r="M280" t="n">
        <v>9</v>
      </c>
      <c r="N280" s="20" t="inlineStr">
        <is>
          <t>10.00%</t>
        </is>
      </c>
      <c r="O280" s="21" t="inlineStr">
        <is>
          <t>24.00% I</t>
        </is>
      </c>
      <c r="P280" t="n">
        <v>14</v>
      </c>
      <c r="Q280" s="21" t="inlineStr">
        <is>
          <t>30.00% L</t>
        </is>
      </c>
      <c r="R280" s="20" t="inlineStr">
        <is>
          <t>20.00%</t>
        </is>
      </c>
      <c r="S280" t="n">
        <v>10</v>
      </c>
      <c r="T280" s="1">
        <f>HYPERLINK("#T32!A1", "Table 32 - DV_MedtronicFamiliar - Medtronic Familiarity - Based to Those Aware of Medtronic")</f>
        <v/>
      </c>
    </row>
    <row r="281">
      <c r="A281" s="19" t="inlineStr">
        <is>
          <t>32</t>
        </is>
      </c>
      <c r="B281" t="inlineStr">
        <is>
          <t>DV_MedtronicFamiliar</t>
        </is>
      </c>
      <c r="C281" t="inlineStr">
        <is>
          <t>NET: Slightly familiar/Only know the name</t>
        </is>
      </c>
      <c r="D281" s="20" t="inlineStr">
        <is>
          <t>25.00%</t>
        </is>
      </c>
      <c r="E281" s="21" t="inlineStr">
        <is>
          <t>23.00% BcGH</t>
        </is>
      </c>
      <c r="F281" s="20" t="inlineStr">
        <is>
          <t>14.00%</t>
        </is>
      </c>
      <c r="G281" s="20" t="inlineStr">
        <is>
          <t>18.00%</t>
        </is>
      </c>
      <c r="H281" s="21" t="inlineStr">
        <is>
          <t>50.00% ABCEFGH</t>
        </is>
      </c>
      <c r="I281" s="21" t="inlineStr">
        <is>
          <t>26.00% BCGH</t>
        </is>
      </c>
      <c r="J281" s="21" t="inlineStr">
        <is>
          <t>32.00% ABCEGH</t>
        </is>
      </c>
      <c r="K281" s="20" t="inlineStr">
        <is>
          <t>16.00%</t>
        </is>
      </c>
      <c r="L281" s="21" t="inlineStr">
        <is>
          <t>19.00% BG</t>
        </is>
      </c>
      <c r="M281" t="n">
        <v>36</v>
      </c>
      <c r="N281" s="20" t="inlineStr">
        <is>
          <t>13.00%</t>
        </is>
      </c>
      <c r="O281" s="21" t="inlineStr">
        <is>
          <t>43.00% I</t>
        </is>
      </c>
      <c r="P281" t="n">
        <v>30</v>
      </c>
      <c r="Q281" s="20" t="inlineStr">
        <is>
          <t>29.00%</t>
        </is>
      </c>
      <c r="R281" s="21" t="inlineStr">
        <is>
          <t>54.00% K</t>
        </is>
      </c>
      <c r="S281" t="n">
        <v>25</v>
      </c>
      <c r="T281" s="1">
        <f>HYPERLINK("#T32!A1", "Table 32 - DV_MedtronicFamiliar - Medtronic Familiarity - Based to Those Aware of Medtronic")</f>
        <v/>
      </c>
    </row>
    <row r="282">
      <c r="A282" s="19" t="inlineStr">
        <is>
          <t>32</t>
        </is>
      </c>
      <c r="B282" t="inlineStr">
        <is>
          <t>DV_MedtronicFamiliar</t>
        </is>
      </c>
      <c r="C282" t="inlineStr">
        <is>
          <t>Slightly familiar</t>
        </is>
      </c>
      <c r="D282" s="20" t="inlineStr">
        <is>
          <t>13.00%</t>
        </is>
      </c>
      <c r="E282" s="20" t="inlineStr">
        <is>
          <t>10.00%</t>
        </is>
      </c>
      <c r="F282" s="20" t="inlineStr">
        <is>
          <t>9.00%</t>
        </is>
      </c>
      <c r="G282" s="20" t="inlineStr">
        <is>
          <t>12.00%</t>
        </is>
      </c>
      <c r="H282" s="21" t="inlineStr">
        <is>
          <t>25.00% ABCEFGH</t>
        </is>
      </c>
      <c r="I282" s="21" t="inlineStr">
        <is>
          <t>15.00% ABcGH</t>
        </is>
      </c>
      <c r="J282" s="21" t="inlineStr">
        <is>
          <t>18.00% ABCEGH</t>
        </is>
      </c>
      <c r="K282" s="21" t="inlineStr">
        <is>
          <t>11.00% b</t>
        </is>
      </c>
      <c r="L282" s="20" t="inlineStr">
        <is>
          <t>10.00%</t>
        </is>
      </c>
      <c r="M282" t="n">
        <v>16</v>
      </c>
      <c r="N282" s="20" t="inlineStr">
        <is>
          <t>7.00%</t>
        </is>
      </c>
      <c r="O282" s="21" t="inlineStr">
        <is>
          <t>23.00% I</t>
        </is>
      </c>
      <c r="P282" t="n">
        <v>16</v>
      </c>
      <c r="Q282" s="20" t="inlineStr">
        <is>
          <t>18.00%</t>
        </is>
      </c>
      <c r="R282" s="21" t="inlineStr">
        <is>
          <t>26.00% K</t>
        </is>
      </c>
      <c r="S282" t="n">
        <v>8</v>
      </c>
      <c r="T282" s="1">
        <f>HYPERLINK("#T32!A1", "Table 32 - DV_MedtronicFamiliar - Medtronic Familiarity - Based to Those Aware of Medtronic")</f>
        <v/>
      </c>
    </row>
    <row r="283">
      <c r="A283" s="19" t="inlineStr">
        <is>
          <t>32</t>
        </is>
      </c>
      <c r="B283" t="inlineStr">
        <is>
          <t>DV_MedtronicFamiliar</t>
        </is>
      </c>
      <c r="C283" t="inlineStr">
        <is>
          <t>Only know the name</t>
        </is>
      </c>
      <c r="D283" s="20" t="inlineStr">
        <is>
          <t>12.00%</t>
        </is>
      </c>
      <c r="E283" s="21" t="inlineStr">
        <is>
          <t>12.00% BCGH</t>
        </is>
      </c>
      <c r="F283" s="20" t="inlineStr">
        <is>
          <t>6.00%</t>
        </is>
      </c>
      <c r="G283" s="20" t="inlineStr">
        <is>
          <t>6.00%</t>
        </is>
      </c>
      <c r="H283" s="21" t="inlineStr">
        <is>
          <t>25.00% ABCEFGH</t>
        </is>
      </c>
      <c r="I283" s="21" t="inlineStr">
        <is>
          <t>11.00% BCG</t>
        </is>
      </c>
      <c r="J283" s="21" t="inlineStr">
        <is>
          <t>14.00% BCEGH</t>
        </is>
      </c>
      <c r="K283" s="20" t="inlineStr">
        <is>
          <t>6.00%</t>
        </is>
      </c>
      <c r="L283" s="21" t="inlineStr">
        <is>
          <t>10.00% BCG</t>
        </is>
      </c>
      <c r="M283" t="n">
        <v>19</v>
      </c>
      <c r="N283" s="20" t="inlineStr">
        <is>
          <t>6.00%</t>
        </is>
      </c>
      <c r="O283" s="21" t="inlineStr">
        <is>
          <t>20.00% I</t>
        </is>
      </c>
      <c r="P283" t="n">
        <v>14</v>
      </c>
      <c r="Q283" s="20" t="inlineStr">
        <is>
          <t>11.00%</t>
        </is>
      </c>
      <c r="R283" s="21" t="inlineStr">
        <is>
          <t>27.00% K</t>
        </is>
      </c>
      <c r="S283" t="n">
        <v>16</v>
      </c>
      <c r="T283" s="1">
        <f>HYPERLINK("#T32!A1", "Table 32 - DV_MedtronicFamiliar - Medtronic Familiarity - Based to Those Aware of Medtronic")</f>
        <v/>
      </c>
    </row>
    <row r="284">
      <c r="A284" s="19" t="inlineStr">
        <is>
          <t>33</t>
        </is>
      </c>
      <c r="B284" t="inlineStr">
        <is>
          <t>DV_EverUsed</t>
        </is>
      </c>
      <c r="C284" t="inlineStr">
        <is>
          <t>COMBINE: FSL</t>
        </is>
      </c>
      <c r="D284" s="20" t="inlineStr">
        <is>
          <t>12.00%</t>
        </is>
      </c>
      <c r="E284" s="21" t="inlineStr">
        <is>
          <t>34.00% BCDEFGH</t>
        </is>
      </c>
      <c r="F284" s="21" t="inlineStr">
        <is>
          <t>18.00% CDEFG</t>
        </is>
      </c>
      <c r="G284" s="21" t="inlineStr">
        <is>
          <t>11.00% DEF</t>
        </is>
      </c>
      <c r="H284" s="20" t="inlineStr">
        <is>
          <t>3.00%</t>
        </is>
      </c>
      <c r="I284" s="21" t="inlineStr">
        <is>
          <t>8.00% DF</t>
        </is>
      </c>
      <c r="J284" s="21" t="inlineStr">
        <is>
          <t>6.00% D</t>
        </is>
      </c>
      <c r="K284" s="21" t="inlineStr">
        <is>
          <t>14.00% CDEF</t>
        </is>
      </c>
      <c r="L284" s="21" t="inlineStr">
        <is>
          <t>26.00% BCDEFG</t>
        </is>
      </c>
      <c r="M284" t="n">
        <v>31</v>
      </c>
      <c r="N284" s="21" t="inlineStr">
        <is>
          <t>46.00% J</t>
        </is>
      </c>
      <c r="O284" s="21" t="inlineStr">
        <is>
          <t>-</t>
        </is>
      </c>
      <c r="P284" t="n">
        <v>0</v>
      </c>
      <c r="Q284" s="21" t="inlineStr">
        <is>
          <t>-</t>
        </is>
      </c>
      <c r="R284" s="21" t="inlineStr">
        <is>
          <t>-</t>
        </is>
      </c>
      <c r="S284" t="inlineStr"/>
      <c r="T284" s="1">
        <f>HYPERLINK("#T33!A1", "Table 33 - DV_EverUsed - Ever Used - Based to Total")</f>
        <v/>
      </c>
    </row>
    <row r="285">
      <c r="A285" s="19" t="inlineStr">
        <is>
          <t>33</t>
        </is>
      </c>
      <c r="B285" t="inlineStr">
        <is>
          <t>DV_EverUsed</t>
        </is>
      </c>
      <c r="C285" t="inlineStr">
        <is>
          <t>COMBINE: Dexcom</t>
        </is>
      </c>
      <c r="D285" s="20" t="inlineStr">
        <is>
          <t>8.00%</t>
        </is>
      </c>
      <c r="E285" s="21" t="inlineStr">
        <is>
          <t>23.00% BCDEFGH</t>
        </is>
      </c>
      <c r="F285" s="21" t="inlineStr">
        <is>
          <t>11.00% CDEFG</t>
        </is>
      </c>
      <c r="G285" s="21" t="inlineStr">
        <is>
          <t>8.00% DEF</t>
        </is>
      </c>
      <c r="H285" s="20" t="inlineStr">
        <is>
          <t>3.00%</t>
        </is>
      </c>
      <c r="I285" s="21" t="inlineStr">
        <is>
          <t>6.00% DF</t>
        </is>
      </c>
      <c r="J285" s="21" t="inlineStr">
        <is>
          <t>5.00% D</t>
        </is>
      </c>
      <c r="K285" s="21" t="inlineStr">
        <is>
          <t>9.00% CDEF</t>
        </is>
      </c>
      <c r="L285" s="21" t="inlineStr">
        <is>
          <t>17.00% BCDEFG</t>
        </is>
      </c>
      <c r="M285" t="n">
        <v>20</v>
      </c>
      <c r="N285" s="21" t="inlineStr">
        <is>
          <t>31.00% J</t>
        </is>
      </c>
      <c r="O285" s="21" t="inlineStr">
        <is>
          <t>-</t>
        </is>
      </c>
      <c r="P285" t="n">
        <v>0</v>
      </c>
      <c r="Q285" s="21" t="inlineStr">
        <is>
          <t>-</t>
        </is>
      </c>
      <c r="R285" s="21" t="inlineStr">
        <is>
          <t>-</t>
        </is>
      </c>
      <c r="S285" t="inlineStr"/>
      <c r="T285" s="1">
        <f>HYPERLINK("#T33!A1", "Table 33 - DV_EverUsed - Ever Used - Based to Total")</f>
        <v/>
      </c>
    </row>
    <row r="286">
      <c r="A286" s="19" t="inlineStr">
        <is>
          <t>33</t>
        </is>
      </c>
      <c r="B286" t="inlineStr">
        <is>
          <t>DV_EverUsed</t>
        </is>
      </c>
      <c r="C286" t="inlineStr">
        <is>
          <t>COMBINE: Medtronic</t>
        </is>
      </c>
      <c r="D286" s="20" t="inlineStr">
        <is>
          <t>7.00%</t>
        </is>
      </c>
      <c r="E286" s="21" t="inlineStr">
        <is>
          <t>18.00% BCDEFGH</t>
        </is>
      </c>
      <c r="F286" s="21" t="inlineStr">
        <is>
          <t>13.00% CDEFG</t>
        </is>
      </c>
      <c r="G286" s="21" t="inlineStr">
        <is>
          <t>8.00% DEF</t>
        </is>
      </c>
      <c r="H286" s="20" t="inlineStr">
        <is>
          <t>2.00%</t>
        </is>
      </c>
      <c r="I286" s="21" t="inlineStr">
        <is>
          <t>6.00% DF</t>
        </is>
      </c>
      <c r="J286" s="21" t="inlineStr">
        <is>
          <t>4.00% D</t>
        </is>
      </c>
      <c r="K286" s="21" t="inlineStr">
        <is>
          <t>10.00% CDEF</t>
        </is>
      </c>
      <c r="L286" s="21" t="inlineStr">
        <is>
          <t>15.00% BCDEFG</t>
        </is>
      </c>
      <c r="M286" t="n">
        <v>16</v>
      </c>
      <c r="N286" s="21" t="inlineStr">
        <is>
          <t>28.00% J</t>
        </is>
      </c>
      <c r="O286" s="21" t="inlineStr">
        <is>
          <t>-</t>
        </is>
      </c>
      <c r="P286" t="n">
        <v>0</v>
      </c>
      <c r="Q286" s="21" t="inlineStr">
        <is>
          <t>-</t>
        </is>
      </c>
      <c r="R286" s="21" t="inlineStr">
        <is>
          <t>-</t>
        </is>
      </c>
      <c r="S286" t="inlineStr"/>
      <c r="T286" s="1">
        <f>HYPERLINK("#T33!A1", "Table 33 - DV_EverUsed - Ever Used - Based to Total")</f>
        <v/>
      </c>
    </row>
    <row r="287">
      <c r="A287" s="19" t="inlineStr">
        <is>
          <t>33</t>
        </is>
      </c>
      <c r="B287" t="inlineStr">
        <is>
          <t>DV_EverUsed</t>
        </is>
      </c>
      <c r="C287" t="inlineStr">
        <is>
          <t>FreeStyle Libre</t>
        </is>
      </c>
      <c r="D287" s="20" t="inlineStr">
        <is>
          <t>7.00%</t>
        </is>
      </c>
      <c r="E287" s="21" t="inlineStr">
        <is>
          <t>23.00% BCDEFGH</t>
        </is>
      </c>
      <c r="F287" s="21" t="inlineStr">
        <is>
          <t>10.00% CDEFG</t>
        </is>
      </c>
      <c r="G287" s="21" t="inlineStr">
        <is>
          <t>6.00% DEF</t>
        </is>
      </c>
      <c r="H287" s="20" t="inlineStr">
        <is>
          <t>2.00%</t>
        </is>
      </c>
      <c r="I287" s="21" t="inlineStr">
        <is>
          <t>5.00% DF</t>
        </is>
      </c>
      <c r="J287" s="21" t="inlineStr">
        <is>
          <t>3.00% D</t>
        </is>
      </c>
      <c r="K287" s="21" t="inlineStr">
        <is>
          <t>8.00% CDEF</t>
        </is>
      </c>
      <c r="L287" s="21" t="inlineStr">
        <is>
          <t>16.00% BCDEFG</t>
        </is>
      </c>
      <c r="M287" t="n">
        <v>21</v>
      </c>
      <c r="N287" s="21" t="inlineStr">
        <is>
          <t>27.00% J</t>
        </is>
      </c>
      <c r="O287" s="21" t="inlineStr">
        <is>
          <t>-</t>
        </is>
      </c>
      <c r="P287" t="n">
        <v>0</v>
      </c>
      <c r="Q287" s="21" t="inlineStr">
        <is>
          <t>-</t>
        </is>
      </c>
      <c r="R287" s="21" t="inlineStr">
        <is>
          <t>-</t>
        </is>
      </c>
      <c r="S287" t="inlineStr"/>
      <c r="T287" s="1">
        <f>HYPERLINK("#T33!A1", "Table 33 - DV_EverUsed - Ever Used - Based to Total")</f>
        <v/>
      </c>
    </row>
    <row r="288">
      <c r="A288" s="19" t="inlineStr">
        <is>
          <t>33</t>
        </is>
      </c>
      <c r="B288" t="inlineStr">
        <is>
          <t>DV_EverUsed</t>
        </is>
      </c>
      <c r="C288" t="inlineStr">
        <is>
          <t>FreeStyle Libre 14 Day</t>
        </is>
      </c>
      <c r="D288" s="20" t="inlineStr">
        <is>
          <t>1.00%</t>
        </is>
      </c>
      <c r="E288" s="21" t="inlineStr">
        <is>
          <t>2.00% cDEFg</t>
        </is>
      </c>
      <c r="F288" s="21" t="inlineStr">
        <is>
          <t>2.00% DEF</t>
        </is>
      </c>
      <c r="G288" s="21" t="inlineStr">
        <is>
          <t>2.00% DeF</t>
        </is>
      </c>
      <c r="H288" s="20" t="inlineStr">
        <is>
          <t>1.00%</t>
        </is>
      </c>
      <c r="I288" s="21" t="inlineStr">
        <is>
          <t>1.00% DF</t>
        </is>
      </c>
      <c r="J288" s="21" t="inlineStr">
        <is>
          <t>1.00% D</t>
        </is>
      </c>
      <c r="K288" s="21" t="inlineStr">
        <is>
          <t>2.00% DEF</t>
        </is>
      </c>
      <c r="L288" s="21" t="inlineStr">
        <is>
          <t>2.00% DEFg</t>
        </is>
      </c>
      <c r="M288" t="n">
        <v>1</v>
      </c>
      <c r="N288" s="21" t="inlineStr">
        <is>
          <t>5.00% J</t>
        </is>
      </c>
      <c r="O288" s="21" t="inlineStr">
        <is>
          <t>-</t>
        </is>
      </c>
      <c r="P288" t="n">
        <v>0</v>
      </c>
      <c r="Q288" s="21" t="inlineStr">
        <is>
          <t>-</t>
        </is>
      </c>
      <c r="R288" s="21" t="inlineStr">
        <is>
          <t>-</t>
        </is>
      </c>
      <c r="S288" t="inlineStr"/>
      <c r="T288" s="1">
        <f>HYPERLINK("#T33!A1", "Table 33 - DV_EverUsed - Ever Used - Based to Total")</f>
        <v/>
      </c>
    </row>
    <row r="289">
      <c r="A289" s="19" t="inlineStr">
        <is>
          <t>33</t>
        </is>
      </c>
      <c r="B289" t="inlineStr">
        <is>
          <t>DV_EverUsed</t>
        </is>
      </c>
      <c r="C289" t="inlineStr">
        <is>
          <t>FreeStyle Libre 2</t>
        </is>
      </c>
      <c r="D289" s="20" t="inlineStr">
        <is>
          <t>4.00%</t>
        </is>
      </c>
      <c r="E289" s="21" t="inlineStr">
        <is>
          <t>12.00% BCDEFGH</t>
        </is>
      </c>
      <c r="F289" s="21" t="inlineStr">
        <is>
          <t>7.00% CDEFG</t>
        </is>
      </c>
      <c r="G289" s="21" t="inlineStr">
        <is>
          <t>4.00% DeF</t>
        </is>
      </c>
      <c r="H289" s="20" t="inlineStr">
        <is>
          <t>1.00%</t>
        </is>
      </c>
      <c r="I289" s="21" t="inlineStr">
        <is>
          <t>3.00% DF</t>
        </is>
      </c>
      <c r="J289" s="21" t="inlineStr">
        <is>
          <t>2.00% D</t>
        </is>
      </c>
      <c r="K289" s="21" t="inlineStr">
        <is>
          <t>5.00% CDEF</t>
        </is>
      </c>
      <c r="L289" s="21" t="inlineStr">
        <is>
          <t>9.00% BCDEFG</t>
        </is>
      </c>
      <c r="M289" t="n">
        <v>11</v>
      </c>
      <c r="N289" s="21" t="inlineStr">
        <is>
          <t>16.00% J</t>
        </is>
      </c>
      <c r="O289" s="21" t="inlineStr">
        <is>
          <t>-</t>
        </is>
      </c>
      <c r="P289" t="n">
        <v>0</v>
      </c>
      <c r="Q289" s="21" t="inlineStr">
        <is>
          <t>-</t>
        </is>
      </c>
      <c r="R289" s="21" t="inlineStr">
        <is>
          <t>-</t>
        </is>
      </c>
      <c r="S289" t="inlineStr"/>
      <c r="T289" s="1">
        <f>HYPERLINK("#T33!A1", "Table 33 - DV_EverUsed - Ever Used - Based to Total")</f>
        <v/>
      </c>
    </row>
    <row r="290">
      <c r="A290" s="19" t="inlineStr">
        <is>
          <t>33</t>
        </is>
      </c>
      <c r="B290" t="inlineStr">
        <is>
          <t>DV_EverUsed</t>
        </is>
      </c>
      <c r="C290" t="inlineStr">
        <is>
          <t>FreeStyle Libre 3</t>
        </is>
      </c>
      <c r="D290" s="20" t="inlineStr">
        <is>
          <t>1.00%</t>
        </is>
      </c>
      <c r="E290" s="21" t="inlineStr">
        <is>
          <t>1.00% CDEFG</t>
        </is>
      </c>
      <c r="F290" s="21" t="inlineStr">
        <is>
          <t>1.00% CDEFG</t>
        </is>
      </c>
      <c r="G290" s="21" t="inlineStr">
        <is>
          <t>*</t>
        </is>
      </c>
      <c r="H290" s="21" t="inlineStr">
        <is>
          <t>-</t>
        </is>
      </c>
      <c r="I290" s="21" t="inlineStr">
        <is>
          <t>*</t>
        </is>
      </c>
      <c r="J290" s="21" t="inlineStr">
        <is>
          <t>*</t>
        </is>
      </c>
      <c r="K290" s="21" t="inlineStr">
        <is>
          <t>1.00% CDEF</t>
        </is>
      </c>
      <c r="L290" s="21" t="inlineStr">
        <is>
          <t>1.00% CDEFG</t>
        </is>
      </c>
      <c r="M290" t="n">
        <v>0</v>
      </c>
      <c r="N290" s="21" t="inlineStr">
        <is>
          <t>2.00% J</t>
        </is>
      </c>
      <c r="O290" s="21" t="inlineStr">
        <is>
          <t>-</t>
        </is>
      </c>
      <c r="P290" t="n">
        <v>0</v>
      </c>
      <c r="Q290" s="21" t="inlineStr">
        <is>
          <t>-</t>
        </is>
      </c>
      <c r="R290" s="21" t="inlineStr">
        <is>
          <t>-</t>
        </is>
      </c>
      <c r="S290" t="inlineStr"/>
      <c r="T290" s="1">
        <f>HYPERLINK("#T33!A1", "Table 33 - DV_EverUsed - Ever Used - Based to Total")</f>
        <v/>
      </c>
    </row>
    <row r="291">
      <c r="A291" s="19" t="inlineStr">
        <is>
          <t>33</t>
        </is>
      </c>
      <c r="B291" t="inlineStr">
        <is>
          <t>DV_EverUsed</t>
        </is>
      </c>
      <c r="C291" t="inlineStr">
        <is>
          <t>Dexcom G4</t>
        </is>
      </c>
      <c r="D291" s="20" t="inlineStr">
        <is>
          <t>2.00%</t>
        </is>
      </c>
      <c r="E291" s="21" t="inlineStr">
        <is>
          <t>4.00% BDEFgH</t>
        </is>
      </c>
      <c r="F291" s="21" t="inlineStr">
        <is>
          <t>2.00% D</t>
        </is>
      </c>
      <c r="G291" s="21" t="inlineStr">
        <is>
          <t>3.00% BDEFg</t>
        </is>
      </c>
      <c r="H291" s="20" t="inlineStr">
        <is>
          <t>1.00%</t>
        </is>
      </c>
      <c r="I291" s="21" t="inlineStr">
        <is>
          <t>2.00% D</t>
        </is>
      </c>
      <c r="J291" s="21" t="inlineStr">
        <is>
          <t>2.00% D</t>
        </is>
      </c>
      <c r="K291" s="21" t="inlineStr">
        <is>
          <t>3.00% BDEF</t>
        </is>
      </c>
      <c r="L291" s="21" t="inlineStr">
        <is>
          <t>3.00% BDEF</t>
        </is>
      </c>
      <c r="M291" t="n">
        <v>3</v>
      </c>
      <c r="N291" s="21" t="inlineStr">
        <is>
          <t>7.00% J</t>
        </is>
      </c>
      <c r="O291" s="21" t="inlineStr">
        <is>
          <t>-</t>
        </is>
      </c>
      <c r="P291" t="n">
        <v>0</v>
      </c>
      <c r="Q291" s="21" t="inlineStr">
        <is>
          <t>-</t>
        </is>
      </c>
      <c r="R291" s="21" t="inlineStr">
        <is>
          <t>-</t>
        </is>
      </c>
      <c r="S291" t="inlineStr"/>
      <c r="T291" s="1">
        <f>HYPERLINK("#T33!A1", "Table 33 - DV_EverUsed - Ever Used - Based to Total")</f>
        <v/>
      </c>
    </row>
    <row r="292">
      <c r="A292" s="19" t="inlineStr">
        <is>
          <t>33</t>
        </is>
      </c>
      <c r="B292" t="inlineStr">
        <is>
          <t>DV_EverUsed</t>
        </is>
      </c>
      <c r="C292" t="inlineStr">
        <is>
          <t>Dexcom G5</t>
        </is>
      </c>
      <c r="D292" s="20" t="inlineStr">
        <is>
          <t>2.00%</t>
        </is>
      </c>
      <c r="E292" s="21" t="inlineStr">
        <is>
          <t>7.00% BCDEFGH</t>
        </is>
      </c>
      <c r="F292" s="21" t="inlineStr">
        <is>
          <t>2.00% DEF</t>
        </is>
      </c>
      <c r="G292" s="20" t="inlineStr">
        <is>
          <t>2.00%</t>
        </is>
      </c>
      <c r="H292" s="20" t="inlineStr">
        <is>
          <t>1.00%</t>
        </is>
      </c>
      <c r="I292" s="21" t="inlineStr">
        <is>
          <t>1.00% DF</t>
        </is>
      </c>
      <c r="J292" s="20" t="inlineStr">
        <is>
          <t>1.00%</t>
        </is>
      </c>
      <c r="K292" s="21" t="inlineStr">
        <is>
          <t>2.00% DEF</t>
        </is>
      </c>
      <c r="L292" s="21" t="inlineStr">
        <is>
          <t>4.00% BCDEFG</t>
        </is>
      </c>
      <c r="M292" t="n">
        <v>6</v>
      </c>
      <c r="N292" s="21" t="inlineStr">
        <is>
          <t>9.00% J</t>
        </is>
      </c>
      <c r="O292" s="21" t="inlineStr">
        <is>
          <t>-</t>
        </is>
      </c>
      <c r="P292" t="n">
        <v>0</v>
      </c>
      <c r="Q292" s="21" t="inlineStr">
        <is>
          <t>-</t>
        </is>
      </c>
      <c r="R292" s="21" t="inlineStr">
        <is>
          <t>-</t>
        </is>
      </c>
      <c r="S292" t="inlineStr"/>
      <c r="T292" s="1">
        <f>HYPERLINK("#T33!A1", "Table 33 - DV_EverUsed - Ever Used - Based to Total")</f>
        <v/>
      </c>
    </row>
    <row r="293">
      <c r="A293" s="19" t="inlineStr">
        <is>
          <t>33</t>
        </is>
      </c>
      <c r="B293" t="inlineStr">
        <is>
          <t>DV_EverUsed</t>
        </is>
      </c>
      <c r="C293" t="inlineStr">
        <is>
          <t>COMBINE: Dexcom G6 (solo or with pump)</t>
        </is>
      </c>
      <c r="D293" s="20" t="inlineStr">
        <is>
          <t>5.00%</t>
        </is>
      </c>
      <c r="E293" s="21" t="inlineStr">
        <is>
          <t>16.00% BCDEFGH</t>
        </is>
      </c>
      <c r="F293" s="21" t="inlineStr">
        <is>
          <t>7.00% CDEFG</t>
        </is>
      </c>
      <c r="G293" s="21" t="inlineStr">
        <is>
          <t>4.00% DF</t>
        </is>
      </c>
      <c r="H293" s="20" t="inlineStr">
        <is>
          <t>2.00%</t>
        </is>
      </c>
      <c r="I293" s="21" t="inlineStr">
        <is>
          <t>3.00% DF</t>
        </is>
      </c>
      <c r="J293" s="21" t="inlineStr">
        <is>
          <t>3.00% D</t>
        </is>
      </c>
      <c r="K293" s="21" t="inlineStr">
        <is>
          <t>5.00% CDEF</t>
        </is>
      </c>
      <c r="L293" s="21" t="inlineStr">
        <is>
          <t>12.00% BCDEFG</t>
        </is>
      </c>
      <c r="M293" t="n">
        <v>14</v>
      </c>
      <c r="N293" s="21" t="inlineStr">
        <is>
          <t>20.00% J</t>
        </is>
      </c>
      <c r="O293" s="21" t="inlineStr">
        <is>
          <t>-</t>
        </is>
      </c>
      <c r="P293" t="n">
        <v>0</v>
      </c>
      <c r="Q293" s="21" t="inlineStr">
        <is>
          <t>-</t>
        </is>
      </c>
      <c r="R293" s="21" t="inlineStr">
        <is>
          <t>-</t>
        </is>
      </c>
      <c r="S293" t="inlineStr"/>
      <c r="T293" s="1">
        <f>HYPERLINK("#T33!A1", "Table 33 - DV_EverUsed - Ever Used - Based to Total")</f>
        <v/>
      </c>
    </row>
    <row r="294">
      <c r="A294" s="19" t="inlineStr">
        <is>
          <t>33</t>
        </is>
      </c>
      <c r="B294" t="inlineStr">
        <is>
          <t>DV_EverUsed</t>
        </is>
      </c>
      <c r="C294" t="inlineStr">
        <is>
          <t>Dexcom G6</t>
        </is>
      </c>
      <c r="D294" s="20" t="inlineStr">
        <is>
          <t>4.00%</t>
        </is>
      </c>
      <c r="E294" s="21" t="inlineStr">
        <is>
          <t>12.00% BCDEFGH</t>
        </is>
      </c>
      <c r="F294" s="21" t="inlineStr">
        <is>
          <t>6.00% CDEFG</t>
        </is>
      </c>
      <c r="G294" s="21" t="inlineStr">
        <is>
          <t>3.00% DEF</t>
        </is>
      </c>
      <c r="H294" s="20" t="inlineStr">
        <is>
          <t>1.00%</t>
        </is>
      </c>
      <c r="I294" s="21" t="inlineStr">
        <is>
          <t>3.00% DF</t>
        </is>
      </c>
      <c r="J294" s="21" t="inlineStr">
        <is>
          <t>2.00% D</t>
        </is>
      </c>
      <c r="K294" s="21" t="inlineStr">
        <is>
          <t>4.00% CDEF</t>
        </is>
      </c>
      <c r="L294" s="21" t="inlineStr">
        <is>
          <t>9.00% BCDEFG</t>
        </is>
      </c>
      <c r="M294" t="n">
        <v>11</v>
      </c>
      <c r="N294" s="21" t="inlineStr">
        <is>
          <t>15.00% J</t>
        </is>
      </c>
      <c r="O294" s="21" t="inlineStr">
        <is>
          <t>-</t>
        </is>
      </c>
      <c r="P294" t="n">
        <v>0</v>
      </c>
      <c r="Q294" s="21" t="inlineStr">
        <is>
          <t>-</t>
        </is>
      </c>
      <c r="R294" s="21" t="inlineStr">
        <is>
          <t>-</t>
        </is>
      </c>
      <c r="S294" t="inlineStr"/>
      <c r="T294" s="1">
        <f>HYPERLINK("#T33!A1", "Table 33 - DV_EverUsed - Ever Used - Based to Total")</f>
        <v/>
      </c>
    </row>
    <row r="295">
      <c r="A295" s="19" t="inlineStr">
        <is>
          <t>33</t>
        </is>
      </c>
      <c r="B295" t="inlineStr">
        <is>
          <t>DV_EverUsed</t>
        </is>
      </c>
      <c r="C295" t="inlineStr">
        <is>
          <t>NET: Dexcom G6 Pumps</t>
        </is>
      </c>
      <c r="D295" s="20" t="inlineStr">
        <is>
          <t>2.00%</t>
        </is>
      </c>
      <c r="E295" s="21" t="inlineStr">
        <is>
          <t>5.00% BCDEFGH</t>
        </is>
      </c>
      <c r="F295" s="21" t="inlineStr">
        <is>
          <t>2.00% CDEFG</t>
        </is>
      </c>
      <c r="G295" s="20" t="inlineStr">
        <is>
          <t>1.00%</t>
        </is>
      </c>
      <c r="H295" s="20" t="inlineStr">
        <is>
          <t>1.00%</t>
        </is>
      </c>
      <c r="I295" s="21" t="inlineStr">
        <is>
          <t>1.00% DF</t>
        </is>
      </c>
      <c r="J295" s="20" t="inlineStr">
        <is>
          <t>1.00%</t>
        </is>
      </c>
      <c r="K295" s="21" t="inlineStr">
        <is>
          <t>1.00% CDEF</t>
        </is>
      </c>
      <c r="L295" s="21" t="inlineStr">
        <is>
          <t>3.00% BCDEFG</t>
        </is>
      </c>
      <c r="M295" t="n">
        <v>4</v>
      </c>
      <c r="N295" s="21" t="inlineStr">
        <is>
          <t>6.00% J</t>
        </is>
      </c>
      <c r="O295" s="21" t="inlineStr">
        <is>
          <t>-</t>
        </is>
      </c>
      <c r="P295" t="n">
        <v>0</v>
      </c>
      <c r="Q295" s="21" t="inlineStr">
        <is>
          <t>-</t>
        </is>
      </c>
      <c r="R295" s="21" t="inlineStr">
        <is>
          <t>-</t>
        </is>
      </c>
      <c r="S295" t="inlineStr"/>
      <c r="T295" s="1">
        <f>HYPERLINK("#T33!A1", "Table 33 - DV_EverUsed - Ever Used - Based to Total")</f>
        <v/>
      </c>
    </row>
    <row r="296">
      <c r="A296" s="19" t="inlineStr">
        <is>
          <t>33</t>
        </is>
      </c>
      <c r="B296" t="inlineStr">
        <is>
          <t>DV_EverUsed</t>
        </is>
      </c>
      <c r="C296" t="inlineStr">
        <is>
          <t>Dexcom G6 paired with Tandem t:slim X2 insulin pump</t>
        </is>
      </c>
      <c r="D296" s="20" t="inlineStr">
        <is>
          <t>1.00%</t>
        </is>
      </c>
      <c r="E296" s="21" t="inlineStr">
        <is>
          <t>4.00% BCDEFGH</t>
        </is>
      </c>
      <c r="F296" s="21" t="inlineStr">
        <is>
          <t>1.00% DeF</t>
        </is>
      </c>
      <c r="G296" s="20" t="inlineStr">
        <is>
          <t>1.00%</t>
        </is>
      </c>
      <c r="H296" s="20" t="inlineStr">
        <is>
          <t>1.00%</t>
        </is>
      </c>
      <c r="I296" s="21" t="inlineStr">
        <is>
          <t>1.00% dF</t>
        </is>
      </c>
      <c r="J296" s="20" t="inlineStr">
        <is>
          <t>1.00%</t>
        </is>
      </c>
      <c r="K296" s="21" t="inlineStr">
        <is>
          <t>1.00% deF</t>
        </is>
      </c>
      <c r="L296" s="21" t="inlineStr">
        <is>
          <t>2.00% BCDEFG</t>
        </is>
      </c>
      <c r="M296" t="n">
        <v>3</v>
      </c>
      <c r="N296" s="21" t="inlineStr">
        <is>
          <t>5.00% J</t>
        </is>
      </c>
      <c r="O296" s="21" t="inlineStr">
        <is>
          <t>-</t>
        </is>
      </c>
      <c r="P296" t="n">
        <v>0</v>
      </c>
      <c r="Q296" s="21" t="inlineStr">
        <is>
          <t>-</t>
        </is>
      </c>
      <c r="R296" s="21" t="inlineStr">
        <is>
          <t>-</t>
        </is>
      </c>
      <c r="S296" t="inlineStr"/>
      <c r="T296" s="1">
        <f>HYPERLINK("#T33!A1", "Table 33 - DV_EverUsed - Ever Used - Based to Total")</f>
        <v/>
      </c>
    </row>
    <row r="297">
      <c r="A297" s="19" t="inlineStr">
        <is>
          <t>33</t>
        </is>
      </c>
      <c r="B297" t="inlineStr">
        <is>
          <t>DV_EverUsed</t>
        </is>
      </c>
      <c r="C297" t="inlineStr">
        <is>
          <t>Dexcom G6 paired with Accu-check Insight (Roche) insulin pump</t>
        </is>
      </c>
      <c r="D297" s="21" t="inlineStr">
        <is>
          <t>*</t>
        </is>
      </c>
      <c r="E297" s="21" t="inlineStr">
        <is>
          <t>1.00% bCDEFG</t>
        </is>
      </c>
      <c r="F297" s="21" t="inlineStr">
        <is>
          <t>1.00% CDEFG</t>
        </is>
      </c>
      <c r="G297" s="21" t="inlineStr">
        <is>
          <t>*</t>
        </is>
      </c>
      <c r="H297" s="21" t="inlineStr">
        <is>
          <t>*</t>
        </is>
      </c>
      <c r="I297" s="21" t="inlineStr">
        <is>
          <t>*</t>
        </is>
      </c>
      <c r="J297" s="21" t="inlineStr">
        <is>
          <t>*</t>
        </is>
      </c>
      <c r="K297" s="21" t="inlineStr">
        <is>
          <t>*</t>
        </is>
      </c>
      <c r="L297" s="21" t="inlineStr">
        <is>
          <t>1.00% bCDEFG</t>
        </is>
      </c>
      <c r="M297" t="n">
        <v>0</v>
      </c>
      <c r="N297" s="21" t="inlineStr">
        <is>
          <t>1.00% J</t>
        </is>
      </c>
      <c r="O297" s="21" t="inlineStr">
        <is>
          <t>-</t>
        </is>
      </c>
      <c r="P297" t="n">
        <v>0</v>
      </c>
      <c r="Q297" s="21" t="inlineStr">
        <is>
          <t>-</t>
        </is>
      </c>
      <c r="R297" s="21" t="inlineStr">
        <is>
          <t>-</t>
        </is>
      </c>
      <c r="S297" t="inlineStr"/>
      <c r="T297" s="1">
        <f>HYPERLINK("#T33!A1", "Table 33 - DV_EverUsed - Ever Used - Based to Total")</f>
        <v/>
      </c>
    </row>
    <row r="298">
      <c r="A298" s="19" t="inlineStr">
        <is>
          <t>33</t>
        </is>
      </c>
      <c r="B298" t="inlineStr">
        <is>
          <t>DV_EverUsed</t>
        </is>
      </c>
      <c r="C298" t="inlineStr">
        <is>
          <t>Medtronic Guardian Connect</t>
        </is>
      </c>
      <c r="D298" s="20" t="inlineStr">
        <is>
          <t>3.00%</t>
        </is>
      </c>
      <c r="E298" s="21" t="inlineStr">
        <is>
          <t>6.00% CDEFG</t>
        </is>
      </c>
      <c r="F298" s="21" t="inlineStr">
        <is>
          <t>6.00% CDEFG</t>
        </is>
      </c>
      <c r="G298" s="21" t="inlineStr">
        <is>
          <t>4.00% DEF</t>
        </is>
      </c>
      <c r="H298" s="20" t="inlineStr">
        <is>
          <t>1.00%</t>
        </is>
      </c>
      <c r="I298" s="21" t="inlineStr">
        <is>
          <t>3.00% DF</t>
        </is>
      </c>
      <c r="J298" s="21" t="inlineStr">
        <is>
          <t>2.00% D</t>
        </is>
      </c>
      <c r="K298" s="21" t="inlineStr">
        <is>
          <t>4.00% CDEF</t>
        </is>
      </c>
      <c r="L298" s="21" t="inlineStr">
        <is>
          <t>6.00% CDEFG</t>
        </is>
      </c>
      <c r="M298" t="n">
        <v>5</v>
      </c>
      <c r="N298" s="21" t="inlineStr">
        <is>
          <t>12.00% J</t>
        </is>
      </c>
      <c r="O298" s="21" t="inlineStr">
        <is>
          <t>-</t>
        </is>
      </c>
      <c r="P298" t="n">
        <v>0</v>
      </c>
      <c r="Q298" s="21" t="inlineStr">
        <is>
          <t>-</t>
        </is>
      </c>
      <c r="R298" s="21" t="inlineStr">
        <is>
          <t>-</t>
        </is>
      </c>
      <c r="S298" t="inlineStr"/>
      <c r="T298" s="1">
        <f>HYPERLINK("#T33!A1", "Table 33 - DV_EverUsed - Ever Used - Based to Total")</f>
        <v/>
      </c>
    </row>
    <row r="299">
      <c r="A299" s="19" t="inlineStr">
        <is>
          <t>33</t>
        </is>
      </c>
      <c r="B299" t="inlineStr">
        <is>
          <t>DV_EverUsed</t>
        </is>
      </c>
      <c r="C299" t="inlineStr">
        <is>
          <t>Medtronic Guardian Connect with Guardian Sensor 3</t>
        </is>
      </c>
      <c r="D299" s="21" t="inlineStr">
        <is>
          <t>-</t>
        </is>
      </c>
      <c r="E299" s="21" t="inlineStr">
        <is>
          <t>-</t>
        </is>
      </c>
      <c r="F299" s="21" t="inlineStr">
        <is>
          <t>-</t>
        </is>
      </c>
      <c r="G299" s="21" t="inlineStr">
        <is>
          <t>-</t>
        </is>
      </c>
      <c r="H299" s="21" t="inlineStr">
        <is>
          <t>-</t>
        </is>
      </c>
      <c r="I299" s="21" t="inlineStr">
        <is>
          <t>-</t>
        </is>
      </c>
      <c r="J299" s="21" t="inlineStr">
        <is>
          <t>-</t>
        </is>
      </c>
      <c r="K299" s="21" t="inlineStr">
        <is>
          <t>-</t>
        </is>
      </c>
      <c r="L299" s="21" t="inlineStr">
        <is>
          <t>-</t>
        </is>
      </c>
      <c r="M299" t="inlineStr"/>
      <c r="N299" s="21" t="inlineStr">
        <is>
          <t>-</t>
        </is>
      </c>
      <c r="O299" s="21" t="inlineStr">
        <is>
          <t>-</t>
        </is>
      </c>
      <c r="P299" t="inlineStr"/>
      <c r="Q299" s="21" t="inlineStr">
        <is>
          <t>-</t>
        </is>
      </c>
      <c r="R299" s="21" t="inlineStr">
        <is>
          <t>-</t>
        </is>
      </c>
      <c r="S299" t="inlineStr"/>
      <c r="T299" s="1">
        <f>HYPERLINK("#T33!A1", "Table 33 - DV_EverUsed - Ever Used - Based to Total")</f>
        <v/>
      </c>
    </row>
    <row r="300">
      <c r="A300" s="19" t="inlineStr">
        <is>
          <t>33</t>
        </is>
      </c>
      <c r="B300" t="inlineStr">
        <is>
          <t>DV_EverUsed</t>
        </is>
      </c>
      <c r="C300" t="inlineStr">
        <is>
          <t>Medtronic MiniMed 630G / 670G / 770G</t>
        </is>
      </c>
      <c r="D300" s="20" t="inlineStr">
        <is>
          <t>2.00%</t>
        </is>
      </c>
      <c r="E300" s="21" t="inlineStr">
        <is>
          <t>6.00% BCDEFGH</t>
        </is>
      </c>
      <c r="F300" s="21" t="inlineStr">
        <is>
          <t>2.00% cDEFg</t>
        </is>
      </c>
      <c r="G300" s="21" t="inlineStr">
        <is>
          <t>1.00% DF</t>
        </is>
      </c>
      <c r="H300" s="20" t="inlineStr">
        <is>
          <t>1.00%</t>
        </is>
      </c>
      <c r="I300" s="21" t="inlineStr">
        <is>
          <t>1.00% DF</t>
        </is>
      </c>
      <c r="J300" s="21" t="inlineStr">
        <is>
          <t>1.00% D</t>
        </is>
      </c>
      <c r="K300" s="21" t="inlineStr">
        <is>
          <t>2.00% cDEF</t>
        </is>
      </c>
      <c r="L300" s="21" t="inlineStr">
        <is>
          <t>4.00% BCDEFG</t>
        </is>
      </c>
      <c r="M300" t="n">
        <v>5</v>
      </c>
      <c r="N300" s="21" t="inlineStr">
        <is>
          <t>7.00% J</t>
        </is>
      </c>
      <c r="O300" s="21" t="inlineStr">
        <is>
          <t>-</t>
        </is>
      </c>
      <c r="P300" t="n">
        <v>0</v>
      </c>
      <c r="Q300" s="21" t="inlineStr">
        <is>
          <t>-</t>
        </is>
      </c>
      <c r="R300" s="21" t="inlineStr">
        <is>
          <t>-</t>
        </is>
      </c>
      <c r="S300" t="inlineStr"/>
      <c r="T300" s="1">
        <f>HYPERLINK("#T33!A1", "Table 33 - DV_EverUsed - Ever Used - Based to Total")</f>
        <v/>
      </c>
    </row>
    <row r="301">
      <c r="A301" s="19" t="inlineStr">
        <is>
          <t>33</t>
        </is>
      </c>
      <c r="B301" t="inlineStr">
        <is>
          <t>DV_EverUsed</t>
        </is>
      </c>
      <c r="C301" t="inlineStr">
        <is>
          <t>Medtronic MiniMed 640G</t>
        </is>
      </c>
      <c r="D301" s="21" t="inlineStr">
        <is>
          <t>*</t>
        </is>
      </c>
      <c r="E301" s="21" t="inlineStr">
        <is>
          <t>1.00% DF</t>
        </is>
      </c>
      <c r="F301" s="21" t="inlineStr">
        <is>
          <t>1.00% DEF</t>
        </is>
      </c>
      <c r="G301" s="21" t="inlineStr">
        <is>
          <t>1.00% DF</t>
        </is>
      </c>
      <c r="H301" s="21" t="inlineStr">
        <is>
          <t>*</t>
        </is>
      </c>
      <c r="I301" s="21" t="inlineStr">
        <is>
          <t>*</t>
        </is>
      </c>
      <c r="J301" s="21" t="inlineStr">
        <is>
          <t>*</t>
        </is>
      </c>
      <c r="K301" s="21" t="inlineStr">
        <is>
          <t>1.00% DEF</t>
        </is>
      </c>
      <c r="L301" s="21" t="inlineStr">
        <is>
          <t>1.00% DEF</t>
        </is>
      </c>
      <c r="M301" t="n">
        <v>0</v>
      </c>
      <c r="N301" s="21" t="inlineStr">
        <is>
          <t>2.00% J</t>
        </is>
      </c>
      <c r="O301" s="21" t="inlineStr">
        <is>
          <t>-</t>
        </is>
      </c>
      <c r="P301" t="n">
        <v>0</v>
      </c>
      <c r="Q301" s="21" t="inlineStr">
        <is>
          <t>-</t>
        </is>
      </c>
      <c r="R301" s="21" t="inlineStr">
        <is>
          <t>-</t>
        </is>
      </c>
      <c r="S301" t="inlineStr"/>
      <c r="T301" s="1">
        <f>HYPERLINK("#T33!A1", "Table 33 - DV_EverUsed - Ever Used - Based to Total")</f>
        <v/>
      </c>
    </row>
    <row r="302">
      <c r="A302" s="19" t="inlineStr">
        <is>
          <t>33</t>
        </is>
      </c>
      <c r="B302" t="inlineStr">
        <is>
          <t>DV_EverUsed</t>
        </is>
      </c>
      <c r="C302" t="inlineStr">
        <is>
          <t>Medtronic MiniMed 640G / 670G / 770G / 780G</t>
        </is>
      </c>
      <c r="D302" s="20" t="inlineStr">
        <is>
          <t>1.00%</t>
        </is>
      </c>
      <c r="E302" s="21" t="inlineStr">
        <is>
          <t>3.00% CDEFG</t>
        </is>
      </c>
      <c r="F302" s="21" t="inlineStr">
        <is>
          <t>3.00% CDEFG</t>
        </is>
      </c>
      <c r="G302" s="21" t="inlineStr">
        <is>
          <t>1.00% DF</t>
        </is>
      </c>
      <c r="H302" s="21" t="inlineStr">
        <is>
          <t>-</t>
        </is>
      </c>
      <c r="I302" s="21" t="inlineStr">
        <is>
          <t>1.00% DF</t>
        </is>
      </c>
      <c r="J302" s="21" t="inlineStr">
        <is>
          <t>*</t>
        </is>
      </c>
      <c r="K302" s="21" t="inlineStr">
        <is>
          <t>2.00% CDEF</t>
        </is>
      </c>
      <c r="L302" s="21" t="inlineStr">
        <is>
          <t>3.00% CDEFG</t>
        </is>
      </c>
      <c r="M302" t="n">
        <v>2</v>
      </c>
      <c r="N302" s="21" t="inlineStr">
        <is>
          <t>4.00% J</t>
        </is>
      </c>
      <c r="O302" s="21" t="inlineStr">
        <is>
          <t>-</t>
        </is>
      </c>
      <c r="P302" t="n">
        <v>0</v>
      </c>
      <c r="Q302" s="21" t="inlineStr">
        <is>
          <t>-</t>
        </is>
      </c>
      <c r="R302" s="21" t="inlineStr">
        <is>
          <t>-</t>
        </is>
      </c>
      <c r="S302" t="inlineStr"/>
      <c r="T302" s="1">
        <f>HYPERLINK("#T33!A1", "Table 33 - DV_EverUsed - Ever Used - Based to Total")</f>
        <v/>
      </c>
    </row>
    <row r="303">
      <c r="A303" s="19" t="inlineStr">
        <is>
          <t>33</t>
        </is>
      </c>
      <c r="B303" t="inlineStr">
        <is>
          <t>DV_EverUsed</t>
        </is>
      </c>
      <c r="C303" t="inlineStr">
        <is>
          <t>Medtronic MiniMed 620G / 640G</t>
        </is>
      </c>
      <c r="D303" s="20" t="inlineStr">
        <is>
          <t>2.00%</t>
        </is>
      </c>
      <c r="E303" s="21" t="inlineStr">
        <is>
          <t>3.00% DEF</t>
        </is>
      </c>
      <c r="F303" s="21" t="inlineStr">
        <is>
          <t>3.00% DEF</t>
        </is>
      </c>
      <c r="G303" s="21" t="inlineStr">
        <is>
          <t>3.00% DEF</t>
        </is>
      </c>
      <c r="H303" s="21" t="inlineStr">
        <is>
          <t>-</t>
        </is>
      </c>
      <c r="I303" s="21" t="inlineStr">
        <is>
          <t>1.00% DF</t>
        </is>
      </c>
      <c r="J303" s="21" t="inlineStr">
        <is>
          <t>1.00% D</t>
        </is>
      </c>
      <c r="K303" s="21" t="inlineStr">
        <is>
          <t>3.00% DEF</t>
        </is>
      </c>
      <c r="L303" s="21" t="inlineStr">
        <is>
          <t>3.00% DEF</t>
        </is>
      </c>
      <c r="M303" t="n">
        <v>2</v>
      </c>
      <c r="N303" s="21" t="inlineStr">
        <is>
          <t>6.00% J</t>
        </is>
      </c>
      <c r="O303" s="21" t="inlineStr">
        <is>
          <t>-</t>
        </is>
      </c>
      <c r="P303" t="n">
        <v>0</v>
      </c>
      <c r="Q303" s="21" t="inlineStr">
        <is>
          <t>-</t>
        </is>
      </c>
      <c r="R303" s="21" t="inlineStr">
        <is>
          <t>-</t>
        </is>
      </c>
      <c r="S303" t="inlineStr"/>
      <c r="T303" s="1">
        <f>HYPERLINK("#T33!A1", "Table 33 - DV_EverUsed - Ever Used - Based to Total")</f>
        <v/>
      </c>
    </row>
    <row r="304">
      <c r="A304" s="19" t="inlineStr">
        <is>
          <t>33</t>
        </is>
      </c>
      <c r="B304" t="inlineStr">
        <is>
          <t>DV_EverUsed</t>
        </is>
      </c>
      <c r="C304" t="inlineStr">
        <is>
          <t>GlucoMen Day Continuous Glucose Monitor</t>
        </is>
      </c>
      <c r="D304" s="21" t="inlineStr">
        <is>
          <t>*</t>
        </is>
      </c>
      <c r="E304" s="21" t="inlineStr">
        <is>
          <t>*</t>
        </is>
      </c>
      <c r="F304" s="21" t="inlineStr">
        <is>
          <t>*</t>
        </is>
      </c>
      <c r="G304" s="21" t="inlineStr">
        <is>
          <t>*</t>
        </is>
      </c>
      <c r="H304" s="21" t="inlineStr">
        <is>
          <t>*</t>
        </is>
      </c>
      <c r="I304" s="21" t="inlineStr">
        <is>
          <t>*</t>
        </is>
      </c>
      <c r="J304" s="21" t="inlineStr">
        <is>
          <t>*</t>
        </is>
      </c>
      <c r="K304" s="21" t="inlineStr">
        <is>
          <t>*</t>
        </is>
      </c>
      <c r="L304" s="21" t="inlineStr">
        <is>
          <t>*</t>
        </is>
      </c>
      <c r="M304" t="inlineStr"/>
      <c r="N304" s="21" t="inlineStr">
        <is>
          <t>*</t>
        </is>
      </c>
      <c r="O304" s="21" t="inlineStr">
        <is>
          <t>-</t>
        </is>
      </c>
      <c r="P304" t="inlineStr"/>
      <c r="Q304" s="21" t="inlineStr">
        <is>
          <t>-</t>
        </is>
      </c>
      <c r="R304" s="21" t="inlineStr">
        <is>
          <t>-</t>
        </is>
      </c>
      <c r="S304" t="inlineStr"/>
      <c r="T304" s="1">
        <f>HYPERLINK("#T33!A1", "Table 33 - DV_EverUsed - Ever Used - Based to Total")</f>
        <v/>
      </c>
    </row>
    <row r="305">
      <c r="A305" s="19" t="inlineStr">
        <is>
          <t>33</t>
        </is>
      </c>
      <c r="B305" t="inlineStr">
        <is>
          <t>DV_EverUsed</t>
        </is>
      </c>
      <c r="C305" t="inlineStr">
        <is>
          <t>Medtrum A6 TouchCare</t>
        </is>
      </c>
      <c r="D305" s="21" t="inlineStr">
        <is>
          <t>*</t>
        </is>
      </c>
      <c r="E305" s="21" t="inlineStr">
        <is>
          <t>*</t>
        </is>
      </c>
      <c r="F305" s="21" t="inlineStr">
        <is>
          <t>*</t>
        </is>
      </c>
      <c r="G305" s="21" t="inlineStr">
        <is>
          <t>*</t>
        </is>
      </c>
      <c r="H305" s="21" t="inlineStr">
        <is>
          <t>-</t>
        </is>
      </c>
      <c r="I305" s="21" t="inlineStr">
        <is>
          <t>*</t>
        </is>
      </c>
      <c r="J305" s="21" t="inlineStr">
        <is>
          <t>*</t>
        </is>
      </c>
      <c r="K305" s="21" t="inlineStr">
        <is>
          <t>*</t>
        </is>
      </c>
      <c r="L305" s="21" t="inlineStr">
        <is>
          <t>*</t>
        </is>
      </c>
      <c r="M305" t="inlineStr"/>
      <c r="N305" s="21" t="inlineStr">
        <is>
          <t>*</t>
        </is>
      </c>
      <c r="O305" s="21" t="inlineStr">
        <is>
          <t>-</t>
        </is>
      </c>
      <c r="P305" t="inlineStr"/>
      <c r="Q305" s="21" t="inlineStr">
        <is>
          <t>-</t>
        </is>
      </c>
      <c r="R305" s="21" t="inlineStr">
        <is>
          <t>-</t>
        </is>
      </c>
      <c r="S305" t="inlineStr"/>
      <c r="T305" s="1">
        <f>HYPERLINK("#T33!A1", "Table 33 - DV_EverUsed - Ever Used - Based to Total")</f>
        <v/>
      </c>
    </row>
    <row r="306">
      <c r="A306" s="19" t="inlineStr">
        <is>
          <t>33</t>
        </is>
      </c>
      <c r="B306" t="inlineStr">
        <is>
          <t>DV_EverUsed</t>
        </is>
      </c>
      <c r="C306" t="inlineStr">
        <is>
          <t>Medtrum S7 EasySense</t>
        </is>
      </c>
      <c r="D306" s="21" t="inlineStr">
        <is>
          <t>*</t>
        </is>
      </c>
      <c r="E306" s="21" t="inlineStr">
        <is>
          <t>*</t>
        </is>
      </c>
      <c r="F306" s="21" t="inlineStr">
        <is>
          <t>*</t>
        </is>
      </c>
      <c r="G306" s="21" t="inlineStr">
        <is>
          <t>-</t>
        </is>
      </c>
      <c r="H306" s="21" t="inlineStr">
        <is>
          <t>-</t>
        </is>
      </c>
      <c r="I306" s="21" t="inlineStr">
        <is>
          <t>*</t>
        </is>
      </c>
      <c r="J306" s="21" t="inlineStr">
        <is>
          <t>-</t>
        </is>
      </c>
      <c r="K306" s="21" t="inlineStr">
        <is>
          <t>*</t>
        </is>
      </c>
      <c r="L306" s="21" t="inlineStr">
        <is>
          <t>*</t>
        </is>
      </c>
      <c r="M306" t="inlineStr"/>
      <c r="N306" s="21" t="inlineStr">
        <is>
          <t>*</t>
        </is>
      </c>
      <c r="O306" s="21" t="inlineStr">
        <is>
          <t>-</t>
        </is>
      </c>
      <c r="P306" t="inlineStr"/>
      <c r="Q306" s="21" t="inlineStr">
        <is>
          <t>-</t>
        </is>
      </c>
      <c r="R306" s="21" t="inlineStr">
        <is>
          <t>-</t>
        </is>
      </c>
      <c r="S306" t="inlineStr"/>
      <c r="T306" s="1">
        <f>HYPERLINK("#T33!A1", "Table 33 - DV_EverUsed - Ever Used - Based to Total")</f>
        <v/>
      </c>
    </row>
    <row r="307">
      <c r="A307" s="19" t="inlineStr">
        <is>
          <t>33</t>
        </is>
      </c>
      <c r="B307" t="inlineStr">
        <is>
          <t>DV_EverUsed</t>
        </is>
      </c>
      <c r="C307" t="inlineStr">
        <is>
          <t>Eversense</t>
        </is>
      </c>
      <c r="D307" s="20" t="inlineStr">
        <is>
          <t>1.00%</t>
        </is>
      </c>
      <c r="E307" s="21" t="inlineStr">
        <is>
          <t>1.00% bDefh</t>
        </is>
      </c>
      <c r="F307" s="21" t="inlineStr">
        <is>
          <t>*</t>
        </is>
      </c>
      <c r="G307" s="20" t="inlineStr">
        <is>
          <t>1.00%</t>
        </is>
      </c>
      <c r="H307" s="21" t="inlineStr">
        <is>
          <t>*</t>
        </is>
      </c>
      <c r="I307" s="20" t="inlineStr">
        <is>
          <t>1.00%</t>
        </is>
      </c>
      <c r="J307" s="20" t="inlineStr">
        <is>
          <t>1.00%</t>
        </is>
      </c>
      <c r="K307" s="20" t="inlineStr">
        <is>
          <t>1.00%</t>
        </is>
      </c>
      <c r="L307" s="21" t="inlineStr">
        <is>
          <t>1.00% b</t>
        </is>
      </c>
      <c r="M307" t="n">
        <v>0</v>
      </c>
      <c r="N307" s="21" t="inlineStr">
        <is>
          <t>2.00% J</t>
        </is>
      </c>
      <c r="O307" s="21" t="inlineStr">
        <is>
          <t>-</t>
        </is>
      </c>
      <c r="P307" t="n">
        <v>0</v>
      </c>
      <c r="Q307" s="21" t="inlineStr">
        <is>
          <t>-</t>
        </is>
      </c>
      <c r="R307" s="21" t="inlineStr">
        <is>
          <t>-</t>
        </is>
      </c>
      <c r="S307" t="inlineStr"/>
      <c r="T307" s="1">
        <f>HYPERLINK("#T33!A1", "Table 33 - DV_EverUsed - Ever Used - Based to Total")</f>
        <v/>
      </c>
    </row>
    <row r="308">
      <c r="A308" s="19" t="inlineStr">
        <is>
          <t>33</t>
        </is>
      </c>
      <c r="B308" t="inlineStr">
        <is>
          <t>DV_EverUsed</t>
        </is>
      </c>
      <c r="C308" t="inlineStr">
        <is>
          <t>Never used a relevant product</t>
        </is>
      </c>
      <c r="D308" s="20" t="inlineStr">
        <is>
          <t>80.00%</t>
        </is>
      </c>
      <c r="E308" s="20" t="inlineStr">
        <is>
          <t>45.00%</t>
        </is>
      </c>
      <c r="F308" s="21" t="inlineStr">
        <is>
          <t>69.00% AH</t>
        </is>
      </c>
      <c r="G308" s="21" t="inlineStr">
        <is>
          <t>82.00% ABGH</t>
        </is>
      </c>
      <c r="H308" s="21" t="inlineStr">
        <is>
          <t>94.00% ABCEFGH</t>
        </is>
      </c>
      <c r="I308" s="21" t="inlineStr">
        <is>
          <t>86.00% ABCGH</t>
        </is>
      </c>
      <c r="J308" s="21" t="inlineStr">
        <is>
          <t>90.00% ABCEGH</t>
        </is>
      </c>
      <c r="K308" s="21" t="inlineStr">
        <is>
          <t>77.00% ABH</t>
        </is>
      </c>
      <c r="L308" s="21" t="inlineStr">
        <is>
          <t>58.00% A</t>
        </is>
      </c>
      <c r="M308" t="n">
        <v>49</v>
      </c>
      <c r="N308" s="20" t="inlineStr">
        <is>
          <t>25.00%</t>
        </is>
      </c>
      <c r="O308" s="21" t="inlineStr">
        <is>
          <t>100.00% I</t>
        </is>
      </c>
      <c r="P308" t="n">
        <v>75</v>
      </c>
      <c r="Q308" s="20" t="inlineStr">
        <is>
          <t>100.00%</t>
        </is>
      </c>
      <c r="R308" s="20" t="inlineStr">
        <is>
          <t>100.00%</t>
        </is>
      </c>
      <c r="S308" t="n">
        <v>0</v>
      </c>
      <c r="T308" s="1">
        <f>HYPERLINK("#T33!A1", "Table 33 - DV_EverUsed - Ever Used - Based to Total")</f>
        <v/>
      </c>
    </row>
    <row r="309">
      <c r="A309" s="19" t="inlineStr">
        <is>
          <t>34</t>
        </is>
      </c>
      <c r="B309" t="inlineStr">
        <is>
          <t>S24_CurrentUse</t>
        </is>
      </c>
      <c r="C309" t="inlineStr">
        <is>
          <t>COMBINE: FSL</t>
        </is>
      </c>
      <c r="D309" s="20" t="inlineStr">
        <is>
          <t>8.00%</t>
        </is>
      </c>
      <c r="E309" s="21" t="inlineStr">
        <is>
          <t>23.00% BCDEFGH</t>
        </is>
      </c>
      <c r="F309" s="21" t="inlineStr">
        <is>
          <t>14.00% CDEFG</t>
        </is>
      </c>
      <c r="G309" s="21" t="inlineStr">
        <is>
          <t>6.00% DF</t>
        </is>
      </c>
      <c r="H309" s="20" t="inlineStr">
        <is>
          <t>2.00%</t>
        </is>
      </c>
      <c r="I309" s="21" t="inlineStr">
        <is>
          <t>6.00% DF</t>
        </is>
      </c>
      <c r="J309" s="21" t="inlineStr">
        <is>
          <t>3.00% D</t>
        </is>
      </c>
      <c r="K309" s="21" t="inlineStr">
        <is>
          <t>10.00% CDEF</t>
        </is>
      </c>
      <c r="L309" s="21" t="inlineStr">
        <is>
          <t>19.00% BCDEFG</t>
        </is>
      </c>
      <c r="M309" t="n">
        <v>21</v>
      </c>
      <c r="N309" s="21" t="inlineStr">
        <is>
          <t>31.00% J</t>
        </is>
      </c>
      <c r="O309" s="21" t="inlineStr">
        <is>
          <t>-</t>
        </is>
      </c>
      <c r="P309" t="n">
        <v>0</v>
      </c>
      <c r="Q309" s="21" t="inlineStr">
        <is>
          <t>-</t>
        </is>
      </c>
      <c r="R309" s="21" t="inlineStr">
        <is>
          <t>-</t>
        </is>
      </c>
      <c r="S309" t="inlineStr"/>
      <c r="T309" s="1">
        <f>HYPERLINK("#T34!A1", "Table 34 - S24_CurrentUse - Current Use - Based to Total")</f>
        <v/>
      </c>
    </row>
    <row r="310">
      <c r="A310" s="19" t="inlineStr">
        <is>
          <t>34</t>
        </is>
      </c>
      <c r="B310" t="inlineStr">
        <is>
          <t>S24_CurrentUse</t>
        </is>
      </c>
      <c r="C310" t="inlineStr">
        <is>
          <t>COMBINE: Dexcom</t>
        </is>
      </c>
      <c r="D310" s="20" t="inlineStr">
        <is>
          <t>4.00%</t>
        </is>
      </c>
      <c r="E310" s="21" t="inlineStr">
        <is>
          <t>13.00% BCDEFGH</t>
        </is>
      </c>
      <c r="F310" s="21" t="inlineStr">
        <is>
          <t>5.00% CDEFG</t>
        </is>
      </c>
      <c r="G310" s="21" t="inlineStr">
        <is>
          <t>2.00% DF</t>
        </is>
      </c>
      <c r="H310" s="20" t="inlineStr">
        <is>
          <t>1.00%</t>
        </is>
      </c>
      <c r="I310" s="21" t="inlineStr">
        <is>
          <t>2.00% DF</t>
        </is>
      </c>
      <c r="J310" s="21" t="inlineStr">
        <is>
          <t>1.00% D</t>
        </is>
      </c>
      <c r="K310" s="21" t="inlineStr">
        <is>
          <t>3.00% CDEF</t>
        </is>
      </c>
      <c r="L310" s="21" t="inlineStr">
        <is>
          <t>8.00% BCDEFG</t>
        </is>
      </c>
      <c r="M310" t="n">
        <v>12</v>
      </c>
      <c r="N310" s="21" t="inlineStr">
        <is>
          <t>13.00% J</t>
        </is>
      </c>
      <c r="O310" s="21" t="inlineStr">
        <is>
          <t>-</t>
        </is>
      </c>
      <c r="P310" t="n">
        <v>0</v>
      </c>
      <c r="Q310" s="21" t="inlineStr">
        <is>
          <t>-</t>
        </is>
      </c>
      <c r="R310" s="21" t="inlineStr">
        <is>
          <t>-</t>
        </is>
      </c>
      <c r="S310" t="inlineStr"/>
      <c r="T310" s="1">
        <f>HYPERLINK("#T34!A1", "Table 34 - S24_CurrentUse - Current Use - Based to Total")</f>
        <v/>
      </c>
    </row>
    <row r="311">
      <c r="A311" s="19" t="inlineStr">
        <is>
          <t>34</t>
        </is>
      </c>
      <c r="B311" t="inlineStr">
        <is>
          <t>S24_CurrentUse</t>
        </is>
      </c>
      <c r="C311" t="inlineStr">
        <is>
          <t>COMBINE: Medtronic</t>
        </is>
      </c>
      <c r="D311" s="20" t="inlineStr">
        <is>
          <t>3.00%</t>
        </is>
      </c>
      <c r="E311" s="21" t="inlineStr">
        <is>
          <t>8.00% BCDEFGH</t>
        </is>
      </c>
      <c r="F311" s="21" t="inlineStr">
        <is>
          <t>5.00% CDEFg</t>
        </is>
      </c>
      <c r="G311" s="21" t="inlineStr">
        <is>
          <t>4.00% DEF</t>
        </is>
      </c>
      <c r="H311" s="20" t="inlineStr">
        <is>
          <t>1.00%</t>
        </is>
      </c>
      <c r="I311" s="21" t="inlineStr">
        <is>
          <t>2.00% DF</t>
        </is>
      </c>
      <c r="J311" s="21" t="inlineStr">
        <is>
          <t>2.00% D</t>
        </is>
      </c>
      <c r="K311" s="21" t="inlineStr">
        <is>
          <t>4.00% CDEF</t>
        </is>
      </c>
      <c r="L311" s="21" t="inlineStr">
        <is>
          <t>6.00% BCDEFG</t>
        </is>
      </c>
      <c r="M311" t="n">
        <v>7</v>
      </c>
      <c r="N311" s="21" t="inlineStr">
        <is>
          <t>12.00% J</t>
        </is>
      </c>
      <c r="O311" s="21" t="inlineStr">
        <is>
          <t>-</t>
        </is>
      </c>
      <c r="P311" t="n">
        <v>0</v>
      </c>
      <c r="Q311" s="21" t="inlineStr">
        <is>
          <t>-</t>
        </is>
      </c>
      <c r="R311" s="21" t="inlineStr">
        <is>
          <t>-</t>
        </is>
      </c>
      <c r="S311" t="inlineStr"/>
      <c r="T311" s="1">
        <f>HYPERLINK("#T34!A1", "Table 34 - S24_CurrentUse - Current Use - Based to Total")</f>
        <v/>
      </c>
    </row>
    <row r="312">
      <c r="A312" s="19" t="inlineStr">
        <is>
          <t>34</t>
        </is>
      </c>
      <c r="B312" t="inlineStr">
        <is>
          <t>S24_CurrentUse</t>
        </is>
      </c>
      <c r="C312" t="inlineStr">
        <is>
          <t>FreeStyle Libre</t>
        </is>
      </c>
      <c r="D312" s="20" t="inlineStr">
        <is>
          <t>4.00%</t>
        </is>
      </c>
      <c r="E312" s="21" t="inlineStr">
        <is>
          <t>14.00% BCDEFGH</t>
        </is>
      </c>
      <c r="F312" s="21" t="inlineStr">
        <is>
          <t>6.00% CDEFG</t>
        </is>
      </c>
      <c r="G312" s="21" t="inlineStr">
        <is>
          <t>3.00% DEF</t>
        </is>
      </c>
      <c r="H312" s="20" t="inlineStr">
        <is>
          <t>1.00%</t>
        </is>
      </c>
      <c r="I312" s="21" t="inlineStr">
        <is>
          <t>3.00% DF</t>
        </is>
      </c>
      <c r="J312" s="21" t="inlineStr">
        <is>
          <t>2.00% D</t>
        </is>
      </c>
      <c r="K312" s="21" t="inlineStr">
        <is>
          <t>5.00% CDEF</t>
        </is>
      </c>
      <c r="L312" s="21" t="inlineStr">
        <is>
          <t>10.00% BCDEFG</t>
        </is>
      </c>
      <c r="M312" t="n">
        <v>13</v>
      </c>
      <c r="N312" s="21" t="inlineStr">
        <is>
          <t>16.00% J</t>
        </is>
      </c>
      <c r="O312" s="21" t="inlineStr">
        <is>
          <t>-</t>
        </is>
      </c>
      <c r="P312" t="n">
        <v>0</v>
      </c>
      <c r="Q312" s="21" t="inlineStr">
        <is>
          <t>-</t>
        </is>
      </c>
      <c r="R312" s="21" t="inlineStr">
        <is>
          <t>-</t>
        </is>
      </c>
      <c r="S312" t="inlineStr"/>
      <c r="T312" s="1">
        <f>HYPERLINK("#T34!A1", "Table 34 - S24_CurrentUse - Current Use - Based to Total")</f>
        <v/>
      </c>
    </row>
    <row r="313">
      <c r="A313" s="19" t="inlineStr">
        <is>
          <t>34</t>
        </is>
      </c>
      <c r="B313" t="inlineStr">
        <is>
          <t>S24_CurrentUse</t>
        </is>
      </c>
      <c r="C313" t="inlineStr">
        <is>
          <t>FreeStyle Libre 14 Day</t>
        </is>
      </c>
      <c r="D313" s="20" t="inlineStr">
        <is>
          <t>1.00%</t>
        </is>
      </c>
      <c r="E313" s="21" t="inlineStr">
        <is>
          <t>1.00% D</t>
        </is>
      </c>
      <c r="F313" s="21" t="inlineStr">
        <is>
          <t>2.00% aCDEFGh</t>
        </is>
      </c>
      <c r="G313" s="21" t="inlineStr">
        <is>
          <t>1.00% DF</t>
        </is>
      </c>
      <c r="H313" s="21" t="inlineStr">
        <is>
          <t>*</t>
        </is>
      </c>
      <c r="I313" s="21" t="inlineStr">
        <is>
          <t>1.00% DF</t>
        </is>
      </c>
      <c r="J313" s="21" t="inlineStr">
        <is>
          <t>1.00% D</t>
        </is>
      </c>
      <c r="K313" s="21" t="inlineStr">
        <is>
          <t>1.00% CDEF</t>
        </is>
      </c>
      <c r="L313" s="21" t="inlineStr">
        <is>
          <t>1.00% ADEF</t>
        </is>
      </c>
      <c r="M313" t="n">
        <v>1</v>
      </c>
      <c r="N313" s="21" t="inlineStr">
        <is>
          <t>3.00% J</t>
        </is>
      </c>
      <c r="O313" s="21" t="inlineStr">
        <is>
          <t>-</t>
        </is>
      </c>
      <c r="P313" t="n">
        <v>0</v>
      </c>
      <c r="Q313" s="21" t="inlineStr">
        <is>
          <t>-</t>
        </is>
      </c>
      <c r="R313" s="21" t="inlineStr">
        <is>
          <t>-</t>
        </is>
      </c>
      <c r="S313" t="inlineStr"/>
      <c r="T313" s="1">
        <f>HYPERLINK("#T34!A1", "Table 34 - S24_CurrentUse - Current Use - Based to Total")</f>
        <v/>
      </c>
    </row>
    <row r="314">
      <c r="A314" s="19" t="inlineStr">
        <is>
          <t>34</t>
        </is>
      </c>
      <c r="B314" t="inlineStr">
        <is>
          <t>S24_CurrentUse</t>
        </is>
      </c>
      <c r="C314" t="inlineStr">
        <is>
          <t>FreeStyle Libre 2</t>
        </is>
      </c>
      <c r="D314" s="20" t="inlineStr">
        <is>
          <t>3.00%</t>
        </is>
      </c>
      <c r="E314" s="21" t="inlineStr">
        <is>
          <t>8.00% BCDEFGH</t>
        </is>
      </c>
      <c r="F314" s="21" t="inlineStr">
        <is>
          <t>6.00% CDEFG</t>
        </is>
      </c>
      <c r="G314" s="21" t="inlineStr">
        <is>
          <t>2.00% DF</t>
        </is>
      </c>
      <c r="H314" s="20" t="inlineStr">
        <is>
          <t>1.00%</t>
        </is>
      </c>
      <c r="I314" s="21" t="inlineStr">
        <is>
          <t>2.00% DF</t>
        </is>
      </c>
      <c r="J314" s="21" t="inlineStr">
        <is>
          <t>1.00% D</t>
        </is>
      </c>
      <c r="K314" s="21" t="inlineStr">
        <is>
          <t>3.00% CDEF</t>
        </is>
      </c>
      <c r="L314" s="21" t="inlineStr">
        <is>
          <t>7.00% BCDEFG</t>
        </is>
      </c>
      <c r="M314" t="n">
        <v>7</v>
      </c>
      <c r="N314" s="21" t="inlineStr">
        <is>
          <t>11.00% J</t>
        </is>
      </c>
      <c r="O314" s="21" t="inlineStr">
        <is>
          <t>-</t>
        </is>
      </c>
      <c r="P314" t="n">
        <v>0</v>
      </c>
      <c r="Q314" s="21" t="inlineStr">
        <is>
          <t>-</t>
        </is>
      </c>
      <c r="R314" s="21" t="inlineStr">
        <is>
          <t>-</t>
        </is>
      </c>
      <c r="S314" t="inlineStr"/>
      <c r="T314" s="1">
        <f>HYPERLINK("#T34!A1", "Table 34 - S24_CurrentUse - Current Use - Based to Total")</f>
        <v/>
      </c>
    </row>
    <row r="315">
      <c r="A315" s="19" t="inlineStr">
        <is>
          <t>34</t>
        </is>
      </c>
      <c r="B315" t="inlineStr">
        <is>
          <t>S24_CurrentUse</t>
        </is>
      </c>
      <c r="C315" t="inlineStr">
        <is>
          <t>FreeStyle Libre 3</t>
        </is>
      </c>
      <c r="D315" s="21" t="inlineStr">
        <is>
          <t>*</t>
        </is>
      </c>
      <c r="E315" s="21" t="inlineStr">
        <is>
          <t>1.00% CDEF</t>
        </is>
      </c>
      <c r="F315" s="21" t="inlineStr">
        <is>
          <t>1.00% CDEFG</t>
        </is>
      </c>
      <c r="G315" s="21" t="inlineStr">
        <is>
          <t>*</t>
        </is>
      </c>
      <c r="H315" s="21" t="inlineStr">
        <is>
          <t>-</t>
        </is>
      </c>
      <c r="I315" s="21" t="inlineStr">
        <is>
          <t>*</t>
        </is>
      </c>
      <c r="J315" s="21" t="inlineStr">
        <is>
          <t>*</t>
        </is>
      </c>
      <c r="K315" s="21" t="inlineStr">
        <is>
          <t>1.00% CDEF</t>
        </is>
      </c>
      <c r="L315" s="21" t="inlineStr">
        <is>
          <t>1.00% CDEFG</t>
        </is>
      </c>
      <c r="M315" t="n">
        <v>0</v>
      </c>
      <c r="N315" s="21" t="inlineStr">
        <is>
          <t>1.00% J</t>
        </is>
      </c>
      <c r="O315" s="21" t="inlineStr">
        <is>
          <t>-</t>
        </is>
      </c>
      <c r="P315" t="n">
        <v>0</v>
      </c>
      <c r="Q315" s="21" t="inlineStr">
        <is>
          <t>-</t>
        </is>
      </c>
      <c r="R315" s="21" t="inlineStr">
        <is>
          <t>-</t>
        </is>
      </c>
      <c r="S315" t="inlineStr"/>
      <c r="T315" s="1">
        <f>HYPERLINK("#T34!A1", "Table 34 - S24_CurrentUse - Current Use - Based to Total")</f>
        <v/>
      </c>
    </row>
    <row r="316">
      <c r="A316" s="19" t="inlineStr">
        <is>
          <t>34</t>
        </is>
      </c>
      <c r="B316" t="inlineStr">
        <is>
          <t>S24_CurrentUse</t>
        </is>
      </c>
      <c r="C316" t="inlineStr">
        <is>
          <t>Dexcom G4</t>
        </is>
      </c>
      <c r="D316" s="21" t="inlineStr">
        <is>
          <t>*</t>
        </is>
      </c>
      <c r="E316" s="21" t="inlineStr">
        <is>
          <t>1.00% BDEFGH</t>
        </is>
      </c>
      <c r="F316" s="21" t="inlineStr">
        <is>
          <t>*</t>
        </is>
      </c>
      <c r="G316" s="21" t="inlineStr">
        <is>
          <t>1.00% DEF</t>
        </is>
      </c>
      <c r="H316" s="21" t="inlineStr">
        <is>
          <t>*</t>
        </is>
      </c>
      <c r="I316" s="21" t="inlineStr">
        <is>
          <t>*</t>
        </is>
      </c>
      <c r="J316" s="21" t="inlineStr">
        <is>
          <t>*</t>
        </is>
      </c>
      <c r="K316" s="21" t="inlineStr">
        <is>
          <t>1.00% DEF</t>
        </is>
      </c>
      <c r="L316" s="21" t="inlineStr">
        <is>
          <t>1.00% BDEF</t>
        </is>
      </c>
      <c r="M316" t="n">
        <v>0</v>
      </c>
      <c r="N316" s="21" t="inlineStr">
        <is>
          <t>2.00% J</t>
        </is>
      </c>
      <c r="O316" s="21" t="inlineStr">
        <is>
          <t>-</t>
        </is>
      </c>
      <c r="P316" t="n">
        <v>0</v>
      </c>
      <c r="Q316" s="21" t="inlineStr">
        <is>
          <t>-</t>
        </is>
      </c>
      <c r="R316" s="21" t="inlineStr">
        <is>
          <t>-</t>
        </is>
      </c>
      <c r="S316" t="inlineStr"/>
      <c r="T316" s="1">
        <f>HYPERLINK("#T34!A1", "Table 34 - S24_CurrentUse - Current Use - Based to Total")</f>
        <v/>
      </c>
    </row>
    <row r="317">
      <c r="A317" s="19" t="inlineStr">
        <is>
          <t>34</t>
        </is>
      </c>
      <c r="B317" t="inlineStr">
        <is>
          <t>S24_CurrentUse</t>
        </is>
      </c>
      <c r="C317" t="inlineStr">
        <is>
          <t>Dexcom G5</t>
        </is>
      </c>
      <c r="D317" s="20" t="inlineStr">
        <is>
          <t>1.00%</t>
        </is>
      </c>
      <c r="E317" s="21" t="inlineStr">
        <is>
          <t>2.00% bCDEFGh</t>
        </is>
      </c>
      <c r="F317" s="21" t="inlineStr">
        <is>
          <t>1.00% CDEFG</t>
        </is>
      </c>
      <c r="G317" s="21" t="inlineStr">
        <is>
          <t>*</t>
        </is>
      </c>
      <c r="H317" s="21" t="inlineStr">
        <is>
          <t>*</t>
        </is>
      </c>
      <c r="I317" s="21" t="inlineStr">
        <is>
          <t>*</t>
        </is>
      </c>
      <c r="J317" s="21" t="inlineStr">
        <is>
          <t>*</t>
        </is>
      </c>
      <c r="K317" s="21" t="inlineStr">
        <is>
          <t>1.00% CF</t>
        </is>
      </c>
      <c r="L317" s="21" t="inlineStr">
        <is>
          <t>1.00% BCDEFG</t>
        </is>
      </c>
      <c r="M317" t="n">
        <v>1</v>
      </c>
      <c r="N317" s="21" t="inlineStr">
        <is>
          <t>2.00% J</t>
        </is>
      </c>
      <c r="O317" s="21" t="inlineStr">
        <is>
          <t>-</t>
        </is>
      </c>
      <c r="P317" t="n">
        <v>0</v>
      </c>
      <c r="Q317" s="21" t="inlineStr">
        <is>
          <t>-</t>
        </is>
      </c>
      <c r="R317" s="21" t="inlineStr">
        <is>
          <t>-</t>
        </is>
      </c>
      <c r="S317" t="inlineStr"/>
      <c r="T317" s="1">
        <f>HYPERLINK("#T34!A1", "Table 34 - S24_CurrentUse - Current Use - Based to Total")</f>
        <v/>
      </c>
    </row>
    <row r="318">
      <c r="A318" s="19" t="inlineStr">
        <is>
          <t>34</t>
        </is>
      </c>
      <c r="B318" t="inlineStr">
        <is>
          <t>S24_CurrentUse</t>
        </is>
      </c>
      <c r="C318" t="inlineStr">
        <is>
          <t>COMBINE: Dexcom G6 (solo or with pump)</t>
        </is>
      </c>
      <c r="D318" s="20" t="inlineStr">
        <is>
          <t>3.00%</t>
        </is>
      </c>
      <c r="E318" s="21" t="inlineStr">
        <is>
          <t>10.00% BCDEFGH</t>
        </is>
      </c>
      <c r="F318" s="21" t="inlineStr">
        <is>
          <t>3.00% CDEFG</t>
        </is>
      </c>
      <c r="G318" s="21" t="inlineStr">
        <is>
          <t>1.00% Df</t>
        </is>
      </c>
      <c r="H318" s="20" t="inlineStr">
        <is>
          <t>1.00%</t>
        </is>
      </c>
      <c r="I318" s="21" t="inlineStr">
        <is>
          <t>1.00% DF</t>
        </is>
      </c>
      <c r="J318" s="21" t="inlineStr">
        <is>
          <t>1.00% D</t>
        </is>
      </c>
      <c r="K318" s="21" t="inlineStr">
        <is>
          <t>2.00% CDEF</t>
        </is>
      </c>
      <c r="L318" s="21" t="inlineStr">
        <is>
          <t>6.00% BCDEFG</t>
        </is>
      </c>
      <c r="M318" t="n">
        <v>9</v>
      </c>
      <c r="N318" s="21" t="inlineStr">
        <is>
          <t>9.00% J</t>
        </is>
      </c>
      <c r="O318" s="21" t="inlineStr">
        <is>
          <t>-</t>
        </is>
      </c>
      <c r="P318" t="n">
        <v>0</v>
      </c>
      <c r="Q318" s="21" t="inlineStr">
        <is>
          <t>-</t>
        </is>
      </c>
      <c r="R318" s="21" t="inlineStr">
        <is>
          <t>-</t>
        </is>
      </c>
      <c r="S318" t="inlineStr"/>
      <c r="T318" s="1">
        <f>HYPERLINK("#T34!A1", "Table 34 - S24_CurrentUse - Current Use - Based to Total")</f>
        <v/>
      </c>
    </row>
    <row r="319">
      <c r="A319" s="19" t="inlineStr">
        <is>
          <t>34</t>
        </is>
      </c>
      <c r="B319" t="inlineStr">
        <is>
          <t>S24_CurrentUse</t>
        </is>
      </c>
      <c r="C319" t="inlineStr">
        <is>
          <t>Dexcom G6</t>
        </is>
      </c>
      <c r="D319" s="20" t="inlineStr">
        <is>
          <t>2.00%</t>
        </is>
      </c>
      <c r="E319" s="21" t="inlineStr">
        <is>
          <t>7.00% BCDEFGH</t>
        </is>
      </c>
      <c r="F319" s="21" t="inlineStr">
        <is>
          <t>3.00% CDEFG</t>
        </is>
      </c>
      <c r="G319" s="21" t="inlineStr">
        <is>
          <t>1.00% DF</t>
        </is>
      </c>
      <c r="H319" s="21" t="inlineStr">
        <is>
          <t>*</t>
        </is>
      </c>
      <c r="I319" s="21" t="inlineStr">
        <is>
          <t>1.00% DF</t>
        </is>
      </c>
      <c r="J319" s="21" t="inlineStr">
        <is>
          <t>1.00% D</t>
        </is>
      </c>
      <c r="K319" s="21" t="inlineStr">
        <is>
          <t>2.00% CDEF</t>
        </is>
      </c>
      <c r="L319" s="21" t="inlineStr">
        <is>
          <t>5.00% BCDEFG</t>
        </is>
      </c>
      <c r="M319" t="n">
        <v>6</v>
      </c>
      <c r="N319" s="21" t="inlineStr">
        <is>
          <t>7.00% J</t>
        </is>
      </c>
      <c r="O319" s="21" t="inlineStr">
        <is>
          <t>-</t>
        </is>
      </c>
      <c r="P319" t="n">
        <v>0</v>
      </c>
      <c r="Q319" s="21" t="inlineStr">
        <is>
          <t>-</t>
        </is>
      </c>
      <c r="R319" s="21" t="inlineStr">
        <is>
          <t>-</t>
        </is>
      </c>
      <c r="S319" t="inlineStr"/>
      <c r="T319" s="1">
        <f>HYPERLINK("#T34!A1", "Table 34 - S24_CurrentUse - Current Use - Based to Total")</f>
        <v/>
      </c>
    </row>
    <row r="320">
      <c r="A320" s="19" t="inlineStr">
        <is>
          <t>34</t>
        </is>
      </c>
      <c r="B320" t="inlineStr">
        <is>
          <t>S24_CurrentUse</t>
        </is>
      </c>
      <c r="C320" t="inlineStr">
        <is>
          <t>NET: Dexcom G6 Pumps</t>
        </is>
      </c>
      <c r="D320" s="20" t="inlineStr">
        <is>
          <t>1.00%</t>
        </is>
      </c>
      <c r="E320" s="21" t="inlineStr">
        <is>
          <t>3.00% BCDEFGH</t>
        </is>
      </c>
      <c r="F320" s="21" t="inlineStr">
        <is>
          <t>*</t>
        </is>
      </c>
      <c r="G320" s="21" t="inlineStr">
        <is>
          <t>*</t>
        </is>
      </c>
      <c r="H320" s="21" t="inlineStr">
        <is>
          <t>*</t>
        </is>
      </c>
      <c r="I320" s="21" t="inlineStr">
        <is>
          <t>*</t>
        </is>
      </c>
      <c r="J320" s="21" t="inlineStr">
        <is>
          <t>*</t>
        </is>
      </c>
      <c r="K320" s="21" t="inlineStr">
        <is>
          <t>*</t>
        </is>
      </c>
      <c r="L320" s="21" t="inlineStr">
        <is>
          <t>1.00% BCDEFG</t>
        </is>
      </c>
      <c r="M320" t="n">
        <v>2</v>
      </c>
      <c r="N320" s="21" t="inlineStr">
        <is>
          <t>2.00% J</t>
        </is>
      </c>
      <c r="O320" s="21" t="inlineStr">
        <is>
          <t>-</t>
        </is>
      </c>
      <c r="P320" t="n">
        <v>0</v>
      </c>
      <c r="Q320" s="21" t="inlineStr">
        <is>
          <t>-</t>
        </is>
      </c>
      <c r="R320" s="21" t="inlineStr">
        <is>
          <t>-</t>
        </is>
      </c>
      <c r="S320" t="inlineStr"/>
      <c r="T320" s="1">
        <f>HYPERLINK("#T34!A1", "Table 34 - S24_CurrentUse - Current Use - Based to Total")</f>
        <v/>
      </c>
    </row>
    <row r="321">
      <c r="A321" s="19" t="inlineStr">
        <is>
          <t>34</t>
        </is>
      </c>
      <c r="B321" t="inlineStr">
        <is>
          <t>S24_CurrentUse</t>
        </is>
      </c>
      <c r="C321" t="inlineStr">
        <is>
          <t>Dexcom G6 paired with Tandem t:slim X2 insulin pump</t>
        </is>
      </c>
      <c r="D321" s="21" t="inlineStr">
        <is>
          <t>*</t>
        </is>
      </c>
      <c r="E321" s="21" t="inlineStr">
        <is>
          <t>2.00% BCDEFGH</t>
        </is>
      </c>
      <c r="F321" s="21" t="inlineStr">
        <is>
          <t>*</t>
        </is>
      </c>
      <c r="G321" s="21" t="inlineStr">
        <is>
          <t>*</t>
        </is>
      </c>
      <c r="H321" s="21" t="inlineStr">
        <is>
          <t>*</t>
        </is>
      </c>
      <c r="I321" s="21" t="inlineStr">
        <is>
          <t>*</t>
        </is>
      </c>
      <c r="J321" s="21" t="inlineStr">
        <is>
          <t>*</t>
        </is>
      </c>
      <c r="K321" s="21" t="inlineStr">
        <is>
          <t>*</t>
        </is>
      </c>
      <c r="L321" s="21" t="inlineStr">
        <is>
          <t>1.00% BCDEFG</t>
        </is>
      </c>
      <c r="M321" t="n">
        <v>1</v>
      </c>
      <c r="N321" s="21" t="inlineStr">
        <is>
          <t>2.00% J</t>
        </is>
      </c>
      <c r="O321" s="21" t="inlineStr">
        <is>
          <t>-</t>
        </is>
      </c>
      <c r="P321" t="n">
        <v>0</v>
      </c>
      <c r="Q321" s="21" t="inlineStr">
        <is>
          <t>-</t>
        </is>
      </c>
      <c r="R321" s="21" t="inlineStr">
        <is>
          <t>-</t>
        </is>
      </c>
      <c r="S321" t="inlineStr"/>
      <c r="T321" s="1">
        <f>HYPERLINK("#T34!A1", "Table 34 - S24_CurrentUse - Current Use - Based to Total")</f>
        <v/>
      </c>
    </row>
    <row r="322">
      <c r="A322" s="19" t="inlineStr">
        <is>
          <t>34</t>
        </is>
      </c>
      <c r="B322" t="inlineStr">
        <is>
          <t>S24_CurrentUse</t>
        </is>
      </c>
      <c r="C322" t="inlineStr">
        <is>
          <t>Dexcom G6 paired with Accu-check Insight (Roche) insulin pump</t>
        </is>
      </c>
      <c r="D322" s="21" t="inlineStr">
        <is>
          <t>*</t>
        </is>
      </c>
      <c r="E322" s="21" t="inlineStr">
        <is>
          <t>1.00% BCDEFGH</t>
        </is>
      </c>
      <c r="F322" s="21" t="inlineStr">
        <is>
          <t>*</t>
        </is>
      </c>
      <c r="G322" s="21" t="inlineStr">
        <is>
          <t>-</t>
        </is>
      </c>
      <c r="H322" s="21" t="inlineStr">
        <is>
          <t>-</t>
        </is>
      </c>
      <c r="I322" s="21" t="inlineStr">
        <is>
          <t>*</t>
        </is>
      </c>
      <c r="J322" s="21" t="inlineStr">
        <is>
          <t>-</t>
        </is>
      </c>
      <c r="K322" s="21" t="inlineStr">
        <is>
          <t>*</t>
        </is>
      </c>
      <c r="L322" s="21" t="inlineStr">
        <is>
          <t>*</t>
        </is>
      </c>
      <c r="M322" t="n">
        <v>0</v>
      </c>
      <c r="N322" s="21" t="inlineStr">
        <is>
          <t>*</t>
        </is>
      </c>
      <c r="O322" s="21" t="inlineStr">
        <is>
          <t>-</t>
        </is>
      </c>
      <c r="P322" t="inlineStr"/>
      <c r="Q322" s="21" t="inlineStr">
        <is>
          <t>-</t>
        </is>
      </c>
      <c r="R322" s="21" t="inlineStr">
        <is>
          <t>-</t>
        </is>
      </c>
      <c r="S322" t="inlineStr"/>
      <c r="T322" s="1">
        <f>HYPERLINK("#T34!A1", "Table 34 - S24_CurrentUse - Current Use - Based to Total")</f>
        <v/>
      </c>
    </row>
    <row r="323">
      <c r="A323" s="19" t="inlineStr">
        <is>
          <t>34</t>
        </is>
      </c>
      <c r="B323" t="inlineStr">
        <is>
          <t>S24_CurrentUse</t>
        </is>
      </c>
      <c r="C323" t="inlineStr">
        <is>
          <t>Medtronic Guardian Connect</t>
        </is>
      </c>
      <c r="D323" s="20" t="inlineStr">
        <is>
          <t>1.00%</t>
        </is>
      </c>
      <c r="E323" s="21" t="inlineStr">
        <is>
          <t>2.00% bcDEFG</t>
        </is>
      </c>
      <c r="F323" s="21" t="inlineStr">
        <is>
          <t>1.00% DEF</t>
        </is>
      </c>
      <c r="G323" s="21" t="inlineStr">
        <is>
          <t>1.00% DEF</t>
        </is>
      </c>
      <c r="H323" s="21" t="inlineStr">
        <is>
          <t>*</t>
        </is>
      </c>
      <c r="I323" s="21" t="inlineStr">
        <is>
          <t>1.00% DF</t>
        </is>
      </c>
      <c r="J323" s="21" t="inlineStr">
        <is>
          <t>1.00% D</t>
        </is>
      </c>
      <c r="K323" s="21" t="inlineStr">
        <is>
          <t>1.00% DEF</t>
        </is>
      </c>
      <c r="L323" s="21" t="inlineStr">
        <is>
          <t>2.00% bDEFg</t>
        </is>
      </c>
      <c r="M323" t="n">
        <v>1</v>
      </c>
      <c r="N323" s="21" t="inlineStr">
        <is>
          <t>3.00% J</t>
        </is>
      </c>
      <c r="O323" s="21" t="inlineStr">
        <is>
          <t>-</t>
        </is>
      </c>
      <c r="P323" t="n">
        <v>0</v>
      </c>
      <c r="Q323" s="21" t="inlineStr">
        <is>
          <t>-</t>
        </is>
      </c>
      <c r="R323" s="21" t="inlineStr">
        <is>
          <t>-</t>
        </is>
      </c>
      <c r="S323" t="inlineStr"/>
      <c r="T323" s="1">
        <f>HYPERLINK("#T34!A1", "Table 34 - S24_CurrentUse - Current Use - Based to Total")</f>
        <v/>
      </c>
    </row>
    <row r="324">
      <c r="A324" s="19" t="inlineStr">
        <is>
          <t>34</t>
        </is>
      </c>
      <c r="B324" t="inlineStr">
        <is>
          <t>S24_CurrentUse</t>
        </is>
      </c>
      <c r="C324" t="inlineStr">
        <is>
          <t>Medtronic Guardian Connect with Guardian Sensor 3</t>
        </is>
      </c>
      <c r="D324" s="21" t="inlineStr">
        <is>
          <t>-</t>
        </is>
      </c>
      <c r="E324" s="21" t="inlineStr">
        <is>
          <t>-</t>
        </is>
      </c>
      <c r="F324" s="21" t="inlineStr">
        <is>
          <t>-</t>
        </is>
      </c>
      <c r="G324" s="21" t="inlineStr">
        <is>
          <t>-</t>
        </is>
      </c>
      <c r="H324" s="21" t="inlineStr">
        <is>
          <t>-</t>
        </is>
      </c>
      <c r="I324" s="21" t="inlineStr">
        <is>
          <t>-</t>
        </is>
      </c>
      <c r="J324" s="21" t="inlineStr">
        <is>
          <t>-</t>
        </is>
      </c>
      <c r="K324" s="21" t="inlineStr">
        <is>
          <t>-</t>
        </is>
      </c>
      <c r="L324" s="21" t="inlineStr">
        <is>
          <t>-</t>
        </is>
      </c>
      <c r="M324" t="inlineStr"/>
      <c r="N324" s="21" t="inlineStr">
        <is>
          <t>-</t>
        </is>
      </c>
      <c r="O324" s="21" t="inlineStr">
        <is>
          <t>-</t>
        </is>
      </c>
      <c r="P324" t="inlineStr"/>
      <c r="Q324" s="21" t="inlineStr">
        <is>
          <t>-</t>
        </is>
      </c>
      <c r="R324" s="21" t="inlineStr">
        <is>
          <t>-</t>
        </is>
      </c>
      <c r="S324" t="inlineStr"/>
      <c r="T324" s="1">
        <f>HYPERLINK("#T34!A1", "Table 34 - S24_CurrentUse - Current Use - Based to Total")</f>
        <v/>
      </c>
    </row>
    <row r="325">
      <c r="A325" s="19" t="inlineStr">
        <is>
          <t>34</t>
        </is>
      </c>
      <c r="B325" t="inlineStr">
        <is>
          <t>S24_CurrentUse</t>
        </is>
      </c>
      <c r="C325" t="inlineStr">
        <is>
          <t>Medtronic MiniMed 630G / 670G / 770G</t>
        </is>
      </c>
      <c r="D325" s="20" t="inlineStr">
        <is>
          <t>1.00%</t>
        </is>
      </c>
      <c r="E325" s="21" t="inlineStr">
        <is>
          <t>3.00% BCDEFGH</t>
        </is>
      </c>
      <c r="F325" s="21" t="inlineStr">
        <is>
          <t>1.00% CDEFG</t>
        </is>
      </c>
      <c r="G325" s="21" t="inlineStr">
        <is>
          <t>*</t>
        </is>
      </c>
      <c r="H325" s="21" t="inlineStr">
        <is>
          <t>*</t>
        </is>
      </c>
      <c r="I325" s="21" t="inlineStr">
        <is>
          <t>*</t>
        </is>
      </c>
      <c r="J325" s="21" t="inlineStr">
        <is>
          <t>*</t>
        </is>
      </c>
      <c r="K325" s="21" t="inlineStr">
        <is>
          <t>1.00% CDEF</t>
        </is>
      </c>
      <c r="L325" s="21" t="inlineStr">
        <is>
          <t>2.00% BCDEFG</t>
        </is>
      </c>
      <c r="M325" t="n">
        <v>2</v>
      </c>
      <c r="N325" s="21" t="inlineStr">
        <is>
          <t>3.00% J</t>
        </is>
      </c>
      <c r="O325" s="21" t="inlineStr">
        <is>
          <t>-</t>
        </is>
      </c>
      <c r="P325" t="n">
        <v>0</v>
      </c>
      <c r="Q325" s="21" t="inlineStr">
        <is>
          <t>-</t>
        </is>
      </c>
      <c r="R325" s="21" t="inlineStr">
        <is>
          <t>-</t>
        </is>
      </c>
      <c r="S325" t="inlineStr"/>
      <c r="T325" s="1">
        <f>HYPERLINK("#T34!A1", "Table 34 - S24_CurrentUse - Current Use - Based to Total")</f>
        <v/>
      </c>
    </row>
    <row r="326">
      <c r="A326" s="19" t="inlineStr">
        <is>
          <t>34</t>
        </is>
      </c>
      <c r="B326" t="inlineStr">
        <is>
          <t>S24_CurrentUse</t>
        </is>
      </c>
      <c r="C326" t="inlineStr">
        <is>
          <t>Medtronic MiniMed 640G</t>
        </is>
      </c>
      <c r="D326" s="21" t="inlineStr">
        <is>
          <t>*</t>
        </is>
      </c>
      <c r="E326" s="21" t="inlineStr">
        <is>
          <t>*</t>
        </is>
      </c>
      <c r="F326" s="21" t="inlineStr">
        <is>
          <t>*</t>
        </is>
      </c>
      <c r="G326" s="21" t="inlineStr">
        <is>
          <t>*</t>
        </is>
      </c>
      <c r="H326" s="21" t="inlineStr">
        <is>
          <t>*</t>
        </is>
      </c>
      <c r="I326" s="21" t="inlineStr">
        <is>
          <t>*</t>
        </is>
      </c>
      <c r="J326" s="21" t="inlineStr">
        <is>
          <t>*</t>
        </is>
      </c>
      <c r="K326" s="21" t="inlineStr">
        <is>
          <t>*</t>
        </is>
      </c>
      <c r="L326" s="21" t="inlineStr">
        <is>
          <t>*</t>
        </is>
      </c>
      <c r="M326" t="inlineStr"/>
      <c r="N326" s="21" t="inlineStr">
        <is>
          <t>1.00% J</t>
        </is>
      </c>
      <c r="O326" s="21" t="inlineStr">
        <is>
          <t>-</t>
        </is>
      </c>
      <c r="P326" t="n">
        <v>0</v>
      </c>
      <c r="Q326" s="21" t="inlineStr">
        <is>
          <t>-</t>
        </is>
      </c>
      <c r="R326" s="21" t="inlineStr">
        <is>
          <t>-</t>
        </is>
      </c>
      <c r="S326" t="inlineStr"/>
      <c r="T326" s="1">
        <f>HYPERLINK("#T34!A1", "Table 34 - S24_CurrentUse - Current Use - Based to Total")</f>
        <v/>
      </c>
    </row>
    <row r="327">
      <c r="A327" s="19" t="inlineStr">
        <is>
          <t>34</t>
        </is>
      </c>
      <c r="B327" t="inlineStr">
        <is>
          <t>S24_CurrentUse</t>
        </is>
      </c>
      <c r="C327" t="inlineStr">
        <is>
          <t>Medtronic MiniMed 640G / 670G / 770G / 780G</t>
        </is>
      </c>
      <c r="D327" s="21" t="inlineStr">
        <is>
          <t>*</t>
        </is>
      </c>
      <c r="E327" s="21" t="inlineStr">
        <is>
          <t>1.00% CDEFG</t>
        </is>
      </c>
      <c r="F327" s="21" t="inlineStr">
        <is>
          <t>1.00% CDEFG</t>
        </is>
      </c>
      <c r="G327" s="21" t="inlineStr">
        <is>
          <t>*</t>
        </is>
      </c>
      <c r="H327" s="21" t="inlineStr">
        <is>
          <t>-</t>
        </is>
      </c>
      <c r="I327" s="21" t="inlineStr">
        <is>
          <t>*</t>
        </is>
      </c>
      <c r="J327" s="21" t="inlineStr">
        <is>
          <t>*</t>
        </is>
      </c>
      <c r="K327" s="21" t="inlineStr">
        <is>
          <t>1.00% CDEF</t>
        </is>
      </c>
      <c r="L327" s="21" t="inlineStr">
        <is>
          <t>1.00% CDEFG</t>
        </is>
      </c>
      <c r="M327" t="n">
        <v>0</v>
      </c>
      <c r="N327" s="21" t="inlineStr">
        <is>
          <t>2.00% J</t>
        </is>
      </c>
      <c r="O327" s="21" t="inlineStr">
        <is>
          <t>-</t>
        </is>
      </c>
      <c r="P327" t="n">
        <v>0</v>
      </c>
      <c r="Q327" s="21" t="inlineStr">
        <is>
          <t>-</t>
        </is>
      </c>
      <c r="R327" s="21" t="inlineStr">
        <is>
          <t>-</t>
        </is>
      </c>
      <c r="S327" t="inlineStr"/>
      <c r="T327" s="1">
        <f>HYPERLINK("#T34!A1", "Table 34 - S24_CurrentUse - Current Use - Based to Total")</f>
        <v/>
      </c>
    </row>
    <row r="328">
      <c r="A328" s="19" t="inlineStr">
        <is>
          <t>34</t>
        </is>
      </c>
      <c r="B328" t="inlineStr">
        <is>
          <t>S24_CurrentUse</t>
        </is>
      </c>
      <c r="C328" t="inlineStr">
        <is>
          <t>Medtronic MiniMed 620G / 640G</t>
        </is>
      </c>
      <c r="D328" s="20" t="inlineStr">
        <is>
          <t>1.00%</t>
        </is>
      </c>
      <c r="E328" s="21" t="inlineStr">
        <is>
          <t>2.00% DEF</t>
        </is>
      </c>
      <c r="F328" s="21" t="inlineStr">
        <is>
          <t>1.00% DEF</t>
        </is>
      </c>
      <c r="G328" s="21" t="inlineStr">
        <is>
          <t>2.00% DEF</t>
        </is>
      </c>
      <c r="H328" s="21" t="inlineStr">
        <is>
          <t>-</t>
        </is>
      </c>
      <c r="I328" s="21" t="inlineStr">
        <is>
          <t>1.00% DF</t>
        </is>
      </c>
      <c r="J328" s="21" t="inlineStr">
        <is>
          <t>1.00% D</t>
        </is>
      </c>
      <c r="K328" s="21" t="inlineStr">
        <is>
          <t>1.00% DEF</t>
        </is>
      </c>
      <c r="L328" s="21" t="inlineStr">
        <is>
          <t>1.00% DEF</t>
        </is>
      </c>
      <c r="M328" t="n">
        <v>1</v>
      </c>
      <c r="N328" s="21" t="inlineStr">
        <is>
          <t>3.00% J</t>
        </is>
      </c>
      <c r="O328" s="21" t="inlineStr">
        <is>
          <t>-</t>
        </is>
      </c>
      <c r="P328" t="n">
        <v>0</v>
      </c>
      <c r="Q328" s="21" t="inlineStr">
        <is>
          <t>-</t>
        </is>
      </c>
      <c r="R328" s="21" t="inlineStr">
        <is>
          <t>-</t>
        </is>
      </c>
      <c r="S328" t="inlineStr"/>
      <c r="T328" s="1">
        <f>HYPERLINK("#T34!A1", "Table 34 - S24_CurrentUse - Current Use - Based to Total")</f>
        <v/>
      </c>
    </row>
    <row r="329">
      <c r="A329" s="19" t="inlineStr">
        <is>
          <t>34</t>
        </is>
      </c>
      <c r="B329" t="inlineStr">
        <is>
          <t>S24_CurrentUse</t>
        </is>
      </c>
      <c r="C329" t="inlineStr">
        <is>
          <t>GlucoMen Day Continuous Glucose Monitor</t>
        </is>
      </c>
      <c r="D329" s="21" t="inlineStr">
        <is>
          <t>*</t>
        </is>
      </c>
      <c r="E329" s="21" t="inlineStr">
        <is>
          <t>*</t>
        </is>
      </c>
      <c r="F329" s="21" t="inlineStr">
        <is>
          <t>-</t>
        </is>
      </c>
      <c r="G329" s="21" t="inlineStr">
        <is>
          <t>*</t>
        </is>
      </c>
      <c r="H329" s="21" t="inlineStr">
        <is>
          <t>*</t>
        </is>
      </c>
      <c r="I329" s="21" t="inlineStr">
        <is>
          <t>*</t>
        </is>
      </c>
      <c r="J329" s="21" t="inlineStr">
        <is>
          <t>*</t>
        </is>
      </c>
      <c r="K329" s="21" t="inlineStr">
        <is>
          <t>*</t>
        </is>
      </c>
      <c r="L329" s="21" t="inlineStr">
        <is>
          <t>*</t>
        </is>
      </c>
      <c r="M329" t="inlineStr"/>
      <c r="N329" s="21" t="inlineStr">
        <is>
          <t>*</t>
        </is>
      </c>
      <c r="O329" s="21" t="inlineStr">
        <is>
          <t>-</t>
        </is>
      </c>
      <c r="P329" t="inlineStr"/>
      <c r="Q329" s="21" t="inlineStr">
        <is>
          <t>-</t>
        </is>
      </c>
      <c r="R329" s="21" t="inlineStr">
        <is>
          <t>-</t>
        </is>
      </c>
      <c r="S329" t="inlineStr"/>
      <c r="T329" s="1">
        <f>HYPERLINK("#T34!A1", "Table 34 - S24_CurrentUse - Current Use - Based to Total")</f>
        <v/>
      </c>
    </row>
    <row r="330">
      <c r="A330" s="19" t="inlineStr">
        <is>
          <t>34</t>
        </is>
      </c>
      <c r="B330" t="inlineStr">
        <is>
          <t>S24_CurrentUse</t>
        </is>
      </c>
      <c r="C330" t="inlineStr">
        <is>
          <t>Medtrum A6 TouchCare</t>
        </is>
      </c>
      <c r="D330" s="21" t="inlineStr">
        <is>
          <t>*</t>
        </is>
      </c>
      <c r="E330" s="21" t="inlineStr">
        <is>
          <t>*</t>
        </is>
      </c>
      <c r="F330" s="21" t="inlineStr">
        <is>
          <t>*</t>
        </is>
      </c>
      <c r="G330" s="21" t="inlineStr">
        <is>
          <t>-</t>
        </is>
      </c>
      <c r="H330" s="21" t="inlineStr">
        <is>
          <t>-</t>
        </is>
      </c>
      <c r="I330" s="21" t="inlineStr">
        <is>
          <t>*</t>
        </is>
      </c>
      <c r="J330" s="21" t="inlineStr">
        <is>
          <t>-</t>
        </is>
      </c>
      <c r="K330" s="21" t="inlineStr">
        <is>
          <t>*</t>
        </is>
      </c>
      <c r="L330" s="21" t="inlineStr">
        <is>
          <t>*</t>
        </is>
      </c>
      <c r="M330" t="inlineStr"/>
      <c r="N330" s="21" t="inlineStr">
        <is>
          <t>*</t>
        </is>
      </c>
      <c r="O330" s="21" t="inlineStr">
        <is>
          <t>-</t>
        </is>
      </c>
      <c r="P330" t="inlineStr"/>
      <c r="Q330" s="21" t="inlineStr">
        <is>
          <t>-</t>
        </is>
      </c>
      <c r="R330" s="21" t="inlineStr">
        <is>
          <t>-</t>
        </is>
      </c>
      <c r="S330" t="inlineStr"/>
      <c r="T330" s="1">
        <f>HYPERLINK("#T34!A1", "Table 34 - S24_CurrentUse - Current Use - Based to Total")</f>
        <v/>
      </c>
    </row>
    <row r="331">
      <c r="A331" s="19" t="inlineStr">
        <is>
          <t>34</t>
        </is>
      </c>
      <c r="B331" t="inlineStr">
        <is>
          <t>S24_CurrentUse</t>
        </is>
      </c>
      <c r="C331" t="inlineStr">
        <is>
          <t>Medtrum S7 EasySense</t>
        </is>
      </c>
      <c r="D331" s="21" t="inlineStr">
        <is>
          <t>*</t>
        </is>
      </c>
      <c r="E331" s="21" t="inlineStr">
        <is>
          <t>*</t>
        </is>
      </c>
      <c r="F331" s="21" t="inlineStr">
        <is>
          <t>-</t>
        </is>
      </c>
      <c r="G331" s="21" t="inlineStr">
        <is>
          <t>-</t>
        </is>
      </c>
      <c r="H331" s="21" t="inlineStr">
        <is>
          <t>-</t>
        </is>
      </c>
      <c r="I331" s="21" t="inlineStr">
        <is>
          <t>-</t>
        </is>
      </c>
      <c r="J331" s="21" t="inlineStr">
        <is>
          <t>-</t>
        </is>
      </c>
      <c r="K331" s="21" t="inlineStr">
        <is>
          <t>-</t>
        </is>
      </c>
      <c r="L331" s="21" t="inlineStr">
        <is>
          <t>*</t>
        </is>
      </c>
      <c r="M331" t="inlineStr"/>
      <c r="N331" s="21" t="inlineStr">
        <is>
          <t>*</t>
        </is>
      </c>
      <c r="O331" s="21" t="inlineStr">
        <is>
          <t>-</t>
        </is>
      </c>
      <c r="P331" t="inlineStr"/>
      <c r="Q331" s="21" t="inlineStr">
        <is>
          <t>-</t>
        </is>
      </c>
      <c r="R331" s="21" t="inlineStr">
        <is>
          <t>-</t>
        </is>
      </c>
      <c r="S331" t="inlineStr"/>
      <c r="T331" s="1">
        <f>HYPERLINK("#T34!A1", "Table 34 - S24_CurrentUse - Current Use - Based to Total")</f>
        <v/>
      </c>
    </row>
    <row r="332">
      <c r="A332" s="19" t="inlineStr">
        <is>
          <t>34</t>
        </is>
      </c>
      <c r="B332" t="inlineStr">
        <is>
          <t>S24_CurrentUse</t>
        </is>
      </c>
      <c r="C332" t="inlineStr">
        <is>
          <t>Eversense</t>
        </is>
      </c>
      <c r="D332" s="21" t="inlineStr">
        <is>
          <t>*</t>
        </is>
      </c>
      <c r="E332" s="21" t="inlineStr">
        <is>
          <t>*</t>
        </is>
      </c>
      <c r="F332" s="21" t="inlineStr">
        <is>
          <t>*</t>
        </is>
      </c>
      <c r="G332" s="21" t="inlineStr">
        <is>
          <t>*</t>
        </is>
      </c>
      <c r="H332" s="21" t="inlineStr">
        <is>
          <t>*</t>
        </is>
      </c>
      <c r="I332" s="21" t="inlineStr">
        <is>
          <t>*</t>
        </is>
      </c>
      <c r="J332" s="21" t="inlineStr">
        <is>
          <t>*</t>
        </is>
      </c>
      <c r="K332" s="21" t="inlineStr">
        <is>
          <t>*</t>
        </is>
      </c>
      <c r="L332" s="21" t="inlineStr">
        <is>
          <t>*</t>
        </is>
      </c>
      <c r="M332" t="inlineStr"/>
      <c r="N332" s="21" t="inlineStr">
        <is>
          <t>*</t>
        </is>
      </c>
      <c r="O332" s="21" t="inlineStr">
        <is>
          <t>-</t>
        </is>
      </c>
      <c r="P332" t="inlineStr"/>
      <c r="Q332" s="21" t="inlineStr">
        <is>
          <t>-</t>
        </is>
      </c>
      <c r="R332" s="21" t="inlineStr">
        <is>
          <t>-</t>
        </is>
      </c>
      <c r="S332" t="inlineStr"/>
      <c r="T332" s="1">
        <f>HYPERLINK("#T34!A1", "Table 34 - S24_CurrentUse - Current Use - Based to Total")</f>
        <v/>
      </c>
    </row>
    <row r="333">
      <c r="A333" s="19" t="inlineStr">
        <is>
          <t>34</t>
        </is>
      </c>
      <c r="B333" t="inlineStr">
        <is>
          <t>S24_CurrentUse</t>
        </is>
      </c>
      <c r="C333" t="inlineStr">
        <is>
          <t>Other</t>
        </is>
      </c>
      <c r="D333" s="20" t="inlineStr">
        <is>
          <t>2.00%</t>
        </is>
      </c>
      <c r="E333" s="20" t="inlineStr">
        <is>
          <t>1.00%</t>
        </is>
      </c>
      <c r="F333" s="21" t="inlineStr">
        <is>
          <t>3.00% AH</t>
        </is>
      </c>
      <c r="G333" s="20" t="inlineStr">
        <is>
          <t>2.00%</t>
        </is>
      </c>
      <c r="H333" s="20" t="inlineStr">
        <is>
          <t>2.00%</t>
        </is>
      </c>
      <c r="I333" s="21" t="inlineStr">
        <is>
          <t>2.00% a</t>
        </is>
      </c>
      <c r="J333" s="20" t="inlineStr">
        <is>
          <t>2.00%</t>
        </is>
      </c>
      <c r="K333" s="21" t="inlineStr">
        <is>
          <t>2.00% A</t>
        </is>
      </c>
      <c r="L333" s="21" t="inlineStr">
        <is>
          <t>2.00% A</t>
        </is>
      </c>
      <c r="M333" t="n">
        <v>2</v>
      </c>
      <c r="N333" s="21" t="inlineStr">
        <is>
          <t>8.00% J</t>
        </is>
      </c>
      <c r="O333" s="21" t="inlineStr">
        <is>
          <t>-</t>
        </is>
      </c>
      <c r="P333" t="n">
        <v>0</v>
      </c>
      <c r="Q333" s="21" t="inlineStr">
        <is>
          <t>-</t>
        </is>
      </c>
      <c r="R333" s="21" t="inlineStr">
        <is>
          <t>-</t>
        </is>
      </c>
      <c r="S333" t="inlineStr"/>
      <c r="T333" s="1">
        <f>HYPERLINK("#T34!A1", "Table 34 - S24_CurrentUse - Current Use - Based to Total")</f>
        <v/>
      </c>
    </row>
    <row r="334">
      <c r="A334" s="19" t="inlineStr">
        <is>
          <t>34</t>
        </is>
      </c>
      <c r="B334" t="inlineStr">
        <is>
          <t>S24_CurrentUse</t>
        </is>
      </c>
      <c r="C334" t="inlineStr">
        <is>
          <t>I do not use aGlucose Monitor</t>
        </is>
      </c>
      <c r="D334" s="20" t="inlineStr">
        <is>
          <t>79.00%</t>
        </is>
      </c>
      <c r="E334" s="20" t="inlineStr">
        <is>
          <t>52.00%</t>
        </is>
      </c>
      <c r="F334" s="21" t="inlineStr">
        <is>
          <t>68.00% AH</t>
        </is>
      </c>
      <c r="G334" s="21" t="inlineStr">
        <is>
          <t>81.00% ABGH</t>
        </is>
      </c>
      <c r="H334" s="21" t="inlineStr">
        <is>
          <t>90.00% ABCEFGH</t>
        </is>
      </c>
      <c r="I334" s="21" t="inlineStr">
        <is>
          <t>83.00% ABCGH</t>
        </is>
      </c>
      <c r="J334" s="21" t="inlineStr">
        <is>
          <t>87.00% ABCEGH</t>
        </is>
      </c>
      <c r="K334" s="21" t="inlineStr">
        <is>
          <t>75.00% ABH</t>
        </is>
      </c>
      <c r="L334" s="21" t="inlineStr">
        <is>
          <t>60.00% A</t>
        </is>
      </c>
      <c r="M334" t="n">
        <v>38</v>
      </c>
      <c r="N334" s="20" t="inlineStr">
        <is>
          <t>24.00%</t>
        </is>
      </c>
      <c r="O334" s="21" t="inlineStr">
        <is>
          <t>99.00% I</t>
        </is>
      </c>
      <c r="P334" t="n">
        <v>75</v>
      </c>
      <c r="Q334" s="20" t="inlineStr">
        <is>
          <t>99.00%</t>
        </is>
      </c>
      <c r="R334" s="20" t="inlineStr">
        <is>
          <t>99.00%</t>
        </is>
      </c>
      <c r="S334" t="n">
        <v>0</v>
      </c>
      <c r="T334" s="1">
        <f>HYPERLINK("#T34!A1", "Table 34 - S24_CurrentUse - Current Use - Based to Total")</f>
        <v/>
      </c>
    </row>
    <row r="335">
      <c r="A335" s="19" t="inlineStr">
        <is>
          <t>35</t>
        </is>
      </c>
      <c r="B335" t="inlineStr">
        <is>
          <t>DV_ProductPipeIn</t>
        </is>
      </c>
      <c r="C335" t="inlineStr">
        <is>
          <t>COMBINE: FSL</t>
        </is>
      </c>
      <c r="D335" s="20" t="inlineStr">
        <is>
          <t>52.00%</t>
        </is>
      </c>
      <c r="E335" s="20" t="inlineStr">
        <is>
          <t>50.00%</t>
        </is>
      </c>
      <c r="F335" s="20" t="inlineStr">
        <is>
          <t>54.00%</t>
        </is>
      </c>
      <c r="G335" s="20" t="inlineStr">
        <is>
          <t>53.00%</t>
        </is>
      </c>
      <c r="H335" s="20" t="inlineStr">
        <is>
          <t>51.00%</t>
        </is>
      </c>
      <c r="I335" s="20" t="inlineStr">
        <is>
          <t>53.00%</t>
        </is>
      </c>
      <c r="J335" s="20" t="inlineStr">
        <is>
          <t>52.00%</t>
        </is>
      </c>
      <c r="K335" s="20" t="inlineStr">
        <is>
          <t>53.00%</t>
        </is>
      </c>
      <c r="L335" s="20" t="inlineStr">
        <is>
          <t>52.00%</t>
        </is>
      </c>
      <c r="M335" t="n">
        <v>4.007210000000001</v>
      </c>
      <c r="N335" s="20" t="inlineStr">
        <is>
          <t>52.00%</t>
        </is>
      </c>
      <c r="O335" s="21" t="inlineStr">
        <is>
          <t>-</t>
        </is>
      </c>
      <c r="P335" t="n">
        <v>0</v>
      </c>
      <c r="Q335" s="21" t="inlineStr">
        <is>
          <t>-</t>
        </is>
      </c>
      <c r="R335" s="21" t="inlineStr">
        <is>
          <t>-</t>
        </is>
      </c>
      <c r="S335" t="inlineStr"/>
      <c r="T335" s="1">
        <f>HYPERLINK("#T35!A1", "Table 35 - DV_ProductPipeIn - Current/Most Recent Product - Based to Those Who Ever Used Relevant Product")</f>
        <v/>
      </c>
    </row>
    <row r="336">
      <c r="A336" s="19" t="inlineStr">
        <is>
          <t>35</t>
        </is>
      </c>
      <c r="B336" t="inlineStr">
        <is>
          <t>DV_ProductPipeIn</t>
        </is>
      </c>
      <c r="C336" t="inlineStr">
        <is>
          <t>COMBINE: Dexcom</t>
        </is>
      </c>
      <c r="D336" s="20" t="inlineStr">
        <is>
          <t>25.00%</t>
        </is>
      </c>
      <c r="E336" s="21" t="inlineStr">
        <is>
          <t>29.00% BCEfGH</t>
        </is>
      </c>
      <c r="F336" s="20" t="inlineStr">
        <is>
          <t>21.00%</t>
        </is>
      </c>
      <c r="G336" s="20" t="inlineStr">
        <is>
          <t>19.00%</t>
        </is>
      </c>
      <c r="H336" s="21" t="inlineStr">
        <is>
          <t>33.00% BCEFGH</t>
        </is>
      </c>
      <c r="I336" s="21" t="inlineStr">
        <is>
          <t>23.00% CG</t>
        </is>
      </c>
      <c r="J336" s="21" t="inlineStr">
        <is>
          <t>25.00% CG</t>
        </is>
      </c>
      <c r="K336" s="20" t="inlineStr">
        <is>
          <t>20.00%</t>
        </is>
      </c>
      <c r="L336" s="21" t="inlineStr">
        <is>
          <t>26.00% BCEG</t>
        </is>
      </c>
      <c r="M336" t="n">
        <v>14</v>
      </c>
      <c r="N336" s="20" t="inlineStr">
        <is>
          <t>25.00%</t>
        </is>
      </c>
      <c r="O336" s="21" t="inlineStr">
        <is>
          <t>-</t>
        </is>
      </c>
      <c r="P336" t="n">
        <v>0</v>
      </c>
      <c r="Q336" s="21" t="inlineStr">
        <is>
          <t>-</t>
        </is>
      </c>
      <c r="R336" s="21" t="inlineStr">
        <is>
          <t>-</t>
        </is>
      </c>
      <c r="S336" t="inlineStr"/>
      <c r="T336" s="1">
        <f>HYPERLINK("#T35!A1", "Table 35 - DV_ProductPipeIn - Current/Most Recent Product - Based to Those Who Ever Used Relevant Product")</f>
        <v/>
      </c>
    </row>
    <row r="337">
      <c r="A337" s="19" t="inlineStr">
        <is>
          <t>35</t>
        </is>
      </c>
      <c r="B337" t="inlineStr">
        <is>
          <t>DV_ProductPipeIn</t>
        </is>
      </c>
      <c r="C337" t="inlineStr">
        <is>
          <t>COMBINE: Medtronic</t>
        </is>
      </c>
      <c r="D337" s="20" t="inlineStr">
        <is>
          <t>22.00%</t>
        </is>
      </c>
      <c r="E337" s="21" t="inlineStr">
        <is>
          <t>19.00% D</t>
        </is>
      </c>
      <c r="F337" s="21" t="inlineStr">
        <is>
          <t>25.00% ADH</t>
        </is>
      </c>
      <c r="G337" s="21" t="inlineStr">
        <is>
          <t>28.00% ADEFH</t>
        </is>
      </c>
      <c r="H337" s="20" t="inlineStr">
        <is>
          <t>13.00%</t>
        </is>
      </c>
      <c r="I337" s="21" t="inlineStr">
        <is>
          <t>23.00% AD</t>
        </is>
      </c>
      <c r="J337" s="21" t="inlineStr">
        <is>
          <t>22.00% D</t>
        </is>
      </c>
      <c r="K337" s="21" t="inlineStr">
        <is>
          <t>26.00% ADEFH</t>
        </is>
      </c>
      <c r="L337" s="21" t="inlineStr">
        <is>
          <t>21.00% AD</t>
        </is>
      </c>
      <c r="M337" t="n">
        <v>15</v>
      </c>
      <c r="N337" s="20" t="inlineStr">
        <is>
          <t>22.00%</t>
        </is>
      </c>
      <c r="O337" s="21" t="inlineStr">
        <is>
          <t>-</t>
        </is>
      </c>
      <c r="P337" t="n">
        <v>0</v>
      </c>
      <c r="Q337" s="21" t="inlineStr">
        <is>
          <t>-</t>
        </is>
      </c>
      <c r="R337" s="21" t="inlineStr">
        <is>
          <t>-</t>
        </is>
      </c>
      <c r="S337" t="inlineStr"/>
      <c r="T337" s="1">
        <f>HYPERLINK("#T35!A1", "Table 35 - DV_ProductPipeIn - Current/Most Recent Product - Based to Those Who Ever Used Relevant Product")</f>
        <v/>
      </c>
    </row>
    <row r="338">
      <c r="A338" s="19" t="inlineStr">
        <is>
          <t>35</t>
        </is>
      </c>
      <c r="B338" t="inlineStr">
        <is>
          <t>DV_ProductPipeIn</t>
        </is>
      </c>
      <c r="C338" t="inlineStr">
        <is>
          <t>FreeStyle Libre</t>
        </is>
      </c>
      <c r="D338" s="20" t="inlineStr">
        <is>
          <t>27.00%</t>
        </is>
      </c>
      <c r="E338" s="21" t="inlineStr">
        <is>
          <t>29.00% b</t>
        </is>
      </c>
      <c r="F338" s="20" t="inlineStr">
        <is>
          <t>24.00%</t>
        </is>
      </c>
      <c r="G338" s="20" t="inlineStr">
        <is>
          <t>27.00%</t>
        </is>
      </c>
      <c r="H338" s="20" t="inlineStr">
        <is>
          <t>26.00%</t>
        </is>
      </c>
      <c r="I338" s="20" t="inlineStr">
        <is>
          <t>26.00%</t>
        </is>
      </c>
      <c r="J338" s="20" t="inlineStr">
        <is>
          <t>27.00%</t>
        </is>
      </c>
      <c r="K338" s="20" t="inlineStr">
        <is>
          <t>26.00%</t>
        </is>
      </c>
      <c r="L338" s="21" t="inlineStr">
        <is>
          <t>27.00% b</t>
        </is>
      </c>
      <c r="M338" t="n">
        <v>5</v>
      </c>
      <c r="N338" s="20" t="inlineStr">
        <is>
          <t>27.00%</t>
        </is>
      </c>
      <c r="O338" s="21" t="inlineStr">
        <is>
          <t>-</t>
        </is>
      </c>
      <c r="P338" t="n">
        <v>0</v>
      </c>
      <c r="Q338" s="21" t="inlineStr">
        <is>
          <t>-</t>
        </is>
      </c>
      <c r="R338" s="21" t="inlineStr">
        <is>
          <t>-</t>
        </is>
      </c>
      <c r="S338" t="inlineStr"/>
      <c r="T338" s="1">
        <f>HYPERLINK("#T35!A1", "Table 35 - DV_ProductPipeIn - Current/Most Recent Product - Based to Those Who Ever Used Relevant Product")</f>
        <v/>
      </c>
    </row>
    <row r="339">
      <c r="A339" s="19" t="inlineStr">
        <is>
          <t>35</t>
        </is>
      </c>
      <c r="B339" t="inlineStr">
        <is>
          <t>DV_ProductPipeIn</t>
        </is>
      </c>
      <c r="C339" t="inlineStr">
        <is>
          <t>FreeStyle Libre 14 Day</t>
        </is>
      </c>
      <c r="D339" s="20" t="inlineStr">
        <is>
          <t>5.00%</t>
        </is>
      </c>
      <c r="E339" s="20" t="inlineStr">
        <is>
          <t>2.00%</t>
        </is>
      </c>
      <c r="F339" s="21" t="inlineStr">
        <is>
          <t>6.00% AH</t>
        </is>
      </c>
      <c r="G339" s="21" t="inlineStr">
        <is>
          <t>7.00% AH</t>
        </is>
      </c>
      <c r="H339" s="21" t="inlineStr">
        <is>
          <t>8.00% AH</t>
        </is>
      </c>
      <c r="I339" s="21" t="inlineStr">
        <is>
          <t>7.00% AH</t>
        </is>
      </c>
      <c r="J339" s="21" t="inlineStr">
        <is>
          <t>7.00% AH</t>
        </is>
      </c>
      <c r="K339" s="21" t="inlineStr">
        <is>
          <t>6.00% AH</t>
        </is>
      </c>
      <c r="L339" s="21" t="inlineStr">
        <is>
          <t>4.00% A</t>
        </is>
      </c>
      <c r="M339" t="n">
        <v>6</v>
      </c>
      <c r="N339" s="20" t="inlineStr">
        <is>
          <t>5.00%</t>
        </is>
      </c>
      <c r="O339" s="21" t="inlineStr">
        <is>
          <t>-</t>
        </is>
      </c>
      <c r="P339" t="n">
        <v>0</v>
      </c>
      <c r="Q339" s="21" t="inlineStr">
        <is>
          <t>-</t>
        </is>
      </c>
      <c r="R339" s="21" t="inlineStr">
        <is>
          <t>-</t>
        </is>
      </c>
      <c r="S339" t="inlineStr"/>
      <c r="T339" s="1">
        <f>HYPERLINK("#T35!A1", "Table 35 - DV_ProductPipeIn - Current/Most Recent Product - Based to Those Who Ever Used Relevant Product")</f>
        <v/>
      </c>
    </row>
    <row r="340">
      <c r="A340" s="19" t="inlineStr">
        <is>
          <t>35</t>
        </is>
      </c>
      <c r="B340" t="inlineStr">
        <is>
          <t>DV_ProductPipeIn</t>
        </is>
      </c>
      <c r="C340" t="inlineStr">
        <is>
          <t>FreeStyle Libre 2</t>
        </is>
      </c>
      <c r="D340" s="20" t="inlineStr">
        <is>
          <t>18.00%</t>
        </is>
      </c>
      <c r="E340" s="20" t="inlineStr">
        <is>
          <t>17.00%</t>
        </is>
      </c>
      <c r="F340" s="20" t="inlineStr">
        <is>
          <t>20.00%</t>
        </is>
      </c>
      <c r="G340" s="20" t="inlineStr">
        <is>
          <t>16.00%</t>
        </is>
      </c>
      <c r="H340" s="20" t="inlineStr">
        <is>
          <t>17.00%</t>
        </is>
      </c>
      <c r="I340" s="21" t="inlineStr">
        <is>
          <t>18.00% f</t>
        </is>
      </c>
      <c r="J340" s="20" t="inlineStr">
        <is>
          <t>16.00%</t>
        </is>
      </c>
      <c r="K340" s="20" t="inlineStr">
        <is>
          <t>18.00%</t>
        </is>
      </c>
      <c r="L340" s="20" t="inlineStr">
        <is>
          <t>18.00%</t>
        </is>
      </c>
      <c r="M340" t="n">
        <v>4</v>
      </c>
      <c r="N340" s="20" t="inlineStr">
        <is>
          <t>18.00%</t>
        </is>
      </c>
      <c r="O340" s="21" t="inlineStr">
        <is>
          <t>-</t>
        </is>
      </c>
      <c r="P340" t="n">
        <v>0</v>
      </c>
      <c r="Q340" s="21" t="inlineStr">
        <is>
          <t>-</t>
        </is>
      </c>
      <c r="R340" s="21" t="inlineStr">
        <is>
          <t>-</t>
        </is>
      </c>
      <c r="S340" t="inlineStr"/>
      <c r="T340" s="1">
        <f>HYPERLINK("#T35!A1", "Table 35 - DV_ProductPipeIn - Current/Most Recent Product - Based to Those Who Ever Used Relevant Product")</f>
        <v/>
      </c>
    </row>
    <row r="341">
      <c r="A341" s="19" t="inlineStr">
        <is>
          <t>35</t>
        </is>
      </c>
      <c r="B341" t="inlineStr">
        <is>
          <t>DV_ProductPipeIn</t>
        </is>
      </c>
      <c r="C341" t="inlineStr">
        <is>
          <t>FreeStyle Libre 3</t>
        </is>
      </c>
      <c r="D341" s="20" t="inlineStr">
        <is>
          <t>2.00%</t>
        </is>
      </c>
      <c r="E341" s="21" t="inlineStr">
        <is>
          <t>2.00% D</t>
        </is>
      </c>
      <c r="F341" s="21" t="inlineStr">
        <is>
          <t>4.00% aDEF</t>
        </is>
      </c>
      <c r="G341" s="21" t="inlineStr">
        <is>
          <t>2.00% Df</t>
        </is>
      </c>
      <c r="H341" s="21" t="inlineStr">
        <is>
          <t>-</t>
        </is>
      </c>
      <c r="I341" s="21" t="inlineStr">
        <is>
          <t>2.00% DF</t>
        </is>
      </c>
      <c r="J341" s="21" t="inlineStr">
        <is>
          <t>1.00% D</t>
        </is>
      </c>
      <c r="K341" s="21" t="inlineStr">
        <is>
          <t>3.00% DEF</t>
        </is>
      </c>
      <c r="L341" s="21" t="inlineStr">
        <is>
          <t>3.00% aDF</t>
        </is>
      </c>
      <c r="M341" t="n">
        <v>3</v>
      </c>
      <c r="N341" s="20" t="inlineStr">
        <is>
          <t>2.00%</t>
        </is>
      </c>
      <c r="O341" s="21" t="inlineStr">
        <is>
          <t>-</t>
        </is>
      </c>
      <c r="P341" t="n">
        <v>0</v>
      </c>
      <c r="Q341" s="21" t="inlineStr">
        <is>
          <t>-</t>
        </is>
      </c>
      <c r="R341" s="21" t="inlineStr">
        <is>
          <t>-</t>
        </is>
      </c>
      <c r="S341" t="inlineStr"/>
      <c r="T341" s="1">
        <f>HYPERLINK("#T35!A1", "Table 35 - DV_ProductPipeIn - Current/Most Recent Product - Based to Those Who Ever Used Relevant Product")</f>
        <v/>
      </c>
    </row>
    <row r="342">
      <c r="A342" s="19" t="inlineStr">
        <is>
          <t>35</t>
        </is>
      </c>
      <c r="B342" t="inlineStr">
        <is>
          <t>DV_ProductPipeIn</t>
        </is>
      </c>
      <c r="C342" t="inlineStr">
        <is>
          <t>Dexcom G4</t>
        </is>
      </c>
      <c r="D342" s="20" t="inlineStr">
        <is>
          <t>4.00%</t>
        </is>
      </c>
      <c r="E342" s="20" t="inlineStr">
        <is>
          <t>3.00%</t>
        </is>
      </c>
      <c r="F342" s="20" t="inlineStr">
        <is>
          <t>2.00%</t>
        </is>
      </c>
      <c r="G342" s="21" t="inlineStr">
        <is>
          <t>7.00% ABEGH</t>
        </is>
      </c>
      <c r="H342" s="21" t="inlineStr">
        <is>
          <t>5.00% BH</t>
        </is>
      </c>
      <c r="I342" s="21" t="inlineStr">
        <is>
          <t>5.00% BH</t>
        </is>
      </c>
      <c r="J342" s="21" t="inlineStr">
        <is>
          <t>6.00% ABEGH</t>
        </is>
      </c>
      <c r="K342" s="21" t="inlineStr">
        <is>
          <t>4.00% BH</t>
        </is>
      </c>
      <c r="L342" s="20" t="inlineStr">
        <is>
          <t>3.00%</t>
        </is>
      </c>
      <c r="M342" t="n">
        <v>5</v>
      </c>
      <c r="N342" s="20" t="inlineStr">
        <is>
          <t>4.00%</t>
        </is>
      </c>
      <c r="O342" s="21" t="inlineStr">
        <is>
          <t>-</t>
        </is>
      </c>
      <c r="P342" t="n">
        <v>0</v>
      </c>
      <c r="Q342" s="21" t="inlineStr">
        <is>
          <t>-</t>
        </is>
      </c>
      <c r="R342" s="21" t="inlineStr">
        <is>
          <t>-</t>
        </is>
      </c>
      <c r="S342" t="inlineStr"/>
      <c r="T342" s="1">
        <f>HYPERLINK("#T35!A1", "Table 35 - DV_ProductPipeIn - Current/Most Recent Product - Based to Those Who Ever Used Relevant Product")</f>
        <v/>
      </c>
    </row>
    <row r="343">
      <c r="A343" s="19" t="inlineStr">
        <is>
          <t>35</t>
        </is>
      </c>
      <c r="B343" t="inlineStr">
        <is>
          <t>DV_ProductPipeIn</t>
        </is>
      </c>
      <c r="C343" t="inlineStr">
        <is>
          <t>Dexcom G5</t>
        </is>
      </c>
      <c r="D343" s="20" t="inlineStr">
        <is>
          <t>5.00%</t>
        </is>
      </c>
      <c r="E343" s="20" t="inlineStr">
        <is>
          <t>5.00%</t>
        </is>
      </c>
      <c r="F343" s="20" t="inlineStr">
        <is>
          <t>5.00%</t>
        </is>
      </c>
      <c r="G343" s="20" t="inlineStr">
        <is>
          <t>3.00%</t>
        </is>
      </c>
      <c r="H343" s="21" t="inlineStr">
        <is>
          <t>10.00% ABCEFGH</t>
        </is>
      </c>
      <c r="I343" s="21" t="inlineStr">
        <is>
          <t>5.00% CG</t>
        </is>
      </c>
      <c r="J343" s="21" t="inlineStr">
        <is>
          <t>6.00% CG</t>
        </is>
      </c>
      <c r="K343" s="20" t="inlineStr">
        <is>
          <t>4.00%</t>
        </is>
      </c>
      <c r="L343" s="20" t="inlineStr">
        <is>
          <t>5.00%</t>
        </is>
      </c>
      <c r="M343" t="n">
        <v>7</v>
      </c>
      <c r="N343" s="20" t="inlineStr">
        <is>
          <t>5.00%</t>
        </is>
      </c>
      <c r="O343" s="21" t="inlineStr">
        <is>
          <t>-</t>
        </is>
      </c>
      <c r="P343" t="n">
        <v>0</v>
      </c>
      <c r="Q343" s="21" t="inlineStr">
        <is>
          <t>-</t>
        </is>
      </c>
      <c r="R343" s="21" t="inlineStr">
        <is>
          <t>-</t>
        </is>
      </c>
      <c r="S343" t="inlineStr"/>
      <c r="T343" s="1">
        <f>HYPERLINK("#T35!A1", "Table 35 - DV_ProductPipeIn - Current/Most Recent Product - Based to Those Who Ever Used Relevant Product")</f>
        <v/>
      </c>
    </row>
    <row r="344">
      <c r="A344" s="19" t="inlineStr">
        <is>
          <t>35</t>
        </is>
      </c>
      <c r="B344" t="inlineStr">
        <is>
          <t>DV_ProductPipeIn</t>
        </is>
      </c>
      <c r="C344" t="inlineStr">
        <is>
          <t>Dexcom G6</t>
        </is>
      </c>
      <c r="D344" s="20" t="inlineStr">
        <is>
          <t>16.00%</t>
        </is>
      </c>
      <c r="E344" s="21" t="inlineStr">
        <is>
          <t>21.00% BCEFGH</t>
        </is>
      </c>
      <c r="F344" s="21" t="inlineStr">
        <is>
          <t>14.00% Cg</t>
        </is>
      </c>
      <c r="G344" s="20" t="inlineStr">
        <is>
          <t>9.00%</t>
        </is>
      </c>
      <c r="H344" s="21" t="inlineStr">
        <is>
          <t>17.00% CEFG</t>
        </is>
      </c>
      <c r="I344" s="21" t="inlineStr">
        <is>
          <t>13.00% CG</t>
        </is>
      </c>
      <c r="J344" s="21" t="inlineStr">
        <is>
          <t>12.00% C</t>
        </is>
      </c>
      <c r="K344" s="21" t="inlineStr">
        <is>
          <t>12.00% C</t>
        </is>
      </c>
      <c r="L344" s="21" t="inlineStr">
        <is>
          <t>18.00% BCEFG</t>
        </is>
      </c>
      <c r="M344" t="n">
        <v>12</v>
      </c>
      <c r="N344" s="20" t="inlineStr">
        <is>
          <t>16.00%</t>
        </is>
      </c>
      <c r="O344" s="21" t="inlineStr">
        <is>
          <t>-</t>
        </is>
      </c>
      <c r="P344" t="n">
        <v>0</v>
      </c>
      <c r="Q344" s="21" t="inlineStr">
        <is>
          <t>-</t>
        </is>
      </c>
      <c r="R344" s="21" t="inlineStr">
        <is>
          <t>-</t>
        </is>
      </c>
      <c r="S344" t="inlineStr"/>
      <c r="T344" s="1">
        <f>HYPERLINK("#T35!A1", "Table 35 - DV_ProductPipeIn - Current/Most Recent Product - Based to Those Who Ever Used Relevant Product")</f>
        <v/>
      </c>
    </row>
    <row r="345">
      <c r="A345" s="19" t="inlineStr">
        <is>
          <t>35</t>
        </is>
      </c>
      <c r="B345" t="inlineStr">
        <is>
          <t>DV_ProductPipeIn</t>
        </is>
      </c>
      <c r="C345" t="inlineStr">
        <is>
          <t>Medtronic Guardian Connect</t>
        </is>
      </c>
      <c r="D345" s="20" t="inlineStr">
        <is>
          <t>7.00%</t>
        </is>
      </c>
      <c r="E345" s="20" t="inlineStr">
        <is>
          <t>5.00%</t>
        </is>
      </c>
      <c r="F345" s="21" t="inlineStr">
        <is>
          <t>8.00% Ah</t>
        </is>
      </c>
      <c r="G345" s="21" t="inlineStr">
        <is>
          <t>9.00% Ah</t>
        </is>
      </c>
      <c r="H345" s="20" t="inlineStr">
        <is>
          <t>7.00%</t>
        </is>
      </c>
      <c r="I345" s="21" t="inlineStr">
        <is>
          <t>8.00% AH</t>
        </is>
      </c>
      <c r="J345" s="21" t="inlineStr">
        <is>
          <t>8.00% Ah</t>
        </is>
      </c>
      <c r="K345" s="21" t="inlineStr">
        <is>
          <t>8.00% AH</t>
        </is>
      </c>
      <c r="L345" s="21" t="inlineStr">
        <is>
          <t>6.00% A</t>
        </is>
      </c>
      <c r="M345" t="n">
        <v>4</v>
      </c>
      <c r="N345" s="20" t="inlineStr">
        <is>
          <t>7.00%</t>
        </is>
      </c>
      <c r="O345" s="21" t="inlineStr">
        <is>
          <t>-</t>
        </is>
      </c>
      <c r="P345" t="n">
        <v>0</v>
      </c>
      <c r="Q345" s="21" t="inlineStr">
        <is>
          <t>-</t>
        </is>
      </c>
      <c r="R345" s="21" t="inlineStr">
        <is>
          <t>-</t>
        </is>
      </c>
      <c r="S345" t="inlineStr"/>
      <c r="T345" s="1">
        <f>HYPERLINK("#T35!A1", "Table 35 - DV_ProductPipeIn - Current/Most Recent Product - Based to Those Who Ever Used Relevant Product")</f>
        <v/>
      </c>
    </row>
    <row r="346">
      <c r="A346" s="19" t="inlineStr">
        <is>
          <t>35</t>
        </is>
      </c>
      <c r="B346" t="inlineStr">
        <is>
          <t>DV_ProductPipeIn</t>
        </is>
      </c>
      <c r="C346" t="inlineStr">
        <is>
          <t>Medtronic Guardian Connect with Guardian Sensor 3</t>
        </is>
      </c>
      <c r="D346" s="21" t="inlineStr">
        <is>
          <t>-</t>
        </is>
      </c>
      <c r="E346" s="21" t="inlineStr">
        <is>
          <t>-</t>
        </is>
      </c>
      <c r="F346" s="21" t="inlineStr">
        <is>
          <t>-</t>
        </is>
      </c>
      <c r="G346" s="21" t="inlineStr">
        <is>
          <t>-</t>
        </is>
      </c>
      <c r="H346" s="21" t="inlineStr">
        <is>
          <t>-</t>
        </is>
      </c>
      <c r="I346" s="21" t="inlineStr">
        <is>
          <t>-</t>
        </is>
      </c>
      <c r="J346" s="21" t="inlineStr">
        <is>
          <t>-</t>
        </is>
      </c>
      <c r="K346" s="21" t="inlineStr">
        <is>
          <t>-</t>
        </is>
      </c>
      <c r="L346" s="21" t="inlineStr">
        <is>
          <t>-</t>
        </is>
      </c>
      <c r="M346" t="inlineStr"/>
      <c r="N346" s="21" t="inlineStr">
        <is>
          <t>-</t>
        </is>
      </c>
      <c r="O346" s="21" t="inlineStr">
        <is>
          <t>-</t>
        </is>
      </c>
      <c r="P346" t="inlineStr"/>
      <c r="Q346" s="21" t="inlineStr">
        <is>
          <t>-</t>
        </is>
      </c>
      <c r="R346" s="21" t="inlineStr">
        <is>
          <t>-</t>
        </is>
      </c>
      <c r="S346" t="inlineStr"/>
      <c r="T346" s="1">
        <f>HYPERLINK("#T35!A1", "Table 35 - DV_ProductPipeIn - Current/Most Recent Product - Based to Those Who Ever Used Relevant Product")</f>
        <v/>
      </c>
    </row>
    <row r="347">
      <c r="A347" s="19" t="inlineStr">
        <is>
          <t>35</t>
        </is>
      </c>
      <c r="B347" t="inlineStr">
        <is>
          <t>DV_ProductPipeIn</t>
        </is>
      </c>
      <c r="C347" t="inlineStr">
        <is>
          <t>Medtronic MiniMed 630G / 670G / 770G</t>
        </is>
      </c>
      <c r="D347" s="20" t="inlineStr">
        <is>
          <t>5.00%</t>
        </is>
      </c>
      <c r="E347" s="21" t="inlineStr">
        <is>
          <t>6.00% cEFG</t>
        </is>
      </c>
      <c r="F347" s="20" t="inlineStr">
        <is>
          <t>4.00%</t>
        </is>
      </c>
      <c r="G347" s="20" t="inlineStr">
        <is>
          <t>4.00%</t>
        </is>
      </c>
      <c r="H347" s="20" t="inlineStr">
        <is>
          <t>4.00%</t>
        </is>
      </c>
      <c r="I347" s="20" t="inlineStr">
        <is>
          <t>4.00%</t>
        </is>
      </c>
      <c r="J347" s="20" t="inlineStr">
        <is>
          <t>4.00%</t>
        </is>
      </c>
      <c r="K347" s="20" t="inlineStr">
        <is>
          <t>4.00%</t>
        </is>
      </c>
      <c r="L347" s="21" t="inlineStr">
        <is>
          <t>5.00% EG</t>
        </is>
      </c>
      <c r="M347" t="n">
        <v>2</v>
      </c>
      <c r="N347" s="20" t="inlineStr">
        <is>
          <t>5.00%</t>
        </is>
      </c>
      <c r="O347" s="21" t="inlineStr">
        <is>
          <t>-</t>
        </is>
      </c>
      <c r="P347" t="n">
        <v>0</v>
      </c>
      <c r="Q347" s="21" t="inlineStr">
        <is>
          <t>-</t>
        </is>
      </c>
      <c r="R347" s="21" t="inlineStr">
        <is>
          <t>-</t>
        </is>
      </c>
      <c r="S347" t="inlineStr"/>
      <c r="T347" s="1">
        <f>HYPERLINK("#T35!A1", "Table 35 - DV_ProductPipeIn - Current/Most Recent Product - Based to Those Who Ever Used Relevant Product")</f>
        <v/>
      </c>
    </row>
    <row r="348">
      <c r="A348" s="19" t="inlineStr">
        <is>
          <t>35</t>
        </is>
      </c>
      <c r="B348" t="inlineStr">
        <is>
          <t>DV_ProductPipeIn</t>
        </is>
      </c>
      <c r="C348" t="inlineStr">
        <is>
          <t>Medtronic MiniMed 640G</t>
        </is>
      </c>
      <c r="D348" s="20" t="inlineStr">
        <is>
          <t>2.00%</t>
        </is>
      </c>
      <c r="E348" s="20" t="inlineStr">
        <is>
          <t>1.00%</t>
        </is>
      </c>
      <c r="F348" s="21" t="inlineStr">
        <is>
          <t>2.00% AH</t>
        </is>
      </c>
      <c r="G348" s="21" t="inlineStr">
        <is>
          <t>2.00% Ah</t>
        </is>
      </c>
      <c r="H348" s="20" t="inlineStr">
        <is>
          <t>2.00%</t>
        </is>
      </c>
      <c r="I348" s="21" t="inlineStr">
        <is>
          <t>2.00% AH</t>
        </is>
      </c>
      <c r="J348" s="21" t="inlineStr">
        <is>
          <t>2.00% A</t>
        </is>
      </c>
      <c r="K348" s="21" t="inlineStr">
        <is>
          <t>2.00% AH</t>
        </is>
      </c>
      <c r="L348" s="21" t="inlineStr">
        <is>
          <t>1.00% A</t>
        </is>
      </c>
      <c r="M348" t="n">
        <v>1</v>
      </c>
      <c r="N348" s="20" t="inlineStr">
        <is>
          <t>2.00%</t>
        </is>
      </c>
      <c r="O348" s="21" t="inlineStr">
        <is>
          <t>-</t>
        </is>
      </c>
      <c r="P348" t="n">
        <v>0</v>
      </c>
      <c r="Q348" s="21" t="inlineStr">
        <is>
          <t>-</t>
        </is>
      </c>
      <c r="R348" s="21" t="inlineStr">
        <is>
          <t>-</t>
        </is>
      </c>
      <c r="S348" t="inlineStr"/>
      <c r="T348" s="1">
        <f>HYPERLINK("#T35!A1", "Table 35 - DV_ProductPipeIn - Current/Most Recent Product - Based to Those Who Ever Used Relevant Product")</f>
        <v/>
      </c>
    </row>
    <row r="349">
      <c r="A349" s="19" t="inlineStr">
        <is>
          <t>35</t>
        </is>
      </c>
      <c r="B349" t="inlineStr">
        <is>
          <t>DV_ProductPipeIn</t>
        </is>
      </c>
      <c r="C349" t="inlineStr">
        <is>
          <t>Medtronic MiniMed 640G / 670G / 770G / 780G</t>
        </is>
      </c>
      <c r="D349" s="20" t="inlineStr">
        <is>
          <t>3.00%</t>
        </is>
      </c>
      <c r="E349" s="21" t="inlineStr">
        <is>
          <t>4.00% DF</t>
        </is>
      </c>
      <c r="F349" s="21" t="inlineStr">
        <is>
          <t>5.00% CDEFG</t>
        </is>
      </c>
      <c r="G349" s="21" t="inlineStr">
        <is>
          <t>2.00% Df</t>
        </is>
      </c>
      <c r="H349" s="21" t="inlineStr">
        <is>
          <t>-</t>
        </is>
      </c>
      <c r="I349" s="21" t="inlineStr">
        <is>
          <t>3.00% DF</t>
        </is>
      </c>
      <c r="J349" s="21" t="inlineStr">
        <is>
          <t>1.00% D</t>
        </is>
      </c>
      <c r="K349" s="21" t="inlineStr">
        <is>
          <t>3.00% CDEF</t>
        </is>
      </c>
      <c r="L349" s="21" t="inlineStr">
        <is>
          <t>4.00% cDEF</t>
        </is>
      </c>
      <c r="M349" t="n">
        <v>4</v>
      </c>
      <c r="N349" s="20" t="inlineStr">
        <is>
          <t>3.00%</t>
        </is>
      </c>
      <c r="O349" s="21" t="inlineStr">
        <is>
          <t>-</t>
        </is>
      </c>
      <c r="P349" t="n">
        <v>0</v>
      </c>
      <c r="Q349" s="21" t="inlineStr">
        <is>
          <t>-</t>
        </is>
      </c>
      <c r="R349" s="21" t="inlineStr">
        <is>
          <t>-</t>
        </is>
      </c>
      <c r="S349" t="inlineStr"/>
      <c r="T349" s="1">
        <f>HYPERLINK("#T35!A1", "Table 35 - DV_ProductPipeIn - Current/Most Recent Product - Based to Those Who Ever Used Relevant Product")</f>
        <v/>
      </c>
    </row>
    <row r="350">
      <c r="A350" s="19" t="inlineStr">
        <is>
          <t>35</t>
        </is>
      </c>
      <c r="B350" t="inlineStr">
        <is>
          <t>DV_ProductPipeIn</t>
        </is>
      </c>
      <c r="C350" t="inlineStr">
        <is>
          <t>Medtronic MiniMed 620G / 640G</t>
        </is>
      </c>
      <c r="D350" s="20" t="inlineStr">
        <is>
          <t>5.00%</t>
        </is>
      </c>
      <c r="E350" s="21" t="inlineStr">
        <is>
          <t>4.00% D</t>
        </is>
      </c>
      <c r="F350" s="21" t="inlineStr">
        <is>
          <t>6.00% aDh</t>
        </is>
      </c>
      <c r="G350" s="21" t="inlineStr">
        <is>
          <t>11.00% ABDEFGH</t>
        </is>
      </c>
      <c r="H350" s="21" t="inlineStr">
        <is>
          <t>-</t>
        </is>
      </c>
      <c r="I350" s="21" t="inlineStr">
        <is>
          <t>7.00% ADH</t>
        </is>
      </c>
      <c r="J350" s="21" t="inlineStr">
        <is>
          <t>7.00% AD</t>
        </is>
      </c>
      <c r="K350" s="21" t="inlineStr">
        <is>
          <t>8.00% ABDEfH</t>
        </is>
      </c>
      <c r="L350" s="21" t="inlineStr">
        <is>
          <t>5.00% aD</t>
        </is>
      </c>
      <c r="M350" t="n">
        <v>7</v>
      </c>
      <c r="N350" s="20" t="inlineStr">
        <is>
          <t>5.00%</t>
        </is>
      </c>
      <c r="O350" s="21" t="inlineStr">
        <is>
          <t>-</t>
        </is>
      </c>
      <c r="P350" t="n">
        <v>0</v>
      </c>
      <c r="Q350" s="21" t="inlineStr">
        <is>
          <t>-</t>
        </is>
      </c>
      <c r="R350" s="21" t="inlineStr">
        <is>
          <t>-</t>
        </is>
      </c>
      <c r="S350" t="inlineStr"/>
      <c r="T350" s="1">
        <f>HYPERLINK("#T35!A1", "Table 35 - DV_ProductPipeIn - Current/Most Recent Product - Based to Those Who Ever Used Relevant Product")</f>
        <v/>
      </c>
    </row>
    <row r="351">
      <c r="A351" s="19" t="inlineStr">
        <is>
          <t>35</t>
        </is>
      </c>
      <c r="B351" t="inlineStr">
        <is>
          <t>DV_ProductPipeIn</t>
        </is>
      </c>
      <c r="C351" t="inlineStr">
        <is>
          <t>GlucoMen Day Continuous Glucose Monitor</t>
        </is>
      </c>
      <c r="D351" s="21" t="inlineStr">
        <is>
          <t>*</t>
        </is>
      </c>
      <c r="E351" s="21" t="inlineStr">
        <is>
          <t>*</t>
        </is>
      </c>
      <c r="F351" s="21" t="inlineStr">
        <is>
          <t>-</t>
        </is>
      </c>
      <c r="G351" s="21" t="inlineStr">
        <is>
          <t>*</t>
        </is>
      </c>
      <c r="H351" s="21" t="inlineStr">
        <is>
          <t>*</t>
        </is>
      </c>
      <c r="I351" s="21" t="inlineStr">
        <is>
          <t>*</t>
        </is>
      </c>
      <c r="J351" s="21" t="inlineStr">
        <is>
          <t>*</t>
        </is>
      </c>
      <c r="K351" s="21" t="inlineStr">
        <is>
          <t>*</t>
        </is>
      </c>
      <c r="L351" s="21" t="inlineStr">
        <is>
          <t>*</t>
        </is>
      </c>
      <c r="M351" t="inlineStr"/>
      <c r="N351" s="21" t="inlineStr">
        <is>
          <t>*</t>
        </is>
      </c>
      <c r="O351" s="21" t="inlineStr">
        <is>
          <t>-</t>
        </is>
      </c>
      <c r="P351" t="inlineStr"/>
      <c r="Q351" s="21" t="inlineStr">
        <is>
          <t>-</t>
        </is>
      </c>
      <c r="R351" s="21" t="inlineStr">
        <is>
          <t>-</t>
        </is>
      </c>
      <c r="S351" t="inlineStr"/>
      <c r="T351" s="1">
        <f>HYPERLINK("#T35!A1", "Table 35 - DV_ProductPipeIn - Current/Most Recent Product - Based to Those Who Ever Used Relevant Product")</f>
        <v/>
      </c>
    </row>
    <row r="352">
      <c r="A352" s="19" t="inlineStr">
        <is>
          <t>35</t>
        </is>
      </c>
      <c r="B352" t="inlineStr">
        <is>
          <t>DV_ProductPipeIn</t>
        </is>
      </c>
      <c r="C352" t="inlineStr">
        <is>
          <t>Medtrum A6 TouchCare</t>
        </is>
      </c>
      <c r="D352" s="21" t="inlineStr">
        <is>
          <t>*</t>
        </is>
      </c>
      <c r="E352" s="21" t="inlineStr">
        <is>
          <t>*</t>
        </is>
      </c>
      <c r="F352" s="21" t="inlineStr">
        <is>
          <t>*</t>
        </is>
      </c>
      <c r="G352" s="21" t="inlineStr">
        <is>
          <t>-</t>
        </is>
      </c>
      <c r="H352" s="21" t="inlineStr">
        <is>
          <t>-</t>
        </is>
      </c>
      <c r="I352" s="21" t="inlineStr">
        <is>
          <t>*</t>
        </is>
      </c>
      <c r="J352" s="21" t="inlineStr">
        <is>
          <t>-</t>
        </is>
      </c>
      <c r="K352" s="21" t="inlineStr">
        <is>
          <t>*</t>
        </is>
      </c>
      <c r="L352" s="21" t="inlineStr">
        <is>
          <t>*</t>
        </is>
      </c>
      <c r="M352" t="inlineStr"/>
      <c r="N352" s="21" t="inlineStr">
        <is>
          <t>*</t>
        </is>
      </c>
      <c r="O352" s="21" t="inlineStr">
        <is>
          <t>-</t>
        </is>
      </c>
      <c r="P352" t="inlineStr"/>
      <c r="Q352" s="21" t="inlineStr">
        <is>
          <t>-</t>
        </is>
      </c>
      <c r="R352" s="21" t="inlineStr">
        <is>
          <t>-</t>
        </is>
      </c>
      <c r="S352" t="inlineStr"/>
      <c r="T352" s="1">
        <f>HYPERLINK("#T35!A1", "Table 35 - DV_ProductPipeIn - Current/Most Recent Product - Based to Those Who Ever Used Relevant Product")</f>
        <v/>
      </c>
    </row>
    <row r="353">
      <c r="A353" s="19" t="inlineStr">
        <is>
          <t>35</t>
        </is>
      </c>
      <c r="B353" t="inlineStr">
        <is>
          <t>DV_ProductPipeIn</t>
        </is>
      </c>
      <c r="C353" t="inlineStr">
        <is>
          <t>Medtrum S7 EasySense</t>
        </is>
      </c>
      <c r="D353" s="21" t="inlineStr">
        <is>
          <t>*</t>
        </is>
      </c>
      <c r="E353" s="21" t="inlineStr">
        <is>
          <t>*</t>
        </is>
      </c>
      <c r="F353" s="21" t="inlineStr">
        <is>
          <t>-</t>
        </is>
      </c>
      <c r="G353" s="21" t="inlineStr">
        <is>
          <t>-</t>
        </is>
      </c>
      <c r="H353" s="21" t="inlineStr">
        <is>
          <t>-</t>
        </is>
      </c>
      <c r="I353" s="21" t="inlineStr">
        <is>
          <t>-</t>
        </is>
      </c>
      <c r="J353" s="21" t="inlineStr">
        <is>
          <t>-</t>
        </is>
      </c>
      <c r="K353" s="21" t="inlineStr">
        <is>
          <t>-</t>
        </is>
      </c>
      <c r="L353" s="21" t="inlineStr">
        <is>
          <t>*</t>
        </is>
      </c>
      <c r="M353" t="inlineStr"/>
      <c r="N353" s="21" t="inlineStr">
        <is>
          <t>*</t>
        </is>
      </c>
      <c r="O353" s="21" t="inlineStr">
        <is>
          <t>-</t>
        </is>
      </c>
      <c r="P353" t="inlineStr"/>
      <c r="Q353" s="21" t="inlineStr">
        <is>
          <t>-</t>
        </is>
      </c>
      <c r="R353" s="21" t="inlineStr">
        <is>
          <t>-</t>
        </is>
      </c>
      <c r="S353" t="inlineStr"/>
      <c r="T353" s="1">
        <f>HYPERLINK("#T35!A1", "Table 35 - DV_ProductPipeIn - Current/Most Recent Product - Based to Those Who Ever Used Relevant Product")</f>
        <v/>
      </c>
    </row>
    <row r="354">
      <c r="A354" s="19" t="inlineStr">
        <is>
          <t>35</t>
        </is>
      </c>
      <c r="B354" t="inlineStr">
        <is>
          <t>DV_ProductPipeIn</t>
        </is>
      </c>
      <c r="C354" t="inlineStr">
        <is>
          <t>MicroTech Placeholder</t>
        </is>
      </c>
      <c r="D354" s="21" t="inlineStr">
        <is>
          <t>-</t>
        </is>
      </c>
      <c r="E354" s="21" t="inlineStr">
        <is>
          <t>-</t>
        </is>
      </c>
      <c r="F354" s="21" t="inlineStr">
        <is>
          <t>-</t>
        </is>
      </c>
      <c r="G354" s="21" t="inlineStr">
        <is>
          <t>-</t>
        </is>
      </c>
      <c r="H354" s="21" t="inlineStr">
        <is>
          <t>-</t>
        </is>
      </c>
      <c r="I354" s="21" t="inlineStr">
        <is>
          <t>-</t>
        </is>
      </c>
      <c r="J354" s="21" t="inlineStr">
        <is>
          <t>-</t>
        </is>
      </c>
      <c r="K354" s="21" t="inlineStr">
        <is>
          <t>-</t>
        </is>
      </c>
      <c r="L354" s="21" t="inlineStr">
        <is>
          <t>-</t>
        </is>
      </c>
      <c r="M354" t="inlineStr"/>
      <c r="N354" s="21" t="inlineStr">
        <is>
          <t>-</t>
        </is>
      </c>
      <c r="O354" s="21" t="inlineStr">
        <is>
          <t>-</t>
        </is>
      </c>
      <c r="P354" t="inlineStr"/>
      <c r="Q354" s="21" t="inlineStr">
        <is>
          <t>-</t>
        </is>
      </c>
      <c r="R354" s="21" t="inlineStr">
        <is>
          <t>-</t>
        </is>
      </c>
      <c r="S354" t="inlineStr"/>
      <c r="T354" s="1">
        <f>HYPERLINK("#T35!A1", "Table 35 - DV_ProductPipeIn - Current/Most Recent Product - Based to Those Who Ever Used Relevant Product")</f>
        <v/>
      </c>
    </row>
    <row r="355">
      <c r="A355" s="19" t="inlineStr">
        <is>
          <t>35</t>
        </is>
      </c>
      <c r="B355" t="inlineStr">
        <is>
          <t>DV_ProductPipeIn</t>
        </is>
      </c>
      <c r="C355" t="inlineStr">
        <is>
          <t>Eversense</t>
        </is>
      </c>
      <c r="D355" s="20" t="inlineStr">
        <is>
          <t>1.00%</t>
        </is>
      </c>
      <c r="E355" s="21" t="inlineStr">
        <is>
          <t>*</t>
        </is>
      </c>
      <c r="F355" s="21" t="inlineStr">
        <is>
          <t>*</t>
        </is>
      </c>
      <c r="G355" s="21" t="inlineStr">
        <is>
          <t>*</t>
        </is>
      </c>
      <c r="H355" s="21" t="inlineStr">
        <is>
          <t>3.00% ABCEFGH</t>
        </is>
      </c>
      <c r="I355" s="21" t="inlineStr">
        <is>
          <t>1.00% BGH</t>
        </is>
      </c>
      <c r="J355" s="21" t="inlineStr">
        <is>
          <t>1.00% abCeGH</t>
        </is>
      </c>
      <c r="K355" s="21" t="inlineStr">
        <is>
          <t>*</t>
        </is>
      </c>
      <c r="L355" s="21" t="inlineStr">
        <is>
          <t>*</t>
        </is>
      </c>
      <c r="M355" t="n">
        <v>3</v>
      </c>
      <c r="N355" s="20" t="inlineStr">
        <is>
          <t>1.00%</t>
        </is>
      </c>
      <c r="O355" s="21" t="inlineStr">
        <is>
          <t>-</t>
        </is>
      </c>
      <c r="P355" t="n">
        <v>0</v>
      </c>
      <c r="Q355" s="21" t="inlineStr">
        <is>
          <t>-</t>
        </is>
      </c>
      <c r="R355" s="21" t="inlineStr">
        <is>
          <t>-</t>
        </is>
      </c>
      <c r="S355" t="inlineStr"/>
      <c r="T355" s="1">
        <f>HYPERLINK("#T35!A1", "Table 35 - DV_ProductPipeIn - Current/Most Recent Product - Based to Those Who Ever Used Relevant Product")</f>
        <v/>
      </c>
    </row>
    <row r="356">
      <c r="A356" s="19" t="inlineStr">
        <is>
          <t>36</t>
        </is>
      </c>
      <c r="B356" t="inlineStr">
        <is>
          <t>S28_FutureIntent</t>
        </is>
      </c>
      <c r="C356" t="inlineStr">
        <is>
          <t>I am currently taking a 2-3 day break while I wait to start my next sensor.</t>
        </is>
      </c>
      <c r="D356" s="20" t="inlineStr">
        <is>
          <t>5.00%</t>
        </is>
      </c>
      <c r="E356" s="20" t="inlineStr">
        <is>
          <t>1.00%</t>
        </is>
      </c>
      <c r="F356" s="21" t="inlineStr">
        <is>
          <t>15.00% AcDEFgH*</t>
        </is>
      </c>
      <c r="G356" s="21" t="inlineStr">
        <is>
          <t>7.00% ADF</t>
        </is>
      </c>
      <c r="H356" s="21" t="inlineStr">
        <is>
          <t>-</t>
        </is>
      </c>
      <c r="I356" s="21" t="inlineStr">
        <is>
          <t>7.00% ADF</t>
        </is>
      </c>
      <c r="J356" s="21" t="inlineStr">
        <is>
          <t>4.00% aD</t>
        </is>
      </c>
      <c r="K356" s="21" t="inlineStr">
        <is>
          <t>10.00% AcDEFH</t>
        </is>
      </c>
      <c r="L356" s="21" t="inlineStr">
        <is>
          <t>6.00% AD</t>
        </is>
      </c>
      <c r="M356" t="n">
        <v>14</v>
      </c>
      <c r="N356" s="20" t="inlineStr">
        <is>
          <t>5.00%</t>
        </is>
      </c>
      <c r="O356" s="21" t="inlineStr">
        <is>
          <t>-</t>
        </is>
      </c>
      <c r="P356" t="n">
        <v>0</v>
      </c>
      <c r="Q356" s="21" t="inlineStr">
        <is>
          <t>-</t>
        </is>
      </c>
      <c r="R356" s="21" t="inlineStr">
        <is>
          <t>-</t>
        </is>
      </c>
      <c r="S356" t="inlineStr"/>
      <c r="T356" s="1">
        <f>HYPERLINK("#T36!A1", "Table 36 - S28_FutureIntent - Future Intent - Based to Those Who Used Relevant Product in the Past Only")</f>
        <v/>
      </c>
    </row>
    <row r="357">
      <c r="A357" s="19" t="inlineStr">
        <is>
          <t>36</t>
        </is>
      </c>
      <c r="B357" t="inlineStr">
        <is>
          <t>S28_FutureIntent</t>
        </is>
      </c>
      <c r="C357" t="inlineStr">
        <is>
          <t>I rarely take a break in continuous use and intend to use it again in the next few days.</t>
        </is>
      </c>
      <c r="D357" s="20" t="inlineStr">
        <is>
          <t>45.00%</t>
        </is>
      </c>
      <c r="E357" s="21" t="inlineStr">
        <is>
          <t>54.00% CDEFG</t>
        </is>
      </c>
      <c r="F357" s="21" t="inlineStr">
        <is>
          <t>47.00% *</t>
        </is>
      </c>
      <c r="G357" s="20" t="inlineStr">
        <is>
          <t>39.00%</t>
        </is>
      </c>
      <c r="H357" s="21" t="inlineStr">
        <is>
          <t>36.00% *</t>
        </is>
      </c>
      <c r="I357" s="20" t="inlineStr">
        <is>
          <t>41.00%</t>
        </is>
      </c>
      <c r="J357" s="20" t="inlineStr">
        <is>
          <t>38.00%</t>
        </is>
      </c>
      <c r="K357" s="20" t="inlineStr">
        <is>
          <t>43.00%</t>
        </is>
      </c>
      <c r="L357" s="21" t="inlineStr">
        <is>
          <t>51.00% CDEFG</t>
        </is>
      </c>
      <c r="M357" t="n">
        <v>18</v>
      </c>
      <c r="N357" s="20" t="inlineStr">
        <is>
          <t>45.00%</t>
        </is>
      </c>
      <c r="O357" s="21" t="inlineStr">
        <is>
          <t>-</t>
        </is>
      </c>
      <c r="P357" t="n">
        <v>0</v>
      </c>
      <c r="Q357" s="21" t="inlineStr">
        <is>
          <t>-</t>
        </is>
      </c>
      <c r="R357" s="21" t="inlineStr">
        <is>
          <t>-</t>
        </is>
      </c>
      <c r="S357" t="inlineStr"/>
      <c r="T357" s="1">
        <f>HYPERLINK("#T36!A1", "Table 36 - S28_FutureIntent - Future Intent - Based to Those Who Used Relevant Product in the Past Only")</f>
        <v/>
      </c>
    </row>
    <row r="358">
      <c r="A358" s="19" t="inlineStr">
        <is>
          <t>36</t>
        </is>
      </c>
      <c r="B358" t="inlineStr">
        <is>
          <t>S28_FutureIntent</t>
        </is>
      </c>
      <c r="C358" t="inlineStr">
        <is>
          <t>I take regular breaks from sensor use and intend to use it again in the near future.</t>
        </is>
      </c>
      <c r="D358" s="20" t="inlineStr">
        <is>
          <t>36.00%</t>
        </is>
      </c>
      <c r="E358" s="20" t="inlineStr">
        <is>
          <t>32.00%</t>
        </is>
      </c>
      <c r="F358" s="21" t="inlineStr">
        <is>
          <t>26.00% *</t>
        </is>
      </c>
      <c r="G358" s="21" t="inlineStr">
        <is>
          <t>43.00% aBGH</t>
        </is>
      </c>
      <c r="H358" s="21" t="inlineStr">
        <is>
          <t>42.00% aBH*</t>
        </is>
      </c>
      <c r="I358" s="21" t="inlineStr">
        <is>
          <t>37.00% BH</t>
        </is>
      </c>
      <c r="J358" s="21" t="inlineStr">
        <is>
          <t>43.00% ABEGH</t>
        </is>
      </c>
      <c r="K358" s="21" t="inlineStr">
        <is>
          <t>35.00% Bh</t>
        </is>
      </c>
      <c r="L358" s="20" t="inlineStr">
        <is>
          <t>29.00%</t>
        </is>
      </c>
      <c r="M358" t="n">
        <v>17</v>
      </c>
      <c r="N358" s="20" t="inlineStr">
        <is>
          <t>36.00%</t>
        </is>
      </c>
      <c r="O358" s="21" t="inlineStr">
        <is>
          <t>-</t>
        </is>
      </c>
      <c r="P358" t="n">
        <v>0</v>
      </c>
      <c r="Q358" s="21" t="inlineStr">
        <is>
          <t>-</t>
        </is>
      </c>
      <c r="R358" s="21" t="inlineStr">
        <is>
          <t>-</t>
        </is>
      </c>
      <c r="S358" t="inlineStr"/>
      <c r="T358" s="1">
        <f>HYPERLINK("#T36!A1", "Table 36 - S28_FutureIntent - Future Intent - Based to Those Who Used Relevant Product in the Past Only")</f>
        <v/>
      </c>
    </row>
    <row r="359">
      <c r="A359" s="19" t="inlineStr">
        <is>
          <t>36</t>
        </is>
      </c>
      <c r="B359" t="inlineStr">
        <is>
          <t>S28_FutureIntent</t>
        </is>
      </c>
      <c r="C359" t="inlineStr">
        <is>
          <t>I do not intend to use this monitor again.</t>
        </is>
      </c>
      <c r="D359" s="20" t="inlineStr">
        <is>
          <t>14.00%</t>
        </is>
      </c>
      <c r="E359" s="20" t="inlineStr">
        <is>
          <t>14.00%</t>
        </is>
      </c>
      <c r="F359" s="21" t="inlineStr">
        <is>
          <t>12.00% *</t>
        </is>
      </c>
      <c r="G359" s="20" t="inlineStr">
        <is>
          <t>11.00%</t>
        </is>
      </c>
      <c r="H359" s="21" t="inlineStr">
        <is>
          <t>22.00% bCEFGh*</t>
        </is>
      </c>
      <c r="I359" s="21" t="inlineStr">
        <is>
          <t>15.00% G</t>
        </is>
      </c>
      <c r="J359" s="21" t="inlineStr">
        <is>
          <t>16.00% Cg</t>
        </is>
      </c>
      <c r="K359" s="20" t="inlineStr">
        <is>
          <t>12.00%</t>
        </is>
      </c>
      <c r="L359" s="20" t="inlineStr">
        <is>
          <t>13.00%</t>
        </is>
      </c>
      <c r="M359" t="n">
        <v>11</v>
      </c>
      <c r="N359" s="20" t="inlineStr">
        <is>
          <t>14.00%</t>
        </is>
      </c>
      <c r="O359" s="21" t="inlineStr">
        <is>
          <t>-</t>
        </is>
      </c>
      <c r="P359" t="n">
        <v>0</v>
      </c>
      <c r="Q359" s="21" t="inlineStr">
        <is>
          <t>-</t>
        </is>
      </c>
      <c r="R359" s="21" t="inlineStr">
        <is>
          <t>-</t>
        </is>
      </c>
      <c r="S359" t="inlineStr"/>
      <c r="T359" s="1">
        <f>HYPERLINK("#T36!A1", "Table 36 - S28_FutureIntent - Future Intent - Based to Those Who Used Relevant Product in the Past Only")</f>
        <v/>
      </c>
    </row>
    <row r="360">
      <c r="A360" s="19" t="inlineStr">
        <is>
          <t>37</t>
        </is>
      </c>
      <c r="B360" t="inlineStr">
        <is>
          <t>S29_CurrentIntent</t>
        </is>
      </c>
      <c r="C360" t="inlineStr">
        <is>
          <t>Yes, but only for 2-3 days each month.</t>
        </is>
      </c>
      <c r="D360" s="20" t="inlineStr">
        <is>
          <t>6.00%</t>
        </is>
      </c>
      <c r="E360" s="21" t="inlineStr">
        <is>
          <t>8.00% bDEfh</t>
        </is>
      </c>
      <c r="F360" s="21" t="inlineStr">
        <is>
          <t>5.00% D</t>
        </is>
      </c>
      <c r="G360" s="21" t="inlineStr">
        <is>
          <t>8.00% DEF</t>
        </is>
      </c>
      <c r="H360" s="21" t="inlineStr">
        <is>
          <t>-</t>
        </is>
      </c>
      <c r="I360" s="21" t="inlineStr">
        <is>
          <t>5.00% D</t>
        </is>
      </c>
      <c r="J360" s="21" t="inlineStr">
        <is>
          <t>5.00% D</t>
        </is>
      </c>
      <c r="K360" s="21" t="inlineStr">
        <is>
          <t>6.00% DE</t>
        </is>
      </c>
      <c r="L360" s="21" t="inlineStr">
        <is>
          <t>7.00% bDE</t>
        </is>
      </c>
      <c r="M360" t="n">
        <v>3</v>
      </c>
      <c r="N360" s="20" t="inlineStr">
        <is>
          <t>6.00%</t>
        </is>
      </c>
      <c r="O360" s="21" t="inlineStr">
        <is>
          <t>-</t>
        </is>
      </c>
      <c r="P360" t="n">
        <v>0</v>
      </c>
      <c r="Q360" s="21" t="inlineStr">
        <is>
          <t>-</t>
        </is>
      </c>
      <c r="R360" s="21" t="inlineStr">
        <is>
          <t>-</t>
        </is>
      </c>
      <c r="S360" t="inlineStr"/>
      <c r="T360" s="1">
        <f>HYPERLINK("#T37!A1", "Table 37 - S29_CurrentIntent - Current Intent - Based to Those Who Currently Use a Relevant Product")</f>
        <v/>
      </c>
    </row>
    <row r="361">
      <c r="A361" s="19" t="inlineStr">
        <is>
          <t>37</t>
        </is>
      </c>
      <c r="B361" t="inlineStr">
        <is>
          <t>S29_CurrentIntent</t>
        </is>
      </c>
      <c r="C361" t="inlineStr">
        <is>
          <t>Yes, I generally use it continuously but sometimes have to take unplanned breaks.</t>
        </is>
      </c>
      <c r="D361" s="20" t="inlineStr">
        <is>
          <t>37.00%</t>
        </is>
      </c>
      <c r="E361" s="20" t="inlineStr">
        <is>
          <t>37.00%</t>
        </is>
      </c>
      <c r="F361" s="20" t="inlineStr">
        <is>
          <t>37.00%</t>
        </is>
      </c>
      <c r="G361" s="20" t="inlineStr">
        <is>
          <t>34.00%</t>
        </is>
      </c>
      <c r="H361" s="20" t="inlineStr">
        <is>
          <t>39.00%</t>
        </is>
      </c>
      <c r="I361" s="20" t="inlineStr">
        <is>
          <t>37.00%</t>
        </is>
      </c>
      <c r="J361" s="20" t="inlineStr">
        <is>
          <t>36.00%</t>
        </is>
      </c>
      <c r="K361" s="20" t="inlineStr">
        <is>
          <t>36.00%</t>
        </is>
      </c>
      <c r="L361" s="20" t="inlineStr">
        <is>
          <t>37.00%</t>
        </is>
      </c>
      <c r="M361" t="n">
        <v>4.999499999999998</v>
      </c>
      <c r="N361" s="20" t="inlineStr">
        <is>
          <t>37.00%</t>
        </is>
      </c>
      <c r="O361" s="21" t="inlineStr">
        <is>
          <t>-</t>
        </is>
      </c>
      <c r="P361" t="n">
        <v>0</v>
      </c>
      <c r="Q361" s="21" t="inlineStr">
        <is>
          <t>-</t>
        </is>
      </c>
      <c r="R361" s="21" t="inlineStr">
        <is>
          <t>-</t>
        </is>
      </c>
      <c r="S361" t="inlineStr"/>
      <c r="T361" s="1">
        <f>HYPERLINK("#T37!A1", "Table 37 - S29_CurrentIntent - Current Intent - Based to Those Who Currently Use a Relevant Product")</f>
        <v/>
      </c>
    </row>
    <row r="362">
      <c r="A362" s="19" t="inlineStr">
        <is>
          <t>37</t>
        </is>
      </c>
      <c r="B362" t="inlineStr">
        <is>
          <t>S29_CurrentIntent</t>
        </is>
      </c>
      <c r="C362" t="inlineStr">
        <is>
          <t>Yes, I take routine breaks in use.</t>
        </is>
      </c>
      <c r="D362" s="20" t="inlineStr">
        <is>
          <t>12.00%</t>
        </is>
      </c>
      <c r="E362" s="21" t="inlineStr">
        <is>
          <t>12.00% BH</t>
        </is>
      </c>
      <c r="F362" s="20" t="inlineStr">
        <is>
          <t>6.00%</t>
        </is>
      </c>
      <c r="G362" s="21" t="inlineStr">
        <is>
          <t>15.00% BGH</t>
        </is>
      </c>
      <c r="H362" s="21" t="inlineStr">
        <is>
          <t>22.00% ABcEfGH</t>
        </is>
      </c>
      <c r="I362" s="21" t="inlineStr">
        <is>
          <t>12.00% BGh</t>
        </is>
      </c>
      <c r="J362" s="21" t="inlineStr">
        <is>
          <t>18.00% ABcEGH</t>
        </is>
      </c>
      <c r="K362" s="21" t="inlineStr">
        <is>
          <t>10.00% B</t>
        </is>
      </c>
      <c r="L362" s="21" t="inlineStr">
        <is>
          <t>10.00% B</t>
        </is>
      </c>
      <c r="M362" t="n">
        <v>16</v>
      </c>
      <c r="N362" s="20" t="inlineStr">
        <is>
          <t>12.00%</t>
        </is>
      </c>
      <c r="O362" s="21" t="inlineStr">
        <is>
          <t>-</t>
        </is>
      </c>
      <c r="P362" t="n">
        <v>0</v>
      </c>
      <c r="Q362" s="21" t="inlineStr">
        <is>
          <t>-</t>
        </is>
      </c>
      <c r="R362" s="21" t="inlineStr">
        <is>
          <t>-</t>
        </is>
      </c>
      <c r="S362" t="inlineStr"/>
      <c r="T362" s="1">
        <f>HYPERLINK("#T37!A1", "Table 37 - S29_CurrentIntent - Current Intent - Based to Those Who Currently Use a Relevant Product")</f>
        <v/>
      </c>
    </row>
    <row r="363">
      <c r="A363" s="19" t="inlineStr">
        <is>
          <t>37</t>
        </is>
      </c>
      <c r="B363" t="inlineStr">
        <is>
          <t>S29_CurrentIntent</t>
        </is>
      </c>
      <c r="C363" t="inlineStr">
        <is>
          <t>No, I have never taken a break.</t>
        </is>
      </c>
      <c r="D363" s="20" t="inlineStr">
        <is>
          <t>45.00%</t>
        </is>
      </c>
      <c r="E363" s="20" t="inlineStr">
        <is>
          <t>43.00%</t>
        </is>
      </c>
      <c r="F363" s="21" t="inlineStr">
        <is>
          <t>51.00% ACDEFGH</t>
        </is>
      </c>
      <c r="G363" s="20" t="inlineStr">
        <is>
          <t>43.00%</t>
        </is>
      </c>
      <c r="H363" s="20" t="inlineStr">
        <is>
          <t>39.00%</t>
        </is>
      </c>
      <c r="I363" s="21" t="inlineStr">
        <is>
          <t>46.00% DF</t>
        </is>
      </c>
      <c r="J363" s="20" t="inlineStr">
        <is>
          <t>41.00%</t>
        </is>
      </c>
      <c r="K363" s="21" t="inlineStr">
        <is>
          <t>48.00% aCDEF</t>
        </is>
      </c>
      <c r="L363" s="21" t="inlineStr">
        <is>
          <t>46.00% Ad</t>
        </is>
      </c>
      <c r="M363" t="n">
        <v>12</v>
      </c>
      <c r="N363" s="20" t="inlineStr">
        <is>
          <t>45.00%</t>
        </is>
      </c>
      <c r="O363" s="21" t="inlineStr">
        <is>
          <t>-</t>
        </is>
      </c>
      <c r="P363" t="n">
        <v>0</v>
      </c>
      <c r="Q363" s="21" t="inlineStr">
        <is>
          <t>-</t>
        </is>
      </c>
      <c r="R363" s="21" t="inlineStr">
        <is>
          <t>-</t>
        </is>
      </c>
      <c r="S363" t="inlineStr"/>
      <c r="T363" s="1">
        <f>HYPERLINK("#T37!A1", "Table 37 - S29_CurrentIntent - Current Intent - Based to Those Who Currently Use a Relevant Product")</f>
        <v/>
      </c>
    </row>
    <row r="364">
      <c r="A364" s="19" t="inlineStr">
        <is>
          <t>38</t>
        </is>
      </c>
      <c r="B364" t="inlineStr">
        <is>
          <t>DV_OverallUseGroup</t>
        </is>
      </c>
      <c r="C364" t="inlineStr">
        <is>
          <t>Current continuous user</t>
        </is>
      </c>
      <c r="D364" s="20" t="inlineStr">
        <is>
          <t>16.00%</t>
        </is>
      </c>
      <c r="E364" s="21" t="inlineStr">
        <is>
          <t>45.00% BCDEFGH</t>
        </is>
      </c>
      <c r="F364" s="21" t="inlineStr">
        <is>
          <t>26.00% CDEFG</t>
        </is>
      </c>
      <c r="G364" s="21" t="inlineStr">
        <is>
          <t>13.00% DEF</t>
        </is>
      </c>
      <c r="H364" s="20" t="inlineStr">
        <is>
          <t>4.00%</t>
        </is>
      </c>
      <c r="I364" s="21" t="inlineStr">
        <is>
          <t>11.00% DF</t>
        </is>
      </c>
      <c r="J364" s="21" t="inlineStr">
        <is>
          <t>7.00% D</t>
        </is>
      </c>
      <c r="K364" s="21" t="inlineStr">
        <is>
          <t>19.00% CDEF</t>
        </is>
      </c>
      <c r="L364" s="21" t="inlineStr">
        <is>
          <t>35.00% BCDEFG</t>
        </is>
      </c>
      <c r="M364" t="n">
        <v>41</v>
      </c>
      <c r="N364" s="21" t="inlineStr">
        <is>
          <t>59.00% J</t>
        </is>
      </c>
      <c r="O364" s="21" t="inlineStr">
        <is>
          <t>-</t>
        </is>
      </c>
      <c r="P364" t="n">
        <v>0</v>
      </c>
      <c r="Q364" s="21" t="inlineStr">
        <is>
          <t>-</t>
        </is>
      </c>
      <c r="R364" s="21" t="inlineStr">
        <is>
          <t>-</t>
        </is>
      </c>
      <c r="S364" t="inlineStr"/>
      <c r="T364" s="1">
        <f>HYPERLINK("#T38!A1", "Table 38 - DV_OverallUseGroup - Overall CGM Use Group - Based to Total")</f>
        <v/>
      </c>
    </row>
    <row r="365">
      <c r="A365" s="19" t="inlineStr">
        <is>
          <t>38</t>
        </is>
      </c>
      <c r="B365" t="inlineStr">
        <is>
          <t>DV_OverallUseGroup</t>
        </is>
      </c>
      <c r="C365" t="inlineStr">
        <is>
          <t>NET: Intermittent user</t>
        </is>
      </c>
      <c r="D365" s="20" t="inlineStr">
        <is>
          <t>4.00%</t>
        </is>
      </c>
      <c r="E365" s="21" t="inlineStr">
        <is>
          <t>9.00% BCDEFGH</t>
        </is>
      </c>
      <c r="F365" s="21" t="inlineStr">
        <is>
          <t>3.00% D</t>
        </is>
      </c>
      <c r="G365" s="21" t="inlineStr">
        <is>
          <t>4.00% DEF</t>
        </is>
      </c>
      <c r="H365" s="20" t="inlineStr">
        <is>
          <t>2.00%</t>
        </is>
      </c>
      <c r="I365" s="21" t="inlineStr">
        <is>
          <t>3.00% D</t>
        </is>
      </c>
      <c r="J365" s="21" t="inlineStr">
        <is>
          <t>3.00% D</t>
        </is>
      </c>
      <c r="K365" s="21" t="inlineStr">
        <is>
          <t>4.00% DEF</t>
        </is>
      </c>
      <c r="L365" s="21" t="inlineStr">
        <is>
          <t>6.00% BCDEFG</t>
        </is>
      </c>
      <c r="M365" t="n">
        <v>7</v>
      </c>
      <c r="N365" s="21" t="inlineStr">
        <is>
          <t>14.00% J</t>
        </is>
      </c>
      <c r="O365" s="21" t="inlineStr">
        <is>
          <t>-</t>
        </is>
      </c>
      <c r="P365" t="n">
        <v>0</v>
      </c>
      <c r="Q365" s="21" t="inlineStr">
        <is>
          <t>-</t>
        </is>
      </c>
      <c r="R365" s="21" t="inlineStr">
        <is>
          <t>-</t>
        </is>
      </c>
      <c r="S365" t="inlineStr"/>
      <c r="T365" s="1">
        <f>HYPERLINK("#T38!A1", "Table 38 - DV_OverallUseGroup - Overall CGM Use Group - Based to Total")</f>
        <v/>
      </c>
    </row>
    <row r="366">
      <c r="A366" s="19" t="inlineStr">
        <is>
          <t>38</t>
        </is>
      </c>
      <c r="B366" t="inlineStr">
        <is>
          <t>DV_OverallUseGroup</t>
        </is>
      </c>
      <c r="C366" t="inlineStr">
        <is>
          <t>Current intermittent</t>
        </is>
      </c>
      <c r="D366" s="20" t="inlineStr">
        <is>
          <t>2.00%</t>
        </is>
      </c>
      <c r="E366" s="21" t="inlineStr">
        <is>
          <t>5.00% BCDEFGH</t>
        </is>
      </c>
      <c r="F366" s="21" t="inlineStr">
        <is>
          <t>2.00% D</t>
        </is>
      </c>
      <c r="G366" s="21" t="inlineStr">
        <is>
          <t>2.00% DEF</t>
        </is>
      </c>
      <c r="H366" s="20" t="inlineStr">
        <is>
          <t>1.00%</t>
        </is>
      </c>
      <c r="I366" s="21" t="inlineStr">
        <is>
          <t>1.00% D</t>
        </is>
      </c>
      <c r="J366" s="21" t="inlineStr">
        <is>
          <t>1.00% D</t>
        </is>
      </c>
      <c r="K366" s="21" t="inlineStr">
        <is>
          <t>2.00% DEF</t>
        </is>
      </c>
      <c r="L366" s="21" t="inlineStr">
        <is>
          <t>3.00% BCDEFG</t>
        </is>
      </c>
      <c r="M366" t="n">
        <v>4</v>
      </c>
      <c r="N366" s="21" t="inlineStr">
        <is>
          <t>7.00% J</t>
        </is>
      </c>
      <c r="O366" s="21" t="inlineStr">
        <is>
          <t>-</t>
        </is>
      </c>
      <c r="P366" t="n">
        <v>0</v>
      </c>
      <c r="Q366" s="21" t="inlineStr">
        <is>
          <t>-</t>
        </is>
      </c>
      <c r="R366" s="21" t="inlineStr">
        <is>
          <t>-</t>
        </is>
      </c>
      <c r="S366" t="inlineStr"/>
      <c r="T366" s="1">
        <f>HYPERLINK("#T38!A1", "Table 38 - DV_OverallUseGroup - Overall CGM Use Group - Based to Total")</f>
        <v/>
      </c>
    </row>
    <row r="367">
      <c r="A367" s="19" t="inlineStr">
        <is>
          <t>38</t>
        </is>
      </c>
      <c r="B367" t="inlineStr">
        <is>
          <t>DV_OverallUseGroup</t>
        </is>
      </c>
      <c r="C367" t="inlineStr">
        <is>
          <t>Intermittent</t>
        </is>
      </c>
      <c r="D367" s="20" t="inlineStr">
        <is>
          <t>2.00%</t>
        </is>
      </c>
      <c r="E367" s="21" t="inlineStr">
        <is>
          <t>3.00% BDEFGH</t>
        </is>
      </c>
      <c r="F367" s="21" t="inlineStr">
        <is>
          <t>2.00% D</t>
        </is>
      </c>
      <c r="G367" s="21" t="inlineStr">
        <is>
          <t>2.00% DEF</t>
        </is>
      </c>
      <c r="H367" s="20" t="inlineStr">
        <is>
          <t>1.00%</t>
        </is>
      </c>
      <c r="I367" s="21" t="inlineStr">
        <is>
          <t>2.00% D</t>
        </is>
      </c>
      <c r="J367" s="21" t="inlineStr">
        <is>
          <t>1.00% D</t>
        </is>
      </c>
      <c r="K367" s="21" t="inlineStr">
        <is>
          <t>2.00% DEF</t>
        </is>
      </c>
      <c r="L367" s="21" t="inlineStr">
        <is>
          <t>2.00% BDEF</t>
        </is>
      </c>
      <c r="M367" t="n">
        <v>2</v>
      </c>
      <c r="N367" s="21" t="inlineStr">
        <is>
          <t>7.00% J</t>
        </is>
      </c>
      <c r="O367" s="21" t="inlineStr">
        <is>
          <t>-</t>
        </is>
      </c>
      <c r="P367" t="n">
        <v>0</v>
      </c>
      <c r="Q367" s="21" t="inlineStr">
        <is>
          <t>-</t>
        </is>
      </c>
      <c r="R367" s="21" t="inlineStr">
        <is>
          <t>-</t>
        </is>
      </c>
      <c r="S367" t="inlineStr"/>
      <c r="T367" s="1">
        <f>HYPERLINK("#T38!A1", "Table 38 - DV_OverallUseGroup - Overall CGM Use Group - Based to Total")</f>
        <v/>
      </c>
    </row>
    <row r="368">
      <c r="A368" s="19" t="inlineStr">
        <is>
          <t>38</t>
        </is>
      </c>
      <c r="B368" t="inlineStr">
        <is>
          <t>DV_OverallUseGroup</t>
        </is>
      </c>
      <c r="C368" t="inlineStr">
        <is>
          <t>Lapsed user</t>
        </is>
      </c>
      <c r="D368" s="20" t="inlineStr">
        <is>
          <t>1.00%</t>
        </is>
      </c>
      <c r="E368" s="21" t="inlineStr">
        <is>
          <t>1.00% cDEFg</t>
        </is>
      </c>
      <c r="F368" s="21" t="inlineStr">
        <is>
          <t>1.00% d</t>
        </is>
      </c>
      <c r="G368" s="20" t="inlineStr">
        <is>
          <t>1.00%</t>
        </is>
      </c>
      <c r="H368" s="21" t="inlineStr">
        <is>
          <t>*</t>
        </is>
      </c>
      <c r="I368" s="21" t="inlineStr">
        <is>
          <t>1.00% D</t>
        </is>
      </c>
      <c r="J368" s="20" t="inlineStr">
        <is>
          <t>1.00%</t>
        </is>
      </c>
      <c r="K368" s="21" t="inlineStr">
        <is>
          <t>1.00% Def</t>
        </is>
      </c>
      <c r="L368" s="21" t="inlineStr">
        <is>
          <t>1.00% DEFg</t>
        </is>
      </c>
      <c r="M368" t="n">
        <v>0</v>
      </c>
      <c r="N368" s="21" t="inlineStr">
        <is>
          <t>3.00% J</t>
        </is>
      </c>
      <c r="O368" s="21" t="inlineStr">
        <is>
          <t>-</t>
        </is>
      </c>
      <c r="P368" t="n">
        <v>0</v>
      </c>
      <c r="Q368" s="21" t="inlineStr">
        <is>
          <t>-</t>
        </is>
      </c>
      <c r="R368" s="21" t="inlineStr">
        <is>
          <t>-</t>
        </is>
      </c>
      <c r="S368" t="inlineStr"/>
      <c r="T368" s="1">
        <f>HYPERLINK("#T38!A1", "Table 38 - DV_OverallUseGroup - Overall CGM Use Group - Based to Total")</f>
        <v/>
      </c>
    </row>
    <row r="369">
      <c r="A369" s="19" t="inlineStr">
        <is>
          <t>38</t>
        </is>
      </c>
      <c r="B369" t="inlineStr">
        <is>
          <t>DV_OverallUseGroup</t>
        </is>
      </c>
      <c r="C369" t="inlineStr">
        <is>
          <t>Used a CGM but NO relevant products</t>
        </is>
      </c>
      <c r="D369" s="20" t="inlineStr">
        <is>
          <t>7.00%</t>
        </is>
      </c>
      <c r="E369" s="20" t="inlineStr">
        <is>
          <t>5.00%</t>
        </is>
      </c>
      <c r="F369" s="21" t="inlineStr">
        <is>
          <t>9.00% ADEFH</t>
        </is>
      </c>
      <c r="G369" s="21" t="inlineStr">
        <is>
          <t>9.00% ADEFH</t>
        </is>
      </c>
      <c r="H369" s="20" t="inlineStr">
        <is>
          <t>6.00%</t>
        </is>
      </c>
      <c r="I369" s="21" t="inlineStr">
        <is>
          <t>7.00% ADF</t>
        </is>
      </c>
      <c r="J369" s="21" t="inlineStr">
        <is>
          <t>7.00% AD</t>
        </is>
      </c>
      <c r="K369" s="21" t="inlineStr">
        <is>
          <t>9.00% ADEFH</t>
        </is>
      </c>
      <c r="L369" s="21" t="inlineStr">
        <is>
          <t>7.00% Ad</t>
        </is>
      </c>
      <c r="M369" t="n">
        <v>4</v>
      </c>
      <c r="N369" s="21" t="inlineStr">
        <is>
          <t>25.00% J</t>
        </is>
      </c>
      <c r="O369" s="21" t="inlineStr">
        <is>
          <t>-</t>
        </is>
      </c>
      <c r="P369" t="n">
        <v>0</v>
      </c>
      <c r="Q369" s="21" t="inlineStr">
        <is>
          <t>-</t>
        </is>
      </c>
      <c r="R369" s="21" t="inlineStr">
        <is>
          <t>-</t>
        </is>
      </c>
      <c r="S369" t="inlineStr"/>
      <c r="T369" s="1">
        <f>HYPERLINK("#T38!A1", "Table 38 - DV_OverallUseGroup - Overall CGM Use Group - Based to Total")</f>
        <v/>
      </c>
    </row>
    <row r="370">
      <c r="A370" s="19" t="inlineStr">
        <is>
          <t>38</t>
        </is>
      </c>
      <c r="B370" t="inlineStr">
        <is>
          <t>DV_OverallUseGroup</t>
        </is>
      </c>
      <c r="C370" t="inlineStr">
        <is>
          <t>Never used a CGM</t>
        </is>
      </c>
      <c r="D370" s="20" t="inlineStr">
        <is>
          <t>73.00%</t>
        </is>
      </c>
      <c r="E370" s="20" t="inlineStr">
        <is>
          <t>41.00%</t>
        </is>
      </c>
      <c r="F370" s="21" t="inlineStr">
        <is>
          <t>61.00% AH</t>
        </is>
      </c>
      <c r="G370" s="21" t="inlineStr">
        <is>
          <t>73.00% ABGH</t>
        </is>
      </c>
      <c r="H370" s="21" t="inlineStr">
        <is>
          <t>88.00% ABCEFGH</t>
        </is>
      </c>
      <c r="I370" s="21" t="inlineStr">
        <is>
          <t>79.00% ABCGH</t>
        </is>
      </c>
      <c r="J370" s="21" t="inlineStr">
        <is>
          <t>83.00% ABCEGH</t>
        </is>
      </c>
      <c r="K370" s="21" t="inlineStr">
        <is>
          <t>68.00% ABH</t>
        </is>
      </c>
      <c r="L370" s="21" t="inlineStr">
        <is>
          <t>51.00% A</t>
        </is>
      </c>
      <c r="M370" t="n">
        <v>47</v>
      </c>
      <c r="N370" s="21" t="inlineStr">
        <is>
          <t>-</t>
        </is>
      </c>
      <c r="O370" s="21" t="inlineStr">
        <is>
          <t>100.00% I</t>
        </is>
      </c>
      <c r="P370" t="n">
        <v>100</v>
      </c>
      <c r="Q370" s="20" t="inlineStr">
        <is>
          <t>100.00%</t>
        </is>
      </c>
      <c r="R370" s="20" t="inlineStr">
        <is>
          <t>100.00%</t>
        </is>
      </c>
      <c r="S370" t="n">
        <v>0</v>
      </c>
      <c r="T370" s="1">
        <f>HYPERLINK("#T38!A1", "Table 38 - DV_OverallUseGroup - Overall CGM Use Group - Based to Total")</f>
        <v/>
      </c>
    </row>
    <row r="371">
      <c r="A371" s="19" t="inlineStr">
        <is>
          <t>39</t>
        </is>
      </c>
      <c r="B371" t="inlineStr">
        <is>
          <t>DV_FSLUser</t>
        </is>
      </c>
      <c r="C371" t="inlineStr">
        <is>
          <t>Current continuous user</t>
        </is>
      </c>
      <c r="D371" s="20" t="inlineStr">
        <is>
          <t>79.00%</t>
        </is>
      </c>
      <c r="E371" s="21" t="inlineStr">
        <is>
          <t>83.00% CDEF</t>
        </is>
      </c>
      <c r="F371" s="21" t="inlineStr">
        <is>
          <t>88.00% aCDEFGh</t>
        </is>
      </c>
      <c r="G371" s="20" t="inlineStr">
        <is>
          <t>71.00%</t>
        </is>
      </c>
      <c r="H371" s="20" t="inlineStr">
        <is>
          <t>63.00%</t>
        </is>
      </c>
      <c r="I371" s="21" t="inlineStr">
        <is>
          <t>77.00% CDF</t>
        </is>
      </c>
      <c r="J371" s="20" t="inlineStr">
        <is>
          <t>68.00%</t>
        </is>
      </c>
      <c r="K371" s="21" t="inlineStr">
        <is>
          <t>80.00% CDEF</t>
        </is>
      </c>
      <c r="L371" s="21" t="inlineStr">
        <is>
          <t>85.00% aCDEFG</t>
        </is>
      </c>
      <c r="M371" t="n">
        <v>25</v>
      </c>
      <c r="N371" s="20" t="inlineStr">
        <is>
          <t>79.00%</t>
        </is>
      </c>
      <c r="O371" s="21" t="inlineStr">
        <is>
          <t>-</t>
        </is>
      </c>
      <c r="P371" t="n">
        <v>0</v>
      </c>
      <c r="Q371" s="21" t="inlineStr">
        <is>
          <t>-</t>
        </is>
      </c>
      <c r="R371" s="21" t="inlineStr">
        <is>
          <t>-</t>
        </is>
      </c>
      <c r="S371" t="inlineStr"/>
      <c r="T371" s="1">
        <f>HYPERLINK("#T39!A1", "Table 39 - DV_FSLUser - FSL User Group - Based to Current/Most Recent FSL Users")</f>
        <v/>
      </c>
    </row>
    <row r="372">
      <c r="A372" s="19" t="inlineStr">
        <is>
          <t>39</t>
        </is>
      </c>
      <c r="B372" t="inlineStr">
        <is>
          <t>DV_FSLUser</t>
        </is>
      </c>
      <c r="C372" t="inlineStr">
        <is>
          <t>Current intermittent user</t>
        </is>
      </c>
      <c r="D372" s="20" t="inlineStr">
        <is>
          <t>9.00%</t>
        </is>
      </c>
      <c r="E372" s="21" t="inlineStr">
        <is>
          <t>9.00% bh</t>
        </is>
      </c>
      <c r="F372" s="20" t="inlineStr">
        <is>
          <t>6.00%</t>
        </is>
      </c>
      <c r="G372" s="21" t="inlineStr">
        <is>
          <t>10.00% b</t>
        </is>
      </c>
      <c r="H372" s="21" t="inlineStr">
        <is>
          <t>12.00% B</t>
        </is>
      </c>
      <c r="I372" s="21" t="inlineStr">
        <is>
          <t>8.00% B</t>
        </is>
      </c>
      <c r="J372" s="21" t="inlineStr">
        <is>
          <t>11.00% BEG</t>
        </is>
      </c>
      <c r="K372" s="21" t="inlineStr">
        <is>
          <t>8.00% b</t>
        </is>
      </c>
      <c r="L372" s="21" t="inlineStr">
        <is>
          <t>8.00% b</t>
        </is>
      </c>
      <c r="M372" t="n">
        <v>6</v>
      </c>
      <c r="N372" s="20" t="inlineStr">
        <is>
          <t>9.00%</t>
        </is>
      </c>
      <c r="O372" s="21" t="inlineStr">
        <is>
          <t>-</t>
        </is>
      </c>
      <c r="P372" t="n">
        <v>0</v>
      </c>
      <c r="Q372" s="21" t="inlineStr">
        <is>
          <t>-</t>
        </is>
      </c>
      <c r="R372" s="21" t="inlineStr">
        <is>
          <t>-</t>
        </is>
      </c>
      <c r="S372" t="inlineStr"/>
      <c r="T372" s="1">
        <f>HYPERLINK("#T39!A1", "Table 39 - DV_FSLUser - FSL User Group - Based to Current/Most Recent FSL Users")</f>
        <v/>
      </c>
    </row>
    <row r="373">
      <c r="A373" s="19" t="inlineStr">
        <is>
          <t>39</t>
        </is>
      </c>
      <c r="B373" t="inlineStr">
        <is>
          <t>DV_FSLUser</t>
        </is>
      </c>
      <c r="C373" t="inlineStr">
        <is>
          <t>Intermittent user</t>
        </is>
      </c>
      <c r="D373" s="20" t="inlineStr">
        <is>
          <t>8.00%</t>
        </is>
      </c>
      <c r="E373" s="20" t="inlineStr">
        <is>
          <t>5.00%</t>
        </is>
      </c>
      <c r="F373" s="20" t="inlineStr">
        <is>
          <t>3.00%</t>
        </is>
      </c>
      <c r="G373" s="21" t="inlineStr">
        <is>
          <t>14.00% ABEGH</t>
        </is>
      </c>
      <c r="H373" s="21" t="inlineStr">
        <is>
          <t>17.00% ABEGH</t>
        </is>
      </c>
      <c r="I373" s="21" t="inlineStr">
        <is>
          <t>9.00% ABGH</t>
        </is>
      </c>
      <c r="J373" s="21" t="inlineStr">
        <is>
          <t>15.00% ABEGH</t>
        </is>
      </c>
      <c r="K373" s="21" t="inlineStr">
        <is>
          <t>8.00% BH</t>
        </is>
      </c>
      <c r="L373" s="20" t="inlineStr">
        <is>
          <t>4.00%</t>
        </is>
      </c>
      <c r="M373" t="n">
        <v>14</v>
      </c>
      <c r="N373" s="20" t="inlineStr">
        <is>
          <t>8.00%</t>
        </is>
      </c>
      <c r="O373" s="21" t="inlineStr">
        <is>
          <t>-</t>
        </is>
      </c>
      <c r="P373" t="n">
        <v>0</v>
      </c>
      <c r="Q373" s="21" t="inlineStr">
        <is>
          <t>-</t>
        </is>
      </c>
      <c r="R373" s="21" t="inlineStr">
        <is>
          <t>-</t>
        </is>
      </c>
      <c r="S373" t="inlineStr"/>
      <c r="T373" s="1">
        <f>HYPERLINK("#T39!A1", "Table 39 - DV_FSLUser - FSL User Group - Based to Current/Most Recent FSL Users")</f>
        <v/>
      </c>
    </row>
    <row r="374">
      <c r="A374" s="19" t="inlineStr">
        <is>
          <t>39</t>
        </is>
      </c>
      <c r="B374" t="inlineStr">
        <is>
          <t>DV_FSLUser</t>
        </is>
      </c>
      <c r="C374" t="inlineStr">
        <is>
          <t>Lapsed user (if used in past &amp; don’t intend to use again)</t>
        </is>
      </c>
      <c r="D374" s="20" t="inlineStr">
        <is>
          <t>4.00%</t>
        </is>
      </c>
      <c r="E374" s="20" t="inlineStr">
        <is>
          <t>3.00%</t>
        </is>
      </c>
      <c r="F374" s="20" t="inlineStr">
        <is>
          <t>4.00%</t>
        </is>
      </c>
      <c r="G374" s="21" t="inlineStr">
        <is>
          <t>6.00% a</t>
        </is>
      </c>
      <c r="H374" s="21" t="inlineStr">
        <is>
          <t>8.00% AbH</t>
        </is>
      </c>
      <c r="I374" s="21" t="inlineStr">
        <is>
          <t>5.00% abgH</t>
        </is>
      </c>
      <c r="J374" s="21" t="inlineStr">
        <is>
          <t>7.00% AgH</t>
        </is>
      </c>
      <c r="K374" s="20" t="inlineStr">
        <is>
          <t>5.00%</t>
        </is>
      </c>
      <c r="L374" s="20" t="inlineStr">
        <is>
          <t>3.00%</t>
        </is>
      </c>
      <c r="M374" t="n">
        <v>5</v>
      </c>
      <c r="N374" s="20" t="inlineStr">
        <is>
          <t>4.00%</t>
        </is>
      </c>
      <c r="O374" s="21" t="inlineStr">
        <is>
          <t>-</t>
        </is>
      </c>
      <c r="P374" t="n">
        <v>0</v>
      </c>
      <c r="Q374" s="21" t="inlineStr">
        <is>
          <t>-</t>
        </is>
      </c>
      <c r="R374" s="21" t="inlineStr">
        <is>
          <t>-</t>
        </is>
      </c>
      <c r="S374" t="inlineStr"/>
      <c r="T374" s="1">
        <f>HYPERLINK("#T39!A1", "Table 39 - DV_FSLUser - FSL User Group - Based to Current/Most Recent FSL Users")</f>
        <v/>
      </c>
    </row>
    <row r="375">
      <c r="A375" s="19" t="inlineStr">
        <is>
          <t>40</t>
        </is>
      </c>
      <c r="B375" t="inlineStr">
        <is>
          <t>DV_DexcomUser</t>
        </is>
      </c>
      <c r="C375" t="inlineStr">
        <is>
          <t>Current continuous user</t>
        </is>
      </c>
      <c r="D375" s="20" t="inlineStr">
        <is>
          <t>74.00%</t>
        </is>
      </c>
      <c r="E375" s="21" t="inlineStr">
        <is>
          <t>77.00% CDF</t>
        </is>
      </c>
      <c r="F375" s="21" t="inlineStr">
        <is>
          <t>84.00% CDEFG*</t>
        </is>
      </c>
      <c r="G375" s="21" t="inlineStr">
        <is>
          <t>64.00% *</t>
        </is>
      </c>
      <c r="H375" s="21" t="inlineStr">
        <is>
          <t>62.00% *</t>
        </is>
      </c>
      <c r="I375" s="21" t="inlineStr">
        <is>
          <t>71.00% DF</t>
        </is>
      </c>
      <c r="J375" s="20" t="inlineStr">
        <is>
          <t>63.00%</t>
        </is>
      </c>
      <c r="K375" s="21" t="inlineStr">
        <is>
          <t>76.00% CDEF</t>
        </is>
      </c>
      <c r="L375" s="21" t="inlineStr">
        <is>
          <t>79.00% CDEF</t>
        </is>
      </c>
      <c r="M375" t="n">
        <v>22</v>
      </c>
      <c r="N375" s="20" t="inlineStr">
        <is>
          <t>74.00%</t>
        </is>
      </c>
      <c r="O375" s="21" t="inlineStr">
        <is>
          <t>-</t>
        </is>
      </c>
      <c r="P375" t="n">
        <v>0</v>
      </c>
      <c r="Q375" s="21" t="inlineStr">
        <is>
          <t>-</t>
        </is>
      </c>
      <c r="R375" s="21" t="inlineStr">
        <is>
          <t>-</t>
        </is>
      </c>
      <c r="S375" t="inlineStr"/>
      <c r="T375" s="1">
        <f>HYPERLINK("#T40!A1", "Table 40 - DV_DexcomUser - Dexcom User Group - Based to Current/Most Recent Dexcom Users")</f>
        <v/>
      </c>
    </row>
    <row r="376">
      <c r="A376" s="19" t="inlineStr">
        <is>
          <t>40</t>
        </is>
      </c>
      <c r="B376" t="inlineStr">
        <is>
          <t>DV_DexcomUser</t>
        </is>
      </c>
      <c r="C376" t="inlineStr">
        <is>
          <t>Current intermittent user</t>
        </is>
      </c>
      <c r="D376" s="20" t="inlineStr">
        <is>
          <t>11.00%</t>
        </is>
      </c>
      <c r="E376" s="21" t="inlineStr">
        <is>
          <t>13.00% BeGH</t>
        </is>
      </c>
      <c r="F376" s="21" t="inlineStr">
        <is>
          <t>3.00% *</t>
        </is>
      </c>
      <c r="G376" s="21" t="inlineStr">
        <is>
          <t>11.00% Bg*</t>
        </is>
      </c>
      <c r="H376" s="21" t="inlineStr">
        <is>
          <t>12.00% B*</t>
        </is>
      </c>
      <c r="I376" s="21" t="inlineStr">
        <is>
          <t>8.00% B</t>
        </is>
      </c>
      <c r="J376" s="21" t="inlineStr">
        <is>
          <t>11.00% BEG</t>
        </is>
      </c>
      <c r="K376" s="21" t="inlineStr">
        <is>
          <t>7.00% B</t>
        </is>
      </c>
      <c r="L376" s="21" t="inlineStr">
        <is>
          <t>10.00% B</t>
        </is>
      </c>
      <c r="M376" t="n">
        <v>10</v>
      </c>
      <c r="N376" s="20" t="inlineStr">
        <is>
          <t>11.00%</t>
        </is>
      </c>
      <c r="O376" s="21" t="inlineStr">
        <is>
          <t>-</t>
        </is>
      </c>
      <c r="P376" t="n">
        <v>0</v>
      </c>
      <c r="Q376" s="21" t="inlineStr">
        <is>
          <t>-</t>
        </is>
      </c>
      <c r="R376" s="21" t="inlineStr">
        <is>
          <t>-</t>
        </is>
      </c>
      <c r="S376" t="inlineStr"/>
      <c r="T376" s="1">
        <f>HYPERLINK("#T40!A1", "Table 40 - DV_DexcomUser - Dexcom User Group - Based to Current/Most Recent Dexcom Users")</f>
        <v/>
      </c>
    </row>
    <row r="377">
      <c r="A377" s="19" t="inlineStr">
        <is>
          <t>40</t>
        </is>
      </c>
      <c r="B377" t="inlineStr">
        <is>
          <t>DV_DexcomUser</t>
        </is>
      </c>
      <c r="C377" t="inlineStr">
        <is>
          <t>Intermittent user</t>
        </is>
      </c>
      <c r="D377" s="20" t="inlineStr">
        <is>
          <t>11.00%</t>
        </is>
      </c>
      <c r="E377" s="20" t="inlineStr">
        <is>
          <t>6.00%</t>
        </is>
      </c>
      <c r="F377" s="21" t="inlineStr">
        <is>
          <t>11.00% *</t>
        </is>
      </c>
      <c r="G377" s="21" t="inlineStr">
        <is>
          <t>24.00% ABEGH*</t>
        </is>
      </c>
      <c r="H377" s="21" t="inlineStr">
        <is>
          <t>14.00% Ah*</t>
        </is>
      </c>
      <c r="I377" s="21" t="inlineStr">
        <is>
          <t>16.00% AbH</t>
        </is>
      </c>
      <c r="J377" s="21" t="inlineStr">
        <is>
          <t>19.00% AbeH</t>
        </is>
      </c>
      <c r="K377" s="21" t="inlineStr">
        <is>
          <t>16.00% ABH</t>
        </is>
      </c>
      <c r="L377" s="20" t="inlineStr">
        <is>
          <t>8.00%</t>
        </is>
      </c>
      <c r="M377" t="n">
        <v>18</v>
      </c>
      <c r="N377" s="20" t="inlineStr">
        <is>
          <t>11.00%</t>
        </is>
      </c>
      <c r="O377" s="21" t="inlineStr">
        <is>
          <t>-</t>
        </is>
      </c>
      <c r="P377" t="n">
        <v>0</v>
      </c>
      <c r="Q377" s="21" t="inlineStr">
        <is>
          <t>-</t>
        </is>
      </c>
      <c r="R377" s="21" t="inlineStr">
        <is>
          <t>-</t>
        </is>
      </c>
      <c r="S377" t="inlineStr"/>
      <c r="T377" s="1">
        <f>HYPERLINK("#T40!A1", "Table 40 - DV_DexcomUser - Dexcom User Group - Based to Current/Most Recent Dexcom Users")</f>
        <v/>
      </c>
    </row>
    <row r="378">
      <c r="A378" s="19" t="inlineStr">
        <is>
          <t>40</t>
        </is>
      </c>
      <c r="B378" t="inlineStr">
        <is>
          <t>DV_DexcomUser</t>
        </is>
      </c>
      <c r="C378" t="inlineStr">
        <is>
          <t>Lapsed user (if used in past &amp; don’t intend to use again)</t>
        </is>
      </c>
      <c r="D378" s="20" t="inlineStr">
        <is>
          <t>4.00%</t>
        </is>
      </c>
      <c r="E378" s="20" t="inlineStr">
        <is>
          <t>3.00%</t>
        </is>
      </c>
      <c r="F378" s="21" t="inlineStr">
        <is>
          <t>2.00% *</t>
        </is>
      </c>
      <c r="G378" s="21" t="inlineStr">
        <is>
          <t>-</t>
        </is>
      </c>
      <c r="H378" s="21" t="inlineStr">
        <is>
          <t>13.00% ABCEFGH*</t>
        </is>
      </c>
      <c r="I378" s="21" t="inlineStr">
        <is>
          <t>5.00% bCG</t>
        </is>
      </c>
      <c r="J378" s="21" t="inlineStr">
        <is>
          <t>7.00% CGh</t>
        </is>
      </c>
      <c r="K378" s="20" t="inlineStr">
        <is>
          <t>1.00%</t>
        </is>
      </c>
      <c r="L378" s="20" t="inlineStr">
        <is>
          <t>3.00%</t>
        </is>
      </c>
      <c r="M378" t="n">
        <v>12</v>
      </c>
      <c r="N378" s="20" t="inlineStr">
        <is>
          <t>4.00%</t>
        </is>
      </c>
      <c r="O378" s="21" t="inlineStr">
        <is>
          <t>-</t>
        </is>
      </c>
      <c r="P378" t="n">
        <v>0</v>
      </c>
      <c r="Q378" s="21" t="inlineStr">
        <is>
          <t>-</t>
        </is>
      </c>
      <c r="R378" s="21" t="inlineStr">
        <is>
          <t>-</t>
        </is>
      </c>
      <c r="S378" t="inlineStr"/>
      <c r="T378" s="1">
        <f>HYPERLINK("#T40!A1", "Table 40 - DV_DexcomUser - Dexcom User Group - Based to Current/Most Recent Dexcom Users")</f>
        <v/>
      </c>
    </row>
    <row r="379">
      <c r="A379" s="19" t="inlineStr">
        <is>
          <t>41</t>
        </is>
      </c>
      <c r="B379" t="inlineStr">
        <is>
          <t>DV_MedtronicUser</t>
        </is>
      </c>
      <c r="C379" t="inlineStr">
        <is>
          <t>Current continuous user</t>
        </is>
      </c>
      <c r="D379" s="20" t="inlineStr">
        <is>
          <t>82.00%</t>
        </is>
      </c>
      <c r="E379" s="21" t="inlineStr">
        <is>
          <t>85.00% DF</t>
        </is>
      </c>
      <c r="F379" s="21" t="inlineStr">
        <is>
          <t>88.00% DEF</t>
        </is>
      </c>
      <c r="G379" s="21" t="inlineStr">
        <is>
          <t>81.00% DF</t>
        </is>
      </c>
      <c r="H379" s="21" t="inlineStr">
        <is>
          <t>55.00% *</t>
        </is>
      </c>
      <c r="I379" s="21" t="inlineStr">
        <is>
          <t>81.00% DF</t>
        </is>
      </c>
      <c r="J379" s="21" t="inlineStr">
        <is>
          <t>75.00% D</t>
        </is>
      </c>
      <c r="K379" s="21" t="inlineStr">
        <is>
          <t>85.00% DEF</t>
        </is>
      </c>
      <c r="L379" s="21" t="inlineStr">
        <is>
          <t>86.00% DEF</t>
        </is>
      </c>
      <c r="M379" t="n">
        <v>33</v>
      </c>
      <c r="N379" s="20" t="inlineStr">
        <is>
          <t>82.00%</t>
        </is>
      </c>
      <c r="O379" s="21" t="inlineStr">
        <is>
          <t>-</t>
        </is>
      </c>
      <c r="P379" t="n">
        <v>0</v>
      </c>
      <c r="Q379" s="21" t="inlineStr">
        <is>
          <t>-</t>
        </is>
      </c>
      <c r="R379" s="21" t="inlineStr">
        <is>
          <t>-</t>
        </is>
      </c>
      <c r="S379" t="inlineStr"/>
      <c r="T379" s="1">
        <f>HYPERLINK("#T41!A1", "Table 41 - DV_MedtronicUser - Medtronic User Group - Based to Current/Most Recent Medtronic Users")</f>
        <v/>
      </c>
    </row>
    <row r="380">
      <c r="A380" s="19" t="inlineStr">
        <is>
          <t>41</t>
        </is>
      </c>
      <c r="B380" t="inlineStr">
        <is>
          <t>DV_MedtronicUser</t>
        </is>
      </c>
      <c r="C380" t="inlineStr">
        <is>
          <t>Current intermittent user</t>
        </is>
      </c>
      <c r="D380" s="20" t="inlineStr">
        <is>
          <t>8.00%</t>
        </is>
      </c>
      <c r="E380" s="20" t="inlineStr">
        <is>
          <t>5.00%</t>
        </is>
      </c>
      <c r="F380" s="20" t="inlineStr">
        <is>
          <t>4.00%</t>
        </is>
      </c>
      <c r="G380" s="21" t="inlineStr">
        <is>
          <t>10.00% h</t>
        </is>
      </c>
      <c r="H380" s="21" t="inlineStr">
        <is>
          <t>26.00% ABCEFGH*</t>
        </is>
      </c>
      <c r="I380" s="21" t="inlineStr">
        <is>
          <t>9.00% BGH</t>
        </is>
      </c>
      <c r="J380" s="21" t="inlineStr">
        <is>
          <t>14.00% ABCEGH</t>
        </is>
      </c>
      <c r="K380" s="21" t="inlineStr">
        <is>
          <t>7.00% b</t>
        </is>
      </c>
      <c r="L380" s="20" t="inlineStr">
        <is>
          <t>5.00%</t>
        </is>
      </c>
      <c r="M380" t="n">
        <v>22</v>
      </c>
      <c r="N380" s="20" t="inlineStr">
        <is>
          <t>8.00%</t>
        </is>
      </c>
      <c r="O380" s="21" t="inlineStr">
        <is>
          <t>-</t>
        </is>
      </c>
      <c r="P380" t="n">
        <v>0</v>
      </c>
      <c r="Q380" s="21" t="inlineStr">
        <is>
          <t>-</t>
        </is>
      </c>
      <c r="R380" s="21" t="inlineStr">
        <is>
          <t>-</t>
        </is>
      </c>
      <c r="S380" t="inlineStr"/>
      <c r="T380" s="1">
        <f>HYPERLINK("#T41!A1", "Table 41 - DV_MedtronicUser - Medtronic User Group - Based to Current/Most Recent Medtronic Users")</f>
        <v/>
      </c>
    </row>
    <row r="381">
      <c r="A381" s="19" t="inlineStr">
        <is>
          <t>41</t>
        </is>
      </c>
      <c r="B381" t="inlineStr">
        <is>
          <t>DV_MedtronicUser</t>
        </is>
      </c>
      <c r="C381" t="inlineStr">
        <is>
          <t>Intermittent user</t>
        </is>
      </c>
      <c r="D381" s="20" t="inlineStr">
        <is>
          <t>8.00%</t>
        </is>
      </c>
      <c r="E381" s="20" t="inlineStr">
        <is>
          <t>8.00%</t>
        </is>
      </c>
      <c r="F381" s="20" t="inlineStr">
        <is>
          <t>7.00%</t>
        </is>
      </c>
      <c r="G381" s="20" t="inlineStr">
        <is>
          <t>7.00%</t>
        </is>
      </c>
      <c r="H381" s="21" t="inlineStr">
        <is>
          <t>19.00% aBCEfGH*</t>
        </is>
      </c>
      <c r="I381" s="21" t="inlineStr">
        <is>
          <t>9.00% G</t>
        </is>
      </c>
      <c r="J381" s="21" t="inlineStr">
        <is>
          <t>10.00% C</t>
        </is>
      </c>
      <c r="K381" s="20" t="inlineStr">
        <is>
          <t>7.00%</t>
        </is>
      </c>
      <c r="L381" s="20" t="inlineStr">
        <is>
          <t>8.00%</t>
        </is>
      </c>
      <c r="M381" t="n">
        <v>12</v>
      </c>
      <c r="N381" s="20" t="inlineStr">
        <is>
          <t>8.00%</t>
        </is>
      </c>
      <c r="O381" s="21" t="inlineStr">
        <is>
          <t>-</t>
        </is>
      </c>
      <c r="P381" t="n">
        <v>0</v>
      </c>
      <c r="Q381" s="21" t="inlineStr">
        <is>
          <t>-</t>
        </is>
      </c>
      <c r="R381" s="21" t="inlineStr">
        <is>
          <t>-</t>
        </is>
      </c>
      <c r="S381" t="inlineStr"/>
      <c r="T381" s="1">
        <f>HYPERLINK("#T41!A1", "Table 41 - DV_MedtronicUser - Medtronic User Group - Based to Current/Most Recent Medtronic Users")</f>
        <v/>
      </c>
    </row>
    <row r="382">
      <c r="A382" s="19" t="inlineStr">
        <is>
          <t>41</t>
        </is>
      </c>
      <c r="B382" t="inlineStr">
        <is>
          <t>DV_MedtronicUser</t>
        </is>
      </c>
      <c r="C382" t="inlineStr">
        <is>
          <t>Lapsed user (if used in past &amp; don’t intend to use again)</t>
        </is>
      </c>
      <c r="D382" s="20" t="inlineStr">
        <is>
          <t>1.00%</t>
        </is>
      </c>
      <c r="E382" s="20" t="inlineStr">
        <is>
          <t>1.00%</t>
        </is>
      </c>
      <c r="F382" s="20" t="inlineStr">
        <is>
          <t>1.00%</t>
        </is>
      </c>
      <c r="G382" s="20" t="inlineStr">
        <is>
          <t>2.00%</t>
        </is>
      </c>
      <c r="H382" s="21" t="inlineStr">
        <is>
          <t>-</t>
        </is>
      </c>
      <c r="I382" s="20" t="inlineStr">
        <is>
          <t>1.00%</t>
        </is>
      </c>
      <c r="J382" s="20" t="inlineStr">
        <is>
          <t>2.00%</t>
        </is>
      </c>
      <c r="K382" s="20" t="inlineStr">
        <is>
          <t>1.00%</t>
        </is>
      </c>
      <c r="L382" s="20" t="inlineStr">
        <is>
          <t>1.00%</t>
        </is>
      </c>
      <c r="M382" t="n">
        <v>1</v>
      </c>
      <c r="N382" s="20" t="inlineStr">
        <is>
          <t>1.00%</t>
        </is>
      </c>
      <c r="O382" s="21" t="inlineStr">
        <is>
          <t>-</t>
        </is>
      </c>
      <c r="P382" t="n">
        <v>0</v>
      </c>
      <c r="Q382" s="21" t="inlineStr">
        <is>
          <t>-</t>
        </is>
      </c>
      <c r="R382" s="21" t="inlineStr">
        <is>
          <t>-</t>
        </is>
      </c>
      <c r="S382" t="inlineStr"/>
      <c r="T382" s="1">
        <f>HYPERLINK("#T41!A1", "Table 41 - DV_MedtronicUser - Medtronic User Group - Based to Current/Most Recent Medtronic Users")</f>
        <v/>
      </c>
    </row>
  </sheetData>
  <autoFilter ref="A1:T382"/>
  <conditionalFormatting sqref="M2:M382">
    <cfRule type="colorScale" priority="1">
      <colorScale>
        <cfvo type="percentile" val="0"/>
        <cfvo type="percentile" val="50"/>
        <cfvo type="percentile" val="100"/>
        <color rgb="00AA0000"/>
        <color rgb="00f7f700"/>
        <color rgb="0000aa00"/>
      </colorScale>
    </cfRule>
  </conditionalFormatting>
  <conditionalFormatting sqref="P2:P382">
    <cfRule type="colorScale" priority="2">
      <colorScale>
        <cfvo type="percentile" val="0"/>
        <cfvo type="percentile" val="50"/>
        <cfvo type="percentile" val="100"/>
        <color rgb="00AA0000"/>
        <color rgb="00f7f700"/>
        <color rgb="0000aa00"/>
      </colorScale>
    </cfRule>
  </conditionalFormatting>
  <conditionalFormatting sqref="S2:S382">
    <cfRule type="colorScale" priority="3">
      <colorScale>
        <cfvo type="percentile" val="0"/>
        <cfvo type="percentile" val="50"/>
        <cfvo type="percentile" val="100"/>
        <color rgb="00AA0000"/>
        <color rgb="00f7f700"/>
        <color rgb="0000aa00"/>
      </colorScale>
    </cfRule>
  </conditionalFormatting>
  <pageMargins left="0.75" right="0.75" top="1" bottom="1" header="0.5" footer="0.5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7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S20_Aided - Aided BRAND Awareness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27 -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FreeStyle (by Abbott)</t>
        </is>
      </c>
      <c r="B13" s="13" t="n">
        <v>3927</v>
      </c>
      <c r="C13" s="13" t="n">
        <v>824</v>
      </c>
      <c r="D13" s="13" t="n">
        <v>676</v>
      </c>
      <c r="E13" s="13" t="n">
        <v>793</v>
      </c>
      <c r="F13" s="13" t="n">
        <v>1634</v>
      </c>
      <c r="G13" s="13" t="n">
        <v>3103</v>
      </c>
      <c r="H13" s="13" t="n">
        <v>2427</v>
      </c>
      <c r="I13" s="13" t="n">
        <v>1469</v>
      </c>
      <c r="J13" s="13" t="n">
        <v>1500</v>
      </c>
      <c r="K13" s="13" t="n">
        <v>1514</v>
      </c>
      <c r="L13" s="13" t="n">
        <v>2413</v>
      </c>
      <c r="M13" s="13" t="n">
        <v>327</v>
      </c>
      <c r="N13" s="13" t="n">
        <v>2046</v>
      </c>
    </row>
    <row r="14">
      <c r="A14" s="10" t="inlineStr"/>
      <c r="B14" s="5" t="n">
        <v>0.44</v>
      </c>
      <c r="C14" s="5" t="n">
        <v>0.6</v>
      </c>
      <c r="D14" s="5" t="n">
        <v>0.45</v>
      </c>
      <c r="E14" s="5" t="n">
        <v>0.38</v>
      </c>
      <c r="F14" s="5" t="n">
        <v>0.41</v>
      </c>
      <c r="G14" s="5" t="n">
        <v>0.41</v>
      </c>
      <c r="H14" s="5" t="n">
        <v>0.4</v>
      </c>
      <c r="I14" s="5" t="n">
        <v>0.41</v>
      </c>
      <c r="J14" s="5" t="n">
        <v>0.52</v>
      </c>
      <c r="K14" s="5" t="n">
        <v>0.63</v>
      </c>
      <c r="L14" s="5" t="n">
        <v>0.37</v>
      </c>
      <c r="M14" s="5" t="n">
        <v>0.65</v>
      </c>
      <c r="N14" s="5" t="n">
        <v>0.35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/>
      <c r="F15" s="4" t="inlineStr">
        <is>
          <t>cf</t>
        </is>
      </c>
      <c r="G15" s="4" t="inlineStr">
        <is>
          <t>CF</t>
        </is>
      </c>
      <c r="H15" s="4" t="inlineStr">
        <is>
          <t>c</t>
        </is>
      </c>
      <c r="I15" s="4" t="inlineStr">
        <is>
          <t>C</t>
        </is>
      </c>
      <c r="J15" s="4" t="inlineStr">
        <is>
          <t>BCDEFG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Dexcom</t>
        </is>
      </c>
      <c r="B16" s="13" t="n">
        <v>2456</v>
      </c>
      <c r="C16" s="13" t="n">
        <v>597</v>
      </c>
      <c r="D16" s="13" t="n">
        <v>490</v>
      </c>
      <c r="E16" s="13" t="n">
        <v>557</v>
      </c>
      <c r="F16" s="13" t="n">
        <v>812</v>
      </c>
      <c r="G16" s="13" t="n">
        <v>1859</v>
      </c>
      <c r="H16" s="13" t="n">
        <v>1369</v>
      </c>
      <c r="I16" s="13" t="n">
        <v>1047</v>
      </c>
      <c r="J16" s="13" t="n">
        <v>1087</v>
      </c>
      <c r="K16" s="13" t="n">
        <v>1081</v>
      </c>
      <c r="L16" s="13" t="n">
        <v>1375</v>
      </c>
      <c r="M16" s="13" t="n">
        <v>295</v>
      </c>
      <c r="N16" s="13" t="n">
        <v>1036</v>
      </c>
    </row>
    <row r="17">
      <c r="A17" s="10" t="inlineStr"/>
      <c r="B17" s="5" t="n">
        <v>0.27</v>
      </c>
      <c r="C17" s="5" t="n">
        <v>0.43</v>
      </c>
      <c r="D17" s="5" t="n">
        <v>0.33</v>
      </c>
      <c r="E17" s="5" t="n">
        <v>0.27</v>
      </c>
      <c r="F17" s="5" t="n">
        <v>0.2</v>
      </c>
      <c r="G17" s="5" t="n">
        <v>0.25</v>
      </c>
      <c r="H17" s="5" t="n">
        <v>0.23</v>
      </c>
      <c r="I17" s="5" t="n">
        <v>0.29</v>
      </c>
      <c r="J17" s="5" t="n">
        <v>0.38</v>
      </c>
      <c r="K17" s="5" t="n">
        <v>0.45</v>
      </c>
      <c r="L17" s="5" t="n">
        <v>0.21</v>
      </c>
      <c r="M17" s="5" t="n">
        <v>0.59</v>
      </c>
      <c r="N17" s="5" t="n">
        <v>0.18</v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Medtronic</t>
        </is>
      </c>
      <c r="B19" s="13" t="n">
        <v>1865</v>
      </c>
      <c r="C19" s="13" t="n">
        <v>497</v>
      </c>
      <c r="D19" s="13" t="n">
        <v>396</v>
      </c>
      <c r="E19" s="13" t="n">
        <v>409</v>
      </c>
      <c r="F19" s="13" t="n">
        <v>563</v>
      </c>
      <c r="G19" s="13" t="n">
        <v>1368</v>
      </c>
      <c r="H19" s="13" t="n">
        <v>972</v>
      </c>
      <c r="I19" s="13" t="n">
        <v>805</v>
      </c>
      <c r="J19" s="13" t="n">
        <v>893</v>
      </c>
      <c r="K19" s="13" t="n">
        <v>885</v>
      </c>
      <c r="L19" s="13" t="n">
        <v>980</v>
      </c>
      <c r="M19" s="13" t="n">
        <v>219</v>
      </c>
      <c r="N19" s="13" t="n">
        <v>716</v>
      </c>
    </row>
    <row r="20">
      <c r="A20" s="10" t="inlineStr"/>
      <c r="B20" s="5" t="n">
        <v>0.21</v>
      </c>
      <c r="C20" s="5" t="n">
        <v>0.36</v>
      </c>
      <c r="D20" s="5" t="n">
        <v>0.26</v>
      </c>
      <c r="E20" s="5" t="n">
        <v>0.2</v>
      </c>
      <c r="F20" s="5" t="n">
        <v>0.14</v>
      </c>
      <c r="G20" s="5" t="n">
        <v>0.18</v>
      </c>
      <c r="H20" s="5" t="n">
        <v>0.16</v>
      </c>
      <c r="I20" s="5" t="n">
        <v>0.23</v>
      </c>
      <c r="J20" s="5" t="n">
        <v>0.31</v>
      </c>
      <c r="K20" s="5" t="n">
        <v>0.37</v>
      </c>
      <c r="L20" s="5" t="n">
        <v>0.15</v>
      </c>
      <c r="M20" s="5" t="n">
        <v>0.43</v>
      </c>
      <c r="N20" s="5" t="n">
        <v>0.12</v>
      </c>
    </row>
    <row r="21">
      <c r="A21" s="10" t="inlineStr"/>
      <c r="B21" s="4" t="inlineStr"/>
      <c r="C21" s="4" t="inlineStr">
        <is>
          <t>BCDEFGH</t>
        </is>
      </c>
      <c r="D21" s="4" t="inlineStr">
        <is>
          <t>CDEFG</t>
        </is>
      </c>
      <c r="E21" s="4" t="inlineStr">
        <is>
          <t>DEF</t>
        </is>
      </c>
      <c r="F21" s="4" t="inlineStr"/>
      <c r="G21" s="4" t="inlineStr">
        <is>
          <t>DF</t>
        </is>
      </c>
      <c r="H21" s="4" t="inlineStr">
        <is>
          <t>D</t>
        </is>
      </c>
      <c r="I21" s="4" t="inlineStr">
        <is>
          <t>CDEF</t>
        </is>
      </c>
      <c r="J21" s="4" t="inlineStr">
        <is>
          <t>BCDEFG</t>
        </is>
      </c>
      <c r="K21" s="4" t="inlineStr">
        <is>
          <t>J</t>
        </is>
      </c>
      <c r="L21" s="4" t="inlineStr"/>
      <c r="M21" s="4" t="inlineStr">
        <is>
          <t>L</t>
        </is>
      </c>
      <c r="N21" s="4" t="n"/>
    </row>
    <row r="22" customFormat="1" s="11">
      <c r="A22" s="14" t="inlineStr">
        <is>
          <t>GlucoMen Day</t>
        </is>
      </c>
      <c r="B22" s="13" t="n">
        <v>148</v>
      </c>
      <c r="C22" s="13" t="n">
        <v>29</v>
      </c>
      <c r="D22" s="13" t="n">
        <v>25</v>
      </c>
      <c r="E22" s="13" t="n">
        <v>26</v>
      </c>
      <c r="F22" s="13" t="n">
        <v>68</v>
      </c>
      <c r="G22" s="13" t="n">
        <v>119</v>
      </c>
      <c r="H22" s="13" t="n">
        <v>94</v>
      </c>
      <c r="I22" s="13" t="n">
        <v>51</v>
      </c>
      <c r="J22" s="13" t="n">
        <v>54</v>
      </c>
      <c r="K22" s="13" t="n">
        <v>38</v>
      </c>
      <c r="L22" s="13" t="n">
        <v>110</v>
      </c>
      <c r="M22" s="13" t="n">
        <v>18</v>
      </c>
      <c r="N22" s="13" t="n">
        <v>91</v>
      </c>
    </row>
    <row r="23">
      <c r="A23" s="10" t="inlineStr"/>
      <c r="B23" s="5" t="n">
        <v>0.02</v>
      </c>
      <c r="C23" s="5" t="n">
        <v>0.02</v>
      </c>
      <c r="D23" s="5" t="n">
        <v>0.02</v>
      </c>
      <c r="E23" s="5" t="n">
        <v>0.01</v>
      </c>
      <c r="F23" s="5" t="n">
        <v>0.02</v>
      </c>
      <c r="G23" s="5" t="n">
        <v>0.02</v>
      </c>
      <c r="H23" s="5" t="n">
        <v>0.02</v>
      </c>
      <c r="I23" s="5" t="n">
        <v>0.01</v>
      </c>
      <c r="J23" s="5" t="n">
        <v>0.02</v>
      </c>
      <c r="K23" s="5" t="n">
        <v>0.02</v>
      </c>
      <c r="L23" s="5" t="n">
        <v>0.02</v>
      </c>
      <c r="M23" s="5" t="n">
        <v>0.04</v>
      </c>
      <c r="N23" s="5" t="n">
        <v>0.02</v>
      </c>
    </row>
    <row r="24">
      <c r="A24" s="10" t="inlineStr"/>
      <c r="B24" s="4" t="inlineStr"/>
      <c r="C24" s="4" t="inlineStr">
        <is>
          <t>cg</t>
        </is>
      </c>
      <c r="D24" s="4" t="inlineStr"/>
      <c r="E24" s="4" t="inlineStr"/>
      <c r="F24" s="4" t="inlineStr"/>
      <c r="G24" s="4" t="inlineStr"/>
      <c r="H24" s="4" t="inlineStr"/>
      <c r="I24" s="4" t="inlineStr"/>
      <c r="J24" s="4" t="inlineStr">
        <is>
          <t>cg</t>
        </is>
      </c>
      <c r="K24" s="4" t="inlineStr"/>
      <c r="L24" s="4" t="inlineStr"/>
      <c r="M24" s="4" t="inlineStr">
        <is>
          <t>L</t>
        </is>
      </c>
      <c r="N24" s="4" t="n"/>
    </row>
    <row r="25" customFormat="1" s="11">
      <c r="A25" s="14" t="inlineStr">
        <is>
          <t>Medtrum</t>
        </is>
      </c>
      <c r="B25" s="13" t="n">
        <v>74</v>
      </c>
      <c r="C25" s="13" t="n">
        <v>29</v>
      </c>
      <c r="D25" s="13" t="n">
        <v>17</v>
      </c>
      <c r="E25" s="13" t="n">
        <v>12</v>
      </c>
      <c r="F25" s="13" t="n">
        <v>16</v>
      </c>
      <c r="G25" s="13" t="n">
        <v>45</v>
      </c>
      <c r="H25" s="13" t="n">
        <v>28</v>
      </c>
      <c r="I25" s="13" t="n">
        <v>29</v>
      </c>
      <c r="J25" s="13" t="n">
        <v>46</v>
      </c>
      <c r="K25" s="13" t="n">
        <v>35</v>
      </c>
      <c r="L25" s="13" t="n">
        <v>39</v>
      </c>
      <c r="M25" s="13" t="n">
        <v>12</v>
      </c>
      <c r="N25" s="13" t="n">
        <v>27</v>
      </c>
    </row>
    <row r="26">
      <c r="A26" s="10" t="inlineStr"/>
      <c r="B26" s="5" t="n">
        <v>0.01</v>
      </c>
      <c r="C26" s="5" t="n">
        <v>0.02</v>
      </c>
      <c r="D26" s="5" t="n">
        <v>0.01</v>
      </c>
      <c r="E26" s="5" t="n">
        <v>0.01</v>
      </c>
      <c r="F26" s="4" t="inlineStr">
        <is>
          <t>*</t>
        </is>
      </c>
      <c r="G26" s="5" t="n">
        <v>0.01</v>
      </c>
      <c r="H26" s="4" t="inlineStr">
        <is>
          <t>*</t>
        </is>
      </c>
      <c r="I26" s="5" t="n">
        <v>0.01</v>
      </c>
      <c r="J26" s="5" t="n">
        <v>0.02</v>
      </c>
      <c r="K26" s="5" t="n">
        <v>0.01</v>
      </c>
      <c r="L26" s="5" t="n">
        <v>0.01</v>
      </c>
      <c r="M26" s="5" t="n">
        <v>0.02</v>
      </c>
      <c r="N26" s="4" t="inlineStr">
        <is>
          <t>*</t>
        </is>
      </c>
    </row>
    <row r="27">
      <c r="A27" s="10" t="inlineStr"/>
      <c r="B27" s="4" t="inlineStr"/>
      <c r="C27" s="4" t="inlineStr">
        <is>
          <t>BCDEFGH</t>
        </is>
      </c>
      <c r="D27" s="4" t="inlineStr">
        <is>
          <t>cDEFg</t>
        </is>
      </c>
      <c r="E27" s="4" t="inlineStr"/>
      <c r="F27" s="4" t="inlineStr"/>
      <c r="G27" s="4" t="inlineStr">
        <is>
          <t>DF</t>
        </is>
      </c>
      <c r="H27" s="4" t="inlineStr"/>
      <c r="I27" s="4" t="inlineStr">
        <is>
          <t>cDEF</t>
        </is>
      </c>
      <c r="J27" s="4" t="inlineStr">
        <is>
          <t>BCDEFG</t>
        </is>
      </c>
      <c r="K27" s="4" t="inlineStr">
        <is>
          <t>J</t>
        </is>
      </c>
      <c r="L27" s="4" t="inlineStr"/>
      <c r="M27" s="4" t="inlineStr">
        <is>
          <t>L</t>
        </is>
      </c>
      <c r="N27" s="4" t="n"/>
    </row>
    <row r="28" customFormat="1" s="11">
      <c r="A28" s="14" t="inlineStr">
        <is>
          <t>Eversense</t>
        </is>
      </c>
      <c r="B28" s="13" t="n">
        <v>334</v>
      </c>
      <c r="C28" s="13" t="n">
        <v>99</v>
      </c>
      <c r="D28" s="13" t="n">
        <v>54</v>
      </c>
      <c r="E28" s="13" t="n">
        <v>60</v>
      </c>
      <c r="F28" s="13" t="n">
        <v>121</v>
      </c>
      <c r="G28" s="13" t="n">
        <v>235</v>
      </c>
      <c r="H28" s="13" t="n">
        <v>181</v>
      </c>
      <c r="I28" s="13" t="n">
        <v>114</v>
      </c>
      <c r="J28" s="13" t="n">
        <v>153</v>
      </c>
      <c r="K28" s="13" t="n">
        <v>181</v>
      </c>
      <c r="L28" s="13" t="n">
        <v>153</v>
      </c>
      <c r="M28" s="13" t="n">
        <v>35</v>
      </c>
      <c r="N28" s="13" t="n">
        <v>118</v>
      </c>
    </row>
    <row r="29">
      <c r="A29" s="10" t="inlineStr"/>
      <c r="B29" s="5" t="n">
        <v>0.04</v>
      </c>
      <c r="C29" s="5" t="n">
        <v>0.07000000000000001</v>
      </c>
      <c r="D29" s="5" t="n">
        <v>0.04</v>
      </c>
      <c r="E29" s="5" t="n">
        <v>0.03</v>
      </c>
      <c r="F29" s="5" t="n">
        <v>0.03</v>
      </c>
      <c r="G29" s="5" t="n">
        <v>0.03</v>
      </c>
      <c r="H29" s="5" t="n">
        <v>0.03</v>
      </c>
      <c r="I29" s="5" t="n">
        <v>0.03</v>
      </c>
      <c r="J29" s="5" t="n">
        <v>0.05</v>
      </c>
      <c r="K29" s="5" t="n">
        <v>0.07000000000000001</v>
      </c>
      <c r="L29" s="5" t="n">
        <v>0.02</v>
      </c>
      <c r="M29" s="5" t="n">
        <v>0.07000000000000001</v>
      </c>
      <c r="N29" s="5" t="n">
        <v>0.02</v>
      </c>
    </row>
    <row r="30">
      <c r="A30" s="10" t="inlineStr"/>
      <c r="B30" s="4" t="inlineStr"/>
      <c r="C30" s="4" t="inlineStr">
        <is>
          <t>BCDEFGH</t>
        </is>
      </c>
      <c r="D30" s="4" t="inlineStr"/>
      <c r="E30" s="4" t="inlineStr"/>
      <c r="F30" s="4" t="inlineStr"/>
      <c r="G30" s="4" t="inlineStr"/>
      <c r="H30" s="4" t="inlineStr"/>
      <c r="I30" s="4" t="inlineStr"/>
      <c r="J30" s="4" t="inlineStr">
        <is>
          <t>BCDEFG</t>
        </is>
      </c>
      <c r="K30" s="4" t="inlineStr">
        <is>
          <t>J</t>
        </is>
      </c>
      <c r="L30" s="4" t="inlineStr"/>
      <c r="M30" s="4" t="inlineStr">
        <is>
          <t>L</t>
        </is>
      </c>
      <c r="N30" s="4" t="n"/>
    </row>
    <row r="31" customFormat="1" s="11">
      <c r="A31" s="14" t="inlineStr">
        <is>
          <t>None of these</t>
        </is>
      </c>
      <c r="B31" s="13" t="n">
        <v>3612</v>
      </c>
      <c r="C31" s="13" t="n">
        <v>266</v>
      </c>
      <c r="D31" s="13" t="n">
        <v>549</v>
      </c>
      <c r="E31" s="13" t="n">
        <v>933</v>
      </c>
      <c r="F31" s="13" t="n">
        <v>1864</v>
      </c>
      <c r="G31" s="13" t="n">
        <v>3346</v>
      </c>
      <c r="H31" s="13" t="n">
        <v>2797</v>
      </c>
      <c r="I31" s="13" t="n">
        <v>1482</v>
      </c>
      <c r="J31" s="13" t="n">
        <v>815</v>
      </c>
      <c r="K31" s="13" t="n">
        <v>398</v>
      </c>
      <c r="L31" s="13" t="n">
        <v>3214</v>
      </c>
      <c r="M31" s="13" t="n">
        <v>14</v>
      </c>
      <c r="N31" s="13" t="n">
        <v>3066</v>
      </c>
    </row>
    <row r="32">
      <c r="A32" s="10" t="inlineStr"/>
      <c r="B32" s="5" t="n">
        <v>0.4</v>
      </c>
      <c r="C32" s="5" t="n">
        <v>0.19</v>
      </c>
      <c r="D32" s="5" t="n">
        <v>0.37</v>
      </c>
      <c r="E32" s="5" t="n">
        <v>0.45</v>
      </c>
      <c r="F32" s="5" t="n">
        <v>0.46</v>
      </c>
      <c r="G32" s="5" t="n">
        <v>0.44</v>
      </c>
      <c r="H32" s="5" t="n">
        <v>0.46</v>
      </c>
      <c r="I32" s="5" t="n">
        <v>0.42</v>
      </c>
      <c r="J32" s="5" t="n">
        <v>0.28</v>
      </c>
      <c r="K32" s="5" t="n">
        <v>0.16</v>
      </c>
      <c r="L32" s="5" t="n">
        <v>0.49</v>
      </c>
      <c r="M32" s="5" t="n">
        <v>0.03</v>
      </c>
      <c r="N32" s="5" t="n">
        <v>0.53</v>
      </c>
    </row>
    <row r="33">
      <c r="A33" s="10" t="inlineStr"/>
      <c r="B33" s="4" t="inlineStr"/>
      <c r="C33" s="4" t="inlineStr"/>
      <c r="D33" s="4" t="inlineStr">
        <is>
          <t>AH</t>
        </is>
      </c>
      <c r="E33" s="4" t="inlineStr">
        <is>
          <t>ABGH</t>
        </is>
      </c>
      <c r="F33" s="4" t="inlineStr">
        <is>
          <t>ABEGH</t>
        </is>
      </c>
      <c r="G33" s="4" t="inlineStr">
        <is>
          <t>ABGH</t>
        </is>
      </c>
      <c r="H33" s="4" t="inlineStr">
        <is>
          <t>ABEGH</t>
        </is>
      </c>
      <c r="I33" s="4" t="inlineStr">
        <is>
          <t>ABH</t>
        </is>
      </c>
      <c r="J33" s="4" t="inlineStr">
        <is>
          <t>A</t>
        </is>
      </c>
      <c r="K33" s="4" t="inlineStr"/>
      <c r="L33" s="4" t="inlineStr">
        <is>
          <t>I</t>
        </is>
      </c>
      <c r="M33" s="4" t="inlineStr"/>
      <c r="N33" s="4" t="inlineStr">
        <is>
          <t>K</t>
        </is>
      </c>
    </row>
    <row r="34">
      <c r="A34" s="10" t="inlineStr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</row>
    <row r="35" customFormat="1" s="11">
      <c r="A35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  <c r="N35" s="13" t="n"/>
    </row>
    <row r="36" customFormat="1" s="15">
      <c r="A36" s="16" t="inlineStr">
        <is>
          <t>Table 27</t>
        </is>
      </c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</row>
    <row r="37">
      <c r="A37" s="10" t="inlineStr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</row>
  </sheetData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88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DV_ProdAware - Aided PRODUCT Awareness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28 -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COMBINE: FSL</t>
        </is>
      </c>
      <c r="B13" s="13" t="n">
        <v>2654</v>
      </c>
      <c r="C13" s="13" t="n">
        <v>742</v>
      </c>
      <c r="D13" s="13" t="n">
        <v>511</v>
      </c>
      <c r="E13" s="13" t="n">
        <v>553</v>
      </c>
      <c r="F13" s="13" t="n">
        <v>848</v>
      </c>
      <c r="G13" s="13" t="n">
        <v>1912</v>
      </c>
      <c r="H13" s="13" t="n">
        <v>1401</v>
      </c>
      <c r="I13" s="13" t="n">
        <v>1064</v>
      </c>
      <c r="J13" s="13" t="n">
        <v>1253</v>
      </c>
      <c r="K13" s="13" t="n">
        <v>1374</v>
      </c>
      <c r="L13" s="13" t="n">
        <v>1280</v>
      </c>
      <c r="M13" s="13" t="n">
        <v>323</v>
      </c>
      <c r="N13" s="13" t="n">
        <v>944</v>
      </c>
    </row>
    <row r="14">
      <c r="A14" s="10" t="inlineStr"/>
      <c r="B14" s="5" t="n">
        <v>0.3</v>
      </c>
      <c r="C14" s="5" t="n">
        <v>0.54</v>
      </c>
      <c r="D14" s="5" t="n">
        <v>0.34</v>
      </c>
      <c r="E14" s="5" t="n">
        <v>0.27</v>
      </c>
      <c r="F14" s="5" t="n">
        <v>0.21</v>
      </c>
      <c r="G14" s="5" t="n">
        <v>0.25</v>
      </c>
      <c r="H14" s="5" t="n">
        <v>0.23</v>
      </c>
      <c r="I14" s="5" t="n">
        <v>0.3</v>
      </c>
      <c r="J14" s="5" t="n">
        <v>0.44</v>
      </c>
      <c r="K14" s="5" t="n">
        <v>0.5700000000000001</v>
      </c>
      <c r="L14" s="5" t="n">
        <v>0.2</v>
      </c>
      <c r="M14" s="5" t="n">
        <v>0.64</v>
      </c>
      <c r="N14" s="5" t="n">
        <v>0.16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COMBINE: Dexcom</t>
        </is>
      </c>
      <c r="B16" s="13" t="n">
        <v>2203</v>
      </c>
      <c r="C16" s="13" t="n">
        <v>646</v>
      </c>
      <c r="D16" s="13" t="n">
        <v>487</v>
      </c>
      <c r="E16" s="13" t="n">
        <v>544</v>
      </c>
      <c r="F16" s="13" t="n">
        <v>526</v>
      </c>
      <c r="G16" s="13" t="n">
        <v>1557</v>
      </c>
      <c r="H16" s="13" t="n">
        <v>1070</v>
      </c>
      <c r="I16" s="13" t="n">
        <v>1031</v>
      </c>
      <c r="J16" s="13" t="n">
        <v>1133</v>
      </c>
      <c r="K16" s="13" t="n">
        <v>1230</v>
      </c>
      <c r="L16" s="13" t="n">
        <v>973</v>
      </c>
      <c r="M16" s="13" t="n">
        <v>323</v>
      </c>
      <c r="N16" s="13" t="n">
        <v>607</v>
      </c>
    </row>
    <row r="17">
      <c r="A17" s="10" t="inlineStr"/>
      <c r="B17" s="5" t="n">
        <v>0.25</v>
      </c>
      <c r="C17" s="5" t="n">
        <v>0.47</v>
      </c>
      <c r="D17" s="5" t="n">
        <v>0.32</v>
      </c>
      <c r="E17" s="5" t="n">
        <v>0.26</v>
      </c>
      <c r="F17" s="5" t="n">
        <v>0.13</v>
      </c>
      <c r="G17" s="5" t="n">
        <v>0.21</v>
      </c>
      <c r="H17" s="5" t="n">
        <v>0.18</v>
      </c>
      <c r="I17" s="5" t="n">
        <v>0.29</v>
      </c>
      <c r="J17" s="5" t="n">
        <v>0.39</v>
      </c>
      <c r="K17" s="5" t="n">
        <v>0.51</v>
      </c>
      <c r="L17" s="5" t="n">
        <v>0.15</v>
      </c>
      <c r="M17" s="5" t="n">
        <v>0.64</v>
      </c>
      <c r="N17" s="5" t="n">
        <v>0.1</v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COMBINE: Medtronic</t>
        </is>
      </c>
      <c r="B19" s="13" t="n">
        <v>1739</v>
      </c>
      <c r="C19" s="13" t="n">
        <v>570</v>
      </c>
      <c r="D19" s="13" t="n">
        <v>390</v>
      </c>
      <c r="E19" s="13" t="n">
        <v>442</v>
      </c>
      <c r="F19" s="13" t="n">
        <v>337</v>
      </c>
      <c r="G19" s="13" t="n">
        <v>1169</v>
      </c>
      <c r="H19" s="13" t="n">
        <v>779</v>
      </c>
      <c r="I19" s="13" t="n">
        <v>832</v>
      </c>
      <c r="J19" s="13" t="n">
        <v>960</v>
      </c>
      <c r="K19" s="13" t="n">
        <v>1057</v>
      </c>
      <c r="L19" s="13" t="n">
        <v>682</v>
      </c>
      <c r="M19" s="13" t="n">
        <v>255</v>
      </c>
      <c r="N19" s="13" t="n">
        <v>389</v>
      </c>
    </row>
    <row r="20">
      <c r="A20" s="10" t="inlineStr"/>
      <c r="B20" s="5" t="n">
        <v>0.19</v>
      </c>
      <c r="C20" s="5" t="n">
        <v>0.41</v>
      </c>
      <c r="D20" s="5" t="n">
        <v>0.26</v>
      </c>
      <c r="E20" s="5" t="n">
        <v>0.21</v>
      </c>
      <c r="F20" s="5" t="n">
        <v>0.08</v>
      </c>
      <c r="G20" s="5" t="n">
        <v>0.15</v>
      </c>
      <c r="H20" s="5" t="n">
        <v>0.13</v>
      </c>
      <c r="I20" s="5" t="n">
        <v>0.23</v>
      </c>
      <c r="J20" s="5" t="n">
        <v>0.33</v>
      </c>
      <c r="K20" s="5" t="n">
        <v>0.44</v>
      </c>
      <c r="L20" s="5" t="n">
        <v>0.1</v>
      </c>
      <c r="M20" s="5" t="n">
        <v>0.51</v>
      </c>
      <c r="N20" s="5" t="n">
        <v>0.07000000000000001</v>
      </c>
    </row>
    <row r="21">
      <c r="A21" s="10" t="inlineStr"/>
      <c r="B21" s="4" t="inlineStr"/>
      <c r="C21" s="4" t="inlineStr">
        <is>
          <t>BCDEFGH</t>
        </is>
      </c>
      <c r="D21" s="4" t="inlineStr">
        <is>
          <t>CDEFG</t>
        </is>
      </c>
      <c r="E21" s="4" t="inlineStr">
        <is>
          <t>DEF</t>
        </is>
      </c>
      <c r="F21" s="4" t="inlineStr"/>
      <c r="G21" s="4" t="inlineStr">
        <is>
          <t>DF</t>
        </is>
      </c>
      <c r="H21" s="4" t="inlineStr">
        <is>
          <t>D</t>
        </is>
      </c>
      <c r="I21" s="4" t="inlineStr">
        <is>
          <t>CDEF</t>
        </is>
      </c>
      <c r="J21" s="4" t="inlineStr">
        <is>
          <t>BCDEFG</t>
        </is>
      </c>
      <c r="K21" s="4" t="inlineStr">
        <is>
          <t>J</t>
        </is>
      </c>
      <c r="L21" s="4" t="inlineStr"/>
      <c r="M21" s="4" t="inlineStr">
        <is>
          <t>L</t>
        </is>
      </c>
      <c r="N21" s="4" t="n"/>
    </row>
    <row r="22" customFormat="1" s="11">
      <c r="A22" s="14" t="inlineStr">
        <is>
          <t>FreeStyle Libre</t>
        </is>
      </c>
      <c r="B22" s="13" t="n">
        <v>1622</v>
      </c>
      <c r="C22" s="13" t="n">
        <v>527</v>
      </c>
      <c r="D22" s="13" t="n">
        <v>306</v>
      </c>
      <c r="E22" s="13" t="n">
        <v>333</v>
      </c>
      <c r="F22" s="13" t="n">
        <v>456</v>
      </c>
      <c r="G22" s="13" t="n">
        <v>1095</v>
      </c>
      <c r="H22" s="13" t="n">
        <v>789</v>
      </c>
      <c r="I22" s="13" t="n">
        <v>639</v>
      </c>
      <c r="J22" s="13" t="n">
        <v>833</v>
      </c>
      <c r="K22" s="13" t="n">
        <v>857</v>
      </c>
      <c r="L22" s="13" t="n">
        <v>765</v>
      </c>
      <c r="M22" s="13" t="n">
        <v>216</v>
      </c>
      <c r="N22" s="13" t="n">
        <v>537</v>
      </c>
    </row>
    <row r="23">
      <c r="A23" s="10" t="inlineStr"/>
      <c r="B23" s="5" t="n">
        <v>0.18</v>
      </c>
      <c r="C23" s="5" t="n">
        <v>0.38</v>
      </c>
      <c r="D23" s="5" t="n">
        <v>0.2</v>
      </c>
      <c r="E23" s="5" t="n">
        <v>0.16</v>
      </c>
      <c r="F23" s="5" t="n">
        <v>0.11</v>
      </c>
      <c r="G23" s="5" t="n">
        <v>0.14</v>
      </c>
      <c r="H23" s="5" t="n">
        <v>0.13</v>
      </c>
      <c r="I23" s="5" t="n">
        <v>0.18</v>
      </c>
      <c r="J23" s="5" t="n">
        <v>0.29</v>
      </c>
      <c r="K23" s="5" t="n">
        <v>0.35</v>
      </c>
      <c r="L23" s="5" t="n">
        <v>0.12</v>
      </c>
      <c r="M23" s="5" t="n">
        <v>0.43</v>
      </c>
      <c r="N23" s="5" t="n">
        <v>0.09</v>
      </c>
    </row>
    <row r="24">
      <c r="A24" s="10" t="inlineStr"/>
      <c r="B24" s="4" t="inlineStr"/>
      <c r="C24" s="4" t="inlineStr">
        <is>
          <t>BCDEFGH</t>
        </is>
      </c>
      <c r="D24" s="4" t="inlineStr">
        <is>
          <t>CDEFG</t>
        </is>
      </c>
      <c r="E24" s="4" t="inlineStr">
        <is>
          <t>DEF</t>
        </is>
      </c>
      <c r="F24" s="4" t="inlineStr"/>
      <c r="G24" s="4" t="inlineStr">
        <is>
          <t>DF</t>
        </is>
      </c>
      <c r="H24" s="4" t="inlineStr">
        <is>
          <t>D</t>
        </is>
      </c>
      <c r="I24" s="4" t="inlineStr">
        <is>
          <t>CDEF</t>
        </is>
      </c>
      <c r="J24" s="4" t="inlineStr">
        <is>
          <t>BCDEFG</t>
        </is>
      </c>
      <c r="K24" s="4" t="inlineStr">
        <is>
          <t>J</t>
        </is>
      </c>
      <c r="L24" s="4" t="inlineStr"/>
      <c r="M24" s="4" t="inlineStr">
        <is>
          <t>L</t>
        </is>
      </c>
      <c r="N24" s="4" t="n"/>
    </row>
    <row r="25" customFormat="1" s="11">
      <c r="A25" s="14" t="inlineStr">
        <is>
          <t>FreeStyle Libre 14 Day</t>
        </is>
      </c>
      <c r="B25" s="13" t="n">
        <v>506</v>
      </c>
      <c r="C25" s="13" t="n">
        <v>78</v>
      </c>
      <c r="D25" s="13" t="n">
        <v>86</v>
      </c>
      <c r="E25" s="13" t="n">
        <v>110</v>
      </c>
      <c r="F25" s="13" t="n">
        <v>232</v>
      </c>
      <c r="G25" s="13" t="n">
        <v>428</v>
      </c>
      <c r="H25" s="13" t="n">
        <v>342</v>
      </c>
      <c r="I25" s="13" t="n">
        <v>196</v>
      </c>
      <c r="J25" s="13" t="n">
        <v>164</v>
      </c>
      <c r="K25" s="13" t="n">
        <v>231</v>
      </c>
      <c r="L25" s="13" t="n">
        <v>275</v>
      </c>
      <c r="M25" s="13" t="n">
        <v>51</v>
      </c>
      <c r="N25" s="13" t="n">
        <v>224</v>
      </c>
    </row>
    <row r="26">
      <c r="A26" s="10" t="inlineStr"/>
      <c r="B26" s="5" t="n">
        <v>0.06</v>
      </c>
      <c r="C26" s="5" t="n">
        <v>0.06</v>
      </c>
      <c r="D26" s="5" t="n">
        <v>0.06</v>
      </c>
      <c r="E26" s="5" t="n">
        <v>0.05</v>
      </c>
      <c r="F26" s="5" t="n">
        <v>0.06</v>
      </c>
      <c r="G26" s="5" t="n">
        <v>0.06</v>
      </c>
      <c r="H26" s="5" t="n">
        <v>0.06</v>
      </c>
      <c r="I26" s="5" t="n">
        <v>0.05</v>
      </c>
      <c r="J26" s="5" t="n">
        <v>0.06</v>
      </c>
      <c r="K26" s="5" t="n">
        <v>0.1</v>
      </c>
      <c r="L26" s="5" t="n">
        <v>0.04</v>
      </c>
      <c r="M26" s="5" t="n">
        <v>0.1</v>
      </c>
      <c r="N26" s="5" t="n">
        <v>0.04</v>
      </c>
    </row>
    <row r="27">
      <c r="A27" s="10" t="inlineStr"/>
      <c r="B27" s="4" t="inlineStr"/>
      <c r="C27" s="4" t="inlineStr"/>
      <c r="D27" s="4" t="inlineStr"/>
      <c r="E27" s="4" t="inlineStr"/>
      <c r="F27" s="4" t="inlineStr"/>
      <c r="G27" s="4" t="inlineStr"/>
      <c r="H27" s="4" t="inlineStr"/>
      <c r="I27" s="4" t="inlineStr"/>
      <c r="J27" s="4" t="inlineStr"/>
      <c r="K27" s="4" t="inlineStr">
        <is>
          <t>J</t>
        </is>
      </c>
      <c r="L27" s="4" t="inlineStr"/>
      <c r="M27" s="4" t="inlineStr">
        <is>
          <t>L</t>
        </is>
      </c>
      <c r="N27" s="4" t="n"/>
    </row>
    <row r="28" customFormat="1" s="11">
      <c r="A28" s="14" t="inlineStr">
        <is>
          <t>FreeStyle Libre 2</t>
        </is>
      </c>
      <c r="B28" s="13" t="n">
        <v>1042</v>
      </c>
      <c r="C28" s="13" t="n">
        <v>288</v>
      </c>
      <c r="D28" s="13" t="n">
        <v>214</v>
      </c>
      <c r="E28" s="13" t="n">
        <v>193</v>
      </c>
      <c r="F28" s="13" t="n">
        <v>347</v>
      </c>
      <c r="G28" s="13" t="n">
        <v>754</v>
      </c>
      <c r="H28" s="13" t="n">
        <v>540</v>
      </c>
      <c r="I28" s="13" t="n">
        <v>407</v>
      </c>
      <c r="J28" s="13" t="n">
        <v>502</v>
      </c>
      <c r="K28" s="13" t="n">
        <v>580</v>
      </c>
      <c r="L28" s="13" t="n">
        <v>462</v>
      </c>
      <c r="M28" s="13" t="n">
        <v>141</v>
      </c>
      <c r="N28" s="13" t="n">
        <v>320</v>
      </c>
    </row>
    <row r="29">
      <c r="A29" s="10" t="inlineStr"/>
      <c r="B29" s="5" t="n">
        <v>0.12</v>
      </c>
      <c r="C29" s="5" t="n">
        <v>0.21</v>
      </c>
      <c r="D29" s="5" t="n">
        <v>0.14</v>
      </c>
      <c r="E29" s="5" t="n">
        <v>0.09</v>
      </c>
      <c r="F29" s="5" t="n">
        <v>0.09</v>
      </c>
      <c r="G29" s="5" t="n">
        <v>0.1</v>
      </c>
      <c r="H29" s="5" t="n">
        <v>0.09</v>
      </c>
      <c r="I29" s="5" t="n">
        <v>0.11</v>
      </c>
      <c r="J29" s="5" t="n">
        <v>0.17</v>
      </c>
      <c r="K29" s="5" t="n">
        <v>0.24</v>
      </c>
      <c r="L29" s="5" t="n">
        <v>0.07000000000000001</v>
      </c>
      <c r="M29" s="5" t="n">
        <v>0.28</v>
      </c>
      <c r="N29" s="5" t="n">
        <v>0.06</v>
      </c>
    </row>
    <row r="30">
      <c r="A30" s="10" t="inlineStr"/>
      <c r="B30" s="4" t="inlineStr"/>
      <c r="C30" s="4" t="inlineStr">
        <is>
          <t>BCDEFGH</t>
        </is>
      </c>
      <c r="D30" s="4" t="inlineStr">
        <is>
          <t>CDEFG</t>
        </is>
      </c>
      <c r="E30" s="4" t="inlineStr"/>
      <c r="F30" s="4" t="inlineStr"/>
      <c r="G30" s="4" t="inlineStr">
        <is>
          <t>DF</t>
        </is>
      </c>
      <c r="H30" s="4" t="inlineStr"/>
      <c r="I30" s="4" t="inlineStr">
        <is>
          <t>CDEF</t>
        </is>
      </c>
      <c r="J30" s="4" t="inlineStr">
        <is>
          <t>BCDEFG</t>
        </is>
      </c>
      <c r="K30" s="4" t="inlineStr">
        <is>
          <t>J</t>
        </is>
      </c>
      <c r="L30" s="4" t="inlineStr"/>
      <c r="M30" s="4" t="inlineStr">
        <is>
          <t>L</t>
        </is>
      </c>
      <c r="N30" s="4" t="n"/>
    </row>
    <row r="31" customFormat="1" s="11">
      <c r="A31" s="14" t="inlineStr">
        <is>
          <t>FreeStyle Libre 3</t>
        </is>
      </c>
      <c r="B31" s="13" t="n">
        <v>255</v>
      </c>
      <c r="C31" s="13" t="n">
        <v>88</v>
      </c>
      <c r="D31" s="13" t="n">
        <v>71</v>
      </c>
      <c r="E31" s="13" t="n">
        <v>37</v>
      </c>
      <c r="F31" s="13" t="n">
        <v>59</v>
      </c>
      <c r="G31" s="13" t="n">
        <v>167</v>
      </c>
      <c r="H31" s="13" t="n">
        <v>96</v>
      </c>
      <c r="I31" s="13" t="n">
        <v>108</v>
      </c>
      <c r="J31" s="13" t="n">
        <v>159</v>
      </c>
      <c r="K31" s="13" t="n">
        <v>113</v>
      </c>
      <c r="L31" s="13" t="n">
        <v>142</v>
      </c>
      <c r="M31" s="13" t="n">
        <v>55</v>
      </c>
      <c r="N31" s="13" t="n">
        <v>86</v>
      </c>
    </row>
    <row r="32">
      <c r="A32" s="10" t="inlineStr"/>
      <c r="B32" s="5" t="n">
        <v>0.03</v>
      </c>
      <c r="C32" s="5" t="n">
        <v>0.06</v>
      </c>
      <c r="D32" s="5" t="n">
        <v>0.05</v>
      </c>
      <c r="E32" s="5" t="n">
        <v>0.02</v>
      </c>
      <c r="F32" s="5" t="n">
        <v>0.01</v>
      </c>
      <c r="G32" s="5" t="n">
        <v>0.02</v>
      </c>
      <c r="H32" s="5" t="n">
        <v>0.02</v>
      </c>
      <c r="I32" s="5" t="n">
        <v>0.03</v>
      </c>
      <c r="J32" s="5" t="n">
        <v>0.06</v>
      </c>
      <c r="K32" s="5" t="n">
        <v>0.05</v>
      </c>
      <c r="L32" s="5" t="n">
        <v>0.02</v>
      </c>
      <c r="M32" s="5" t="n">
        <v>0.11</v>
      </c>
      <c r="N32" s="5" t="n">
        <v>0.01</v>
      </c>
    </row>
    <row r="33">
      <c r="A33" s="10" t="inlineStr"/>
      <c r="B33" s="4" t="inlineStr"/>
      <c r="C33" s="4" t="inlineStr">
        <is>
          <t>BCDEFGh</t>
        </is>
      </c>
      <c r="D33" s="4" t="inlineStr">
        <is>
          <t>CDEFG</t>
        </is>
      </c>
      <c r="E33" s="4" t="inlineStr"/>
      <c r="F33" s="4" t="inlineStr"/>
      <c r="G33" s="4" t="inlineStr">
        <is>
          <t>DF</t>
        </is>
      </c>
      <c r="H33" s="4" t="inlineStr"/>
      <c r="I33" s="4" t="inlineStr">
        <is>
          <t>CDEF</t>
        </is>
      </c>
      <c r="J33" s="4" t="inlineStr">
        <is>
          <t>BCDEFG</t>
        </is>
      </c>
      <c r="K33" s="4" t="inlineStr">
        <is>
          <t>J</t>
        </is>
      </c>
      <c r="L33" s="4" t="inlineStr"/>
      <c r="M33" s="4" t="inlineStr">
        <is>
          <t>L</t>
        </is>
      </c>
      <c r="N33" s="4" t="n"/>
    </row>
    <row r="34" customFormat="1" s="11">
      <c r="A34" s="14" t="inlineStr">
        <is>
          <t>Dexcom G4</t>
        </is>
      </c>
      <c r="B34" s="13" t="n">
        <v>445</v>
      </c>
      <c r="C34" s="13" t="n">
        <v>132</v>
      </c>
      <c r="D34" s="13" t="n">
        <v>85</v>
      </c>
      <c r="E34" s="13" t="n">
        <v>133</v>
      </c>
      <c r="F34" s="13" t="n">
        <v>95</v>
      </c>
      <c r="G34" s="13" t="n">
        <v>313</v>
      </c>
      <c r="H34" s="13" t="n">
        <v>228</v>
      </c>
      <c r="I34" s="13" t="n">
        <v>218</v>
      </c>
      <c r="J34" s="13" t="n">
        <v>217</v>
      </c>
      <c r="K34" s="13" t="n">
        <v>326</v>
      </c>
      <c r="L34" s="13" t="n">
        <v>119</v>
      </c>
      <c r="M34" s="13" t="n">
        <v>27</v>
      </c>
      <c r="N34" s="13" t="n">
        <v>88</v>
      </c>
    </row>
    <row r="35">
      <c r="A35" s="10" t="inlineStr"/>
      <c r="B35" s="5" t="n">
        <v>0.05</v>
      </c>
      <c r="C35" s="5" t="n">
        <v>0.1</v>
      </c>
      <c r="D35" s="5" t="n">
        <v>0.06</v>
      </c>
      <c r="E35" s="5" t="n">
        <v>0.06</v>
      </c>
      <c r="F35" s="5" t="n">
        <v>0.02</v>
      </c>
      <c r="G35" s="5" t="n">
        <v>0.04</v>
      </c>
      <c r="H35" s="5" t="n">
        <v>0.04</v>
      </c>
      <c r="I35" s="5" t="n">
        <v>0.06</v>
      </c>
      <c r="J35" s="5" t="n">
        <v>0.08</v>
      </c>
      <c r="K35" s="5" t="n">
        <v>0.13</v>
      </c>
      <c r="L35" s="5" t="n">
        <v>0.02</v>
      </c>
      <c r="M35" s="5" t="n">
        <v>0.05</v>
      </c>
      <c r="N35" s="5" t="n">
        <v>0.02</v>
      </c>
    </row>
    <row r="36">
      <c r="A36" s="10" t="inlineStr"/>
      <c r="B36" s="4" t="inlineStr"/>
      <c r="C36" s="4" t="inlineStr">
        <is>
          <t>BCDEFGH</t>
        </is>
      </c>
      <c r="D36" s="4" t="inlineStr">
        <is>
          <t>DEF</t>
        </is>
      </c>
      <c r="E36" s="4" t="inlineStr">
        <is>
          <t>DEF</t>
        </is>
      </c>
      <c r="F36" s="4" t="inlineStr"/>
      <c r="G36" s="4" t="inlineStr">
        <is>
          <t>DF</t>
        </is>
      </c>
      <c r="H36" s="4" t="inlineStr">
        <is>
          <t>D</t>
        </is>
      </c>
      <c r="I36" s="4" t="inlineStr">
        <is>
          <t>DEF</t>
        </is>
      </c>
      <c r="J36" s="4" t="inlineStr">
        <is>
          <t>BDEFG</t>
        </is>
      </c>
      <c r="K36" s="4" t="inlineStr">
        <is>
          <t>J</t>
        </is>
      </c>
      <c r="L36" s="4" t="inlineStr"/>
      <c r="M36" s="4" t="inlineStr">
        <is>
          <t>L</t>
        </is>
      </c>
      <c r="N36" s="4" t="n"/>
    </row>
    <row r="37" customFormat="1" s="11">
      <c r="A37" s="14" t="inlineStr">
        <is>
          <t>Dexcom G5</t>
        </is>
      </c>
      <c r="B37" s="13" t="n">
        <v>808</v>
      </c>
      <c r="C37" s="13" t="n">
        <v>228</v>
      </c>
      <c r="D37" s="13" t="n">
        <v>159</v>
      </c>
      <c r="E37" s="13" t="n">
        <v>190</v>
      </c>
      <c r="F37" s="13" t="n">
        <v>231</v>
      </c>
      <c r="G37" s="13" t="n">
        <v>580</v>
      </c>
      <c r="H37" s="13" t="n">
        <v>421</v>
      </c>
      <c r="I37" s="13" t="n">
        <v>349</v>
      </c>
      <c r="J37" s="13" t="n">
        <v>387</v>
      </c>
      <c r="K37" s="13" t="n">
        <v>425</v>
      </c>
      <c r="L37" s="13" t="n">
        <v>383</v>
      </c>
      <c r="M37" s="13" t="n">
        <v>135</v>
      </c>
      <c r="N37" s="13" t="n">
        <v>229</v>
      </c>
    </row>
    <row r="38">
      <c r="A38" s="10" t="inlineStr"/>
      <c r="B38" s="5" t="n">
        <v>0.09</v>
      </c>
      <c r="C38" s="5" t="n">
        <v>0.17</v>
      </c>
      <c r="D38" s="5" t="n">
        <v>0.11</v>
      </c>
      <c r="E38" s="5" t="n">
        <v>0.09</v>
      </c>
      <c r="F38" s="5" t="n">
        <v>0.06</v>
      </c>
      <c r="G38" s="5" t="n">
        <v>0.08</v>
      </c>
      <c r="H38" s="5" t="n">
        <v>0.07000000000000001</v>
      </c>
      <c r="I38" s="5" t="n">
        <v>0.1</v>
      </c>
      <c r="J38" s="5" t="n">
        <v>0.13</v>
      </c>
      <c r="K38" s="5" t="n">
        <v>0.18</v>
      </c>
      <c r="L38" s="5" t="n">
        <v>0.06</v>
      </c>
      <c r="M38" s="5" t="n">
        <v>0.27</v>
      </c>
      <c r="N38" s="5" t="n">
        <v>0.04</v>
      </c>
    </row>
    <row r="39">
      <c r="A39" s="10" t="inlineStr"/>
      <c r="B39" s="4" t="inlineStr"/>
      <c r="C39" s="4" t="inlineStr">
        <is>
          <t>BCDEFGH</t>
        </is>
      </c>
      <c r="D39" s="4" t="inlineStr">
        <is>
          <t>DEF</t>
        </is>
      </c>
      <c r="E39" s="4" t="inlineStr">
        <is>
          <t>DEF</t>
        </is>
      </c>
      <c r="F39" s="4" t="inlineStr"/>
      <c r="G39" s="4" t="inlineStr">
        <is>
          <t>DF</t>
        </is>
      </c>
      <c r="H39" s="4" t="inlineStr">
        <is>
          <t>D</t>
        </is>
      </c>
      <c r="I39" s="4" t="inlineStr">
        <is>
          <t>DEF</t>
        </is>
      </c>
      <c r="J39" s="4" t="inlineStr">
        <is>
          <t>BCDEFG</t>
        </is>
      </c>
      <c r="K39" s="4" t="inlineStr">
        <is>
          <t>J</t>
        </is>
      </c>
      <c r="L39" s="4" t="inlineStr"/>
      <c r="M39" s="4" t="inlineStr">
        <is>
          <t>L</t>
        </is>
      </c>
      <c r="N39" s="4" t="n"/>
    </row>
    <row r="40" customFormat="1" s="11">
      <c r="A40" s="14" t="inlineStr">
        <is>
          <t>COMBINE: Dexcom G6 (solo or with pump)</t>
        </is>
      </c>
      <c r="B40" s="13" t="n">
        <v>1711</v>
      </c>
      <c r="C40" s="13" t="n">
        <v>540</v>
      </c>
      <c r="D40" s="13" t="n">
        <v>379</v>
      </c>
      <c r="E40" s="13" t="n">
        <v>408</v>
      </c>
      <c r="F40" s="13" t="n">
        <v>384</v>
      </c>
      <c r="G40" s="13" t="n">
        <v>1171</v>
      </c>
      <c r="H40" s="13" t="n">
        <v>792</v>
      </c>
      <c r="I40" s="13" t="n">
        <v>787</v>
      </c>
      <c r="J40" s="13" t="n">
        <v>919</v>
      </c>
      <c r="K40" s="13" t="n">
        <v>1033</v>
      </c>
      <c r="L40" s="13" t="n">
        <v>678</v>
      </c>
      <c r="M40" s="13" t="n">
        <v>235</v>
      </c>
      <c r="N40" s="13" t="n">
        <v>420</v>
      </c>
    </row>
    <row r="41">
      <c r="A41" s="10" t="inlineStr"/>
      <c r="B41" s="5" t="n">
        <v>0.19</v>
      </c>
      <c r="C41" s="5" t="n">
        <v>0.39</v>
      </c>
      <c r="D41" s="5" t="n">
        <v>0.25</v>
      </c>
      <c r="E41" s="5" t="n">
        <v>0.2</v>
      </c>
      <c r="F41" s="5" t="n">
        <v>0.1</v>
      </c>
      <c r="G41" s="5" t="n">
        <v>0.15</v>
      </c>
      <c r="H41" s="5" t="n">
        <v>0.13</v>
      </c>
      <c r="I41" s="5" t="n">
        <v>0.22</v>
      </c>
      <c r="J41" s="5" t="n">
        <v>0.32</v>
      </c>
      <c r="K41" s="5" t="n">
        <v>0.43</v>
      </c>
      <c r="L41" s="5" t="n">
        <v>0.1</v>
      </c>
      <c r="M41" s="5" t="n">
        <v>0.47</v>
      </c>
      <c r="N41" s="5" t="n">
        <v>0.07000000000000001</v>
      </c>
    </row>
    <row r="42">
      <c r="A42" s="10" t="inlineStr"/>
      <c r="B42" s="4" t="inlineStr"/>
      <c r="C42" s="4" t="inlineStr">
        <is>
          <t>BCDEFGH</t>
        </is>
      </c>
      <c r="D42" s="4" t="inlineStr">
        <is>
          <t>CDEFG</t>
        </is>
      </c>
      <c r="E42" s="4" t="inlineStr">
        <is>
          <t>DEF</t>
        </is>
      </c>
      <c r="F42" s="4" t="inlineStr"/>
      <c r="G42" s="4" t="inlineStr">
        <is>
          <t>DF</t>
        </is>
      </c>
      <c r="H42" s="4" t="inlineStr">
        <is>
          <t>D</t>
        </is>
      </c>
      <c r="I42" s="4" t="inlineStr">
        <is>
          <t>CDEF</t>
        </is>
      </c>
      <c r="J42" s="4" t="inlineStr">
        <is>
          <t>BCDEFG</t>
        </is>
      </c>
      <c r="K42" s="4" t="inlineStr">
        <is>
          <t>J</t>
        </is>
      </c>
      <c r="L42" s="4" t="inlineStr"/>
      <c r="M42" s="4" t="inlineStr">
        <is>
          <t>L</t>
        </is>
      </c>
      <c r="N42" s="4" t="n"/>
    </row>
    <row r="43" customFormat="1" s="11">
      <c r="A43" s="14" t="inlineStr">
        <is>
          <t>Dexcom G6</t>
        </is>
      </c>
      <c r="B43" s="13" t="n">
        <v>1463</v>
      </c>
      <c r="C43" s="13" t="n">
        <v>461</v>
      </c>
      <c r="D43" s="13" t="n">
        <v>327</v>
      </c>
      <c r="E43" s="13" t="n">
        <v>374</v>
      </c>
      <c r="F43" s="13" t="n">
        <v>301</v>
      </c>
      <c r="G43" s="13" t="n">
        <v>1002</v>
      </c>
      <c r="H43" s="13" t="n">
        <v>675</v>
      </c>
      <c r="I43" s="13" t="n">
        <v>701</v>
      </c>
      <c r="J43" s="13" t="n">
        <v>788</v>
      </c>
      <c r="K43" s="13" t="n">
        <v>871</v>
      </c>
      <c r="L43" s="13" t="n">
        <v>592</v>
      </c>
      <c r="M43" s="13" t="n">
        <v>217</v>
      </c>
      <c r="N43" s="13" t="n">
        <v>352</v>
      </c>
    </row>
    <row r="44">
      <c r="A44" s="10" t="inlineStr"/>
      <c r="B44" s="5" t="n">
        <v>0.16</v>
      </c>
      <c r="C44" s="5" t="n">
        <v>0.34</v>
      </c>
      <c r="D44" s="5" t="n">
        <v>0.22</v>
      </c>
      <c r="E44" s="5" t="n">
        <v>0.18</v>
      </c>
      <c r="F44" s="5" t="n">
        <v>0.08</v>
      </c>
      <c r="G44" s="5" t="n">
        <v>0.13</v>
      </c>
      <c r="H44" s="5" t="n">
        <v>0.11</v>
      </c>
      <c r="I44" s="5" t="n">
        <v>0.2</v>
      </c>
      <c r="J44" s="5" t="n">
        <v>0.27</v>
      </c>
      <c r="K44" s="5" t="n">
        <v>0.36</v>
      </c>
      <c r="L44" s="5" t="n">
        <v>0.09</v>
      </c>
      <c r="M44" s="5" t="n">
        <v>0.43</v>
      </c>
      <c r="N44" s="5" t="n">
        <v>0.06</v>
      </c>
    </row>
    <row r="45">
      <c r="A45" s="10" t="inlineStr"/>
      <c r="B45" s="4" t="inlineStr"/>
      <c r="C45" s="4" t="inlineStr">
        <is>
          <t>BCDEFGH</t>
        </is>
      </c>
      <c r="D45" s="4" t="inlineStr">
        <is>
          <t>CDEFG</t>
        </is>
      </c>
      <c r="E45" s="4" t="inlineStr">
        <is>
          <t>DEF</t>
        </is>
      </c>
      <c r="F45" s="4" t="inlineStr"/>
      <c r="G45" s="4" t="inlineStr">
        <is>
          <t>DF</t>
        </is>
      </c>
      <c r="H45" s="4" t="inlineStr">
        <is>
          <t>D</t>
        </is>
      </c>
      <c r="I45" s="4" t="inlineStr">
        <is>
          <t>CDEF</t>
        </is>
      </c>
      <c r="J45" s="4" t="inlineStr">
        <is>
          <t>BCDEFG</t>
        </is>
      </c>
      <c r="K45" s="4" t="inlineStr">
        <is>
          <t>J</t>
        </is>
      </c>
      <c r="L45" s="4" t="inlineStr"/>
      <c r="M45" s="4" t="inlineStr">
        <is>
          <t>L</t>
        </is>
      </c>
      <c r="N45" s="4" t="n"/>
    </row>
    <row r="46" customFormat="1" s="11">
      <c r="A46" s="14" t="inlineStr">
        <is>
          <t>NET: Dexcom G6 Pumps</t>
        </is>
      </c>
      <c r="B46" s="13" t="n">
        <v>528</v>
      </c>
      <c r="C46" s="13" t="n">
        <v>207</v>
      </c>
      <c r="D46" s="13" t="n">
        <v>92</v>
      </c>
      <c r="E46" s="13" t="n">
        <v>84</v>
      </c>
      <c r="F46" s="13" t="n">
        <v>145</v>
      </c>
      <c r="G46" s="13" t="n">
        <v>321</v>
      </c>
      <c r="H46" s="13" t="n">
        <v>229</v>
      </c>
      <c r="I46" s="13" t="n">
        <v>176</v>
      </c>
      <c r="J46" s="13" t="n">
        <v>299</v>
      </c>
      <c r="K46" s="13" t="n">
        <v>376</v>
      </c>
      <c r="L46" s="13" t="n">
        <v>152</v>
      </c>
      <c r="M46" s="13" t="n">
        <v>46</v>
      </c>
      <c r="N46" s="13" t="n">
        <v>106</v>
      </c>
    </row>
    <row r="47">
      <c r="A47" s="10" t="inlineStr"/>
      <c r="B47" s="5" t="n">
        <v>0.06</v>
      </c>
      <c r="C47" s="5" t="n">
        <v>0.15</v>
      </c>
      <c r="D47" s="5" t="n">
        <v>0.06</v>
      </c>
      <c r="E47" s="5" t="n">
        <v>0.04</v>
      </c>
      <c r="F47" s="5" t="n">
        <v>0.04</v>
      </c>
      <c r="G47" s="5" t="n">
        <v>0.04</v>
      </c>
      <c r="H47" s="5" t="n">
        <v>0.04</v>
      </c>
      <c r="I47" s="5" t="n">
        <v>0.05</v>
      </c>
      <c r="J47" s="5" t="n">
        <v>0.1</v>
      </c>
      <c r="K47" s="5" t="n">
        <v>0.16</v>
      </c>
      <c r="L47" s="5" t="n">
        <v>0.02</v>
      </c>
      <c r="M47" s="5" t="n">
        <v>0.09</v>
      </c>
      <c r="N47" s="5" t="n">
        <v>0.02</v>
      </c>
    </row>
    <row r="48">
      <c r="A48" s="10" t="inlineStr"/>
      <c r="B48" s="4" t="inlineStr"/>
      <c r="C48" s="4" t="inlineStr">
        <is>
          <t>BCDEFGH</t>
        </is>
      </c>
      <c r="D48" s="4" t="inlineStr">
        <is>
          <t>CDEFG</t>
        </is>
      </c>
      <c r="E48" s="4" t="inlineStr"/>
      <c r="F48" s="4" t="inlineStr"/>
      <c r="G48" s="4" t="inlineStr">
        <is>
          <t>DF</t>
        </is>
      </c>
      <c r="H48" s="4" t="inlineStr"/>
      <c r="I48" s="4" t="inlineStr">
        <is>
          <t>CDEF</t>
        </is>
      </c>
      <c r="J48" s="4" t="inlineStr">
        <is>
          <t>BCDEFG</t>
        </is>
      </c>
      <c r="K48" s="4" t="inlineStr">
        <is>
          <t>J</t>
        </is>
      </c>
      <c r="L48" s="4" t="inlineStr"/>
      <c r="M48" s="4" t="inlineStr">
        <is>
          <t>L</t>
        </is>
      </c>
      <c r="N48" s="4" t="n"/>
    </row>
    <row r="49" customFormat="1" s="11">
      <c r="A49" s="14" t="inlineStr">
        <is>
          <t>Dexcom G6 paired with Tandem t:slim X2 insulin pump</t>
        </is>
      </c>
      <c r="B49" s="13" t="n">
        <v>440</v>
      </c>
      <c r="C49" s="13" t="n">
        <v>169</v>
      </c>
      <c r="D49" s="13" t="n">
        <v>64</v>
      </c>
      <c r="E49" s="13" t="n">
        <v>77</v>
      </c>
      <c r="F49" s="13" t="n">
        <v>130</v>
      </c>
      <c r="G49" s="13" t="n">
        <v>271</v>
      </c>
      <c r="H49" s="13" t="n">
        <v>207</v>
      </c>
      <c r="I49" s="13" t="n">
        <v>141</v>
      </c>
      <c r="J49" s="13" t="n">
        <v>233</v>
      </c>
      <c r="K49" s="13" t="n">
        <v>322</v>
      </c>
      <c r="L49" s="13" t="n">
        <v>118</v>
      </c>
      <c r="M49" s="13" t="n">
        <v>33</v>
      </c>
      <c r="N49" s="13" t="n">
        <v>85</v>
      </c>
    </row>
    <row r="50">
      <c r="A50" s="10" t="inlineStr"/>
      <c r="B50" s="5" t="n">
        <v>0.05</v>
      </c>
      <c r="C50" s="5" t="n">
        <v>0.12</v>
      </c>
      <c r="D50" s="5" t="n">
        <v>0.04</v>
      </c>
      <c r="E50" s="5" t="n">
        <v>0.04</v>
      </c>
      <c r="F50" s="5" t="n">
        <v>0.03</v>
      </c>
      <c r="G50" s="5" t="n">
        <v>0.04</v>
      </c>
      <c r="H50" s="5" t="n">
        <v>0.03</v>
      </c>
      <c r="I50" s="5" t="n">
        <v>0.04</v>
      </c>
      <c r="J50" s="5" t="n">
        <v>0.08</v>
      </c>
      <c r="K50" s="5" t="n">
        <v>0.13</v>
      </c>
      <c r="L50" s="5" t="n">
        <v>0.02</v>
      </c>
      <c r="M50" s="5" t="n">
        <v>0.07000000000000001</v>
      </c>
      <c r="N50" s="5" t="n">
        <v>0.01</v>
      </c>
    </row>
    <row r="51">
      <c r="A51" s="10" t="inlineStr"/>
      <c r="B51" s="4" t="inlineStr"/>
      <c r="C51" s="4" t="inlineStr">
        <is>
          <t>BCDEFGH</t>
        </is>
      </c>
      <c r="D51" s="4" t="inlineStr">
        <is>
          <t>d</t>
        </is>
      </c>
      <c r="E51" s="4" t="inlineStr"/>
      <c r="F51" s="4" t="inlineStr"/>
      <c r="G51" s="4" t="inlineStr">
        <is>
          <t>d</t>
        </is>
      </c>
      <c r="H51" s="4" t="inlineStr"/>
      <c r="I51" s="4" t="inlineStr">
        <is>
          <t>df</t>
        </is>
      </c>
      <c r="J51" s="4" t="inlineStr">
        <is>
          <t>BCDEFG</t>
        </is>
      </c>
      <c r="K51" s="4" t="inlineStr">
        <is>
          <t>J</t>
        </is>
      </c>
      <c r="L51" s="4" t="inlineStr"/>
      <c r="M51" s="4" t="inlineStr">
        <is>
          <t>L</t>
        </is>
      </c>
      <c r="N51" s="4" t="n"/>
    </row>
    <row r="52" customFormat="1" s="11">
      <c r="A52" s="14" t="inlineStr">
        <is>
          <t>Dexcom G6 paired with Accu-check Insight (Roche) insulin pump</t>
        </is>
      </c>
      <c r="B52" s="13" t="n">
        <v>121</v>
      </c>
      <c r="C52" s="13" t="n">
        <v>53</v>
      </c>
      <c r="D52" s="13" t="n">
        <v>36</v>
      </c>
      <c r="E52" s="13" t="n">
        <v>10</v>
      </c>
      <c r="F52" s="13" t="n">
        <v>22</v>
      </c>
      <c r="G52" s="13" t="n">
        <v>68</v>
      </c>
      <c r="H52" s="13" t="n">
        <v>32</v>
      </c>
      <c r="I52" s="13" t="n">
        <v>46</v>
      </c>
      <c r="J52" s="13" t="n">
        <v>89</v>
      </c>
      <c r="K52" s="13" t="n">
        <v>75</v>
      </c>
      <c r="L52" s="13" t="n">
        <v>46</v>
      </c>
      <c r="M52" s="13" t="n">
        <v>18</v>
      </c>
      <c r="N52" s="13" t="n">
        <v>28</v>
      </c>
    </row>
    <row r="53">
      <c r="A53" s="10" t="inlineStr"/>
      <c r="B53" s="5" t="n">
        <v>0.01</v>
      </c>
      <c r="C53" s="5" t="n">
        <v>0.04</v>
      </c>
      <c r="D53" s="5" t="n">
        <v>0.02</v>
      </c>
      <c r="E53" s="4" t="inlineStr">
        <is>
          <t>*</t>
        </is>
      </c>
      <c r="F53" s="5" t="n">
        <v>0.01</v>
      </c>
      <c r="G53" s="5" t="n">
        <v>0.01</v>
      </c>
      <c r="H53" s="5" t="n">
        <v>0.01</v>
      </c>
      <c r="I53" s="5" t="n">
        <v>0.01</v>
      </c>
      <c r="J53" s="5" t="n">
        <v>0.03</v>
      </c>
      <c r="K53" s="5" t="n">
        <v>0.03</v>
      </c>
      <c r="L53" s="5" t="n">
        <v>0.01</v>
      </c>
      <c r="M53" s="5" t="n">
        <v>0.04</v>
      </c>
      <c r="N53" s="4" t="inlineStr">
        <is>
          <t>*</t>
        </is>
      </c>
    </row>
    <row r="54">
      <c r="A54" s="10" t="inlineStr"/>
      <c r="B54" s="4" t="inlineStr"/>
      <c r="C54" s="4" t="inlineStr">
        <is>
          <t>BCDEFGH</t>
        </is>
      </c>
      <c r="D54" s="4" t="inlineStr">
        <is>
          <t>CDEFG</t>
        </is>
      </c>
      <c r="E54" s="4" t="inlineStr"/>
      <c r="F54" s="4" t="inlineStr"/>
      <c r="G54" s="4" t="inlineStr">
        <is>
          <t>CDF</t>
        </is>
      </c>
      <c r="H54" s="4" t="inlineStr"/>
      <c r="I54" s="4" t="inlineStr">
        <is>
          <t>CDEF</t>
        </is>
      </c>
      <c r="J54" s="4" t="inlineStr">
        <is>
          <t>BCDEFG</t>
        </is>
      </c>
      <c r="K54" s="4" t="inlineStr">
        <is>
          <t>J</t>
        </is>
      </c>
      <c r="L54" s="4" t="inlineStr"/>
      <c r="M54" s="4" t="inlineStr">
        <is>
          <t>L</t>
        </is>
      </c>
      <c r="N54" s="4" t="n"/>
    </row>
    <row r="55" customFormat="1" s="11">
      <c r="A55" s="14" t="inlineStr">
        <is>
          <t>Medtronic Guardian Connect</t>
        </is>
      </c>
      <c r="B55" s="13" t="n">
        <v>930</v>
      </c>
      <c r="C55" s="13" t="n">
        <v>293</v>
      </c>
      <c r="D55" s="13" t="n">
        <v>186</v>
      </c>
      <c r="E55" s="13" t="n">
        <v>230</v>
      </c>
      <c r="F55" s="13" t="n">
        <v>221</v>
      </c>
      <c r="G55" s="13" t="n">
        <v>637</v>
      </c>
      <c r="H55" s="13" t="n">
        <v>451</v>
      </c>
      <c r="I55" s="13" t="n">
        <v>416</v>
      </c>
      <c r="J55" s="13" t="n">
        <v>479</v>
      </c>
      <c r="K55" s="13" t="n">
        <v>603</v>
      </c>
      <c r="L55" s="13" t="n">
        <v>327</v>
      </c>
      <c r="M55" s="13" t="n">
        <v>108</v>
      </c>
      <c r="N55" s="13" t="n">
        <v>212</v>
      </c>
    </row>
    <row r="56">
      <c r="A56" s="10" t="inlineStr"/>
      <c r="B56" s="5" t="n">
        <v>0.1</v>
      </c>
      <c r="C56" s="5" t="n">
        <v>0.21</v>
      </c>
      <c r="D56" s="5" t="n">
        <v>0.12</v>
      </c>
      <c r="E56" s="5" t="n">
        <v>0.11</v>
      </c>
      <c r="F56" s="5" t="n">
        <v>0.06</v>
      </c>
      <c r="G56" s="5" t="n">
        <v>0.08</v>
      </c>
      <c r="H56" s="5" t="n">
        <v>0.07000000000000001</v>
      </c>
      <c r="I56" s="5" t="n">
        <v>0.12</v>
      </c>
      <c r="J56" s="5" t="n">
        <v>0.17</v>
      </c>
      <c r="K56" s="5" t="n">
        <v>0.25</v>
      </c>
      <c r="L56" s="5" t="n">
        <v>0.05</v>
      </c>
      <c r="M56" s="5" t="n">
        <v>0.21</v>
      </c>
      <c r="N56" s="5" t="n">
        <v>0.04</v>
      </c>
    </row>
    <row r="57">
      <c r="A57" s="10" t="inlineStr"/>
      <c r="B57" s="4" t="inlineStr"/>
      <c r="C57" s="4" t="inlineStr">
        <is>
          <t>BCDEFGH</t>
        </is>
      </c>
      <c r="D57" s="4" t="inlineStr">
        <is>
          <t>DEF</t>
        </is>
      </c>
      <c r="E57" s="4" t="inlineStr">
        <is>
          <t>DEF</t>
        </is>
      </c>
      <c r="F57" s="4" t="inlineStr"/>
      <c r="G57" s="4" t="inlineStr">
        <is>
          <t>DF</t>
        </is>
      </c>
      <c r="H57" s="4" t="inlineStr">
        <is>
          <t>D</t>
        </is>
      </c>
      <c r="I57" s="4" t="inlineStr">
        <is>
          <t>DEF</t>
        </is>
      </c>
      <c r="J57" s="4" t="inlineStr">
        <is>
          <t>BCDEFG</t>
        </is>
      </c>
      <c r="K57" s="4" t="inlineStr">
        <is>
          <t>J</t>
        </is>
      </c>
      <c r="L57" s="4" t="inlineStr"/>
      <c r="M57" s="4" t="inlineStr">
        <is>
          <t>L</t>
        </is>
      </c>
      <c r="N57" s="4" t="n"/>
    </row>
    <row r="58" customFormat="1" s="11">
      <c r="A58" s="14" t="inlineStr">
        <is>
          <t>Medtronic MiniMed 630G / 670G / 770G</t>
        </is>
      </c>
      <c r="B58" s="13" t="n">
        <v>483</v>
      </c>
      <c r="C58" s="13" t="n">
        <v>187</v>
      </c>
      <c r="D58" s="13" t="n">
        <v>74</v>
      </c>
      <c r="E58" s="13" t="n">
        <v>98</v>
      </c>
      <c r="F58" s="13" t="n">
        <v>124</v>
      </c>
      <c r="G58" s="13" t="n">
        <v>296</v>
      </c>
      <c r="H58" s="13" t="n">
        <v>222</v>
      </c>
      <c r="I58" s="13" t="n">
        <v>172</v>
      </c>
      <c r="J58" s="13" t="n">
        <v>261</v>
      </c>
      <c r="K58" s="13" t="n">
        <v>357</v>
      </c>
      <c r="L58" s="13" t="n">
        <v>126</v>
      </c>
      <c r="M58" s="13" t="n">
        <v>32</v>
      </c>
      <c r="N58" s="13" t="n">
        <v>94</v>
      </c>
    </row>
    <row r="59">
      <c r="A59" s="10" t="inlineStr"/>
      <c r="B59" s="5" t="n">
        <v>0.05</v>
      </c>
      <c r="C59" s="5" t="n">
        <v>0.14</v>
      </c>
      <c r="D59" s="5" t="n">
        <v>0.05</v>
      </c>
      <c r="E59" s="5" t="n">
        <v>0.05</v>
      </c>
      <c r="F59" s="5" t="n">
        <v>0.03</v>
      </c>
      <c r="G59" s="5" t="n">
        <v>0.04</v>
      </c>
      <c r="H59" s="5" t="n">
        <v>0.04</v>
      </c>
      <c r="I59" s="5" t="n">
        <v>0.05</v>
      </c>
      <c r="J59" s="5" t="n">
        <v>0.09</v>
      </c>
      <c r="K59" s="5" t="n">
        <v>0.15</v>
      </c>
      <c r="L59" s="5" t="n">
        <v>0.02</v>
      </c>
      <c r="M59" s="5" t="n">
        <v>0.06</v>
      </c>
      <c r="N59" s="5" t="n">
        <v>0.02</v>
      </c>
    </row>
    <row r="60">
      <c r="A60" s="10" t="inlineStr"/>
      <c r="B60" s="4" t="inlineStr"/>
      <c r="C60" s="4" t="inlineStr">
        <is>
          <t>BCDEFGH</t>
        </is>
      </c>
      <c r="D60" s="4" t="inlineStr">
        <is>
          <t>DEF</t>
        </is>
      </c>
      <c r="E60" s="4" t="inlineStr">
        <is>
          <t>DEF</t>
        </is>
      </c>
      <c r="F60" s="4" t="inlineStr"/>
      <c r="G60" s="4" t="inlineStr">
        <is>
          <t>DF</t>
        </is>
      </c>
      <c r="H60" s="4" t="inlineStr">
        <is>
          <t>D</t>
        </is>
      </c>
      <c r="I60" s="4" t="inlineStr">
        <is>
          <t>DEF</t>
        </is>
      </c>
      <c r="J60" s="4" t="inlineStr">
        <is>
          <t>BCDEFG</t>
        </is>
      </c>
      <c r="K60" s="4" t="inlineStr">
        <is>
          <t>J</t>
        </is>
      </c>
      <c r="L60" s="4" t="inlineStr"/>
      <c r="M60" s="4" t="inlineStr">
        <is>
          <t>L</t>
        </is>
      </c>
      <c r="N60" s="4" t="n"/>
    </row>
    <row r="61" customFormat="1" s="11">
      <c r="A61" s="14" t="inlineStr">
        <is>
          <t>Medtronic MiniMed 640G</t>
        </is>
      </c>
      <c r="B61" s="13" t="n">
        <v>234</v>
      </c>
      <c r="C61" s="13" t="n">
        <v>53</v>
      </c>
      <c r="D61" s="13" t="n">
        <v>52</v>
      </c>
      <c r="E61" s="13" t="n">
        <v>95</v>
      </c>
      <c r="F61" s="13" t="n">
        <v>34</v>
      </c>
      <c r="G61" s="13" t="n">
        <v>181</v>
      </c>
      <c r="H61" s="13" t="n">
        <v>129</v>
      </c>
      <c r="I61" s="13" t="n">
        <v>147</v>
      </c>
      <c r="J61" s="13" t="n">
        <v>105</v>
      </c>
      <c r="K61" s="13" t="n">
        <v>67</v>
      </c>
      <c r="L61" s="13" t="n">
        <v>167</v>
      </c>
      <c r="M61" s="13" t="n">
        <v>104</v>
      </c>
      <c r="N61" s="13" t="n">
        <v>37</v>
      </c>
    </row>
    <row r="62">
      <c r="A62" s="10" t="inlineStr"/>
      <c r="B62" s="5" t="n">
        <v>0.03</v>
      </c>
      <c r="C62" s="5" t="n">
        <v>0.04</v>
      </c>
      <c r="D62" s="5" t="n">
        <v>0.03</v>
      </c>
      <c r="E62" s="5" t="n">
        <v>0.05</v>
      </c>
      <c r="F62" s="5" t="n">
        <v>0.01</v>
      </c>
      <c r="G62" s="5" t="n">
        <v>0.02</v>
      </c>
      <c r="H62" s="5" t="n">
        <v>0.02</v>
      </c>
      <c r="I62" s="5" t="n">
        <v>0.04</v>
      </c>
      <c r="J62" s="5" t="n">
        <v>0.04</v>
      </c>
      <c r="K62" s="5" t="n">
        <v>0.03</v>
      </c>
      <c r="L62" s="5" t="n">
        <v>0.03</v>
      </c>
      <c r="M62" s="5" t="n">
        <v>0.21</v>
      </c>
      <c r="N62" s="5" t="n">
        <v>0.01</v>
      </c>
    </row>
    <row r="63">
      <c r="A63" s="10" t="inlineStr"/>
      <c r="B63" s="4" t="inlineStr"/>
      <c r="C63" s="4" t="inlineStr">
        <is>
          <t>DEF</t>
        </is>
      </c>
      <c r="D63" s="4" t="inlineStr">
        <is>
          <t>DEF</t>
        </is>
      </c>
      <c r="E63" s="4" t="inlineStr">
        <is>
          <t>bDEFgh</t>
        </is>
      </c>
      <c r="F63" s="4" t="inlineStr"/>
      <c r="G63" s="4" t="inlineStr">
        <is>
          <t>DF</t>
        </is>
      </c>
      <c r="H63" s="4" t="inlineStr">
        <is>
          <t>D</t>
        </is>
      </c>
      <c r="I63" s="4" t="inlineStr">
        <is>
          <t>bDEF</t>
        </is>
      </c>
      <c r="J63" s="4" t="inlineStr">
        <is>
          <t>DEF</t>
        </is>
      </c>
      <c r="K63" s="4" t="inlineStr"/>
      <c r="L63" s="4" t="inlineStr"/>
      <c r="M63" s="4" t="inlineStr">
        <is>
          <t>L</t>
        </is>
      </c>
      <c r="N63" s="4" t="n"/>
    </row>
    <row r="64" customFormat="1" s="11">
      <c r="A64" s="14" t="inlineStr">
        <is>
          <t>Medtronic MiniMed 640G / 670G / 770G / 780G</t>
        </is>
      </c>
      <c r="B64" s="13" t="n">
        <v>210</v>
      </c>
      <c r="C64" s="13" t="n">
        <v>93</v>
      </c>
      <c r="D64" s="13" t="n">
        <v>66</v>
      </c>
      <c r="E64" s="13" t="n">
        <v>30</v>
      </c>
      <c r="F64" s="13" t="n">
        <v>21</v>
      </c>
      <c r="G64" s="13" t="n">
        <v>117</v>
      </c>
      <c r="H64" s="13" t="n">
        <v>51</v>
      </c>
      <c r="I64" s="13" t="n">
        <v>96</v>
      </c>
      <c r="J64" s="13" t="n">
        <v>159</v>
      </c>
      <c r="K64" s="13" t="n">
        <v>145</v>
      </c>
      <c r="L64" s="13" t="n">
        <v>65</v>
      </c>
      <c r="M64" s="13" t="n">
        <v>25</v>
      </c>
      <c r="N64" s="13" t="n">
        <v>40</v>
      </c>
    </row>
    <row r="65">
      <c r="A65" s="10" t="inlineStr"/>
      <c r="B65" s="5" t="n">
        <v>0.02</v>
      </c>
      <c r="C65" s="5" t="n">
        <v>0.07000000000000001</v>
      </c>
      <c r="D65" s="5" t="n">
        <v>0.04</v>
      </c>
      <c r="E65" s="5" t="n">
        <v>0.01</v>
      </c>
      <c r="F65" s="5" t="n">
        <v>0.01</v>
      </c>
      <c r="G65" s="5" t="n">
        <v>0.02</v>
      </c>
      <c r="H65" s="5" t="n">
        <v>0.01</v>
      </c>
      <c r="I65" s="5" t="n">
        <v>0.03</v>
      </c>
      <c r="J65" s="5" t="n">
        <v>0.06</v>
      </c>
      <c r="K65" s="5" t="n">
        <v>0.06</v>
      </c>
      <c r="L65" s="5" t="n">
        <v>0.01</v>
      </c>
      <c r="M65" s="5" t="n">
        <v>0.05</v>
      </c>
      <c r="N65" s="5" t="n">
        <v>0.01</v>
      </c>
    </row>
    <row r="66">
      <c r="A66" s="10" t="inlineStr"/>
      <c r="B66" s="4" t="inlineStr"/>
      <c r="C66" s="4" t="inlineStr">
        <is>
          <t>BCDEFGH</t>
        </is>
      </c>
      <c r="D66" s="4" t="inlineStr">
        <is>
          <t>CDEFG</t>
        </is>
      </c>
      <c r="E66" s="4" t="inlineStr">
        <is>
          <t>DF</t>
        </is>
      </c>
      <c r="F66" s="4" t="inlineStr"/>
      <c r="G66" s="4" t="inlineStr">
        <is>
          <t>DF</t>
        </is>
      </c>
      <c r="H66" s="4" t="inlineStr">
        <is>
          <t>D</t>
        </is>
      </c>
      <c r="I66" s="4" t="inlineStr">
        <is>
          <t>CDEF</t>
        </is>
      </c>
      <c r="J66" s="4" t="inlineStr">
        <is>
          <t>BCDEFG</t>
        </is>
      </c>
      <c r="K66" s="4" t="inlineStr">
        <is>
          <t>J</t>
        </is>
      </c>
      <c r="L66" s="4" t="inlineStr"/>
      <c r="M66" s="4" t="inlineStr">
        <is>
          <t>L</t>
        </is>
      </c>
      <c r="N66" s="4" t="n"/>
    </row>
    <row r="67" customFormat="1" s="11">
      <c r="A67" s="14" t="inlineStr">
        <is>
          <t>Medtronic MiniMed 620G / 640G</t>
        </is>
      </c>
      <c r="B67" s="13" t="n">
        <v>268</v>
      </c>
      <c r="C67" s="13" t="n">
        <v>91</v>
      </c>
      <c r="D67" s="13" t="n">
        <v>81</v>
      </c>
      <c r="E67" s="13" t="n">
        <v>96</v>
      </c>
      <c r="F67" s="13" t="inlineStr">
        <is>
          <t>-</t>
        </is>
      </c>
      <c r="G67" s="13" t="n">
        <v>177</v>
      </c>
      <c r="H67" s="13" t="n">
        <v>96</v>
      </c>
      <c r="I67" s="13" t="n">
        <v>177</v>
      </c>
      <c r="J67" s="13" t="n">
        <v>172</v>
      </c>
      <c r="K67" s="13" t="n">
        <v>196</v>
      </c>
      <c r="L67" s="13" t="n">
        <v>72</v>
      </c>
      <c r="M67" s="13" t="n">
        <v>15</v>
      </c>
      <c r="N67" s="13" t="n">
        <v>51</v>
      </c>
    </row>
    <row r="68">
      <c r="A68" s="10" t="inlineStr"/>
      <c r="B68" s="5" t="n">
        <v>0.03</v>
      </c>
      <c r="C68" s="5" t="n">
        <v>0.07000000000000001</v>
      </c>
      <c r="D68" s="5" t="n">
        <v>0.05</v>
      </c>
      <c r="E68" s="5" t="n">
        <v>0.05</v>
      </c>
      <c r="F68" s="4" t="inlineStr">
        <is>
          <t>-</t>
        </is>
      </c>
      <c r="G68" s="5" t="n">
        <v>0.02</v>
      </c>
      <c r="H68" s="5" t="n">
        <v>0.02</v>
      </c>
      <c r="I68" s="5" t="n">
        <v>0.05</v>
      </c>
      <c r="J68" s="5" t="n">
        <v>0.06</v>
      </c>
      <c r="K68" s="5" t="n">
        <v>0.08</v>
      </c>
      <c r="L68" s="5" t="n">
        <v>0.01</v>
      </c>
      <c r="M68" s="5" t="n">
        <v>0.03</v>
      </c>
      <c r="N68" s="5" t="n">
        <v>0.01</v>
      </c>
    </row>
    <row r="69">
      <c r="A69" s="10" t="inlineStr"/>
      <c r="B69" s="4" t="inlineStr"/>
      <c r="C69" s="4" t="inlineStr">
        <is>
          <t>CDEFG</t>
        </is>
      </c>
      <c r="D69" s="4" t="inlineStr">
        <is>
          <t>DEF</t>
        </is>
      </c>
      <c r="E69" s="4" t="inlineStr">
        <is>
          <t>DEF</t>
        </is>
      </c>
      <c r="F69" s="4" t="inlineStr"/>
      <c r="G69" s="4" t="inlineStr">
        <is>
          <t>DF</t>
        </is>
      </c>
      <c r="H69" s="4" t="inlineStr">
        <is>
          <t>D</t>
        </is>
      </c>
      <c r="I69" s="4" t="inlineStr">
        <is>
          <t>DEF</t>
        </is>
      </c>
      <c r="J69" s="4" t="inlineStr">
        <is>
          <t>CDEFG</t>
        </is>
      </c>
      <c r="K69" s="4" t="inlineStr">
        <is>
          <t>J</t>
        </is>
      </c>
      <c r="L69" s="4" t="inlineStr"/>
      <c r="M69" s="4" t="inlineStr">
        <is>
          <t>L</t>
        </is>
      </c>
      <c r="N69" s="4" t="n"/>
    </row>
    <row r="70" customFormat="1" s="11">
      <c r="A70" s="14" t="inlineStr">
        <is>
          <t>GlucoMen Day Continuous Glucose Monitor</t>
        </is>
      </c>
      <c r="B70" s="13" t="n">
        <v>82</v>
      </c>
      <c r="C70" s="13" t="n">
        <v>36</v>
      </c>
      <c r="D70" s="13" t="n">
        <v>19</v>
      </c>
      <c r="E70" s="13" t="n">
        <v>14</v>
      </c>
      <c r="F70" s="13" t="n">
        <v>13</v>
      </c>
      <c r="G70" s="13" t="n">
        <v>46</v>
      </c>
      <c r="H70" s="13" t="n">
        <v>27</v>
      </c>
      <c r="I70" s="13" t="n">
        <v>33</v>
      </c>
      <c r="J70" s="13" t="n">
        <v>55</v>
      </c>
      <c r="K70" s="13" t="n">
        <v>50</v>
      </c>
      <c r="L70" s="13" t="n">
        <v>32</v>
      </c>
      <c r="M70" s="13" t="n">
        <v>15</v>
      </c>
      <c r="N70" s="13" t="n">
        <v>17</v>
      </c>
    </row>
    <row r="71">
      <c r="A71" s="10" t="inlineStr"/>
      <c r="B71" s="5" t="n">
        <v>0.01</v>
      </c>
      <c r="C71" s="5" t="n">
        <v>0.03</v>
      </c>
      <c r="D71" s="5" t="n">
        <v>0.01</v>
      </c>
      <c r="E71" s="5" t="n">
        <v>0.01</v>
      </c>
      <c r="F71" s="4" t="inlineStr">
        <is>
          <t>*</t>
        </is>
      </c>
      <c r="G71" s="5" t="n">
        <v>0.01</v>
      </c>
      <c r="H71" s="4" t="inlineStr">
        <is>
          <t>*</t>
        </is>
      </c>
      <c r="I71" s="5" t="n">
        <v>0.01</v>
      </c>
      <c r="J71" s="5" t="n">
        <v>0.02</v>
      </c>
      <c r="K71" s="5" t="n">
        <v>0.02</v>
      </c>
      <c r="L71" s="4" t="inlineStr">
        <is>
          <t>*</t>
        </is>
      </c>
      <c r="M71" s="5" t="n">
        <v>0.03</v>
      </c>
      <c r="N71" s="4" t="inlineStr">
        <is>
          <t>*</t>
        </is>
      </c>
    </row>
    <row r="72">
      <c r="A72" s="10" t="inlineStr"/>
      <c r="B72" s="4" t="inlineStr"/>
      <c r="C72" s="4" t="inlineStr">
        <is>
          <t>BCDEFGH</t>
        </is>
      </c>
      <c r="D72" s="4" t="inlineStr">
        <is>
          <t>cDEFg</t>
        </is>
      </c>
      <c r="E72" s="4" t="inlineStr">
        <is>
          <t>Df</t>
        </is>
      </c>
      <c r="F72" s="4" t="inlineStr"/>
      <c r="G72" s="4" t="inlineStr">
        <is>
          <t>DF</t>
        </is>
      </c>
      <c r="H72" s="4" t="inlineStr">
        <is>
          <t>D</t>
        </is>
      </c>
      <c r="I72" s="4" t="inlineStr">
        <is>
          <t>cDEF</t>
        </is>
      </c>
      <c r="J72" s="4" t="inlineStr">
        <is>
          <t>BCDEFG</t>
        </is>
      </c>
      <c r="K72" s="4" t="inlineStr">
        <is>
          <t>J</t>
        </is>
      </c>
      <c r="L72" s="4" t="inlineStr"/>
      <c r="M72" s="4" t="inlineStr">
        <is>
          <t>L</t>
        </is>
      </c>
      <c r="N72" s="4" t="n"/>
    </row>
    <row r="73" customFormat="1" s="11">
      <c r="A73" s="14" t="inlineStr">
        <is>
          <t>Medtrum A6 TouchCare</t>
        </is>
      </c>
      <c r="B73" s="13" t="n">
        <v>80</v>
      </c>
      <c r="C73" s="13" t="n">
        <v>39</v>
      </c>
      <c r="D73" s="13" t="n">
        <v>22</v>
      </c>
      <c r="E73" s="13" t="n">
        <v>9</v>
      </c>
      <c r="F73" s="13" t="n">
        <v>10</v>
      </c>
      <c r="G73" s="13" t="n">
        <v>41</v>
      </c>
      <c r="H73" s="13" t="n">
        <v>19</v>
      </c>
      <c r="I73" s="13" t="n">
        <v>31</v>
      </c>
      <c r="J73" s="13" t="n">
        <v>61</v>
      </c>
      <c r="K73" s="13" t="n">
        <v>48</v>
      </c>
      <c r="L73" s="13" t="n">
        <v>32</v>
      </c>
      <c r="M73" s="13" t="n">
        <v>11</v>
      </c>
      <c r="N73" s="13" t="n">
        <v>21</v>
      </c>
    </row>
    <row r="74">
      <c r="A74" s="10" t="inlineStr"/>
      <c r="B74" s="5" t="n">
        <v>0.01</v>
      </c>
      <c r="C74" s="5" t="n">
        <v>0.03</v>
      </c>
      <c r="D74" s="5" t="n">
        <v>0.01</v>
      </c>
      <c r="E74" s="4" t="inlineStr">
        <is>
          <t>*</t>
        </is>
      </c>
      <c r="F74" s="4" t="inlineStr">
        <is>
          <t>*</t>
        </is>
      </c>
      <c r="G74" s="5" t="n">
        <v>0.01</v>
      </c>
      <c r="H74" s="4" t="inlineStr">
        <is>
          <t>*</t>
        </is>
      </c>
      <c r="I74" s="5" t="n">
        <v>0.01</v>
      </c>
      <c r="J74" s="5" t="n">
        <v>0.02</v>
      </c>
      <c r="K74" s="5" t="n">
        <v>0.02</v>
      </c>
      <c r="L74" s="4" t="inlineStr">
        <is>
          <t>*</t>
        </is>
      </c>
      <c r="M74" s="5" t="n">
        <v>0.02</v>
      </c>
      <c r="N74" s="4" t="inlineStr">
        <is>
          <t>*</t>
        </is>
      </c>
    </row>
    <row r="75">
      <c r="A75" s="10" t="inlineStr"/>
      <c r="B75" s="4" t="inlineStr"/>
      <c r="C75" s="4" t="inlineStr">
        <is>
          <t>BCDEFGH</t>
        </is>
      </c>
      <c r="D75" s="4" t="inlineStr">
        <is>
          <t>CDEFG</t>
        </is>
      </c>
      <c r="E75" s="4" t="inlineStr"/>
      <c r="F75" s="4" t="inlineStr"/>
      <c r="G75" s="4" t="inlineStr">
        <is>
          <t>DF</t>
        </is>
      </c>
      <c r="H75" s="4" t="inlineStr"/>
      <c r="I75" s="4" t="inlineStr">
        <is>
          <t>CDEF</t>
        </is>
      </c>
      <c r="J75" s="4" t="inlineStr">
        <is>
          <t>BCDEFG</t>
        </is>
      </c>
      <c r="K75" s="4" t="inlineStr">
        <is>
          <t>J</t>
        </is>
      </c>
      <c r="L75" s="4" t="inlineStr"/>
      <c r="M75" s="4" t="inlineStr">
        <is>
          <t>L</t>
        </is>
      </c>
      <c r="N75" s="4" t="n"/>
    </row>
    <row r="76" customFormat="1" s="11">
      <c r="A76" s="14" t="inlineStr">
        <is>
          <t>Medtrum S7 EasySense</t>
        </is>
      </c>
      <c r="B76" s="13" t="n">
        <v>78</v>
      </c>
      <c r="C76" s="13" t="n">
        <v>34</v>
      </c>
      <c r="D76" s="13" t="n">
        <v>15</v>
      </c>
      <c r="E76" s="13" t="n">
        <v>15</v>
      </c>
      <c r="F76" s="13" t="n">
        <v>14</v>
      </c>
      <c r="G76" s="13" t="n">
        <v>44</v>
      </c>
      <c r="H76" s="13" t="n">
        <v>29</v>
      </c>
      <c r="I76" s="13" t="n">
        <v>30</v>
      </c>
      <c r="J76" s="13" t="n">
        <v>49</v>
      </c>
      <c r="K76" s="13" t="n">
        <v>42</v>
      </c>
      <c r="L76" s="13" t="n">
        <v>36</v>
      </c>
      <c r="M76" s="13" t="n">
        <v>16</v>
      </c>
      <c r="N76" s="13" t="n">
        <v>20</v>
      </c>
    </row>
    <row r="77">
      <c r="A77" s="10" t="inlineStr"/>
      <c r="B77" s="5" t="n">
        <v>0.01</v>
      </c>
      <c r="C77" s="5" t="n">
        <v>0.02</v>
      </c>
      <c r="D77" s="5" t="n">
        <v>0.01</v>
      </c>
      <c r="E77" s="5" t="n">
        <v>0.01</v>
      </c>
      <c r="F77" s="4" t="inlineStr">
        <is>
          <t>*</t>
        </is>
      </c>
      <c r="G77" s="5" t="n">
        <v>0.01</v>
      </c>
      <c r="H77" s="4" t="inlineStr">
        <is>
          <t>*</t>
        </is>
      </c>
      <c r="I77" s="5" t="n">
        <v>0.01</v>
      </c>
      <c r="J77" s="5" t="n">
        <v>0.02</v>
      </c>
      <c r="K77" s="5" t="n">
        <v>0.02</v>
      </c>
      <c r="L77" s="5" t="n">
        <v>0.01</v>
      </c>
      <c r="M77" s="5" t="n">
        <v>0.03</v>
      </c>
      <c r="N77" s="4" t="inlineStr">
        <is>
          <t>*</t>
        </is>
      </c>
    </row>
    <row r="78">
      <c r="A78" s="10" t="inlineStr"/>
      <c r="B78" s="4" t="inlineStr"/>
      <c r="C78" s="4" t="inlineStr">
        <is>
          <t>BCDEFGH</t>
        </is>
      </c>
      <c r="D78" s="4" t="inlineStr">
        <is>
          <t>DEF</t>
        </is>
      </c>
      <c r="E78" s="4" t="inlineStr">
        <is>
          <t>Df</t>
        </is>
      </c>
      <c r="F78" s="4" t="inlineStr"/>
      <c r="G78" s="4" t="inlineStr">
        <is>
          <t>DF</t>
        </is>
      </c>
      <c r="H78" s="4" t="inlineStr">
        <is>
          <t>D</t>
        </is>
      </c>
      <c r="I78" s="4" t="inlineStr">
        <is>
          <t>DEF</t>
        </is>
      </c>
      <c r="J78" s="4" t="inlineStr">
        <is>
          <t>BCDEFG</t>
        </is>
      </c>
      <c r="K78" s="4" t="inlineStr">
        <is>
          <t>J</t>
        </is>
      </c>
      <c r="L78" s="4" t="inlineStr"/>
      <c r="M78" s="4" t="inlineStr">
        <is>
          <t>L</t>
        </is>
      </c>
      <c r="N78" s="4" t="n"/>
    </row>
    <row r="79" customFormat="1" s="11">
      <c r="A79" s="14" t="inlineStr">
        <is>
          <t>Eversense</t>
        </is>
      </c>
      <c r="B79" s="13" t="n">
        <v>334</v>
      </c>
      <c r="C79" s="13" t="n">
        <v>99</v>
      </c>
      <c r="D79" s="13" t="n">
        <v>54</v>
      </c>
      <c r="E79" s="13" t="n">
        <v>60</v>
      </c>
      <c r="F79" s="13" t="n">
        <v>121</v>
      </c>
      <c r="G79" s="13" t="n">
        <v>235</v>
      </c>
      <c r="H79" s="13" t="n">
        <v>181</v>
      </c>
      <c r="I79" s="13" t="n">
        <v>114</v>
      </c>
      <c r="J79" s="13" t="n">
        <v>153</v>
      </c>
      <c r="K79" s="13" t="n">
        <v>181</v>
      </c>
      <c r="L79" s="13" t="n">
        <v>153</v>
      </c>
      <c r="M79" s="13" t="n">
        <v>35</v>
      </c>
      <c r="N79" s="13" t="n">
        <v>118</v>
      </c>
    </row>
    <row r="80">
      <c r="A80" s="10" t="inlineStr"/>
      <c r="B80" s="5" t="n">
        <v>0.04</v>
      </c>
      <c r="C80" s="5" t="n">
        <v>0.07000000000000001</v>
      </c>
      <c r="D80" s="5" t="n">
        <v>0.04</v>
      </c>
      <c r="E80" s="5" t="n">
        <v>0.03</v>
      </c>
      <c r="F80" s="5" t="n">
        <v>0.03</v>
      </c>
      <c r="G80" s="5" t="n">
        <v>0.03</v>
      </c>
      <c r="H80" s="5" t="n">
        <v>0.03</v>
      </c>
      <c r="I80" s="5" t="n">
        <v>0.03</v>
      </c>
      <c r="J80" s="5" t="n">
        <v>0.05</v>
      </c>
      <c r="K80" s="5" t="n">
        <v>0.07000000000000001</v>
      </c>
      <c r="L80" s="5" t="n">
        <v>0.02</v>
      </c>
      <c r="M80" s="5" t="n">
        <v>0.07000000000000001</v>
      </c>
      <c r="N80" s="5" t="n">
        <v>0.02</v>
      </c>
    </row>
    <row r="81">
      <c r="A81" s="10" t="inlineStr"/>
      <c r="B81" s="4" t="inlineStr"/>
      <c r="C81" s="4" t="inlineStr">
        <is>
          <t>BCDEFGH</t>
        </is>
      </c>
      <c r="D81" s="4" t="inlineStr"/>
      <c r="E81" s="4" t="inlineStr"/>
      <c r="F81" s="4" t="inlineStr"/>
      <c r="G81" s="4" t="inlineStr"/>
      <c r="H81" s="4" t="inlineStr"/>
      <c r="I81" s="4" t="inlineStr"/>
      <c r="J81" s="4" t="inlineStr">
        <is>
          <t>BCDEFG</t>
        </is>
      </c>
      <c r="K81" s="4" t="inlineStr">
        <is>
          <t>J</t>
        </is>
      </c>
      <c r="L81" s="4" t="inlineStr"/>
      <c r="M81" s="4" t="inlineStr">
        <is>
          <t>L</t>
        </is>
      </c>
      <c r="N81" s="4" t="n"/>
    </row>
    <row r="82" customFormat="1" s="11">
      <c r="A82" s="14" t="inlineStr">
        <is>
          <t>Not aware of any relevant products</t>
        </is>
      </c>
      <c r="B82" s="13" t="n">
        <v>5133</v>
      </c>
      <c r="C82" s="13" t="n">
        <v>342</v>
      </c>
      <c r="D82" s="13" t="n">
        <v>718</v>
      </c>
      <c r="E82" s="13" t="n">
        <v>1221</v>
      </c>
      <c r="F82" s="13" t="n">
        <v>2852</v>
      </c>
      <c r="G82" s="13" t="n">
        <v>4791</v>
      </c>
      <c r="H82" s="13" t="n">
        <v>4073</v>
      </c>
      <c r="I82" s="13" t="n">
        <v>1939</v>
      </c>
      <c r="J82" s="13" t="n">
        <v>1060</v>
      </c>
      <c r="K82" s="13" t="n">
        <v>533</v>
      </c>
      <c r="L82" s="13" t="n">
        <v>4600</v>
      </c>
      <c r="M82" s="13" t="inlineStr">
        <is>
          <t>-</t>
        </is>
      </c>
      <c r="N82" s="13" t="n">
        <v>4430</v>
      </c>
    </row>
    <row r="83">
      <c r="A83" s="10" t="inlineStr"/>
      <c r="B83" s="5" t="n">
        <v>0.5700000000000001</v>
      </c>
      <c r="C83" s="5" t="n">
        <v>0.25</v>
      </c>
      <c r="D83" s="5" t="n">
        <v>0.48</v>
      </c>
      <c r="E83" s="5" t="n">
        <v>0.59</v>
      </c>
      <c r="F83" s="5" t="n">
        <v>0.71</v>
      </c>
      <c r="G83" s="5" t="n">
        <v>0.63</v>
      </c>
      <c r="H83" s="5" t="n">
        <v>0.67</v>
      </c>
      <c r="I83" s="5" t="n">
        <v>0.54</v>
      </c>
      <c r="J83" s="5" t="n">
        <v>0.37</v>
      </c>
      <c r="K83" s="5" t="n">
        <v>0.22</v>
      </c>
      <c r="L83" s="5" t="n">
        <v>0.7000000000000001</v>
      </c>
      <c r="M83" s="4" t="inlineStr">
        <is>
          <t>-</t>
        </is>
      </c>
      <c r="N83" s="5" t="n">
        <v>0.76</v>
      </c>
    </row>
    <row r="84">
      <c r="A84" s="10" t="inlineStr"/>
      <c r="B84" s="4" t="inlineStr"/>
      <c r="C84" s="4" t="inlineStr"/>
      <c r="D84" s="4" t="inlineStr">
        <is>
          <t>AH</t>
        </is>
      </c>
      <c r="E84" s="4" t="inlineStr">
        <is>
          <t>ABGH</t>
        </is>
      </c>
      <c r="F84" s="4" t="inlineStr">
        <is>
          <t>ABCEFGH</t>
        </is>
      </c>
      <c r="G84" s="4" t="inlineStr">
        <is>
          <t>ABCGH</t>
        </is>
      </c>
      <c r="H84" s="4" t="inlineStr">
        <is>
          <t>ABCEGH</t>
        </is>
      </c>
      <c r="I84" s="4" t="inlineStr">
        <is>
          <t>ABH</t>
        </is>
      </c>
      <c r="J84" s="4" t="inlineStr">
        <is>
          <t>A</t>
        </is>
      </c>
      <c r="K84" s="4" t="inlineStr"/>
      <c r="L84" s="4" t="inlineStr">
        <is>
          <t>I</t>
        </is>
      </c>
      <c r="M84" s="4" t="inlineStr"/>
      <c r="N84" s="4" t="inlineStr">
        <is>
          <t>K</t>
        </is>
      </c>
    </row>
    <row r="85">
      <c r="A85" s="10" t="inlineStr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</row>
    <row r="86" customFormat="1" s="11">
      <c r="A86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86" s="13" t="n"/>
      <c r="C86" s="13" t="n"/>
      <c r="D86" s="13" t="n"/>
      <c r="E86" s="13" t="n"/>
      <c r="F86" s="13" t="n"/>
      <c r="G86" s="13" t="n"/>
      <c r="H86" s="13" t="n"/>
      <c r="I86" s="13" t="n"/>
      <c r="J86" s="13" t="n"/>
      <c r="K86" s="13" t="n"/>
      <c r="L86" s="13" t="n"/>
      <c r="M86" s="13" t="n"/>
      <c r="N86" s="13" t="n"/>
    </row>
    <row r="87" customFormat="1" s="15">
      <c r="A87" s="16" t="inlineStr">
        <is>
          <t>Table 28</t>
        </is>
      </c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</row>
    <row r="88">
      <c r="A88" s="10" t="inlineStr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</row>
  </sheetData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9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DV_Familiar - Familiarity - T3B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29 -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COMBINE: FSL</t>
        </is>
      </c>
      <c r="B13" s="13" t="n">
        <v>1735</v>
      </c>
      <c r="C13" s="13" t="n">
        <v>630</v>
      </c>
      <c r="D13" s="13" t="n">
        <v>399</v>
      </c>
      <c r="E13" s="13" t="n">
        <v>365</v>
      </c>
      <c r="F13" s="13" t="n">
        <v>341</v>
      </c>
      <c r="G13" s="13" t="n">
        <v>1105</v>
      </c>
      <c r="H13" s="13" t="n">
        <v>706</v>
      </c>
      <c r="I13" s="13" t="n">
        <v>764</v>
      </c>
      <c r="J13" s="13" t="n">
        <v>1029</v>
      </c>
      <c r="K13" s="13" t="n">
        <v>1259</v>
      </c>
      <c r="L13" s="13" t="n">
        <v>476</v>
      </c>
      <c r="M13" s="13" t="n">
        <v>198</v>
      </c>
      <c r="N13" s="13" t="n">
        <v>275</v>
      </c>
    </row>
    <row r="14">
      <c r="A14" s="10" t="inlineStr"/>
      <c r="B14" s="5" t="n">
        <v>0.19</v>
      </c>
      <c r="C14" s="5" t="n">
        <v>0.46</v>
      </c>
      <c r="D14" s="5" t="n">
        <v>0.27</v>
      </c>
      <c r="E14" s="5" t="n">
        <v>0.18</v>
      </c>
      <c r="F14" s="5" t="n">
        <v>0.09</v>
      </c>
      <c r="G14" s="5" t="n">
        <v>0.15</v>
      </c>
      <c r="H14" s="5" t="n">
        <v>0.12</v>
      </c>
      <c r="I14" s="5" t="n">
        <v>0.21</v>
      </c>
      <c r="J14" s="5" t="n">
        <v>0.36</v>
      </c>
      <c r="K14" s="5" t="n">
        <v>0.52</v>
      </c>
      <c r="L14" s="5" t="n">
        <v>0.07000000000000001</v>
      </c>
      <c r="M14" s="5" t="n">
        <v>0.39</v>
      </c>
      <c r="N14" s="5" t="n">
        <v>0.05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COMBINE: Dexcom</t>
        </is>
      </c>
      <c r="B16" s="13" t="n">
        <v>1507</v>
      </c>
      <c r="C16" s="13" t="n">
        <v>516</v>
      </c>
      <c r="D16" s="13" t="n">
        <v>355</v>
      </c>
      <c r="E16" s="13" t="n">
        <v>385</v>
      </c>
      <c r="F16" s="13" t="n">
        <v>251</v>
      </c>
      <c r="G16" s="13" t="n">
        <v>991</v>
      </c>
      <c r="H16" s="13" t="n">
        <v>636</v>
      </c>
      <c r="I16" s="13" t="n">
        <v>740</v>
      </c>
      <c r="J16" s="13" t="n">
        <v>871</v>
      </c>
      <c r="K16" s="13" t="n">
        <v>1045</v>
      </c>
      <c r="L16" s="13" t="n">
        <v>462</v>
      </c>
      <c r="M16" s="13" t="n">
        <v>196</v>
      </c>
      <c r="N16" s="13" t="n">
        <v>237</v>
      </c>
    </row>
    <row r="17">
      <c r="A17" s="10" t="inlineStr"/>
      <c r="B17" s="5" t="n">
        <v>0.17</v>
      </c>
      <c r="C17" s="5" t="n">
        <v>0.38</v>
      </c>
      <c r="D17" s="5" t="n">
        <v>0.24</v>
      </c>
      <c r="E17" s="5" t="n">
        <v>0.19</v>
      </c>
      <c r="F17" s="5" t="n">
        <v>0.06</v>
      </c>
      <c r="G17" s="5" t="n">
        <v>0.13</v>
      </c>
      <c r="H17" s="5" t="n">
        <v>0.1</v>
      </c>
      <c r="I17" s="5" t="n">
        <v>0.21</v>
      </c>
      <c r="J17" s="5" t="n">
        <v>0.3</v>
      </c>
      <c r="K17" s="5" t="n">
        <v>0.43</v>
      </c>
      <c r="L17" s="5" t="n">
        <v>0.07000000000000001</v>
      </c>
      <c r="M17" s="5" t="n">
        <v>0.39</v>
      </c>
      <c r="N17" s="5" t="n">
        <v>0.04</v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COMBINE: Medtronic</t>
        </is>
      </c>
      <c r="B19" s="13" t="n">
        <v>1307</v>
      </c>
      <c r="C19" s="13" t="n">
        <v>441</v>
      </c>
      <c r="D19" s="13" t="n">
        <v>334</v>
      </c>
      <c r="E19" s="13" t="n">
        <v>362</v>
      </c>
      <c r="F19" s="13" t="n">
        <v>170</v>
      </c>
      <c r="G19" s="13" t="n">
        <v>866</v>
      </c>
      <c r="H19" s="13" t="n">
        <v>532</v>
      </c>
      <c r="I19" s="13" t="n">
        <v>696</v>
      </c>
      <c r="J19" s="13" t="n">
        <v>775</v>
      </c>
      <c r="K19" s="13" t="n">
        <v>917</v>
      </c>
      <c r="L19" s="13" t="n">
        <v>390</v>
      </c>
      <c r="M19" s="13" t="n">
        <v>181</v>
      </c>
      <c r="N19" s="13" t="n">
        <v>180</v>
      </c>
    </row>
    <row r="20">
      <c r="A20" s="10" t="inlineStr"/>
      <c r="B20" s="5" t="n">
        <v>0.15</v>
      </c>
      <c r="C20" s="5" t="n">
        <v>0.32</v>
      </c>
      <c r="D20" s="5" t="n">
        <v>0.22</v>
      </c>
      <c r="E20" s="5" t="n">
        <v>0.18</v>
      </c>
      <c r="F20" s="5" t="n">
        <v>0.04</v>
      </c>
      <c r="G20" s="5" t="n">
        <v>0.11</v>
      </c>
      <c r="H20" s="5" t="n">
        <v>0.09</v>
      </c>
      <c r="I20" s="5" t="n">
        <v>0.2</v>
      </c>
      <c r="J20" s="5" t="n">
        <v>0.27</v>
      </c>
      <c r="K20" s="5" t="n">
        <v>0.38</v>
      </c>
      <c r="L20" s="5" t="n">
        <v>0.06</v>
      </c>
      <c r="M20" s="5" t="n">
        <v>0.36</v>
      </c>
      <c r="N20" s="5" t="n">
        <v>0.03</v>
      </c>
    </row>
    <row r="21">
      <c r="A21" s="10" t="inlineStr"/>
      <c r="B21" s="4" t="inlineStr"/>
      <c r="C21" s="4" t="inlineStr">
        <is>
          <t>BCDEFGH</t>
        </is>
      </c>
      <c r="D21" s="4" t="inlineStr">
        <is>
          <t>CDEFG</t>
        </is>
      </c>
      <c r="E21" s="4" t="inlineStr">
        <is>
          <t>DEF</t>
        </is>
      </c>
      <c r="F21" s="4" t="inlineStr"/>
      <c r="G21" s="4" t="inlineStr">
        <is>
          <t>DF</t>
        </is>
      </c>
      <c r="H21" s="4" t="inlineStr">
        <is>
          <t>D</t>
        </is>
      </c>
      <c r="I21" s="4" t="inlineStr">
        <is>
          <t>CDEF</t>
        </is>
      </c>
      <c r="J21" s="4" t="inlineStr">
        <is>
          <t>BCDEFG</t>
        </is>
      </c>
      <c r="K21" s="4" t="inlineStr">
        <is>
          <t>J</t>
        </is>
      </c>
      <c r="L21" s="4" t="inlineStr"/>
      <c r="M21" s="4" t="inlineStr">
        <is>
          <t>L</t>
        </is>
      </c>
      <c r="N21" s="4" t="n"/>
    </row>
    <row r="22" customFormat="1" s="11">
      <c r="A22" s="14" t="inlineStr">
        <is>
          <t>FreeStyle Libre</t>
        </is>
      </c>
      <c r="B22" s="13" t="n">
        <v>1080</v>
      </c>
      <c r="C22" s="13" t="n">
        <v>445</v>
      </c>
      <c r="D22" s="13" t="n">
        <v>235</v>
      </c>
      <c r="E22" s="13" t="n">
        <v>222</v>
      </c>
      <c r="F22" s="13" t="n">
        <v>178</v>
      </c>
      <c r="G22" s="13" t="n">
        <v>635</v>
      </c>
      <c r="H22" s="13" t="n">
        <v>400</v>
      </c>
      <c r="I22" s="13" t="n">
        <v>457</v>
      </c>
      <c r="J22" s="13" t="n">
        <v>680</v>
      </c>
      <c r="K22" s="13" t="n">
        <v>790</v>
      </c>
      <c r="L22" s="13" t="n">
        <v>290</v>
      </c>
      <c r="M22" s="13" t="n">
        <v>132</v>
      </c>
      <c r="N22" s="13" t="n">
        <v>156</v>
      </c>
    </row>
    <row r="23">
      <c r="A23" s="10" t="inlineStr"/>
      <c r="B23" s="5" t="n">
        <v>0.12</v>
      </c>
      <c r="C23" s="5" t="n">
        <v>0.32</v>
      </c>
      <c r="D23" s="5" t="n">
        <v>0.16</v>
      </c>
      <c r="E23" s="5" t="n">
        <v>0.11</v>
      </c>
      <c r="F23" s="5" t="n">
        <v>0.04</v>
      </c>
      <c r="G23" s="5" t="n">
        <v>0.08</v>
      </c>
      <c r="H23" s="5" t="n">
        <v>0.07000000000000001</v>
      </c>
      <c r="I23" s="5" t="n">
        <v>0.13</v>
      </c>
      <c r="J23" s="5" t="n">
        <v>0.24</v>
      </c>
      <c r="K23" s="5" t="n">
        <v>0.33</v>
      </c>
      <c r="L23" s="5" t="n">
        <v>0.04</v>
      </c>
      <c r="M23" s="5" t="n">
        <v>0.26</v>
      </c>
      <c r="N23" s="5" t="n">
        <v>0.03</v>
      </c>
    </row>
    <row r="24">
      <c r="A24" s="10" t="inlineStr"/>
      <c r="B24" s="4" t="inlineStr"/>
      <c r="C24" s="4" t="inlineStr">
        <is>
          <t>BCDEFGH</t>
        </is>
      </c>
      <c r="D24" s="4" t="inlineStr">
        <is>
          <t>CDEFG</t>
        </is>
      </c>
      <c r="E24" s="4" t="inlineStr">
        <is>
          <t>DEF</t>
        </is>
      </c>
      <c r="F24" s="4" t="inlineStr"/>
      <c r="G24" s="4" t="inlineStr">
        <is>
          <t>DF</t>
        </is>
      </c>
      <c r="H24" s="4" t="inlineStr">
        <is>
          <t>D</t>
        </is>
      </c>
      <c r="I24" s="4" t="inlineStr">
        <is>
          <t>CDEF</t>
        </is>
      </c>
      <c r="J24" s="4" t="inlineStr">
        <is>
          <t>BCDEFG</t>
        </is>
      </c>
      <c r="K24" s="4" t="inlineStr">
        <is>
          <t>J</t>
        </is>
      </c>
      <c r="L24" s="4" t="inlineStr"/>
      <c r="M24" s="4" t="inlineStr">
        <is>
          <t>L</t>
        </is>
      </c>
      <c r="N24" s="4" t="n"/>
    </row>
    <row r="25" customFormat="1" s="11">
      <c r="A25" s="14" t="inlineStr">
        <is>
          <t>FreeStyle Libre 14 Day</t>
        </is>
      </c>
      <c r="B25" s="13" t="n">
        <v>282</v>
      </c>
      <c r="C25" s="13" t="n">
        <v>59</v>
      </c>
      <c r="D25" s="13" t="n">
        <v>58</v>
      </c>
      <c r="E25" s="13" t="n">
        <v>70</v>
      </c>
      <c r="F25" s="13" t="n">
        <v>95</v>
      </c>
      <c r="G25" s="13" t="n">
        <v>223</v>
      </c>
      <c r="H25" s="13" t="n">
        <v>165</v>
      </c>
      <c r="I25" s="13" t="n">
        <v>128</v>
      </c>
      <c r="J25" s="13" t="n">
        <v>117</v>
      </c>
      <c r="K25" s="13" t="n">
        <v>192</v>
      </c>
      <c r="L25" s="13" t="n">
        <v>90</v>
      </c>
      <c r="M25" s="13" t="n">
        <v>29</v>
      </c>
      <c r="N25" s="13" t="n">
        <v>61</v>
      </c>
    </row>
    <row r="26">
      <c r="A26" s="10" t="inlineStr"/>
      <c r="B26" s="5" t="n">
        <v>0.03</v>
      </c>
      <c r="C26" s="5" t="n">
        <v>0.04</v>
      </c>
      <c r="D26" s="5" t="n">
        <v>0.04</v>
      </c>
      <c r="E26" s="5" t="n">
        <v>0.03</v>
      </c>
      <c r="F26" s="5" t="n">
        <v>0.02</v>
      </c>
      <c r="G26" s="5" t="n">
        <v>0.03</v>
      </c>
      <c r="H26" s="5" t="n">
        <v>0.03</v>
      </c>
      <c r="I26" s="5" t="n">
        <v>0.04</v>
      </c>
      <c r="J26" s="5" t="n">
        <v>0.04</v>
      </c>
      <c r="K26" s="5" t="n">
        <v>0.08</v>
      </c>
      <c r="L26" s="5" t="n">
        <v>0.01</v>
      </c>
      <c r="M26" s="5" t="n">
        <v>0.06</v>
      </c>
      <c r="N26" s="5" t="n">
        <v>0.01</v>
      </c>
    </row>
    <row r="27">
      <c r="A27" s="10" t="inlineStr"/>
      <c r="B27" s="4" t="inlineStr"/>
      <c r="C27" s="4" t="inlineStr">
        <is>
          <t>DEF</t>
        </is>
      </c>
      <c r="D27" s="4" t="inlineStr">
        <is>
          <t>DEF</t>
        </is>
      </c>
      <c r="E27" s="4" t="inlineStr">
        <is>
          <t>DF</t>
        </is>
      </c>
      <c r="F27" s="4" t="inlineStr"/>
      <c r="G27" s="4" t="inlineStr">
        <is>
          <t>DF</t>
        </is>
      </c>
      <c r="H27" s="4" t="inlineStr">
        <is>
          <t>D</t>
        </is>
      </c>
      <c r="I27" s="4" t="inlineStr">
        <is>
          <t>DEF</t>
        </is>
      </c>
      <c r="J27" s="4" t="inlineStr">
        <is>
          <t>DEF</t>
        </is>
      </c>
      <c r="K27" s="4" t="inlineStr">
        <is>
          <t>J</t>
        </is>
      </c>
      <c r="L27" s="4" t="inlineStr"/>
      <c r="M27" s="4" t="inlineStr">
        <is>
          <t>L</t>
        </is>
      </c>
      <c r="N27" s="4" t="n"/>
    </row>
    <row r="28" customFormat="1" s="11">
      <c r="A28" s="14" t="inlineStr">
        <is>
          <t>FreeStyle Libre 2</t>
        </is>
      </c>
      <c r="B28" s="13" t="n">
        <v>687</v>
      </c>
      <c r="C28" s="13" t="n">
        <v>238</v>
      </c>
      <c r="D28" s="13" t="n">
        <v>165</v>
      </c>
      <c r="E28" s="13" t="n">
        <v>131</v>
      </c>
      <c r="F28" s="13" t="n">
        <v>153</v>
      </c>
      <c r="G28" s="13" t="n">
        <v>449</v>
      </c>
      <c r="H28" s="13" t="n">
        <v>284</v>
      </c>
      <c r="I28" s="13" t="n">
        <v>296</v>
      </c>
      <c r="J28" s="13" t="n">
        <v>403</v>
      </c>
      <c r="K28" s="13" t="n">
        <v>496</v>
      </c>
      <c r="L28" s="13" t="n">
        <v>191</v>
      </c>
      <c r="M28" s="13" t="n">
        <v>81</v>
      </c>
      <c r="N28" s="13" t="n">
        <v>109</v>
      </c>
    </row>
    <row r="29">
      <c r="A29" s="10" t="inlineStr"/>
      <c r="B29" s="5" t="n">
        <v>0.08</v>
      </c>
      <c r="C29" s="5" t="n">
        <v>0.17</v>
      </c>
      <c r="D29" s="5" t="n">
        <v>0.11</v>
      </c>
      <c r="E29" s="5" t="n">
        <v>0.06</v>
      </c>
      <c r="F29" s="5" t="n">
        <v>0.04</v>
      </c>
      <c r="G29" s="5" t="n">
        <v>0.06</v>
      </c>
      <c r="H29" s="5" t="n">
        <v>0.05</v>
      </c>
      <c r="I29" s="5" t="n">
        <v>0.08</v>
      </c>
      <c r="J29" s="5" t="n">
        <v>0.14</v>
      </c>
      <c r="K29" s="5" t="n">
        <v>0.21</v>
      </c>
      <c r="L29" s="5" t="n">
        <v>0.03</v>
      </c>
      <c r="M29" s="5" t="n">
        <v>0.16</v>
      </c>
      <c r="N29" s="5" t="n">
        <v>0.02</v>
      </c>
    </row>
    <row r="30">
      <c r="A30" s="10" t="inlineStr"/>
      <c r="B30" s="4" t="inlineStr"/>
      <c r="C30" s="4" t="inlineStr">
        <is>
          <t>BCDEFGH</t>
        </is>
      </c>
      <c r="D30" s="4" t="inlineStr">
        <is>
          <t>CDEFG</t>
        </is>
      </c>
      <c r="E30" s="4" t="inlineStr">
        <is>
          <t>DF</t>
        </is>
      </c>
      <c r="F30" s="4" t="inlineStr"/>
      <c r="G30" s="4" t="inlineStr">
        <is>
          <t>DF</t>
        </is>
      </c>
      <c r="H30" s="4" t="inlineStr">
        <is>
          <t>D</t>
        </is>
      </c>
      <c r="I30" s="4" t="inlineStr">
        <is>
          <t>CDEF</t>
        </is>
      </c>
      <c r="J30" s="4" t="inlineStr">
        <is>
          <t>BCDEFG</t>
        </is>
      </c>
      <c r="K30" s="4" t="inlineStr">
        <is>
          <t>J</t>
        </is>
      </c>
      <c r="L30" s="4" t="inlineStr"/>
      <c r="M30" s="4" t="inlineStr">
        <is>
          <t>L</t>
        </is>
      </c>
      <c r="N30" s="4" t="n"/>
    </row>
    <row r="31" customFormat="1" s="11">
      <c r="A31" s="14" t="inlineStr">
        <is>
          <t>FreeStyle Libre 3</t>
        </is>
      </c>
      <c r="B31" s="13" t="n">
        <v>140</v>
      </c>
      <c r="C31" s="13" t="n">
        <v>56</v>
      </c>
      <c r="D31" s="13" t="n">
        <v>47</v>
      </c>
      <c r="E31" s="13" t="n">
        <v>22</v>
      </c>
      <c r="F31" s="13" t="n">
        <v>15</v>
      </c>
      <c r="G31" s="13" t="n">
        <v>84</v>
      </c>
      <c r="H31" s="13" t="n">
        <v>37</v>
      </c>
      <c r="I31" s="13" t="n">
        <v>69</v>
      </c>
      <c r="J31" s="13" t="n">
        <v>103</v>
      </c>
      <c r="K31" s="13" t="n">
        <v>84</v>
      </c>
      <c r="L31" s="13" t="n">
        <v>56</v>
      </c>
      <c r="M31" s="13" t="n">
        <v>28</v>
      </c>
      <c r="N31" s="13" t="n">
        <v>27</v>
      </c>
    </row>
    <row r="32">
      <c r="A32" s="10" t="inlineStr"/>
      <c r="B32" s="5" t="n">
        <v>0.02</v>
      </c>
      <c r="C32" s="5" t="n">
        <v>0.04</v>
      </c>
      <c r="D32" s="5" t="n">
        <v>0.03</v>
      </c>
      <c r="E32" s="5" t="n">
        <v>0.01</v>
      </c>
      <c r="F32" s="4" t="inlineStr">
        <is>
          <t>*</t>
        </is>
      </c>
      <c r="G32" s="5" t="n">
        <v>0.01</v>
      </c>
      <c r="H32" s="5" t="n">
        <v>0.01</v>
      </c>
      <c r="I32" s="5" t="n">
        <v>0.02</v>
      </c>
      <c r="J32" s="5" t="n">
        <v>0.04</v>
      </c>
      <c r="K32" s="5" t="n">
        <v>0.03</v>
      </c>
      <c r="L32" s="5" t="n">
        <v>0.01</v>
      </c>
      <c r="M32" s="5" t="n">
        <v>0.06</v>
      </c>
      <c r="N32" s="4" t="inlineStr">
        <is>
          <t>*</t>
        </is>
      </c>
    </row>
    <row r="33">
      <c r="A33" s="10" t="inlineStr"/>
      <c r="B33" s="4" t="inlineStr"/>
      <c r="C33" s="4" t="inlineStr">
        <is>
          <t>CDEFG</t>
        </is>
      </c>
      <c r="D33" s="4" t="inlineStr">
        <is>
          <t>CDEFG</t>
        </is>
      </c>
      <c r="E33" s="4" t="inlineStr">
        <is>
          <t>DF</t>
        </is>
      </c>
      <c r="F33" s="4" t="inlineStr"/>
      <c r="G33" s="4" t="inlineStr">
        <is>
          <t>DF</t>
        </is>
      </c>
      <c r="H33" s="4" t="inlineStr">
        <is>
          <t>D</t>
        </is>
      </c>
      <c r="I33" s="4" t="inlineStr">
        <is>
          <t>CDEF</t>
        </is>
      </c>
      <c r="J33" s="4" t="inlineStr">
        <is>
          <t>CDEFG</t>
        </is>
      </c>
      <c r="K33" s="4" t="inlineStr">
        <is>
          <t>J</t>
        </is>
      </c>
      <c r="L33" s="4" t="inlineStr"/>
      <c r="M33" s="4" t="inlineStr">
        <is>
          <t>L</t>
        </is>
      </c>
      <c r="N33" s="4" t="n"/>
    </row>
    <row r="34" customFormat="1" s="11">
      <c r="A34" s="14" t="inlineStr">
        <is>
          <t>Dexcom G4</t>
        </is>
      </c>
      <c r="B34" s="13" t="n">
        <v>348</v>
      </c>
      <c r="C34" s="13" t="n">
        <v>103</v>
      </c>
      <c r="D34" s="13" t="n">
        <v>70</v>
      </c>
      <c r="E34" s="13" t="n">
        <v>108</v>
      </c>
      <c r="F34" s="13" t="n">
        <v>67</v>
      </c>
      <c r="G34" s="13" t="n">
        <v>245</v>
      </c>
      <c r="H34" s="13" t="n">
        <v>175</v>
      </c>
      <c r="I34" s="13" t="n">
        <v>178</v>
      </c>
      <c r="J34" s="13" t="n">
        <v>173</v>
      </c>
      <c r="K34" s="13" t="n">
        <v>288</v>
      </c>
      <c r="L34" s="13" t="n">
        <v>60</v>
      </c>
      <c r="M34" s="13" t="n">
        <v>17</v>
      </c>
      <c r="N34" s="13" t="n">
        <v>39</v>
      </c>
    </row>
    <row r="35">
      <c r="A35" s="10" t="inlineStr"/>
      <c r="B35" s="5" t="n">
        <v>0.04</v>
      </c>
      <c r="C35" s="5" t="n">
        <v>0.07000000000000001</v>
      </c>
      <c r="D35" s="5" t="n">
        <v>0.05</v>
      </c>
      <c r="E35" s="5" t="n">
        <v>0.05</v>
      </c>
      <c r="F35" s="5" t="n">
        <v>0.02</v>
      </c>
      <c r="G35" s="5" t="n">
        <v>0.03</v>
      </c>
      <c r="H35" s="5" t="n">
        <v>0.03</v>
      </c>
      <c r="I35" s="5" t="n">
        <v>0.05</v>
      </c>
      <c r="J35" s="5" t="n">
        <v>0.06</v>
      </c>
      <c r="K35" s="5" t="n">
        <v>0.12</v>
      </c>
      <c r="L35" s="5" t="n">
        <v>0.01</v>
      </c>
      <c r="M35" s="5" t="n">
        <v>0.03</v>
      </c>
      <c r="N35" s="5" t="n">
        <v>0.01</v>
      </c>
    </row>
    <row r="36">
      <c r="A36" s="10" t="inlineStr"/>
      <c r="B36" s="4" t="inlineStr"/>
      <c r="C36" s="4" t="inlineStr">
        <is>
          <t>BCDEFGH</t>
        </is>
      </c>
      <c r="D36" s="4" t="inlineStr">
        <is>
          <t>DEF</t>
        </is>
      </c>
      <c r="E36" s="4" t="inlineStr">
        <is>
          <t>DEF</t>
        </is>
      </c>
      <c r="F36" s="4" t="inlineStr"/>
      <c r="G36" s="4" t="inlineStr">
        <is>
          <t>DF</t>
        </is>
      </c>
      <c r="H36" s="4" t="inlineStr">
        <is>
          <t>D</t>
        </is>
      </c>
      <c r="I36" s="4" t="inlineStr">
        <is>
          <t>DEF</t>
        </is>
      </c>
      <c r="J36" s="4" t="inlineStr">
        <is>
          <t>BDEFG</t>
        </is>
      </c>
      <c r="K36" s="4" t="inlineStr">
        <is>
          <t>J</t>
        </is>
      </c>
      <c r="L36" s="4" t="inlineStr"/>
      <c r="M36" s="4" t="inlineStr">
        <is>
          <t>L</t>
        </is>
      </c>
      <c r="N36" s="4" t="n"/>
    </row>
    <row r="37" customFormat="1" s="11">
      <c r="A37" s="14" t="inlineStr">
        <is>
          <t>Dexcom G5</t>
        </is>
      </c>
      <c r="B37" s="13" t="n">
        <v>515</v>
      </c>
      <c r="C37" s="13" t="n">
        <v>168</v>
      </c>
      <c r="D37" s="13" t="n">
        <v>106</v>
      </c>
      <c r="E37" s="13" t="n">
        <v>125</v>
      </c>
      <c r="F37" s="13" t="n">
        <v>116</v>
      </c>
      <c r="G37" s="13" t="n">
        <v>347</v>
      </c>
      <c r="H37" s="13" t="n">
        <v>241</v>
      </c>
      <c r="I37" s="13" t="n">
        <v>231</v>
      </c>
      <c r="J37" s="13" t="n">
        <v>274</v>
      </c>
      <c r="K37" s="13" t="n">
        <v>339</v>
      </c>
      <c r="L37" s="13" t="n">
        <v>176</v>
      </c>
      <c r="M37" s="13" t="n">
        <v>88</v>
      </c>
      <c r="N37" s="13" t="n">
        <v>78</v>
      </c>
    </row>
    <row r="38">
      <c r="A38" s="10" t="inlineStr"/>
      <c r="B38" s="5" t="n">
        <v>0.06</v>
      </c>
      <c r="C38" s="5" t="n">
        <v>0.12</v>
      </c>
      <c r="D38" s="5" t="n">
        <v>0.07000000000000001</v>
      </c>
      <c r="E38" s="5" t="n">
        <v>0.06</v>
      </c>
      <c r="F38" s="5" t="n">
        <v>0.03</v>
      </c>
      <c r="G38" s="5" t="n">
        <v>0.05</v>
      </c>
      <c r="H38" s="5" t="n">
        <v>0.04</v>
      </c>
      <c r="I38" s="5" t="n">
        <v>0.06</v>
      </c>
      <c r="J38" s="5" t="n">
        <v>0.1</v>
      </c>
      <c r="K38" s="5" t="n">
        <v>0.14</v>
      </c>
      <c r="L38" s="5" t="n">
        <v>0.03</v>
      </c>
      <c r="M38" s="5" t="n">
        <v>0.17</v>
      </c>
      <c r="N38" s="5" t="n">
        <v>0.01</v>
      </c>
    </row>
    <row r="39">
      <c r="A39" s="10" t="inlineStr"/>
      <c r="B39" s="4" t="inlineStr"/>
      <c r="C39" s="4" t="inlineStr">
        <is>
          <t>BCDEFGH</t>
        </is>
      </c>
      <c r="D39" s="4" t="inlineStr">
        <is>
          <t>DEF</t>
        </is>
      </c>
      <c r="E39" s="4" t="inlineStr">
        <is>
          <t>DEF</t>
        </is>
      </c>
      <c r="F39" s="4" t="inlineStr"/>
      <c r="G39" s="4" t="inlineStr">
        <is>
          <t>DF</t>
        </is>
      </c>
      <c r="H39" s="4" t="inlineStr">
        <is>
          <t>D</t>
        </is>
      </c>
      <c r="I39" s="4" t="inlineStr">
        <is>
          <t>DEF</t>
        </is>
      </c>
      <c r="J39" s="4" t="inlineStr">
        <is>
          <t>BCDEFG</t>
        </is>
      </c>
      <c r="K39" s="4" t="inlineStr">
        <is>
          <t>J</t>
        </is>
      </c>
      <c r="L39" s="4" t="inlineStr"/>
      <c r="M39" s="4" t="inlineStr">
        <is>
          <t>L</t>
        </is>
      </c>
      <c r="N39" s="4" t="n"/>
    </row>
    <row r="40" customFormat="1" s="11">
      <c r="A40" s="14" t="inlineStr">
        <is>
          <t>COMBINE: Dexcom G6 (solo or with pump)</t>
        </is>
      </c>
      <c r="B40" s="13" t="n">
        <v>1190</v>
      </c>
      <c r="C40" s="13" t="n">
        <v>431</v>
      </c>
      <c r="D40" s="13" t="n">
        <v>274</v>
      </c>
      <c r="E40" s="13" t="n">
        <v>291</v>
      </c>
      <c r="F40" s="13" t="n">
        <v>194</v>
      </c>
      <c r="G40" s="13" t="n">
        <v>759</v>
      </c>
      <c r="H40" s="13" t="n">
        <v>485</v>
      </c>
      <c r="I40" s="13" t="n">
        <v>565</v>
      </c>
      <c r="J40" s="13" t="n">
        <v>705</v>
      </c>
      <c r="K40" s="13" t="n">
        <v>865</v>
      </c>
      <c r="L40" s="13" t="n">
        <v>325</v>
      </c>
      <c r="M40" s="13" t="n">
        <v>140</v>
      </c>
      <c r="N40" s="13" t="n">
        <v>169</v>
      </c>
    </row>
    <row r="41">
      <c r="A41" s="10" t="inlineStr"/>
      <c r="B41" s="5" t="n">
        <v>0.13</v>
      </c>
      <c r="C41" s="5" t="n">
        <v>0.31</v>
      </c>
      <c r="D41" s="5" t="n">
        <v>0.18</v>
      </c>
      <c r="E41" s="5" t="n">
        <v>0.14</v>
      </c>
      <c r="F41" s="5" t="n">
        <v>0.05</v>
      </c>
      <c r="G41" s="5" t="n">
        <v>0.1</v>
      </c>
      <c r="H41" s="5" t="n">
        <v>0.08</v>
      </c>
      <c r="I41" s="5" t="n">
        <v>0.16</v>
      </c>
      <c r="J41" s="5" t="n">
        <v>0.24</v>
      </c>
      <c r="K41" s="5" t="n">
        <v>0.36</v>
      </c>
      <c r="L41" s="5" t="n">
        <v>0.05</v>
      </c>
      <c r="M41" s="5" t="n">
        <v>0.28</v>
      </c>
      <c r="N41" s="5" t="n">
        <v>0.03</v>
      </c>
    </row>
    <row r="42">
      <c r="A42" s="10" t="inlineStr"/>
      <c r="B42" s="4" t="inlineStr"/>
      <c r="C42" s="4" t="inlineStr">
        <is>
          <t>BCDEFGH</t>
        </is>
      </c>
      <c r="D42" s="4" t="inlineStr">
        <is>
          <t>CDEFG</t>
        </is>
      </c>
      <c r="E42" s="4" t="inlineStr">
        <is>
          <t>DEF</t>
        </is>
      </c>
      <c r="F42" s="4" t="inlineStr"/>
      <c r="G42" s="4" t="inlineStr">
        <is>
          <t>DF</t>
        </is>
      </c>
      <c r="H42" s="4" t="inlineStr">
        <is>
          <t>D</t>
        </is>
      </c>
      <c r="I42" s="4" t="inlineStr">
        <is>
          <t>CDEF</t>
        </is>
      </c>
      <c r="J42" s="4" t="inlineStr">
        <is>
          <t>BCDEFG</t>
        </is>
      </c>
      <c r="K42" s="4" t="inlineStr">
        <is>
          <t>J</t>
        </is>
      </c>
      <c r="L42" s="4" t="inlineStr"/>
      <c r="M42" s="4" t="inlineStr">
        <is>
          <t>L</t>
        </is>
      </c>
      <c r="N42" s="4" t="n"/>
    </row>
    <row r="43" customFormat="1" s="11">
      <c r="A43" s="14" t="inlineStr">
        <is>
          <t>Dexcom G6</t>
        </is>
      </c>
      <c r="B43" s="13" t="n">
        <v>1015</v>
      </c>
      <c r="C43" s="13" t="n">
        <v>358</v>
      </c>
      <c r="D43" s="13" t="n">
        <v>242</v>
      </c>
      <c r="E43" s="13" t="n">
        <v>268</v>
      </c>
      <c r="F43" s="13" t="n">
        <v>147</v>
      </c>
      <c r="G43" s="13" t="n">
        <v>657</v>
      </c>
      <c r="H43" s="13" t="n">
        <v>415</v>
      </c>
      <c r="I43" s="13" t="n">
        <v>510</v>
      </c>
      <c r="J43" s="13" t="n">
        <v>600</v>
      </c>
      <c r="K43" s="13" t="n">
        <v>716</v>
      </c>
      <c r="L43" s="13" t="n">
        <v>299</v>
      </c>
      <c r="M43" s="13" t="n">
        <v>135</v>
      </c>
      <c r="N43" s="13" t="n">
        <v>148</v>
      </c>
    </row>
    <row r="44">
      <c r="A44" s="10" t="inlineStr"/>
      <c r="B44" s="5" t="n">
        <v>0.11</v>
      </c>
      <c r="C44" s="5" t="n">
        <v>0.26</v>
      </c>
      <c r="D44" s="5" t="n">
        <v>0.16</v>
      </c>
      <c r="E44" s="5" t="n">
        <v>0.13</v>
      </c>
      <c r="F44" s="5" t="n">
        <v>0.04</v>
      </c>
      <c r="G44" s="5" t="n">
        <v>0.09</v>
      </c>
      <c r="H44" s="5" t="n">
        <v>0.07000000000000001</v>
      </c>
      <c r="I44" s="5" t="n">
        <v>0.14</v>
      </c>
      <c r="J44" s="5" t="n">
        <v>0.21</v>
      </c>
      <c r="K44" s="5" t="n">
        <v>0.3</v>
      </c>
      <c r="L44" s="5" t="n">
        <v>0.05</v>
      </c>
      <c r="M44" s="5" t="n">
        <v>0.27</v>
      </c>
      <c r="N44" s="5" t="n">
        <v>0.03</v>
      </c>
    </row>
    <row r="45">
      <c r="A45" s="10" t="inlineStr"/>
      <c r="B45" s="4" t="inlineStr"/>
      <c r="C45" s="4" t="inlineStr">
        <is>
          <t>BCDEFGH</t>
        </is>
      </c>
      <c r="D45" s="4" t="inlineStr">
        <is>
          <t>CDEFG</t>
        </is>
      </c>
      <c r="E45" s="4" t="inlineStr">
        <is>
          <t>DEF</t>
        </is>
      </c>
      <c r="F45" s="4" t="inlineStr"/>
      <c r="G45" s="4" t="inlineStr">
        <is>
          <t>DF</t>
        </is>
      </c>
      <c r="H45" s="4" t="inlineStr">
        <is>
          <t>D</t>
        </is>
      </c>
      <c r="I45" s="4" t="inlineStr">
        <is>
          <t>CDEF</t>
        </is>
      </c>
      <c r="J45" s="4" t="inlineStr">
        <is>
          <t>BCDEFG</t>
        </is>
      </c>
      <c r="K45" s="4" t="inlineStr">
        <is>
          <t>J</t>
        </is>
      </c>
      <c r="L45" s="4" t="inlineStr"/>
      <c r="M45" s="4" t="inlineStr">
        <is>
          <t>L</t>
        </is>
      </c>
      <c r="N45" s="4" t="n"/>
    </row>
    <row r="46" customFormat="1" s="11">
      <c r="A46" s="14" t="inlineStr">
        <is>
          <t>NET: Dexcom G6 Pumps</t>
        </is>
      </c>
      <c r="B46" s="13" t="n">
        <v>371</v>
      </c>
      <c r="C46" s="13" t="n">
        <v>164</v>
      </c>
      <c r="D46" s="13" t="n">
        <v>58</v>
      </c>
      <c r="E46" s="13" t="n">
        <v>61</v>
      </c>
      <c r="F46" s="13" t="n">
        <v>88</v>
      </c>
      <c r="G46" s="13" t="n">
        <v>207</v>
      </c>
      <c r="H46" s="13" t="n">
        <v>149</v>
      </c>
      <c r="I46" s="13" t="n">
        <v>119</v>
      </c>
      <c r="J46" s="13" t="n">
        <v>222</v>
      </c>
      <c r="K46" s="13" t="n">
        <v>315</v>
      </c>
      <c r="L46" s="13" t="n">
        <v>56</v>
      </c>
      <c r="M46" s="13" t="n">
        <v>22</v>
      </c>
      <c r="N46" s="13" t="n">
        <v>34</v>
      </c>
    </row>
    <row r="47">
      <c r="A47" s="10" t="inlineStr"/>
      <c r="B47" s="5" t="n">
        <v>0.04</v>
      </c>
      <c r="C47" s="5" t="n">
        <v>0.12</v>
      </c>
      <c r="D47" s="5" t="n">
        <v>0.04</v>
      </c>
      <c r="E47" s="5" t="n">
        <v>0.03</v>
      </c>
      <c r="F47" s="5" t="n">
        <v>0.02</v>
      </c>
      <c r="G47" s="5" t="n">
        <v>0.03</v>
      </c>
      <c r="H47" s="5" t="n">
        <v>0.02</v>
      </c>
      <c r="I47" s="5" t="n">
        <v>0.03</v>
      </c>
      <c r="J47" s="5" t="n">
        <v>0.08</v>
      </c>
      <c r="K47" s="5" t="n">
        <v>0.13</v>
      </c>
      <c r="L47" s="5" t="n">
        <v>0.01</v>
      </c>
      <c r="M47" s="5" t="n">
        <v>0.04</v>
      </c>
      <c r="N47" s="5" t="n">
        <v>0.01</v>
      </c>
    </row>
    <row r="48">
      <c r="A48" s="10" t="inlineStr"/>
      <c r="B48" s="4" t="inlineStr"/>
      <c r="C48" s="4" t="inlineStr">
        <is>
          <t>BCDEFGH</t>
        </is>
      </c>
      <c r="D48" s="4" t="inlineStr">
        <is>
          <t>DEF</t>
        </is>
      </c>
      <c r="E48" s="4" t="inlineStr">
        <is>
          <t>df</t>
        </is>
      </c>
      <c r="F48" s="4" t="inlineStr"/>
      <c r="G48" s="4" t="inlineStr">
        <is>
          <t>DF</t>
        </is>
      </c>
      <c r="H48" s="4" t="inlineStr">
        <is>
          <t>d</t>
        </is>
      </c>
      <c r="I48" s="4" t="inlineStr">
        <is>
          <t>DEF</t>
        </is>
      </c>
      <c r="J48" s="4" t="inlineStr">
        <is>
          <t>BCDEFG</t>
        </is>
      </c>
      <c r="K48" s="4" t="inlineStr">
        <is>
          <t>J</t>
        </is>
      </c>
      <c r="L48" s="4" t="inlineStr"/>
      <c r="M48" s="4" t="inlineStr">
        <is>
          <t>L</t>
        </is>
      </c>
      <c r="N48" s="4" t="n"/>
    </row>
    <row r="49" customFormat="1" s="11">
      <c r="A49" s="14" t="inlineStr">
        <is>
          <t>Dexcom G6 paired with Tandem t:slim X2 insulin pump</t>
        </is>
      </c>
      <c r="B49" s="13" t="n">
        <v>320</v>
      </c>
      <c r="C49" s="13" t="n">
        <v>136</v>
      </c>
      <c r="D49" s="13" t="n">
        <v>43</v>
      </c>
      <c r="E49" s="13" t="n">
        <v>57</v>
      </c>
      <c r="F49" s="13" t="n">
        <v>84</v>
      </c>
      <c r="G49" s="13" t="n">
        <v>184</v>
      </c>
      <c r="H49" s="13" t="n">
        <v>141</v>
      </c>
      <c r="I49" s="13" t="n">
        <v>100</v>
      </c>
      <c r="J49" s="13" t="n">
        <v>179</v>
      </c>
      <c r="K49" s="13" t="n">
        <v>273</v>
      </c>
      <c r="L49" s="13" t="n">
        <v>47</v>
      </c>
      <c r="M49" s="13" t="n">
        <v>15</v>
      </c>
      <c r="N49" s="13" t="n">
        <v>32</v>
      </c>
    </row>
    <row r="50">
      <c r="A50" s="10" t="inlineStr"/>
      <c r="B50" s="5" t="n">
        <v>0.04</v>
      </c>
      <c r="C50" s="5" t="n">
        <v>0.1</v>
      </c>
      <c r="D50" s="5" t="n">
        <v>0.03</v>
      </c>
      <c r="E50" s="5" t="n">
        <v>0.03</v>
      </c>
      <c r="F50" s="5" t="n">
        <v>0.02</v>
      </c>
      <c r="G50" s="5" t="n">
        <v>0.02</v>
      </c>
      <c r="H50" s="5" t="n">
        <v>0.02</v>
      </c>
      <c r="I50" s="5" t="n">
        <v>0.03</v>
      </c>
      <c r="J50" s="5" t="n">
        <v>0.06</v>
      </c>
      <c r="K50" s="5" t="n">
        <v>0.11</v>
      </c>
      <c r="L50" s="5" t="n">
        <v>0.01</v>
      </c>
      <c r="M50" s="5" t="n">
        <v>0.03</v>
      </c>
      <c r="N50" s="5" t="n">
        <v>0.01</v>
      </c>
    </row>
    <row r="51">
      <c r="A51" s="10" t="inlineStr"/>
      <c r="B51" s="4" t="inlineStr"/>
      <c r="C51" s="4" t="inlineStr">
        <is>
          <t>BCDEFGH</t>
        </is>
      </c>
      <c r="D51" s="4" t="inlineStr">
        <is>
          <t>d</t>
        </is>
      </c>
      <c r="E51" s="4" t="inlineStr"/>
      <c r="F51" s="4" t="inlineStr"/>
      <c r="G51" s="4" t="inlineStr">
        <is>
          <t>D</t>
        </is>
      </c>
      <c r="H51" s="4" t="inlineStr">
        <is>
          <t>d</t>
        </is>
      </c>
      <c r="I51" s="4" t="inlineStr">
        <is>
          <t>Def</t>
        </is>
      </c>
      <c r="J51" s="4" t="inlineStr">
        <is>
          <t>BCDEFG</t>
        </is>
      </c>
      <c r="K51" s="4" t="inlineStr">
        <is>
          <t>J</t>
        </is>
      </c>
      <c r="L51" s="4" t="inlineStr"/>
      <c r="M51" s="4" t="inlineStr">
        <is>
          <t>L</t>
        </is>
      </c>
      <c r="N51" s="4" t="n"/>
    </row>
    <row r="52" customFormat="1" s="11">
      <c r="A52" s="14" t="inlineStr">
        <is>
          <t>Dexcom G6 paired with Accu-check Insight (Roche) insulin pump</t>
        </is>
      </c>
      <c r="B52" s="13" t="n">
        <v>64</v>
      </c>
      <c r="C52" s="13" t="n">
        <v>35</v>
      </c>
      <c r="D52" s="13" t="n">
        <v>16</v>
      </c>
      <c r="E52" s="13" t="n">
        <v>6</v>
      </c>
      <c r="F52" s="13" t="n">
        <v>7</v>
      </c>
      <c r="G52" s="13" t="n">
        <v>29</v>
      </c>
      <c r="H52" s="13" t="n">
        <v>13</v>
      </c>
      <c r="I52" s="13" t="n">
        <v>22</v>
      </c>
      <c r="J52" s="13" t="n">
        <v>51</v>
      </c>
      <c r="K52" s="13" t="n">
        <v>54</v>
      </c>
      <c r="L52" s="13" t="n">
        <v>10</v>
      </c>
      <c r="M52" s="13" t="n">
        <v>8</v>
      </c>
      <c r="N52" s="13" t="n">
        <v>2</v>
      </c>
    </row>
    <row r="53">
      <c r="A53" s="10" t="inlineStr"/>
      <c r="B53" s="5" t="n">
        <v>0.01</v>
      </c>
      <c r="C53" s="5" t="n">
        <v>0.03</v>
      </c>
      <c r="D53" s="5" t="n">
        <v>0.01</v>
      </c>
      <c r="E53" s="4" t="inlineStr">
        <is>
          <t>*</t>
        </is>
      </c>
      <c r="F53" s="4" t="inlineStr">
        <is>
          <t>*</t>
        </is>
      </c>
      <c r="G53" s="4" t="inlineStr">
        <is>
          <t>*</t>
        </is>
      </c>
      <c r="H53" s="4" t="inlineStr">
        <is>
          <t>*</t>
        </is>
      </c>
      <c r="I53" s="5" t="n">
        <v>0.01</v>
      </c>
      <c r="J53" s="5" t="n">
        <v>0.02</v>
      </c>
      <c r="K53" s="5" t="n">
        <v>0.02</v>
      </c>
      <c r="L53" s="4" t="inlineStr">
        <is>
          <t>*</t>
        </is>
      </c>
      <c r="M53" s="5" t="n">
        <v>0.02</v>
      </c>
      <c r="N53" s="4" t="inlineStr">
        <is>
          <t>*</t>
        </is>
      </c>
    </row>
    <row r="54">
      <c r="A54" s="10" t="inlineStr"/>
      <c r="B54" s="4" t="inlineStr"/>
      <c r="C54" s="4" t="inlineStr">
        <is>
          <t>BCDEFGH</t>
        </is>
      </c>
      <c r="D54" s="4" t="inlineStr">
        <is>
          <t>CDEFG</t>
        </is>
      </c>
      <c r="E54" s="4" t="inlineStr"/>
      <c r="F54" s="4" t="inlineStr"/>
      <c r="G54" s="4" t="inlineStr">
        <is>
          <t>DF</t>
        </is>
      </c>
      <c r="H54" s="4" t="inlineStr"/>
      <c r="I54" s="4" t="inlineStr">
        <is>
          <t>CDEF</t>
        </is>
      </c>
      <c r="J54" s="4" t="inlineStr">
        <is>
          <t>BCDEFG</t>
        </is>
      </c>
      <c r="K54" s="4" t="inlineStr">
        <is>
          <t>J</t>
        </is>
      </c>
      <c r="L54" s="4" t="inlineStr"/>
      <c r="M54" s="4" t="inlineStr">
        <is>
          <t>L</t>
        </is>
      </c>
      <c r="N54" s="4" t="n"/>
    </row>
    <row r="55" customFormat="1" s="11">
      <c r="A55" s="14" t="inlineStr">
        <is>
          <t>Medtronic Guardian Connect</t>
        </is>
      </c>
      <c r="B55" s="13" t="n">
        <v>676</v>
      </c>
      <c r="C55" s="13" t="n">
        <v>220</v>
      </c>
      <c r="D55" s="13" t="n">
        <v>157</v>
      </c>
      <c r="E55" s="13" t="n">
        <v>183</v>
      </c>
      <c r="F55" s="13" t="n">
        <v>116</v>
      </c>
      <c r="G55" s="13" t="n">
        <v>456</v>
      </c>
      <c r="H55" s="13" t="n">
        <v>299</v>
      </c>
      <c r="I55" s="13" t="n">
        <v>340</v>
      </c>
      <c r="J55" s="13" t="n">
        <v>377</v>
      </c>
      <c r="K55" s="13" t="n">
        <v>518</v>
      </c>
      <c r="L55" s="13" t="n">
        <v>158</v>
      </c>
      <c r="M55" s="13" t="n">
        <v>64</v>
      </c>
      <c r="N55" s="13" t="n">
        <v>91</v>
      </c>
    </row>
    <row r="56">
      <c r="A56" s="10" t="inlineStr"/>
      <c r="B56" s="5" t="n">
        <v>0.08</v>
      </c>
      <c r="C56" s="5" t="n">
        <v>0.16</v>
      </c>
      <c r="D56" s="5" t="n">
        <v>0.1</v>
      </c>
      <c r="E56" s="5" t="n">
        <v>0.09</v>
      </c>
      <c r="F56" s="5" t="n">
        <v>0.03</v>
      </c>
      <c r="G56" s="5" t="n">
        <v>0.06</v>
      </c>
      <c r="H56" s="5" t="n">
        <v>0.05</v>
      </c>
      <c r="I56" s="5" t="n">
        <v>0.1</v>
      </c>
      <c r="J56" s="5" t="n">
        <v>0.13</v>
      </c>
      <c r="K56" s="5" t="n">
        <v>0.21</v>
      </c>
      <c r="L56" s="5" t="n">
        <v>0.02</v>
      </c>
      <c r="M56" s="5" t="n">
        <v>0.13</v>
      </c>
      <c r="N56" s="5" t="n">
        <v>0.02</v>
      </c>
    </row>
    <row r="57">
      <c r="A57" s="10" t="inlineStr"/>
      <c r="B57" s="4" t="inlineStr"/>
      <c r="C57" s="4" t="inlineStr">
        <is>
          <t>BCDEFGH</t>
        </is>
      </c>
      <c r="D57" s="4" t="inlineStr">
        <is>
          <t>DEF</t>
        </is>
      </c>
      <c r="E57" s="4" t="inlineStr">
        <is>
          <t>DEF</t>
        </is>
      </c>
      <c r="F57" s="4" t="inlineStr"/>
      <c r="G57" s="4" t="inlineStr">
        <is>
          <t>DF</t>
        </is>
      </c>
      <c r="H57" s="4" t="inlineStr">
        <is>
          <t>D</t>
        </is>
      </c>
      <c r="I57" s="4" t="inlineStr">
        <is>
          <t>DEF</t>
        </is>
      </c>
      <c r="J57" s="4" t="inlineStr">
        <is>
          <t>BCDEFG</t>
        </is>
      </c>
      <c r="K57" s="4" t="inlineStr">
        <is>
          <t>J</t>
        </is>
      </c>
      <c r="L57" s="4" t="inlineStr"/>
      <c r="M57" s="4" t="inlineStr">
        <is>
          <t>L</t>
        </is>
      </c>
      <c r="N57" s="4" t="n"/>
    </row>
    <row r="58" customFormat="1" s="11">
      <c r="A58" s="14" t="inlineStr">
        <is>
          <t>Medtronic Guardian Connect with Guardian Sensor 3</t>
        </is>
      </c>
      <c r="B58" s="13" t="inlineStr">
        <is>
          <t>-</t>
        </is>
      </c>
      <c r="C58" s="13" t="inlineStr">
        <is>
          <t>-</t>
        </is>
      </c>
      <c r="D58" s="13" t="inlineStr">
        <is>
          <t>-</t>
        </is>
      </c>
      <c r="E58" s="13" t="inlineStr">
        <is>
          <t>-</t>
        </is>
      </c>
      <c r="F58" s="13" t="inlineStr">
        <is>
          <t>-</t>
        </is>
      </c>
      <c r="G58" s="13" t="inlineStr">
        <is>
          <t>-</t>
        </is>
      </c>
      <c r="H58" s="13" t="inlineStr">
        <is>
          <t>-</t>
        </is>
      </c>
      <c r="I58" s="13" t="inlineStr">
        <is>
          <t>-</t>
        </is>
      </c>
      <c r="J58" s="13" t="inlineStr">
        <is>
          <t>-</t>
        </is>
      </c>
      <c r="K58" s="13" t="inlineStr">
        <is>
          <t>-</t>
        </is>
      </c>
      <c r="L58" s="13" t="inlineStr">
        <is>
          <t>-</t>
        </is>
      </c>
      <c r="M58" s="13" t="inlineStr">
        <is>
          <t>-</t>
        </is>
      </c>
      <c r="N58" s="13" t="inlineStr">
        <is>
          <t>-</t>
        </is>
      </c>
    </row>
    <row r="59">
      <c r="A59" s="10" t="inlineStr"/>
      <c r="B59" s="4" t="inlineStr">
        <is>
          <t>-</t>
        </is>
      </c>
      <c r="C59" s="4" t="inlineStr">
        <is>
          <t>-</t>
        </is>
      </c>
      <c r="D59" s="4" t="inlineStr">
        <is>
          <t>-</t>
        </is>
      </c>
      <c r="E59" s="4" t="inlineStr">
        <is>
          <t>-</t>
        </is>
      </c>
      <c r="F59" s="4" t="inlineStr">
        <is>
          <t>-</t>
        </is>
      </c>
      <c r="G59" s="4" t="inlineStr">
        <is>
          <t>-</t>
        </is>
      </c>
      <c r="H59" s="4" t="inlineStr">
        <is>
          <t>-</t>
        </is>
      </c>
      <c r="I59" s="4" t="inlineStr">
        <is>
          <t>-</t>
        </is>
      </c>
      <c r="J59" s="4" t="inlineStr">
        <is>
          <t>-</t>
        </is>
      </c>
      <c r="K59" s="4" t="inlineStr">
        <is>
          <t>-</t>
        </is>
      </c>
      <c r="L59" s="4" t="inlineStr">
        <is>
          <t>-</t>
        </is>
      </c>
      <c r="M59" s="4" t="inlineStr">
        <is>
          <t>-</t>
        </is>
      </c>
      <c r="N59" s="4" t="inlineStr">
        <is>
          <t>-</t>
        </is>
      </c>
    </row>
    <row r="60">
      <c r="A60" s="10" t="inlineStr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</row>
    <row r="61" customFormat="1" s="11">
      <c r="A61" s="14" t="inlineStr">
        <is>
          <t>Medtronic MiniMed 630G / 670G / 770G</t>
        </is>
      </c>
      <c r="B61" s="13" t="n">
        <v>363</v>
      </c>
      <c r="C61" s="13" t="n">
        <v>153</v>
      </c>
      <c r="D61" s="13" t="n">
        <v>60</v>
      </c>
      <c r="E61" s="13" t="n">
        <v>73</v>
      </c>
      <c r="F61" s="13" t="n">
        <v>77</v>
      </c>
      <c r="G61" s="13" t="n">
        <v>210</v>
      </c>
      <c r="H61" s="13" t="n">
        <v>150</v>
      </c>
      <c r="I61" s="13" t="n">
        <v>133</v>
      </c>
      <c r="J61" s="13" t="n">
        <v>213</v>
      </c>
      <c r="K61" s="13" t="n">
        <v>310</v>
      </c>
      <c r="L61" s="13" t="n">
        <v>53</v>
      </c>
      <c r="M61" s="13" t="n">
        <v>15</v>
      </c>
      <c r="N61" s="13" t="n">
        <v>38</v>
      </c>
    </row>
    <row r="62">
      <c r="A62" s="10" t="inlineStr"/>
      <c r="B62" s="5" t="n">
        <v>0.04</v>
      </c>
      <c r="C62" s="5" t="n">
        <v>0.11</v>
      </c>
      <c r="D62" s="5" t="n">
        <v>0.04</v>
      </c>
      <c r="E62" s="5" t="n">
        <v>0.04</v>
      </c>
      <c r="F62" s="5" t="n">
        <v>0.02</v>
      </c>
      <c r="G62" s="5" t="n">
        <v>0.03</v>
      </c>
      <c r="H62" s="5" t="n">
        <v>0.02</v>
      </c>
      <c r="I62" s="5" t="n">
        <v>0.04</v>
      </c>
      <c r="J62" s="5" t="n">
        <v>0.07000000000000001</v>
      </c>
      <c r="K62" s="5" t="n">
        <v>0.13</v>
      </c>
      <c r="L62" s="5" t="n">
        <v>0.01</v>
      </c>
      <c r="M62" s="5" t="n">
        <v>0.03</v>
      </c>
      <c r="N62" s="5" t="n">
        <v>0.01</v>
      </c>
    </row>
    <row r="63">
      <c r="A63" s="10" t="inlineStr"/>
      <c r="B63" s="4" t="inlineStr"/>
      <c r="C63" s="4" t="inlineStr">
        <is>
          <t>BCDEFGH</t>
        </is>
      </c>
      <c r="D63" s="4" t="inlineStr">
        <is>
          <t>DEF</t>
        </is>
      </c>
      <c r="E63" s="4" t="inlineStr">
        <is>
          <t>DEF</t>
        </is>
      </c>
      <c r="F63" s="4" t="inlineStr"/>
      <c r="G63" s="4" t="inlineStr">
        <is>
          <t>DF</t>
        </is>
      </c>
      <c r="H63" s="4" t="inlineStr">
        <is>
          <t>D</t>
        </is>
      </c>
      <c r="I63" s="4" t="inlineStr">
        <is>
          <t>DEF</t>
        </is>
      </c>
      <c r="J63" s="4" t="inlineStr">
        <is>
          <t>BCDEFG</t>
        </is>
      </c>
      <c r="K63" s="4" t="inlineStr">
        <is>
          <t>J</t>
        </is>
      </c>
      <c r="L63" s="4" t="inlineStr"/>
      <c r="M63" s="4" t="inlineStr">
        <is>
          <t>L</t>
        </is>
      </c>
      <c r="N63" s="4" t="n"/>
    </row>
    <row r="64" customFormat="1" s="11">
      <c r="A64" s="14" t="inlineStr">
        <is>
          <t>Medtronic MiniMed 640G</t>
        </is>
      </c>
      <c r="B64" s="13" t="n">
        <v>192</v>
      </c>
      <c r="C64" s="13" t="n">
        <v>47</v>
      </c>
      <c r="D64" s="13" t="n">
        <v>47</v>
      </c>
      <c r="E64" s="13" t="n">
        <v>85</v>
      </c>
      <c r="F64" s="13" t="n">
        <v>13</v>
      </c>
      <c r="G64" s="13" t="n">
        <v>145</v>
      </c>
      <c r="H64" s="13" t="n">
        <v>98</v>
      </c>
      <c r="I64" s="13" t="n">
        <v>132</v>
      </c>
      <c r="J64" s="13" t="n">
        <v>94</v>
      </c>
      <c r="K64" s="13" t="n">
        <v>53</v>
      </c>
      <c r="L64" s="13" t="n">
        <v>139</v>
      </c>
      <c r="M64" s="13" t="n">
        <v>96</v>
      </c>
      <c r="N64" s="13" t="n">
        <v>23</v>
      </c>
    </row>
    <row r="65">
      <c r="A65" s="10" t="inlineStr"/>
      <c r="B65" s="5" t="n">
        <v>0.02</v>
      </c>
      <c r="C65" s="5" t="n">
        <v>0.03</v>
      </c>
      <c r="D65" s="5" t="n">
        <v>0.03</v>
      </c>
      <c r="E65" s="5" t="n">
        <v>0.04</v>
      </c>
      <c r="F65" s="4" t="inlineStr">
        <is>
          <t>*</t>
        </is>
      </c>
      <c r="G65" s="5" t="n">
        <v>0.02</v>
      </c>
      <c r="H65" s="5" t="n">
        <v>0.02</v>
      </c>
      <c r="I65" s="5" t="n">
        <v>0.04</v>
      </c>
      <c r="J65" s="5" t="n">
        <v>0.03</v>
      </c>
      <c r="K65" s="5" t="n">
        <v>0.02</v>
      </c>
      <c r="L65" s="5" t="n">
        <v>0.02</v>
      </c>
      <c r="M65" s="5" t="n">
        <v>0.19</v>
      </c>
      <c r="N65" s="4" t="inlineStr">
        <is>
          <t>*</t>
        </is>
      </c>
    </row>
    <row r="66">
      <c r="A66" s="10" t="inlineStr"/>
      <c r="B66" s="4" t="inlineStr"/>
      <c r="C66" s="4" t="inlineStr">
        <is>
          <t>DEF</t>
        </is>
      </c>
      <c r="D66" s="4" t="inlineStr">
        <is>
          <t>DEF</t>
        </is>
      </c>
      <c r="E66" s="4" t="inlineStr">
        <is>
          <t>DEF</t>
        </is>
      </c>
      <c r="F66" s="4" t="inlineStr"/>
      <c r="G66" s="4" t="inlineStr">
        <is>
          <t>DF</t>
        </is>
      </c>
      <c r="H66" s="4" t="inlineStr">
        <is>
          <t>D</t>
        </is>
      </c>
      <c r="I66" s="4" t="inlineStr">
        <is>
          <t>DEF</t>
        </is>
      </c>
      <c r="J66" s="4" t="inlineStr">
        <is>
          <t>DEF</t>
        </is>
      </c>
      <c r="K66" s="4" t="inlineStr"/>
      <c r="L66" s="4" t="inlineStr"/>
      <c r="M66" s="4" t="inlineStr">
        <is>
          <t>L</t>
        </is>
      </c>
      <c r="N66" s="4" t="n"/>
    </row>
    <row r="67" customFormat="1" s="11">
      <c r="A67" s="14" t="inlineStr">
        <is>
          <t>Medtronic MiniMed 640G / 670G / 770G / 780G</t>
        </is>
      </c>
      <c r="B67" s="13" t="n">
        <v>137</v>
      </c>
      <c r="C67" s="13" t="n">
        <v>61</v>
      </c>
      <c r="D67" s="13" t="n">
        <v>51</v>
      </c>
      <c r="E67" s="13" t="n">
        <v>20</v>
      </c>
      <c r="F67" s="13" t="n">
        <v>5</v>
      </c>
      <c r="G67" s="13" t="n">
        <v>76</v>
      </c>
      <c r="H67" s="13" t="n">
        <v>25</v>
      </c>
      <c r="I67" s="13" t="n">
        <v>71</v>
      </c>
      <c r="J67" s="13" t="n">
        <v>112</v>
      </c>
      <c r="K67" s="13" t="n">
        <v>116</v>
      </c>
      <c r="L67" s="13" t="n">
        <v>21</v>
      </c>
      <c r="M67" s="13" t="n">
        <v>12</v>
      </c>
      <c r="N67" s="13" t="n">
        <v>9</v>
      </c>
    </row>
    <row r="68">
      <c r="A68" s="10" t="inlineStr"/>
      <c r="B68" s="5" t="n">
        <v>0.02</v>
      </c>
      <c r="C68" s="5" t="n">
        <v>0.04</v>
      </c>
      <c r="D68" s="5" t="n">
        <v>0.03</v>
      </c>
      <c r="E68" s="5" t="n">
        <v>0.01</v>
      </c>
      <c r="F68" s="4" t="inlineStr">
        <is>
          <t>*</t>
        </is>
      </c>
      <c r="G68" s="5" t="n">
        <v>0.01</v>
      </c>
      <c r="H68" s="4" t="inlineStr">
        <is>
          <t>*</t>
        </is>
      </c>
      <c r="I68" s="5" t="n">
        <v>0.02</v>
      </c>
      <c r="J68" s="5" t="n">
        <v>0.04</v>
      </c>
      <c r="K68" s="5" t="n">
        <v>0.05</v>
      </c>
      <c r="L68" s="4" t="inlineStr">
        <is>
          <t>*</t>
        </is>
      </c>
      <c r="M68" s="5" t="n">
        <v>0.02</v>
      </c>
      <c r="N68" s="4" t="inlineStr">
        <is>
          <t>*</t>
        </is>
      </c>
    </row>
    <row r="69">
      <c r="A69" s="10" t="inlineStr"/>
      <c r="B69" s="4" t="inlineStr"/>
      <c r="C69" s="4" t="inlineStr">
        <is>
          <t>CDEFG</t>
        </is>
      </c>
      <c r="D69" s="4" t="inlineStr">
        <is>
          <t>CDEFG</t>
        </is>
      </c>
      <c r="E69" s="4" t="inlineStr">
        <is>
          <t>DF</t>
        </is>
      </c>
      <c r="F69" s="4" t="inlineStr"/>
      <c r="G69" s="4" t="inlineStr">
        <is>
          <t>DF</t>
        </is>
      </c>
      <c r="H69" s="4" t="inlineStr">
        <is>
          <t>D</t>
        </is>
      </c>
      <c r="I69" s="4" t="inlineStr">
        <is>
          <t>CDEF</t>
        </is>
      </c>
      <c r="J69" s="4" t="inlineStr">
        <is>
          <t>CDEFG</t>
        </is>
      </c>
      <c r="K69" s="4" t="inlineStr">
        <is>
          <t>J</t>
        </is>
      </c>
      <c r="L69" s="4" t="inlineStr"/>
      <c r="M69" s="4" t="inlineStr">
        <is>
          <t>L</t>
        </is>
      </c>
      <c r="N69" s="4" t="n"/>
    </row>
    <row r="70" customFormat="1" s="11">
      <c r="A70" s="14" t="inlineStr">
        <is>
          <t>Medtronic MiniMed 620G / 640G</t>
        </is>
      </c>
      <c r="B70" s="13" t="n">
        <v>242</v>
      </c>
      <c r="C70" s="13" t="n">
        <v>75</v>
      </c>
      <c r="D70" s="13" t="n">
        <v>79</v>
      </c>
      <c r="E70" s="13" t="n">
        <v>88</v>
      </c>
      <c r="F70" s="13" t="inlineStr">
        <is>
          <t>-</t>
        </is>
      </c>
      <c r="G70" s="13" t="n">
        <v>167</v>
      </c>
      <c r="H70" s="13" t="n">
        <v>88</v>
      </c>
      <c r="I70" s="13" t="n">
        <v>167</v>
      </c>
      <c r="J70" s="13" t="n">
        <v>154</v>
      </c>
      <c r="K70" s="13" t="n">
        <v>185</v>
      </c>
      <c r="L70" s="13" t="n">
        <v>57</v>
      </c>
      <c r="M70" s="13" t="n">
        <v>13</v>
      </c>
      <c r="N70" s="13" t="n">
        <v>38</v>
      </c>
    </row>
    <row r="71">
      <c r="A71" s="10" t="inlineStr"/>
      <c r="B71" s="5" t="n">
        <v>0.03</v>
      </c>
      <c r="C71" s="5" t="n">
        <v>0.05</v>
      </c>
      <c r="D71" s="5" t="n">
        <v>0.05</v>
      </c>
      <c r="E71" s="5" t="n">
        <v>0.04</v>
      </c>
      <c r="F71" s="4" t="inlineStr">
        <is>
          <t>-</t>
        </is>
      </c>
      <c r="G71" s="5" t="n">
        <v>0.02</v>
      </c>
      <c r="H71" s="5" t="n">
        <v>0.01</v>
      </c>
      <c r="I71" s="5" t="n">
        <v>0.05</v>
      </c>
      <c r="J71" s="5" t="n">
        <v>0.05</v>
      </c>
      <c r="K71" s="5" t="n">
        <v>0.08</v>
      </c>
      <c r="L71" s="5" t="n">
        <v>0.01</v>
      </c>
      <c r="M71" s="5" t="n">
        <v>0.03</v>
      </c>
      <c r="N71" s="5" t="n">
        <v>0.01</v>
      </c>
    </row>
    <row r="72">
      <c r="A72" s="10" t="inlineStr"/>
      <c r="B72" s="4" t="inlineStr"/>
      <c r="C72" s="4" t="inlineStr">
        <is>
          <t>DEF</t>
        </is>
      </c>
      <c r="D72" s="4" t="inlineStr">
        <is>
          <t>DEF</t>
        </is>
      </c>
      <c r="E72" s="4" t="inlineStr">
        <is>
          <t>DEF</t>
        </is>
      </c>
      <c r="F72" s="4" t="inlineStr"/>
      <c r="G72" s="4" t="inlineStr">
        <is>
          <t>DF</t>
        </is>
      </c>
      <c r="H72" s="4" t="inlineStr">
        <is>
          <t>D</t>
        </is>
      </c>
      <c r="I72" s="4" t="inlineStr">
        <is>
          <t>DEF</t>
        </is>
      </c>
      <c r="J72" s="4" t="inlineStr">
        <is>
          <t>cDEFg</t>
        </is>
      </c>
      <c r="K72" s="4" t="inlineStr">
        <is>
          <t>J</t>
        </is>
      </c>
      <c r="L72" s="4" t="inlineStr"/>
      <c r="M72" s="4" t="inlineStr">
        <is>
          <t>L</t>
        </is>
      </c>
      <c r="N72" s="4" t="n"/>
    </row>
    <row r="73" customFormat="1" s="11">
      <c r="A73" s="14" t="inlineStr">
        <is>
          <t>GlucoMen Day Continuous Glucose Monitor</t>
        </is>
      </c>
      <c r="B73" s="13" t="n">
        <v>44</v>
      </c>
      <c r="C73" s="13" t="n">
        <v>23</v>
      </c>
      <c r="D73" s="13" t="n">
        <v>9</v>
      </c>
      <c r="E73" s="13" t="n">
        <v>7</v>
      </c>
      <c r="F73" s="13" t="n">
        <v>5</v>
      </c>
      <c r="G73" s="13" t="n">
        <v>21</v>
      </c>
      <c r="H73" s="13" t="n">
        <v>12</v>
      </c>
      <c r="I73" s="13" t="n">
        <v>16</v>
      </c>
      <c r="J73" s="13" t="n">
        <v>32</v>
      </c>
      <c r="K73" s="13" t="n">
        <v>32</v>
      </c>
      <c r="L73" s="13" t="n">
        <v>12</v>
      </c>
      <c r="M73" s="13" t="n">
        <v>7</v>
      </c>
      <c r="N73" s="13" t="n">
        <v>5</v>
      </c>
    </row>
    <row r="74">
      <c r="A74" s="10" t="inlineStr"/>
      <c r="B74" s="4" t="inlineStr">
        <is>
          <t>*</t>
        </is>
      </c>
      <c r="C74" s="5" t="n">
        <v>0.02</v>
      </c>
      <c r="D74" s="5" t="n">
        <v>0.01</v>
      </c>
      <c r="E74" s="4" t="inlineStr">
        <is>
          <t>*</t>
        </is>
      </c>
      <c r="F74" s="4" t="inlineStr">
        <is>
          <t>*</t>
        </is>
      </c>
      <c r="G74" s="4" t="inlineStr">
        <is>
          <t>*</t>
        </is>
      </c>
      <c r="H74" s="4" t="inlineStr">
        <is>
          <t>*</t>
        </is>
      </c>
      <c r="I74" s="4" t="inlineStr">
        <is>
          <t>*</t>
        </is>
      </c>
      <c r="J74" s="5" t="n">
        <v>0.01</v>
      </c>
      <c r="K74" s="5" t="n">
        <v>0.01</v>
      </c>
      <c r="L74" s="4" t="inlineStr">
        <is>
          <t>*</t>
        </is>
      </c>
      <c r="M74" s="5" t="n">
        <v>0.01</v>
      </c>
      <c r="N74" s="4" t="inlineStr">
        <is>
          <t>*</t>
        </is>
      </c>
    </row>
    <row r="75">
      <c r="A75" s="10" t="inlineStr"/>
      <c r="B75" s="4" t="inlineStr"/>
      <c r="C75" s="4" t="inlineStr">
        <is>
          <t>BCDEFGH</t>
        </is>
      </c>
      <c r="D75" s="4" t="inlineStr">
        <is>
          <t>DEF</t>
        </is>
      </c>
      <c r="E75" s="4" t="inlineStr">
        <is>
          <t>d</t>
        </is>
      </c>
      <c r="F75" s="4" t="inlineStr"/>
      <c r="G75" s="4" t="inlineStr">
        <is>
          <t>DF</t>
        </is>
      </c>
      <c r="H75" s="4" t="inlineStr">
        <is>
          <t>d</t>
        </is>
      </c>
      <c r="I75" s="4" t="inlineStr">
        <is>
          <t>DEF</t>
        </is>
      </c>
      <c r="J75" s="4" t="inlineStr">
        <is>
          <t>BCDEFG</t>
        </is>
      </c>
      <c r="K75" s="4" t="inlineStr">
        <is>
          <t>J</t>
        </is>
      </c>
      <c r="L75" s="4" t="inlineStr"/>
      <c r="M75" s="4" t="inlineStr">
        <is>
          <t>L</t>
        </is>
      </c>
      <c r="N75" s="4" t="n"/>
    </row>
    <row r="76" customFormat="1" s="11">
      <c r="A76" s="14" t="inlineStr">
        <is>
          <t>Medtrum A6 TouchCare</t>
        </is>
      </c>
      <c r="B76" s="13" t="n">
        <v>39</v>
      </c>
      <c r="C76" s="13" t="n">
        <v>24</v>
      </c>
      <c r="D76" s="13" t="n">
        <v>7</v>
      </c>
      <c r="E76" s="13" t="n">
        <v>6</v>
      </c>
      <c r="F76" s="13" t="n">
        <v>2</v>
      </c>
      <c r="G76" s="13" t="n">
        <v>15</v>
      </c>
      <c r="H76" s="13" t="n">
        <v>8</v>
      </c>
      <c r="I76" s="13" t="n">
        <v>13</v>
      </c>
      <c r="J76" s="13" t="n">
        <v>31</v>
      </c>
      <c r="K76" s="13" t="n">
        <v>35</v>
      </c>
      <c r="L76" s="13" t="n">
        <v>4</v>
      </c>
      <c r="M76" s="13" t="n">
        <v>2</v>
      </c>
      <c r="N76" s="13" t="n">
        <v>2</v>
      </c>
    </row>
    <row r="77">
      <c r="A77" s="10" t="inlineStr"/>
      <c r="B77" s="4" t="inlineStr">
        <is>
          <t>*</t>
        </is>
      </c>
      <c r="C77" s="5" t="n">
        <v>0.02</v>
      </c>
      <c r="D77" s="4" t="inlineStr">
        <is>
          <t>*</t>
        </is>
      </c>
      <c r="E77" s="4" t="inlineStr">
        <is>
          <t>*</t>
        </is>
      </c>
      <c r="F77" s="4" t="inlineStr">
        <is>
          <t>*</t>
        </is>
      </c>
      <c r="G77" s="4" t="inlineStr">
        <is>
          <t>*</t>
        </is>
      </c>
      <c r="H77" s="4" t="inlineStr">
        <is>
          <t>*</t>
        </is>
      </c>
      <c r="I77" s="4" t="inlineStr">
        <is>
          <t>*</t>
        </is>
      </c>
      <c r="J77" s="5" t="n">
        <v>0.01</v>
      </c>
      <c r="K77" s="5" t="n">
        <v>0.01</v>
      </c>
      <c r="L77" s="4" t="inlineStr">
        <is>
          <t>*</t>
        </is>
      </c>
      <c r="M77" s="4" t="inlineStr">
        <is>
          <t>*</t>
        </is>
      </c>
      <c r="N77" s="4" t="inlineStr">
        <is>
          <t>*</t>
        </is>
      </c>
    </row>
    <row r="78">
      <c r="A78" s="10" t="inlineStr"/>
      <c r="B78" s="4" t="inlineStr"/>
      <c r="C78" s="4" t="inlineStr">
        <is>
          <t>BCDEFGH</t>
        </is>
      </c>
      <c r="D78" s="4" t="inlineStr">
        <is>
          <t>DEF</t>
        </is>
      </c>
      <c r="E78" s="4" t="inlineStr">
        <is>
          <t>DF</t>
        </is>
      </c>
      <c r="F78" s="4" t="inlineStr"/>
      <c r="G78" s="4" t="inlineStr">
        <is>
          <t>DF</t>
        </is>
      </c>
      <c r="H78" s="4" t="inlineStr">
        <is>
          <t>D</t>
        </is>
      </c>
      <c r="I78" s="4" t="inlineStr">
        <is>
          <t>DEF</t>
        </is>
      </c>
      <c r="J78" s="4" t="inlineStr">
        <is>
          <t>BCDEFG</t>
        </is>
      </c>
      <c r="K78" s="4" t="inlineStr">
        <is>
          <t>J</t>
        </is>
      </c>
      <c r="L78" s="4" t="inlineStr"/>
      <c r="M78" s="4" t="inlineStr">
        <is>
          <t>L</t>
        </is>
      </c>
      <c r="N78" s="4" t="n"/>
    </row>
    <row r="79" customFormat="1" s="11">
      <c r="A79" s="14" t="inlineStr">
        <is>
          <t>Medtrum S7 EasySense</t>
        </is>
      </c>
      <c r="B79" s="13" t="n">
        <v>37</v>
      </c>
      <c r="C79" s="13" t="n">
        <v>21</v>
      </c>
      <c r="D79" s="13" t="n">
        <v>7</v>
      </c>
      <c r="E79" s="13" t="n">
        <v>7</v>
      </c>
      <c r="F79" s="13" t="n">
        <v>2</v>
      </c>
      <c r="G79" s="13" t="n">
        <v>16</v>
      </c>
      <c r="H79" s="13" t="n">
        <v>9</v>
      </c>
      <c r="I79" s="13" t="n">
        <v>14</v>
      </c>
      <c r="J79" s="13" t="n">
        <v>28</v>
      </c>
      <c r="K79" s="13" t="n">
        <v>24</v>
      </c>
      <c r="L79" s="13" t="n">
        <v>13</v>
      </c>
      <c r="M79" s="13" t="n">
        <v>5</v>
      </c>
      <c r="N79" s="13" t="n">
        <v>8</v>
      </c>
    </row>
    <row r="80">
      <c r="A80" s="10" t="inlineStr"/>
      <c r="B80" s="4" t="inlineStr">
        <is>
          <t>*</t>
        </is>
      </c>
      <c r="C80" s="5" t="n">
        <v>0.02</v>
      </c>
      <c r="D80" s="4" t="inlineStr">
        <is>
          <t>*</t>
        </is>
      </c>
      <c r="E80" s="4" t="inlineStr">
        <is>
          <t>*</t>
        </is>
      </c>
      <c r="F80" s="4" t="inlineStr">
        <is>
          <t>*</t>
        </is>
      </c>
      <c r="G80" s="4" t="inlineStr">
        <is>
          <t>*</t>
        </is>
      </c>
      <c r="H80" s="4" t="inlineStr">
        <is>
          <t>*</t>
        </is>
      </c>
      <c r="I80" s="4" t="inlineStr">
        <is>
          <t>*</t>
        </is>
      </c>
      <c r="J80" s="5" t="n">
        <v>0.01</v>
      </c>
      <c r="K80" s="5" t="n">
        <v>0.01</v>
      </c>
      <c r="L80" s="4" t="inlineStr">
        <is>
          <t>*</t>
        </is>
      </c>
      <c r="M80" s="5" t="n">
        <v>0.01</v>
      </c>
      <c r="N80" s="4" t="inlineStr">
        <is>
          <t>*</t>
        </is>
      </c>
    </row>
    <row r="81">
      <c r="A81" s="10" t="inlineStr"/>
      <c r="B81" s="4" t="inlineStr"/>
      <c r="C81" s="4" t="inlineStr">
        <is>
          <t>BCDEFGH</t>
        </is>
      </c>
      <c r="D81" s="4" t="inlineStr">
        <is>
          <t>DEF</t>
        </is>
      </c>
      <c r="E81" s="4" t="inlineStr">
        <is>
          <t>DF</t>
        </is>
      </c>
      <c r="F81" s="4" t="inlineStr"/>
      <c r="G81" s="4" t="inlineStr">
        <is>
          <t>DF</t>
        </is>
      </c>
      <c r="H81" s="4" t="inlineStr">
        <is>
          <t>D</t>
        </is>
      </c>
      <c r="I81" s="4" t="inlineStr">
        <is>
          <t>DEF</t>
        </is>
      </c>
      <c r="J81" s="4" t="inlineStr">
        <is>
          <t>BCDEFG</t>
        </is>
      </c>
      <c r="K81" s="4" t="inlineStr">
        <is>
          <t>J</t>
        </is>
      </c>
      <c r="L81" s="4" t="inlineStr"/>
      <c r="M81" s="4" t="inlineStr">
        <is>
          <t>L</t>
        </is>
      </c>
      <c r="N81" s="4" t="n"/>
    </row>
    <row r="82" customFormat="1" s="11">
      <c r="A82" s="14" t="inlineStr">
        <is>
          <t>Eversense</t>
        </is>
      </c>
      <c r="B82" s="13" t="n">
        <v>175</v>
      </c>
      <c r="C82" s="13" t="n">
        <v>55</v>
      </c>
      <c r="D82" s="13" t="n">
        <v>25</v>
      </c>
      <c r="E82" s="13" t="n">
        <v>41</v>
      </c>
      <c r="F82" s="13" t="n">
        <v>54</v>
      </c>
      <c r="G82" s="13" t="n">
        <v>120</v>
      </c>
      <c r="H82" s="13" t="n">
        <v>95</v>
      </c>
      <c r="I82" s="13" t="n">
        <v>66</v>
      </c>
      <c r="J82" s="13" t="n">
        <v>80</v>
      </c>
      <c r="K82" s="13" t="n">
        <v>131</v>
      </c>
      <c r="L82" s="13" t="n">
        <v>44</v>
      </c>
      <c r="M82" s="13" t="n">
        <v>11</v>
      </c>
      <c r="N82" s="13" t="n">
        <v>33</v>
      </c>
    </row>
    <row r="83">
      <c r="A83" s="10" t="inlineStr"/>
      <c r="B83" s="5" t="n">
        <v>0.02</v>
      </c>
      <c r="C83" s="5" t="n">
        <v>0.04</v>
      </c>
      <c r="D83" s="5" t="n">
        <v>0.02</v>
      </c>
      <c r="E83" s="5" t="n">
        <v>0.02</v>
      </c>
      <c r="F83" s="5" t="n">
        <v>0.01</v>
      </c>
      <c r="G83" s="5" t="n">
        <v>0.02</v>
      </c>
      <c r="H83" s="5" t="n">
        <v>0.02</v>
      </c>
      <c r="I83" s="5" t="n">
        <v>0.02</v>
      </c>
      <c r="J83" s="5" t="n">
        <v>0.03</v>
      </c>
      <c r="K83" s="5" t="n">
        <v>0.05</v>
      </c>
      <c r="L83" s="5" t="n">
        <v>0.01</v>
      </c>
      <c r="M83" s="5" t="n">
        <v>0.02</v>
      </c>
      <c r="N83" s="5" t="n">
        <v>0.01</v>
      </c>
    </row>
    <row r="84">
      <c r="A84" s="10" t="inlineStr"/>
      <c r="B84" s="4" t="inlineStr"/>
      <c r="C84" s="4" t="inlineStr">
        <is>
          <t>BCDEFGH</t>
        </is>
      </c>
      <c r="D84" s="4" t="inlineStr"/>
      <c r="E84" s="4" t="inlineStr">
        <is>
          <t>def</t>
        </is>
      </c>
      <c r="F84" s="4" t="inlineStr"/>
      <c r="G84" s="4" t="inlineStr">
        <is>
          <t>d</t>
        </is>
      </c>
      <c r="H84" s="4" t="inlineStr">
        <is>
          <t>D</t>
        </is>
      </c>
      <c r="I84" s="4" t="inlineStr">
        <is>
          <t>de</t>
        </is>
      </c>
      <c r="J84" s="4" t="inlineStr">
        <is>
          <t>BcDEFG</t>
        </is>
      </c>
      <c r="K84" s="4" t="inlineStr">
        <is>
          <t>J</t>
        </is>
      </c>
      <c r="L84" s="4" t="inlineStr"/>
      <c r="M84" s="4" t="inlineStr">
        <is>
          <t>L</t>
        </is>
      </c>
      <c r="N84" s="4" t="n"/>
    </row>
    <row r="85" customFormat="1" s="11">
      <c r="A85" s="14" t="inlineStr">
        <is>
          <t>Not familiar with any relevant products</t>
        </is>
      </c>
      <c r="B85" s="13" t="n">
        <v>6236</v>
      </c>
      <c r="C85" s="13" t="n">
        <v>430</v>
      </c>
      <c r="D85" s="13" t="n">
        <v>843</v>
      </c>
      <c r="E85" s="13" t="n">
        <v>1449</v>
      </c>
      <c r="F85" s="13" t="n">
        <v>3514</v>
      </c>
      <c r="G85" s="13" t="n">
        <v>5806</v>
      </c>
      <c r="H85" s="13" t="n">
        <v>4963</v>
      </c>
      <c r="I85" s="13" t="n">
        <v>2292</v>
      </c>
      <c r="J85" s="13" t="n">
        <v>1273</v>
      </c>
      <c r="K85" s="13" t="n">
        <v>578</v>
      </c>
      <c r="L85" s="13" t="n">
        <v>5658</v>
      </c>
      <c r="M85" s="13" t="n">
        <v>154</v>
      </c>
      <c r="N85" s="13" t="n">
        <v>5317</v>
      </c>
    </row>
    <row r="86">
      <c r="A86" s="10" t="inlineStr"/>
      <c r="B86" s="5" t="n">
        <v>0.7000000000000001</v>
      </c>
      <c r="C86" s="5" t="n">
        <v>0.31</v>
      </c>
      <c r="D86" s="5" t="n">
        <v>0.5600000000000001</v>
      </c>
      <c r="E86" s="5" t="n">
        <v>0.7000000000000001</v>
      </c>
      <c r="F86" s="5" t="n">
        <v>0.88</v>
      </c>
      <c r="G86" s="5" t="n">
        <v>0.77</v>
      </c>
      <c r="H86" s="5" t="n">
        <v>0.8200000000000001</v>
      </c>
      <c r="I86" s="5" t="n">
        <v>0.64</v>
      </c>
      <c r="J86" s="5" t="n">
        <v>0.44</v>
      </c>
      <c r="K86" s="5" t="n">
        <v>0.24</v>
      </c>
      <c r="L86" s="5" t="n">
        <v>0.87</v>
      </c>
      <c r="M86" s="5" t="n">
        <v>0.31</v>
      </c>
      <c r="N86" s="5" t="n">
        <v>0.92</v>
      </c>
    </row>
    <row r="87">
      <c r="A87" s="10" t="inlineStr"/>
      <c r="B87" s="4" t="inlineStr"/>
      <c r="C87" s="4" t="inlineStr"/>
      <c r="D87" s="4" t="inlineStr">
        <is>
          <t>AH</t>
        </is>
      </c>
      <c r="E87" s="4" t="inlineStr">
        <is>
          <t>ABGH</t>
        </is>
      </c>
      <c r="F87" s="4" t="inlineStr">
        <is>
          <t>ABCEFGH</t>
        </is>
      </c>
      <c r="G87" s="4" t="inlineStr">
        <is>
          <t>ABCGH</t>
        </is>
      </c>
      <c r="H87" s="4" t="inlineStr">
        <is>
          <t>ABCEGH</t>
        </is>
      </c>
      <c r="I87" s="4" t="inlineStr">
        <is>
          <t>ABH</t>
        </is>
      </c>
      <c r="J87" s="4" t="inlineStr">
        <is>
          <t>A</t>
        </is>
      </c>
      <c r="K87" s="4" t="inlineStr"/>
      <c r="L87" s="4" t="inlineStr">
        <is>
          <t>I</t>
        </is>
      </c>
      <c r="M87" s="4" t="inlineStr"/>
      <c r="N87" s="4" t="inlineStr">
        <is>
          <t>K</t>
        </is>
      </c>
    </row>
    <row r="88">
      <c r="A88" s="10" t="inlineStr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</row>
    <row r="89" customFormat="1" s="11">
      <c r="A89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89" s="13" t="n"/>
      <c r="C89" s="13" t="n"/>
      <c r="D89" s="13" t="n"/>
      <c r="E89" s="13" t="n"/>
      <c r="F89" s="13" t="n"/>
      <c r="G89" s="13" t="n"/>
      <c r="H89" s="13" t="n"/>
      <c r="I89" s="13" t="n"/>
      <c r="J89" s="13" t="n"/>
      <c r="K89" s="13" t="n"/>
      <c r="L89" s="13" t="n"/>
      <c r="M89" s="13" t="n"/>
      <c r="N89" s="13" t="n"/>
    </row>
    <row r="90" customFormat="1" s="15">
      <c r="A90" s="16" t="inlineStr">
        <is>
          <t>Table 29</t>
        </is>
      </c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</row>
    <row r="91">
      <c r="A91" s="10" t="inlineStr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</row>
  </sheetData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7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DV_FSLFamiliar - FSL Familiarity - Based to Those Aware of FSL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 AND - Those Aware of FSL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30 -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2654</v>
      </c>
      <c r="C10" s="13" t="n">
        <v>742</v>
      </c>
      <c r="D10" s="13" t="n">
        <v>511</v>
      </c>
      <c r="E10" s="13" t="n">
        <v>553</v>
      </c>
      <c r="F10" s="13" t="n">
        <v>848</v>
      </c>
      <c r="G10" s="13" t="n">
        <v>1912</v>
      </c>
      <c r="H10" s="13" t="n">
        <v>1401</v>
      </c>
      <c r="I10" s="13" t="n">
        <v>1064</v>
      </c>
      <c r="J10" s="13" t="n">
        <v>1253</v>
      </c>
      <c r="K10" s="13" t="n">
        <v>1374</v>
      </c>
      <c r="L10" s="13" t="n">
        <v>1280</v>
      </c>
      <c r="M10" s="13" t="n">
        <v>323</v>
      </c>
      <c r="N10" s="13" t="n">
        <v>944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NET: Very/Extremely Familiar</t>
        </is>
      </c>
      <c r="B13" s="13" t="n">
        <v>1390</v>
      </c>
      <c r="C13" s="13" t="n">
        <v>559</v>
      </c>
      <c r="D13" s="13" t="n">
        <v>338</v>
      </c>
      <c r="E13" s="13" t="n">
        <v>288</v>
      </c>
      <c r="F13" s="13" t="n">
        <v>205</v>
      </c>
      <c r="G13" s="13" t="n">
        <v>831</v>
      </c>
      <c r="H13" s="13" t="n">
        <v>493</v>
      </c>
      <c r="I13" s="13" t="n">
        <v>626</v>
      </c>
      <c r="J13" s="13" t="n">
        <v>897</v>
      </c>
      <c r="K13" s="13" t="n">
        <v>1196</v>
      </c>
      <c r="L13" s="13" t="n">
        <v>194</v>
      </c>
      <c r="M13" s="13" t="n">
        <v>90</v>
      </c>
      <c r="N13" s="13" t="n">
        <v>102</v>
      </c>
    </row>
    <row r="14">
      <c r="A14" s="10" t="inlineStr"/>
      <c r="B14" s="5" t="n">
        <v>0.52</v>
      </c>
      <c r="C14" s="5" t="n">
        <v>0.75</v>
      </c>
      <c r="D14" s="5" t="n">
        <v>0.66</v>
      </c>
      <c r="E14" s="5" t="n">
        <v>0.52</v>
      </c>
      <c r="F14" s="5" t="n">
        <v>0.24</v>
      </c>
      <c r="G14" s="5" t="n">
        <v>0.43</v>
      </c>
      <c r="H14" s="5" t="n">
        <v>0.35</v>
      </c>
      <c r="I14" s="5" t="n">
        <v>0.59</v>
      </c>
      <c r="J14" s="5" t="n">
        <v>0.72</v>
      </c>
      <c r="K14" s="5" t="n">
        <v>0.87</v>
      </c>
      <c r="L14" s="5" t="n">
        <v>0.15</v>
      </c>
      <c r="M14" s="5" t="n">
        <v>0.28</v>
      </c>
      <c r="N14" s="5" t="n">
        <v>0.11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Extremely familiar</t>
        </is>
      </c>
      <c r="B16" s="13" t="n">
        <v>1195</v>
      </c>
      <c r="C16" s="13" t="n">
        <v>494</v>
      </c>
      <c r="D16" s="13" t="n">
        <v>302</v>
      </c>
      <c r="E16" s="13" t="n">
        <v>247</v>
      </c>
      <c r="F16" s="13" t="n">
        <v>152</v>
      </c>
      <c r="G16" s="13" t="n">
        <v>701</v>
      </c>
      <c r="H16" s="13" t="n">
        <v>399</v>
      </c>
      <c r="I16" s="13" t="n">
        <v>549</v>
      </c>
      <c r="J16" s="13" t="n">
        <v>796</v>
      </c>
      <c r="K16" s="13" t="n">
        <v>1133</v>
      </c>
      <c r="L16" s="13" t="n">
        <v>62</v>
      </c>
      <c r="M16" s="13" t="n">
        <v>29</v>
      </c>
      <c r="N16" s="13" t="n">
        <v>33</v>
      </c>
    </row>
    <row r="17">
      <c r="A17" s="10" t="inlineStr"/>
      <c r="B17" s="5" t="n">
        <v>0.45</v>
      </c>
      <c r="C17" s="5" t="n">
        <v>0.67</v>
      </c>
      <c r="D17" s="5" t="n">
        <v>0.59</v>
      </c>
      <c r="E17" s="5" t="n">
        <v>0.45</v>
      </c>
      <c r="F17" s="5" t="n">
        <v>0.18</v>
      </c>
      <c r="G17" s="5" t="n">
        <v>0.37</v>
      </c>
      <c r="H17" s="5" t="n">
        <v>0.28</v>
      </c>
      <c r="I17" s="5" t="n">
        <v>0.52</v>
      </c>
      <c r="J17" s="5" t="n">
        <v>0.64</v>
      </c>
      <c r="K17" s="5" t="n">
        <v>0.8200000000000001</v>
      </c>
      <c r="L17" s="5" t="n">
        <v>0.05</v>
      </c>
      <c r="M17" s="5" t="n">
        <v>0.09</v>
      </c>
      <c r="N17" s="5" t="n">
        <v>0.03</v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Very familiar</t>
        </is>
      </c>
      <c r="B19" s="13" t="n">
        <v>195</v>
      </c>
      <c r="C19" s="13" t="n">
        <v>65</v>
      </c>
      <c r="D19" s="13" t="n">
        <v>36</v>
      </c>
      <c r="E19" s="13" t="n">
        <v>41</v>
      </c>
      <c r="F19" s="13" t="n">
        <v>53</v>
      </c>
      <c r="G19" s="13" t="n">
        <v>130</v>
      </c>
      <c r="H19" s="13" t="n">
        <v>94</v>
      </c>
      <c r="I19" s="13" t="n">
        <v>77</v>
      </c>
      <c r="J19" s="13" t="n">
        <v>101</v>
      </c>
      <c r="K19" s="13" t="n">
        <v>63</v>
      </c>
      <c r="L19" s="13" t="n">
        <v>132</v>
      </c>
      <c r="M19" s="13" t="n">
        <v>61</v>
      </c>
      <c r="N19" s="13" t="n">
        <v>69</v>
      </c>
    </row>
    <row r="20">
      <c r="A20" s="10" t="inlineStr"/>
      <c r="B20" s="5" t="n">
        <v>0.07000000000000001</v>
      </c>
      <c r="C20" s="5" t="n">
        <v>0.09</v>
      </c>
      <c r="D20" s="5" t="n">
        <v>0.07000000000000001</v>
      </c>
      <c r="E20" s="5" t="n">
        <v>0.07000000000000001</v>
      </c>
      <c r="F20" s="5" t="n">
        <v>0.06</v>
      </c>
      <c r="G20" s="5" t="n">
        <v>0.07000000000000001</v>
      </c>
      <c r="H20" s="5" t="n">
        <v>0.07000000000000001</v>
      </c>
      <c r="I20" s="5" t="n">
        <v>0.07000000000000001</v>
      </c>
      <c r="J20" s="5" t="n">
        <v>0.08</v>
      </c>
      <c r="K20" s="5" t="n">
        <v>0.05</v>
      </c>
      <c r="L20" s="5" t="n">
        <v>0.1</v>
      </c>
      <c r="M20" s="5" t="n">
        <v>0.19</v>
      </c>
      <c r="N20" s="5" t="n">
        <v>0.07000000000000001</v>
      </c>
    </row>
    <row r="21">
      <c r="A21" s="10" t="inlineStr"/>
      <c r="B21" s="4" t="inlineStr"/>
      <c r="C21" s="4" t="inlineStr">
        <is>
          <t>def</t>
        </is>
      </c>
      <c r="D21" s="4" t="inlineStr"/>
      <c r="E21" s="4" t="inlineStr"/>
      <c r="F21" s="4" t="inlineStr"/>
      <c r="G21" s="4" t="inlineStr"/>
      <c r="H21" s="4" t="inlineStr"/>
      <c r="I21" s="4" t="inlineStr"/>
      <c r="J21" s="4" t="inlineStr"/>
      <c r="K21" s="4" t="inlineStr"/>
      <c r="L21" s="4" t="inlineStr">
        <is>
          <t>I</t>
        </is>
      </c>
      <c r="M21" s="4" t="inlineStr">
        <is>
          <t>L</t>
        </is>
      </c>
      <c r="N21" s="4" t="n"/>
    </row>
    <row r="22" customFormat="1" s="11">
      <c r="A22" s="14" t="inlineStr">
        <is>
          <t>Somewhat familiar</t>
        </is>
      </c>
      <c r="B22" s="13" t="n">
        <v>345</v>
      </c>
      <c r="C22" s="13" t="n">
        <v>71</v>
      </c>
      <c r="D22" s="13" t="n">
        <v>61</v>
      </c>
      <c r="E22" s="13" t="n">
        <v>77</v>
      </c>
      <c r="F22" s="13" t="n">
        <v>136</v>
      </c>
      <c r="G22" s="13" t="n">
        <v>274</v>
      </c>
      <c r="H22" s="13" t="n">
        <v>213</v>
      </c>
      <c r="I22" s="13" t="n">
        <v>138</v>
      </c>
      <c r="J22" s="13" t="n">
        <v>132</v>
      </c>
      <c r="K22" s="13" t="n">
        <v>63</v>
      </c>
      <c r="L22" s="13" t="n">
        <v>282</v>
      </c>
      <c r="M22" s="13" t="n">
        <v>108</v>
      </c>
      <c r="N22" s="13" t="n">
        <v>173</v>
      </c>
    </row>
    <row r="23">
      <c r="A23" s="10" t="inlineStr"/>
      <c r="B23" s="5" t="n">
        <v>0.13</v>
      </c>
      <c r="C23" s="5" t="n">
        <v>0.1</v>
      </c>
      <c r="D23" s="5" t="n">
        <v>0.12</v>
      </c>
      <c r="E23" s="5" t="n">
        <v>0.14</v>
      </c>
      <c r="F23" s="5" t="n">
        <v>0.16</v>
      </c>
      <c r="G23" s="5" t="n">
        <v>0.14</v>
      </c>
      <c r="H23" s="5" t="n">
        <v>0.15</v>
      </c>
      <c r="I23" s="5" t="n">
        <v>0.13</v>
      </c>
      <c r="J23" s="5" t="n">
        <v>0.11</v>
      </c>
      <c r="K23" s="5" t="n">
        <v>0.05</v>
      </c>
      <c r="L23" s="5" t="n">
        <v>0.22</v>
      </c>
      <c r="M23" s="5" t="n">
        <v>0.33</v>
      </c>
      <c r="N23" s="5" t="n">
        <v>0.18</v>
      </c>
    </row>
    <row r="24">
      <c r="A24" s="10" t="inlineStr"/>
      <c r="B24" s="4" t="inlineStr"/>
      <c r="C24" s="4" t="inlineStr"/>
      <c r="D24" s="4" t="inlineStr"/>
      <c r="E24" s="4" t="inlineStr">
        <is>
          <t>AH</t>
        </is>
      </c>
      <c r="F24" s="4" t="inlineStr">
        <is>
          <t>ABegH</t>
        </is>
      </c>
      <c r="G24" s="4" t="inlineStr">
        <is>
          <t>AbgH</t>
        </is>
      </c>
      <c r="H24" s="4" t="inlineStr">
        <is>
          <t>AbeGH</t>
        </is>
      </c>
      <c r="I24" s="4" t="inlineStr">
        <is>
          <t>AH</t>
        </is>
      </c>
      <c r="J24" s="4" t="inlineStr"/>
      <c r="K24" s="4" t="inlineStr"/>
      <c r="L24" s="4" t="inlineStr">
        <is>
          <t>I</t>
        </is>
      </c>
      <c r="M24" s="4" t="inlineStr">
        <is>
          <t>L</t>
        </is>
      </c>
      <c r="N24" s="4" t="n"/>
    </row>
    <row r="25" customFormat="1" s="11">
      <c r="A25" s="14" t="inlineStr">
        <is>
          <t>NET: Slightly familiar/Only know the name</t>
        </is>
      </c>
      <c r="B25" s="13" t="n">
        <v>919</v>
      </c>
      <c r="C25" s="13" t="n">
        <v>112</v>
      </c>
      <c r="D25" s="13" t="n">
        <v>112</v>
      </c>
      <c r="E25" s="13" t="n">
        <v>188</v>
      </c>
      <c r="F25" s="13" t="n">
        <v>507</v>
      </c>
      <c r="G25" s="13" t="n">
        <v>807</v>
      </c>
      <c r="H25" s="13" t="n">
        <v>695</v>
      </c>
      <c r="I25" s="13" t="n">
        <v>300</v>
      </c>
      <c r="J25" s="13" t="n">
        <v>224</v>
      </c>
      <c r="K25" s="13" t="n">
        <v>115</v>
      </c>
      <c r="L25" s="13" t="n">
        <v>804</v>
      </c>
      <c r="M25" s="13" t="n">
        <v>125</v>
      </c>
      <c r="N25" s="13" t="n">
        <v>669</v>
      </c>
    </row>
    <row r="26">
      <c r="A26" s="10" t="inlineStr"/>
      <c r="B26" s="5" t="n">
        <v>0.35</v>
      </c>
      <c r="C26" s="5" t="n">
        <v>0.15</v>
      </c>
      <c r="D26" s="5" t="n">
        <v>0.22</v>
      </c>
      <c r="E26" s="5" t="n">
        <v>0.34</v>
      </c>
      <c r="F26" s="5" t="n">
        <v>0.6</v>
      </c>
      <c r="G26" s="5" t="n">
        <v>0.42</v>
      </c>
      <c r="H26" s="5" t="n">
        <v>0.5</v>
      </c>
      <c r="I26" s="5" t="n">
        <v>0.28</v>
      </c>
      <c r="J26" s="5" t="n">
        <v>0.18</v>
      </c>
      <c r="K26" s="5" t="n">
        <v>0.08</v>
      </c>
      <c r="L26" s="5" t="n">
        <v>0.63</v>
      </c>
      <c r="M26" s="5" t="n">
        <v>0.39</v>
      </c>
      <c r="N26" s="5" t="n">
        <v>0.71</v>
      </c>
    </row>
    <row r="27">
      <c r="A27" s="10" t="inlineStr"/>
      <c r="B27" s="4" t="inlineStr"/>
      <c r="C27" s="4" t="inlineStr"/>
      <c r="D27" s="4" t="inlineStr">
        <is>
          <t>AH</t>
        </is>
      </c>
      <c r="E27" s="4" t="inlineStr">
        <is>
          <t>ABGH</t>
        </is>
      </c>
      <c r="F27" s="4" t="inlineStr">
        <is>
          <t>ABCEFGH</t>
        </is>
      </c>
      <c r="G27" s="4" t="inlineStr">
        <is>
          <t>ABCGH</t>
        </is>
      </c>
      <c r="H27" s="4" t="inlineStr">
        <is>
          <t>ABCEGH</t>
        </is>
      </c>
      <c r="I27" s="4" t="inlineStr">
        <is>
          <t>ABH</t>
        </is>
      </c>
      <c r="J27" s="4" t="inlineStr">
        <is>
          <t>A</t>
        </is>
      </c>
      <c r="K27" s="4" t="inlineStr"/>
      <c r="L27" s="4" t="inlineStr">
        <is>
          <t>I</t>
        </is>
      </c>
      <c r="M27" s="4" t="inlineStr"/>
      <c r="N27" s="4" t="inlineStr">
        <is>
          <t>K</t>
        </is>
      </c>
    </row>
    <row r="28" customFormat="1" s="11">
      <c r="A28" s="14" t="inlineStr">
        <is>
          <t>Slightly familiar</t>
        </is>
      </c>
      <c r="B28" s="13" t="n">
        <v>488</v>
      </c>
      <c r="C28" s="13" t="n">
        <v>71</v>
      </c>
      <c r="D28" s="13" t="n">
        <v>63</v>
      </c>
      <c r="E28" s="13" t="n">
        <v>101</v>
      </c>
      <c r="F28" s="13" t="n">
        <v>253</v>
      </c>
      <c r="G28" s="13" t="n">
        <v>417</v>
      </c>
      <c r="H28" s="13" t="n">
        <v>354</v>
      </c>
      <c r="I28" s="13" t="n">
        <v>164</v>
      </c>
      <c r="J28" s="13" t="n">
        <v>134</v>
      </c>
      <c r="K28" s="13" t="n">
        <v>64</v>
      </c>
      <c r="L28" s="13" t="n">
        <v>424</v>
      </c>
      <c r="M28" s="13" t="n">
        <v>87</v>
      </c>
      <c r="N28" s="13" t="n">
        <v>330</v>
      </c>
    </row>
    <row r="29">
      <c r="A29" s="10" t="inlineStr"/>
      <c r="B29" s="5" t="n">
        <v>0.18</v>
      </c>
      <c r="C29" s="5" t="n">
        <v>0.1</v>
      </c>
      <c r="D29" s="5" t="n">
        <v>0.12</v>
      </c>
      <c r="E29" s="5" t="n">
        <v>0.18</v>
      </c>
      <c r="F29" s="5" t="n">
        <v>0.3</v>
      </c>
      <c r="G29" s="5" t="n">
        <v>0.22</v>
      </c>
      <c r="H29" s="5" t="n">
        <v>0.25</v>
      </c>
      <c r="I29" s="5" t="n">
        <v>0.15</v>
      </c>
      <c r="J29" s="5" t="n">
        <v>0.11</v>
      </c>
      <c r="K29" s="5" t="n">
        <v>0.05</v>
      </c>
      <c r="L29" s="5" t="n">
        <v>0.33</v>
      </c>
      <c r="M29" s="5" t="n">
        <v>0.27</v>
      </c>
      <c r="N29" s="5" t="n">
        <v>0.35</v>
      </c>
    </row>
    <row r="30">
      <c r="A30" s="10" t="inlineStr"/>
      <c r="B30" s="4" t="inlineStr"/>
      <c r="C30" s="4" t="inlineStr"/>
      <c r="D30" s="4" t="inlineStr"/>
      <c r="E30" s="4" t="inlineStr">
        <is>
          <t>ABGH</t>
        </is>
      </c>
      <c r="F30" s="4" t="inlineStr">
        <is>
          <t>ABCEFGH</t>
        </is>
      </c>
      <c r="G30" s="4" t="inlineStr">
        <is>
          <t>ABCGH</t>
        </is>
      </c>
      <c r="H30" s="4" t="inlineStr">
        <is>
          <t>ABCEGH</t>
        </is>
      </c>
      <c r="I30" s="4" t="inlineStr">
        <is>
          <t>ABH</t>
        </is>
      </c>
      <c r="J30" s="4" t="inlineStr"/>
      <c r="K30" s="4" t="inlineStr"/>
      <c r="L30" s="4" t="inlineStr">
        <is>
          <t>I</t>
        </is>
      </c>
      <c r="M30" s="4" t="inlineStr"/>
      <c r="N30" s="4" t="inlineStr">
        <is>
          <t>K</t>
        </is>
      </c>
    </row>
    <row r="31" customFormat="1" s="11">
      <c r="A31" s="14" t="inlineStr">
        <is>
          <t>Only know the name</t>
        </is>
      </c>
      <c r="B31" s="13" t="n">
        <v>431</v>
      </c>
      <c r="C31" s="13" t="n">
        <v>41</v>
      </c>
      <c r="D31" s="13" t="n">
        <v>49</v>
      </c>
      <c r="E31" s="13" t="n">
        <v>87</v>
      </c>
      <c r="F31" s="13" t="n">
        <v>254</v>
      </c>
      <c r="G31" s="13" t="n">
        <v>390</v>
      </c>
      <c r="H31" s="13" t="n">
        <v>341</v>
      </c>
      <c r="I31" s="13" t="n">
        <v>136</v>
      </c>
      <c r="J31" s="13" t="n">
        <v>90</v>
      </c>
      <c r="K31" s="13" t="n">
        <v>51</v>
      </c>
      <c r="L31" s="13" t="n">
        <v>380</v>
      </c>
      <c r="M31" s="13" t="n">
        <v>38</v>
      </c>
      <c r="N31" s="13" t="n">
        <v>339</v>
      </c>
    </row>
    <row r="32">
      <c r="A32" s="10" t="inlineStr"/>
      <c r="B32" s="5" t="n">
        <v>0.16</v>
      </c>
      <c r="C32" s="5" t="n">
        <v>0.06</v>
      </c>
      <c r="D32" s="5" t="n">
        <v>0.1</v>
      </c>
      <c r="E32" s="5" t="n">
        <v>0.16</v>
      </c>
      <c r="F32" s="5" t="n">
        <v>0.3</v>
      </c>
      <c r="G32" s="5" t="n">
        <v>0.2</v>
      </c>
      <c r="H32" s="5" t="n">
        <v>0.24</v>
      </c>
      <c r="I32" s="5" t="n">
        <v>0.13</v>
      </c>
      <c r="J32" s="5" t="n">
        <v>0.07000000000000001</v>
      </c>
      <c r="K32" s="5" t="n">
        <v>0.04</v>
      </c>
      <c r="L32" s="5" t="n">
        <v>0.3</v>
      </c>
      <c r="M32" s="5" t="n">
        <v>0.12</v>
      </c>
      <c r="N32" s="5" t="n">
        <v>0.36</v>
      </c>
    </row>
    <row r="33">
      <c r="A33" s="10" t="inlineStr"/>
      <c r="B33" s="4" t="inlineStr"/>
      <c r="C33" s="4" t="inlineStr"/>
      <c r="D33" s="4" t="inlineStr">
        <is>
          <t>AH</t>
        </is>
      </c>
      <c r="E33" s="4" t="inlineStr">
        <is>
          <t>ABGH</t>
        </is>
      </c>
      <c r="F33" s="4" t="inlineStr">
        <is>
          <t>ABCEFGH</t>
        </is>
      </c>
      <c r="G33" s="4" t="inlineStr">
        <is>
          <t>ABCGH</t>
        </is>
      </c>
      <c r="H33" s="4" t="inlineStr">
        <is>
          <t>ABCEGH</t>
        </is>
      </c>
      <c r="I33" s="4" t="inlineStr">
        <is>
          <t>ABH</t>
        </is>
      </c>
      <c r="J33" s="4" t="inlineStr">
        <is>
          <t>A</t>
        </is>
      </c>
      <c r="K33" s="4" t="inlineStr"/>
      <c r="L33" s="4" t="inlineStr">
        <is>
          <t>I</t>
        </is>
      </c>
      <c r="M33" s="4" t="inlineStr"/>
      <c r="N33" s="4" t="inlineStr">
        <is>
          <t>K</t>
        </is>
      </c>
    </row>
    <row r="34">
      <c r="A34" s="10" t="inlineStr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</row>
    <row r="35" customFormat="1" s="11">
      <c r="A35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  <c r="N35" s="13" t="n"/>
    </row>
    <row r="36" customFormat="1" s="15">
      <c r="A36" s="16" t="inlineStr">
        <is>
          <t>Table 30</t>
        </is>
      </c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</row>
    <row r="37">
      <c r="A37" s="10" t="inlineStr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</row>
  </sheetData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7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DV_DexcomFamiliar - Dexcom Familiarity - Based to Those Aware of Dexcom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 AND - Those Aware of Dexcom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31 -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2203</v>
      </c>
      <c r="C10" s="13" t="n">
        <v>646</v>
      </c>
      <c r="D10" s="13" t="n">
        <v>487</v>
      </c>
      <c r="E10" s="13" t="n">
        <v>544</v>
      </c>
      <c r="F10" s="13" t="n">
        <v>526</v>
      </c>
      <c r="G10" s="13" t="n">
        <v>1557</v>
      </c>
      <c r="H10" s="13" t="n">
        <v>1070</v>
      </c>
      <c r="I10" s="13" t="n">
        <v>1031</v>
      </c>
      <c r="J10" s="13" t="n">
        <v>1133</v>
      </c>
      <c r="K10" s="13" t="n">
        <v>1230</v>
      </c>
      <c r="L10" s="13" t="n">
        <v>973</v>
      </c>
      <c r="M10" s="13" t="n">
        <v>323</v>
      </c>
      <c r="N10" s="13" t="n">
        <v>607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NET: Very/Extremely Familiar</t>
        </is>
      </c>
      <c r="B13" s="13" t="n">
        <v>1121</v>
      </c>
      <c r="C13" s="13" t="n">
        <v>413</v>
      </c>
      <c r="D13" s="13" t="n">
        <v>274</v>
      </c>
      <c r="E13" s="13" t="n">
        <v>264</v>
      </c>
      <c r="F13" s="13" t="n">
        <v>170</v>
      </c>
      <c r="G13" s="13" t="n">
        <v>708</v>
      </c>
      <c r="H13" s="13" t="n">
        <v>434</v>
      </c>
      <c r="I13" s="13" t="n">
        <v>538</v>
      </c>
      <c r="J13" s="13" t="n">
        <v>687</v>
      </c>
      <c r="K13" s="13" t="n">
        <v>933</v>
      </c>
      <c r="L13" s="13" t="n">
        <v>188</v>
      </c>
      <c r="M13" s="13" t="n">
        <v>98</v>
      </c>
      <c r="N13" s="13" t="n">
        <v>85</v>
      </c>
    </row>
    <row r="14">
      <c r="A14" s="10" t="inlineStr"/>
      <c r="B14" s="5" t="n">
        <v>0.51</v>
      </c>
      <c r="C14" s="5" t="n">
        <v>0.64</v>
      </c>
      <c r="D14" s="5" t="n">
        <v>0.5600000000000001</v>
      </c>
      <c r="E14" s="5" t="n">
        <v>0.49</v>
      </c>
      <c r="F14" s="5" t="n">
        <v>0.32</v>
      </c>
      <c r="G14" s="5" t="n">
        <v>0.45</v>
      </c>
      <c r="H14" s="5" t="n">
        <v>0.41</v>
      </c>
      <c r="I14" s="5" t="n">
        <v>0.52</v>
      </c>
      <c r="J14" s="5" t="n">
        <v>0.61</v>
      </c>
      <c r="K14" s="5" t="n">
        <v>0.76</v>
      </c>
      <c r="L14" s="5" t="n">
        <v>0.19</v>
      </c>
      <c r="M14" s="5" t="n">
        <v>0.3</v>
      </c>
      <c r="N14" s="5" t="n">
        <v>0.14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Extremely familiar</t>
        </is>
      </c>
      <c r="B16" s="13" t="n">
        <v>856</v>
      </c>
      <c r="C16" s="13" t="n">
        <v>333</v>
      </c>
      <c r="D16" s="13" t="n">
        <v>197</v>
      </c>
      <c r="E16" s="13" t="n">
        <v>191</v>
      </c>
      <c r="F16" s="13" t="n">
        <v>135</v>
      </c>
      <c r="G16" s="13" t="n">
        <v>523</v>
      </c>
      <c r="H16" s="13" t="n">
        <v>326</v>
      </c>
      <c r="I16" s="13" t="n">
        <v>388</v>
      </c>
      <c r="J16" s="13" t="n">
        <v>530</v>
      </c>
      <c r="K16" s="13" t="n">
        <v>808</v>
      </c>
      <c r="L16" s="13" t="n">
        <v>48</v>
      </c>
      <c r="M16" s="13" t="n">
        <v>25</v>
      </c>
      <c r="N16" s="13" t="n">
        <v>20</v>
      </c>
    </row>
    <row r="17">
      <c r="A17" s="10" t="inlineStr"/>
      <c r="B17" s="5" t="n">
        <v>0.39</v>
      </c>
      <c r="C17" s="5" t="n">
        <v>0.52</v>
      </c>
      <c r="D17" s="5" t="n">
        <v>0.4</v>
      </c>
      <c r="E17" s="5" t="n">
        <v>0.35</v>
      </c>
      <c r="F17" s="5" t="n">
        <v>0.26</v>
      </c>
      <c r="G17" s="5" t="n">
        <v>0.34</v>
      </c>
      <c r="H17" s="5" t="n">
        <v>0.3</v>
      </c>
      <c r="I17" s="5" t="n">
        <v>0.38</v>
      </c>
      <c r="J17" s="5" t="n">
        <v>0.47</v>
      </c>
      <c r="K17" s="5" t="n">
        <v>0.66</v>
      </c>
      <c r="L17" s="5" t="n">
        <v>0.05</v>
      </c>
      <c r="M17" s="5" t="n">
        <v>0.08</v>
      </c>
      <c r="N17" s="5" t="n">
        <v>0.03</v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Very familiar</t>
        </is>
      </c>
      <c r="B19" s="13" t="n">
        <v>265</v>
      </c>
      <c r="C19" s="13" t="n">
        <v>80</v>
      </c>
      <c r="D19" s="13" t="n">
        <v>77</v>
      </c>
      <c r="E19" s="13" t="n">
        <v>73</v>
      </c>
      <c r="F19" s="13" t="n">
        <v>35</v>
      </c>
      <c r="G19" s="13" t="n">
        <v>185</v>
      </c>
      <c r="H19" s="13" t="n">
        <v>108</v>
      </c>
      <c r="I19" s="13" t="n">
        <v>150</v>
      </c>
      <c r="J19" s="13" t="n">
        <v>157</v>
      </c>
      <c r="K19" s="13" t="n">
        <v>125</v>
      </c>
      <c r="L19" s="13" t="n">
        <v>140</v>
      </c>
      <c r="M19" s="13" t="n">
        <v>73</v>
      </c>
      <c r="N19" s="13" t="n">
        <v>65</v>
      </c>
    </row>
    <row r="20">
      <c r="A20" s="10" t="inlineStr"/>
      <c r="B20" s="5" t="n">
        <v>0.12</v>
      </c>
      <c r="C20" s="5" t="n">
        <v>0.12</v>
      </c>
      <c r="D20" s="5" t="n">
        <v>0.16</v>
      </c>
      <c r="E20" s="5" t="n">
        <v>0.13</v>
      </c>
      <c r="F20" s="5" t="n">
        <v>0.07000000000000001</v>
      </c>
      <c r="G20" s="5" t="n">
        <v>0.12</v>
      </c>
      <c r="H20" s="5" t="n">
        <v>0.1</v>
      </c>
      <c r="I20" s="5" t="n">
        <v>0.15</v>
      </c>
      <c r="J20" s="5" t="n">
        <v>0.14</v>
      </c>
      <c r="K20" s="5" t="n">
        <v>0.1</v>
      </c>
      <c r="L20" s="5" t="n">
        <v>0.14</v>
      </c>
      <c r="M20" s="5" t="n">
        <v>0.23</v>
      </c>
      <c r="N20" s="5" t="n">
        <v>0.11</v>
      </c>
    </row>
    <row r="21">
      <c r="A21" s="10" t="inlineStr"/>
      <c r="B21" s="4" t="inlineStr"/>
      <c r="C21" s="4" t="inlineStr">
        <is>
          <t>D</t>
        </is>
      </c>
      <c r="D21" s="4" t="inlineStr">
        <is>
          <t>aDEF</t>
        </is>
      </c>
      <c r="E21" s="4" t="inlineStr">
        <is>
          <t>DF</t>
        </is>
      </c>
      <c r="F21" s="4" t="inlineStr"/>
      <c r="G21" s="4" t="inlineStr">
        <is>
          <t>DF</t>
        </is>
      </c>
      <c r="H21" s="4" t="inlineStr">
        <is>
          <t>D</t>
        </is>
      </c>
      <c r="I21" s="4" t="inlineStr">
        <is>
          <t>DEF</t>
        </is>
      </c>
      <c r="J21" s="4" t="inlineStr">
        <is>
          <t>aDeF</t>
        </is>
      </c>
      <c r="K21" s="4" t="inlineStr"/>
      <c r="L21" s="4" t="inlineStr">
        <is>
          <t>I</t>
        </is>
      </c>
      <c r="M21" s="4" t="inlineStr">
        <is>
          <t>L</t>
        </is>
      </c>
      <c r="N21" s="4" t="n"/>
    </row>
    <row r="22" customFormat="1" s="11">
      <c r="A22" s="14" t="inlineStr">
        <is>
          <t>Somewhat familiar</t>
        </is>
      </c>
      <c r="B22" s="13" t="n">
        <v>386</v>
      </c>
      <c r="C22" s="13" t="n">
        <v>103</v>
      </c>
      <c r="D22" s="13" t="n">
        <v>81</v>
      </c>
      <c r="E22" s="13" t="n">
        <v>121</v>
      </c>
      <c r="F22" s="13" t="n">
        <v>81</v>
      </c>
      <c r="G22" s="13" t="n">
        <v>283</v>
      </c>
      <c r="H22" s="13" t="n">
        <v>202</v>
      </c>
      <c r="I22" s="13" t="n">
        <v>202</v>
      </c>
      <c r="J22" s="13" t="n">
        <v>184</v>
      </c>
      <c r="K22" s="13" t="n">
        <v>112</v>
      </c>
      <c r="L22" s="13" t="n">
        <v>274</v>
      </c>
      <c r="M22" s="13" t="n">
        <v>98</v>
      </c>
      <c r="N22" s="13" t="n">
        <v>152</v>
      </c>
    </row>
    <row r="23">
      <c r="A23" s="10" t="inlineStr"/>
      <c r="B23" s="5" t="n">
        <v>0.18</v>
      </c>
      <c r="C23" s="5" t="n">
        <v>0.16</v>
      </c>
      <c r="D23" s="5" t="n">
        <v>0.17</v>
      </c>
      <c r="E23" s="5" t="n">
        <v>0.22</v>
      </c>
      <c r="F23" s="5" t="n">
        <v>0.15</v>
      </c>
      <c r="G23" s="5" t="n">
        <v>0.18</v>
      </c>
      <c r="H23" s="5" t="n">
        <v>0.19</v>
      </c>
      <c r="I23" s="5" t="n">
        <v>0.2</v>
      </c>
      <c r="J23" s="5" t="n">
        <v>0.16</v>
      </c>
      <c r="K23" s="5" t="n">
        <v>0.09</v>
      </c>
      <c r="L23" s="5" t="n">
        <v>0.28</v>
      </c>
      <c r="M23" s="5" t="n">
        <v>0.3</v>
      </c>
      <c r="N23" s="5" t="n">
        <v>0.25</v>
      </c>
    </row>
    <row r="24">
      <c r="A24" s="10" t="inlineStr"/>
      <c r="B24" s="4" t="inlineStr"/>
      <c r="C24" s="4" t="inlineStr"/>
      <c r="D24" s="4" t="inlineStr"/>
      <c r="E24" s="4" t="inlineStr">
        <is>
          <t>ABDEFGH</t>
        </is>
      </c>
      <c r="F24" s="4" t="inlineStr"/>
      <c r="G24" s="4" t="inlineStr">
        <is>
          <t>D</t>
        </is>
      </c>
      <c r="H24" s="4" t="inlineStr">
        <is>
          <t>D</t>
        </is>
      </c>
      <c r="I24" s="4" t="inlineStr">
        <is>
          <t>aBDEH</t>
        </is>
      </c>
      <c r="J24" s="4" t="inlineStr"/>
      <c r="K24" s="4" t="inlineStr"/>
      <c r="L24" s="4" t="inlineStr">
        <is>
          <t>I</t>
        </is>
      </c>
      <c r="M24" s="4" t="inlineStr">
        <is>
          <t>l</t>
        </is>
      </c>
      <c r="N24" s="4" t="n"/>
    </row>
    <row r="25" customFormat="1" s="11">
      <c r="A25" s="14" t="inlineStr">
        <is>
          <t>NET: Slightly familiar/Only know the name</t>
        </is>
      </c>
      <c r="B25" s="13" t="n">
        <v>696</v>
      </c>
      <c r="C25" s="13" t="n">
        <v>130</v>
      </c>
      <c r="D25" s="13" t="n">
        <v>132</v>
      </c>
      <c r="E25" s="13" t="n">
        <v>159</v>
      </c>
      <c r="F25" s="13" t="n">
        <v>275</v>
      </c>
      <c r="G25" s="13" t="n">
        <v>566</v>
      </c>
      <c r="H25" s="13" t="n">
        <v>434</v>
      </c>
      <c r="I25" s="13" t="n">
        <v>291</v>
      </c>
      <c r="J25" s="13" t="n">
        <v>262</v>
      </c>
      <c r="K25" s="13" t="n">
        <v>185</v>
      </c>
      <c r="L25" s="13" t="n">
        <v>511</v>
      </c>
      <c r="M25" s="13" t="n">
        <v>127</v>
      </c>
      <c r="N25" s="13" t="n">
        <v>370</v>
      </c>
    </row>
    <row r="26">
      <c r="A26" s="10" t="inlineStr"/>
      <c r="B26" s="5" t="n">
        <v>0.32</v>
      </c>
      <c r="C26" s="5" t="n">
        <v>0.2</v>
      </c>
      <c r="D26" s="5" t="n">
        <v>0.27</v>
      </c>
      <c r="E26" s="5" t="n">
        <v>0.29</v>
      </c>
      <c r="F26" s="5" t="n">
        <v>0.52</v>
      </c>
      <c r="G26" s="5" t="n">
        <v>0.36</v>
      </c>
      <c r="H26" s="5" t="n">
        <v>0.41</v>
      </c>
      <c r="I26" s="5" t="n">
        <v>0.28</v>
      </c>
      <c r="J26" s="5" t="n">
        <v>0.23</v>
      </c>
      <c r="K26" s="5" t="n">
        <v>0.15</v>
      </c>
      <c r="L26" s="5" t="n">
        <v>0.53</v>
      </c>
      <c r="M26" s="5" t="n">
        <v>0.39</v>
      </c>
      <c r="N26" s="5" t="n">
        <v>0.61</v>
      </c>
    </row>
    <row r="27">
      <c r="A27" s="10" t="inlineStr"/>
      <c r="B27" s="4" t="inlineStr"/>
      <c r="C27" s="4" t="inlineStr"/>
      <c r="D27" s="4" t="inlineStr">
        <is>
          <t>AH</t>
        </is>
      </c>
      <c r="E27" s="4" t="inlineStr">
        <is>
          <t>AH</t>
        </is>
      </c>
      <c r="F27" s="4" t="inlineStr">
        <is>
          <t>ABCEFGH</t>
        </is>
      </c>
      <c r="G27" s="4" t="inlineStr">
        <is>
          <t>ABCGH</t>
        </is>
      </c>
      <c r="H27" s="4" t="inlineStr">
        <is>
          <t>ABCEGH</t>
        </is>
      </c>
      <c r="I27" s="4" t="inlineStr">
        <is>
          <t>AH</t>
        </is>
      </c>
      <c r="J27" s="4" t="inlineStr">
        <is>
          <t>A</t>
        </is>
      </c>
      <c r="K27" s="4" t="inlineStr"/>
      <c r="L27" s="4" t="inlineStr">
        <is>
          <t>I</t>
        </is>
      </c>
      <c r="M27" s="4" t="inlineStr"/>
      <c r="N27" s="4" t="inlineStr">
        <is>
          <t>K</t>
        </is>
      </c>
    </row>
    <row r="28" customFormat="1" s="11">
      <c r="A28" s="14" t="inlineStr">
        <is>
          <t>Slightly familiar</t>
        </is>
      </c>
      <c r="B28" s="13" t="n">
        <v>356</v>
      </c>
      <c r="C28" s="13" t="n">
        <v>72</v>
      </c>
      <c r="D28" s="13" t="n">
        <v>66</v>
      </c>
      <c r="E28" s="13" t="n">
        <v>84</v>
      </c>
      <c r="F28" s="13" t="n">
        <v>134</v>
      </c>
      <c r="G28" s="13" t="n">
        <v>284</v>
      </c>
      <c r="H28" s="13" t="n">
        <v>218</v>
      </c>
      <c r="I28" s="13" t="n">
        <v>150</v>
      </c>
      <c r="J28" s="13" t="n">
        <v>138</v>
      </c>
      <c r="K28" s="13" t="n">
        <v>94</v>
      </c>
      <c r="L28" s="13" t="n">
        <v>262</v>
      </c>
      <c r="M28" s="13" t="n">
        <v>78</v>
      </c>
      <c r="N28" s="13" t="n">
        <v>178</v>
      </c>
    </row>
    <row r="29">
      <c r="A29" s="10" t="inlineStr"/>
      <c r="B29" s="5" t="n">
        <v>0.16</v>
      </c>
      <c r="C29" s="5" t="n">
        <v>0.11</v>
      </c>
      <c r="D29" s="5" t="n">
        <v>0.14</v>
      </c>
      <c r="E29" s="5" t="n">
        <v>0.15</v>
      </c>
      <c r="F29" s="5" t="n">
        <v>0.25</v>
      </c>
      <c r="G29" s="5" t="n">
        <v>0.18</v>
      </c>
      <c r="H29" s="5" t="n">
        <v>0.2</v>
      </c>
      <c r="I29" s="5" t="n">
        <v>0.15</v>
      </c>
      <c r="J29" s="5" t="n">
        <v>0.12</v>
      </c>
      <c r="K29" s="5" t="n">
        <v>0.08</v>
      </c>
      <c r="L29" s="5" t="n">
        <v>0.27</v>
      </c>
      <c r="M29" s="5" t="n">
        <v>0.24</v>
      </c>
      <c r="N29" s="5" t="n">
        <v>0.29</v>
      </c>
    </row>
    <row r="30">
      <c r="A30" s="10" t="inlineStr"/>
      <c r="B30" s="4" t="inlineStr"/>
      <c r="C30" s="4" t="inlineStr"/>
      <c r="D30" s="4" t="inlineStr"/>
      <c r="E30" s="4" t="inlineStr">
        <is>
          <t>Ah</t>
        </is>
      </c>
      <c r="F30" s="4" t="inlineStr">
        <is>
          <t>ABCEFGH</t>
        </is>
      </c>
      <c r="G30" s="4" t="inlineStr">
        <is>
          <t>ABCGH</t>
        </is>
      </c>
      <c r="H30" s="4" t="inlineStr">
        <is>
          <t>ABCEGH</t>
        </is>
      </c>
      <c r="I30" s="4" t="inlineStr">
        <is>
          <t>AH</t>
        </is>
      </c>
      <c r="J30" s="4" t="inlineStr"/>
      <c r="K30" s="4" t="inlineStr"/>
      <c r="L30" s="4" t="inlineStr">
        <is>
          <t>I</t>
        </is>
      </c>
      <c r="M30" s="4" t="inlineStr"/>
      <c r="N30" s="4" t="inlineStr">
        <is>
          <t>k</t>
        </is>
      </c>
    </row>
    <row r="31" customFormat="1" s="11">
      <c r="A31" s="14" t="inlineStr">
        <is>
          <t>Only know the name</t>
        </is>
      </c>
      <c r="B31" s="13" t="n">
        <v>340</v>
      </c>
      <c r="C31" s="13" t="n">
        <v>58</v>
      </c>
      <c r="D31" s="13" t="n">
        <v>66</v>
      </c>
      <c r="E31" s="13" t="n">
        <v>75</v>
      </c>
      <c r="F31" s="13" t="n">
        <v>141</v>
      </c>
      <c r="G31" s="13" t="n">
        <v>282</v>
      </c>
      <c r="H31" s="13" t="n">
        <v>216</v>
      </c>
      <c r="I31" s="13" t="n">
        <v>141</v>
      </c>
      <c r="J31" s="13" t="n">
        <v>124</v>
      </c>
      <c r="K31" s="13" t="n">
        <v>91</v>
      </c>
      <c r="L31" s="13" t="n">
        <v>249</v>
      </c>
      <c r="M31" s="13" t="n">
        <v>49</v>
      </c>
      <c r="N31" s="13" t="n">
        <v>192</v>
      </c>
    </row>
    <row r="32">
      <c r="A32" s="10" t="inlineStr"/>
      <c r="B32" s="5" t="n">
        <v>0.15</v>
      </c>
      <c r="C32" s="5" t="n">
        <v>0.09</v>
      </c>
      <c r="D32" s="5" t="n">
        <v>0.14</v>
      </c>
      <c r="E32" s="5" t="n">
        <v>0.14</v>
      </c>
      <c r="F32" s="5" t="n">
        <v>0.27</v>
      </c>
      <c r="G32" s="5" t="n">
        <v>0.18</v>
      </c>
      <c r="H32" s="5" t="n">
        <v>0.2</v>
      </c>
      <c r="I32" s="5" t="n">
        <v>0.14</v>
      </c>
      <c r="J32" s="5" t="n">
        <v>0.11</v>
      </c>
      <c r="K32" s="5" t="n">
        <v>0.07000000000000001</v>
      </c>
      <c r="L32" s="5" t="n">
        <v>0.26</v>
      </c>
      <c r="M32" s="5" t="n">
        <v>0.15</v>
      </c>
      <c r="N32" s="5" t="n">
        <v>0.32</v>
      </c>
    </row>
    <row r="33">
      <c r="A33" s="10" t="inlineStr"/>
      <c r="B33" s="4" t="inlineStr"/>
      <c r="C33" s="4" t="inlineStr"/>
      <c r="D33" s="4" t="inlineStr">
        <is>
          <t>AH</t>
        </is>
      </c>
      <c r="E33" s="4" t="inlineStr">
        <is>
          <t>Ah</t>
        </is>
      </c>
      <c r="F33" s="4" t="inlineStr">
        <is>
          <t>ABCEFGH</t>
        </is>
      </c>
      <c r="G33" s="4" t="inlineStr">
        <is>
          <t>ABCGH</t>
        </is>
      </c>
      <c r="H33" s="4" t="inlineStr">
        <is>
          <t>ABCEGH</t>
        </is>
      </c>
      <c r="I33" s="4" t="inlineStr">
        <is>
          <t>AH</t>
        </is>
      </c>
      <c r="J33" s="4" t="inlineStr">
        <is>
          <t>A</t>
        </is>
      </c>
      <c r="K33" s="4" t="inlineStr"/>
      <c r="L33" s="4" t="inlineStr">
        <is>
          <t>I</t>
        </is>
      </c>
      <c r="M33" s="4" t="inlineStr"/>
      <c r="N33" s="4" t="inlineStr">
        <is>
          <t>K</t>
        </is>
      </c>
    </row>
    <row r="34">
      <c r="A34" s="10" t="inlineStr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</row>
    <row r="35" customFormat="1" s="11">
      <c r="A35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  <c r="N35" s="13" t="n"/>
    </row>
    <row r="36" customFormat="1" s="15">
      <c r="A36" s="16" t="inlineStr">
        <is>
          <t>Table 31</t>
        </is>
      </c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</row>
    <row r="37">
      <c r="A37" s="10" t="inlineStr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</row>
  </sheetData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7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DV_MedtronicFamiliar - Medtronic Familiarity - Based to Those Aware of Medtronic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 AND - Those Aware of Medtronic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32 -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1739</v>
      </c>
      <c r="C10" s="13" t="n">
        <v>570</v>
      </c>
      <c r="D10" s="13" t="n">
        <v>390</v>
      </c>
      <c r="E10" s="13" t="n">
        <v>442</v>
      </c>
      <c r="F10" s="13" t="n">
        <v>337</v>
      </c>
      <c r="G10" s="13" t="n">
        <v>1169</v>
      </c>
      <c r="H10" s="13" t="n">
        <v>779</v>
      </c>
      <c r="I10" s="13" t="n">
        <v>832</v>
      </c>
      <c r="J10" s="13" t="n">
        <v>960</v>
      </c>
      <c r="K10" s="13" t="n">
        <v>1057</v>
      </c>
      <c r="L10" s="13" t="n">
        <v>682</v>
      </c>
      <c r="M10" s="13" t="n">
        <v>255</v>
      </c>
      <c r="N10" s="13" t="n">
        <v>389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NET: Very/Extremely familiar</t>
        </is>
      </c>
      <c r="B13" s="13" t="n">
        <v>1044</v>
      </c>
      <c r="C13" s="13" t="n">
        <v>356</v>
      </c>
      <c r="D13" s="13" t="n">
        <v>291</v>
      </c>
      <c r="E13" s="13" t="n">
        <v>293</v>
      </c>
      <c r="F13" s="13" t="n">
        <v>104</v>
      </c>
      <c r="G13" s="13" t="n">
        <v>688</v>
      </c>
      <c r="H13" s="13" t="n">
        <v>397</v>
      </c>
      <c r="I13" s="13" t="n">
        <v>584</v>
      </c>
      <c r="J13" s="13" t="n">
        <v>647</v>
      </c>
      <c r="K13" s="13" t="n">
        <v>815</v>
      </c>
      <c r="L13" s="13" t="n">
        <v>229</v>
      </c>
      <c r="M13" s="13" t="n">
        <v>104</v>
      </c>
      <c r="N13" s="13" t="n">
        <v>101</v>
      </c>
    </row>
    <row r="14">
      <c r="A14" s="10" t="inlineStr"/>
      <c r="B14" s="5" t="n">
        <v>0.6</v>
      </c>
      <c r="C14" s="5" t="n">
        <v>0.62</v>
      </c>
      <c r="D14" s="5" t="n">
        <v>0.75</v>
      </c>
      <c r="E14" s="5" t="n">
        <v>0.66</v>
      </c>
      <c r="F14" s="5" t="n">
        <v>0.31</v>
      </c>
      <c r="G14" s="5" t="n">
        <v>0.59</v>
      </c>
      <c r="H14" s="5" t="n">
        <v>0.51</v>
      </c>
      <c r="I14" s="5" t="n">
        <v>0.7000000000000001</v>
      </c>
      <c r="J14" s="5" t="n">
        <v>0.67</v>
      </c>
      <c r="K14" s="5" t="n">
        <v>0.77</v>
      </c>
      <c r="L14" s="5" t="n">
        <v>0.34</v>
      </c>
      <c r="M14" s="5" t="n">
        <v>0.41</v>
      </c>
      <c r="N14" s="5" t="n">
        <v>0.26</v>
      </c>
    </row>
    <row r="15">
      <c r="A15" s="10" t="inlineStr"/>
      <c r="B15" s="4" t="inlineStr"/>
      <c r="C15" s="4" t="inlineStr">
        <is>
          <t>DF</t>
        </is>
      </c>
      <c r="D15" s="4" t="inlineStr">
        <is>
          <t>ACDEFGH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ACDEFh</t>
        </is>
      </c>
      <c r="J15" s="4" t="inlineStr">
        <is>
          <t>ADEF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Extremely familiar</t>
        </is>
      </c>
      <c r="B16" s="13" t="n">
        <v>805</v>
      </c>
      <c r="C16" s="13" t="n">
        <v>302</v>
      </c>
      <c r="D16" s="13" t="n">
        <v>235</v>
      </c>
      <c r="E16" s="13" t="n">
        <v>193</v>
      </c>
      <c r="F16" s="13" t="n">
        <v>75</v>
      </c>
      <c r="G16" s="13" t="n">
        <v>503</v>
      </c>
      <c r="H16" s="13" t="n">
        <v>268</v>
      </c>
      <c r="I16" s="13" t="n">
        <v>428</v>
      </c>
      <c r="J16" s="13" t="n">
        <v>537</v>
      </c>
      <c r="K16" s="13" t="n">
        <v>720</v>
      </c>
      <c r="L16" s="13" t="n">
        <v>85</v>
      </c>
      <c r="M16" s="13" t="n">
        <v>39</v>
      </c>
      <c r="N16" s="13" t="n">
        <v>42</v>
      </c>
    </row>
    <row r="17">
      <c r="A17" s="10" t="inlineStr"/>
      <c r="B17" s="5" t="n">
        <v>0.46</v>
      </c>
      <c r="C17" s="5" t="n">
        <v>0.53</v>
      </c>
      <c r="D17" s="5" t="n">
        <v>0.6</v>
      </c>
      <c r="E17" s="5" t="n">
        <v>0.44</v>
      </c>
      <c r="F17" s="5" t="n">
        <v>0.22</v>
      </c>
      <c r="G17" s="5" t="n">
        <v>0.43</v>
      </c>
      <c r="H17" s="5" t="n">
        <v>0.34</v>
      </c>
      <c r="I17" s="5" t="n">
        <v>0.51</v>
      </c>
      <c r="J17" s="5" t="n">
        <v>0.5600000000000001</v>
      </c>
      <c r="K17" s="5" t="n">
        <v>0.68</v>
      </c>
      <c r="L17" s="5" t="n">
        <v>0.12</v>
      </c>
      <c r="M17" s="5" t="n">
        <v>0.15</v>
      </c>
      <c r="N17" s="5" t="n">
        <v>0.11</v>
      </c>
    </row>
    <row r="18">
      <c r="A18" s="10" t="inlineStr"/>
      <c r="B18" s="4" t="inlineStr"/>
      <c r="C18" s="4" t="inlineStr">
        <is>
          <t>CDEF</t>
        </is>
      </c>
      <c r="D18" s="4" t="inlineStr">
        <is>
          <t>ACDEFGH</t>
        </is>
      </c>
      <c r="E18" s="4" t="inlineStr">
        <is>
          <t>DF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ACDEFG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Very familiar</t>
        </is>
      </c>
      <c r="B19" s="13" t="n">
        <v>239</v>
      </c>
      <c r="C19" s="13" t="n">
        <v>54</v>
      </c>
      <c r="D19" s="13" t="n">
        <v>56</v>
      </c>
      <c r="E19" s="13" t="n">
        <v>100</v>
      </c>
      <c r="F19" s="13" t="n">
        <v>29</v>
      </c>
      <c r="G19" s="13" t="n">
        <v>185</v>
      </c>
      <c r="H19" s="13" t="n">
        <v>129</v>
      </c>
      <c r="I19" s="13" t="n">
        <v>156</v>
      </c>
      <c r="J19" s="13" t="n">
        <v>110</v>
      </c>
      <c r="K19" s="13" t="n">
        <v>95</v>
      </c>
      <c r="L19" s="13" t="n">
        <v>144</v>
      </c>
      <c r="M19" s="13" t="n">
        <v>65</v>
      </c>
      <c r="N19" s="13" t="n">
        <v>59</v>
      </c>
    </row>
    <row r="20">
      <c r="A20" s="10" t="inlineStr"/>
      <c r="B20" s="5" t="n">
        <v>0.14</v>
      </c>
      <c r="C20" s="5" t="n">
        <v>0.09</v>
      </c>
      <c r="D20" s="5" t="n">
        <v>0.14</v>
      </c>
      <c r="E20" s="5" t="n">
        <v>0.23</v>
      </c>
      <c r="F20" s="5" t="n">
        <v>0.09</v>
      </c>
      <c r="G20" s="5" t="n">
        <v>0.16</v>
      </c>
      <c r="H20" s="5" t="n">
        <v>0.17</v>
      </c>
      <c r="I20" s="5" t="n">
        <v>0.19</v>
      </c>
      <c r="J20" s="5" t="n">
        <v>0.11</v>
      </c>
      <c r="K20" s="5" t="n">
        <v>0.09</v>
      </c>
      <c r="L20" s="5" t="n">
        <v>0.21</v>
      </c>
      <c r="M20" s="5" t="n">
        <v>0.25</v>
      </c>
      <c r="N20" s="5" t="n">
        <v>0.15</v>
      </c>
    </row>
    <row r="21">
      <c r="A21" s="10" t="inlineStr"/>
      <c r="B21" s="4" t="inlineStr"/>
      <c r="C21" s="4" t="inlineStr"/>
      <c r="D21" s="4" t="inlineStr">
        <is>
          <t>ADH</t>
        </is>
      </c>
      <c r="E21" s="4" t="inlineStr">
        <is>
          <t>ABDEFGH</t>
        </is>
      </c>
      <c r="F21" s="4" t="inlineStr"/>
      <c r="G21" s="4" t="inlineStr">
        <is>
          <t>ADH</t>
        </is>
      </c>
      <c r="H21" s="4" t="inlineStr">
        <is>
          <t>ADH</t>
        </is>
      </c>
      <c r="I21" s="4" t="inlineStr">
        <is>
          <t>ABDEfH</t>
        </is>
      </c>
      <c r="J21" s="4" t="inlineStr">
        <is>
          <t>A</t>
        </is>
      </c>
      <c r="K21" s="4" t="inlineStr"/>
      <c r="L21" s="4" t="inlineStr">
        <is>
          <t>I</t>
        </is>
      </c>
      <c r="M21" s="4" t="inlineStr">
        <is>
          <t>L</t>
        </is>
      </c>
      <c r="N21" s="4" t="n"/>
    </row>
    <row r="22" customFormat="1" s="11">
      <c r="A22" s="14" t="inlineStr">
        <is>
          <t>Somewhat familiar</t>
        </is>
      </c>
      <c r="B22" s="13" t="n">
        <v>263</v>
      </c>
      <c r="C22" s="13" t="n">
        <v>85</v>
      </c>
      <c r="D22" s="13" t="n">
        <v>43</v>
      </c>
      <c r="E22" s="13" t="n">
        <v>69</v>
      </c>
      <c r="F22" s="13" t="n">
        <v>66</v>
      </c>
      <c r="G22" s="13" t="n">
        <v>178</v>
      </c>
      <c r="H22" s="13" t="n">
        <v>135</v>
      </c>
      <c r="I22" s="13" t="n">
        <v>112</v>
      </c>
      <c r="J22" s="13" t="n">
        <v>128</v>
      </c>
      <c r="K22" s="13" t="n">
        <v>102</v>
      </c>
      <c r="L22" s="13" t="n">
        <v>161</v>
      </c>
      <c r="M22" s="13" t="n">
        <v>77</v>
      </c>
      <c r="N22" s="13" t="n">
        <v>79</v>
      </c>
    </row>
    <row r="23">
      <c r="A23" s="10" t="inlineStr"/>
      <c r="B23" s="5" t="n">
        <v>0.15</v>
      </c>
      <c r="C23" s="5" t="n">
        <v>0.15</v>
      </c>
      <c r="D23" s="5" t="n">
        <v>0.11</v>
      </c>
      <c r="E23" s="5" t="n">
        <v>0.16</v>
      </c>
      <c r="F23" s="5" t="n">
        <v>0.2</v>
      </c>
      <c r="G23" s="5" t="n">
        <v>0.15</v>
      </c>
      <c r="H23" s="5" t="n">
        <v>0.17</v>
      </c>
      <c r="I23" s="5" t="n">
        <v>0.13</v>
      </c>
      <c r="J23" s="5" t="n">
        <v>0.13</v>
      </c>
      <c r="K23" s="5" t="n">
        <v>0.1</v>
      </c>
      <c r="L23" s="5" t="n">
        <v>0.24</v>
      </c>
      <c r="M23" s="5" t="n">
        <v>0.3</v>
      </c>
      <c r="N23" s="5" t="n">
        <v>0.2</v>
      </c>
    </row>
    <row r="24">
      <c r="A24" s="10" t="inlineStr"/>
      <c r="B24" s="4" t="inlineStr"/>
      <c r="C24" s="4" t="inlineStr">
        <is>
          <t>bh</t>
        </is>
      </c>
      <c r="D24" s="4" t="inlineStr"/>
      <c r="E24" s="4" t="inlineStr">
        <is>
          <t>bg</t>
        </is>
      </c>
      <c r="F24" s="4" t="inlineStr">
        <is>
          <t>aBEGH</t>
        </is>
      </c>
      <c r="G24" s="4" t="inlineStr">
        <is>
          <t>BG</t>
        </is>
      </c>
      <c r="H24" s="4" t="inlineStr">
        <is>
          <t>BEGH</t>
        </is>
      </c>
      <c r="I24" s="4" t="inlineStr">
        <is>
          <t>B</t>
        </is>
      </c>
      <c r="J24" s="4" t="inlineStr">
        <is>
          <t>b</t>
        </is>
      </c>
      <c r="K24" s="4" t="inlineStr"/>
      <c r="L24" s="4" t="inlineStr">
        <is>
          <t>I</t>
        </is>
      </c>
      <c r="M24" s="4" t="inlineStr">
        <is>
          <t>L</t>
        </is>
      </c>
      <c r="N24" s="4" t="n"/>
    </row>
    <row r="25" customFormat="1" s="11">
      <c r="A25" s="14" t="inlineStr">
        <is>
          <t>NET: Slightly familiar/Only know the name</t>
        </is>
      </c>
      <c r="B25" s="13" t="n">
        <v>432</v>
      </c>
      <c r="C25" s="13" t="n">
        <v>129</v>
      </c>
      <c r="D25" s="13" t="n">
        <v>56</v>
      </c>
      <c r="E25" s="13" t="n">
        <v>80</v>
      </c>
      <c r="F25" s="13" t="n">
        <v>167</v>
      </c>
      <c r="G25" s="13" t="n">
        <v>303</v>
      </c>
      <c r="H25" s="13" t="n">
        <v>247</v>
      </c>
      <c r="I25" s="13" t="n">
        <v>136</v>
      </c>
      <c r="J25" s="13" t="n">
        <v>185</v>
      </c>
      <c r="K25" s="13" t="n">
        <v>140</v>
      </c>
      <c r="L25" s="13" t="n">
        <v>292</v>
      </c>
      <c r="M25" s="13" t="n">
        <v>74</v>
      </c>
      <c r="N25" s="13" t="n">
        <v>209</v>
      </c>
    </row>
    <row r="26">
      <c r="A26" s="10" t="inlineStr"/>
      <c r="B26" s="5" t="n">
        <v>0.25</v>
      </c>
      <c r="C26" s="5" t="n">
        <v>0.23</v>
      </c>
      <c r="D26" s="5" t="n">
        <v>0.14</v>
      </c>
      <c r="E26" s="5" t="n">
        <v>0.18</v>
      </c>
      <c r="F26" s="5" t="n">
        <v>0.5</v>
      </c>
      <c r="G26" s="5" t="n">
        <v>0.26</v>
      </c>
      <c r="H26" s="5" t="n">
        <v>0.32</v>
      </c>
      <c r="I26" s="5" t="n">
        <v>0.16</v>
      </c>
      <c r="J26" s="5" t="n">
        <v>0.19</v>
      </c>
      <c r="K26" s="5" t="n">
        <v>0.13</v>
      </c>
      <c r="L26" s="5" t="n">
        <v>0.43</v>
      </c>
      <c r="M26" s="5" t="n">
        <v>0.29</v>
      </c>
      <c r="N26" s="5" t="n">
        <v>0.54</v>
      </c>
    </row>
    <row r="27">
      <c r="A27" s="10" t="inlineStr"/>
      <c r="B27" s="4" t="inlineStr"/>
      <c r="C27" s="4" t="inlineStr">
        <is>
          <t>BcGH</t>
        </is>
      </c>
      <c r="D27" s="4" t="inlineStr"/>
      <c r="E27" s="4" t="inlineStr"/>
      <c r="F27" s="4" t="inlineStr">
        <is>
          <t>ABCEFGH</t>
        </is>
      </c>
      <c r="G27" s="4" t="inlineStr">
        <is>
          <t>BCGH</t>
        </is>
      </c>
      <c r="H27" s="4" t="inlineStr">
        <is>
          <t>ABCEGH</t>
        </is>
      </c>
      <c r="I27" s="4" t="inlineStr"/>
      <c r="J27" s="4" t="inlineStr">
        <is>
          <t>BG</t>
        </is>
      </c>
      <c r="K27" s="4" t="inlineStr"/>
      <c r="L27" s="4" t="inlineStr">
        <is>
          <t>I</t>
        </is>
      </c>
      <c r="M27" s="4" t="inlineStr"/>
      <c r="N27" s="4" t="inlineStr">
        <is>
          <t>K</t>
        </is>
      </c>
    </row>
    <row r="28" customFormat="1" s="11">
      <c r="A28" s="14" t="inlineStr">
        <is>
          <t>Slightly familiar</t>
        </is>
      </c>
      <c r="B28" s="13" t="n">
        <v>230</v>
      </c>
      <c r="C28" s="13" t="n">
        <v>59</v>
      </c>
      <c r="D28" s="13" t="n">
        <v>34</v>
      </c>
      <c r="E28" s="13" t="n">
        <v>54</v>
      </c>
      <c r="F28" s="13" t="n">
        <v>83</v>
      </c>
      <c r="G28" s="13" t="n">
        <v>171</v>
      </c>
      <c r="H28" s="13" t="n">
        <v>137</v>
      </c>
      <c r="I28" s="13" t="n">
        <v>88</v>
      </c>
      <c r="J28" s="13" t="n">
        <v>93</v>
      </c>
      <c r="K28" s="13" t="n">
        <v>76</v>
      </c>
      <c r="L28" s="13" t="n">
        <v>154</v>
      </c>
      <c r="M28" s="13" t="n">
        <v>46</v>
      </c>
      <c r="N28" s="13" t="n">
        <v>103</v>
      </c>
    </row>
    <row r="29">
      <c r="A29" s="10" t="inlineStr"/>
      <c r="B29" s="5" t="n">
        <v>0.13</v>
      </c>
      <c r="C29" s="5" t="n">
        <v>0.1</v>
      </c>
      <c r="D29" s="5" t="n">
        <v>0.09</v>
      </c>
      <c r="E29" s="5" t="n">
        <v>0.12</v>
      </c>
      <c r="F29" s="5" t="n">
        <v>0.25</v>
      </c>
      <c r="G29" s="5" t="n">
        <v>0.15</v>
      </c>
      <c r="H29" s="5" t="n">
        <v>0.18</v>
      </c>
      <c r="I29" s="5" t="n">
        <v>0.11</v>
      </c>
      <c r="J29" s="5" t="n">
        <v>0.1</v>
      </c>
      <c r="K29" s="5" t="n">
        <v>0.07000000000000001</v>
      </c>
      <c r="L29" s="5" t="n">
        <v>0.23</v>
      </c>
      <c r="M29" s="5" t="n">
        <v>0.18</v>
      </c>
      <c r="N29" s="5" t="n">
        <v>0.26</v>
      </c>
    </row>
    <row r="30">
      <c r="A30" s="10" t="inlineStr"/>
      <c r="B30" s="4" t="inlineStr"/>
      <c r="C30" s="4" t="inlineStr"/>
      <c r="D30" s="4" t="inlineStr"/>
      <c r="E30" s="4" t="inlineStr"/>
      <c r="F30" s="4" t="inlineStr">
        <is>
          <t>ABCEFGH</t>
        </is>
      </c>
      <c r="G30" s="4" t="inlineStr">
        <is>
          <t>ABcGH</t>
        </is>
      </c>
      <c r="H30" s="4" t="inlineStr">
        <is>
          <t>ABCEGH</t>
        </is>
      </c>
      <c r="I30" s="4" t="inlineStr">
        <is>
          <t>b</t>
        </is>
      </c>
      <c r="J30" s="4" t="inlineStr"/>
      <c r="K30" s="4" t="inlineStr"/>
      <c r="L30" s="4" t="inlineStr">
        <is>
          <t>I</t>
        </is>
      </c>
      <c r="M30" s="4" t="inlineStr"/>
      <c r="N30" s="4" t="inlineStr">
        <is>
          <t>K</t>
        </is>
      </c>
    </row>
    <row r="31" customFormat="1" s="11">
      <c r="A31" s="14" t="inlineStr">
        <is>
          <t>Only know the name</t>
        </is>
      </c>
      <c r="B31" s="13" t="n">
        <v>202</v>
      </c>
      <c r="C31" s="13" t="n">
        <v>70</v>
      </c>
      <c r="D31" s="13" t="n">
        <v>22</v>
      </c>
      <c r="E31" s="13" t="n">
        <v>26</v>
      </c>
      <c r="F31" s="13" t="n">
        <v>84</v>
      </c>
      <c r="G31" s="13" t="n">
        <v>132</v>
      </c>
      <c r="H31" s="13" t="n">
        <v>110</v>
      </c>
      <c r="I31" s="13" t="n">
        <v>48</v>
      </c>
      <c r="J31" s="13" t="n">
        <v>92</v>
      </c>
      <c r="K31" s="13" t="n">
        <v>64</v>
      </c>
      <c r="L31" s="13" t="n">
        <v>138</v>
      </c>
      <c r="M31" s="13" t="n">
        <v>28</v>
      </c>
      <c r="N31" s="13" t="n">
        <v>106</v>
      </c>
    </row>
    <row r="32">
      <c r="A32" s="10" t="inlineStr"/>
      <c r="B32" s="5" t="n">
        <v>0.12</v>
      </c>
      <c r="C32" s="5" t="n">
        <v>0.12</v>
      </c>
      <c r="D32" s="5" t="n">
        <v>0.06</v>
      </c>
      <c r="E32" s="5" t="n">
        <v>0.06</v>
      </c>
      <c r="F32" s="5" t="n">
        <v>0.25</v>
      </c>
      <c r="G32" s="5" t="n">
        <v>0.11</v>
      </c>
      <c r="H32" s="5" t="n">
        <v>0.14</v>
      </c>
      <c r="I32" s="5" t="n">
        <v>0.06</v>
      </c>
      <c r="J32" s="5" t="n">
        <v>0.1</v>
      </c>
      <c r="K32" s="5" t="n">
        <v>0.06</v>
      </c>
      <c r="L32" s="5" t="n">
        <v>0.2</v>
      </c>
      <c r="M32" s="5" t="n">
        <v>0.11</v>
      </c>
      <c r="N32" s="5" t="n">
        <v>0.27</v>
      </c>
    </row>
    <row r="33">
      <c r="A33" s="10" t="inlineStr"/>
      <c r="B33" s="4" t="inlineStr"/>
      <c r="C33" s="4" t="inlineStr">
        <is>
          <t>BCGH</t>
        </is>
      </c>
      <c r="D33" s="4" t="inlineStr"/>
      <c r="E33" s="4" t="inlineStr"/>
      <c r="F33" s="4" t="inlineStr">
        <is>
          <t>ABCEFGH</t>
        </is>
      </c>
      <c r="G33" s="4" t="inlineStr">
        <is>
          <t>BCG</t>
        </is>
      </c>
      <c r="H33" s="4" t="inlineStr">
        <is>
          <t>BCEGH</t>
        </is>
      </c>
      <c r="I33" s="4" t="inlineStr"/>
      <c r="J33" s="4" t="inlineStr">
        <is>
          <t>BCG</t>
        </is>
      </c>
      <c r="K33" s="4" t="inlineStr"/>
      <c r="L33" s="4" t="inlineStr">
        <is>
          <t>I</t>
        </is>
      </c>
      <c r="M33" s="4" t="inlineStr"/>
      <c r="N33" s="4" t="inlineStr">
        <is>
          <t>K</t>
        </is>
      </c>
    </row>
    <row r="34">
      <c r="A34" s="10" t="inlineStr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</row>
    <row r="35" customFormat="1" s="11">
      <c r="A35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  <c r="N35" s="13" t="n"/>
    </row>
    <row r="36" customFormat="1" s="15">
      <c r="A36" s="16" t="inlineStr">
        <is>
          <t>Table 32</t>
        </is>
      </c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</row>
    <row r="37">
      <c r="A37" s="10" t="inlineStr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</row>
  </sheetData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9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DV_EverUsed - Ever Used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33 -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COMBINE: FSL</t>
        </is>
      </c>
      <c r="B13" s="13" t="n">
        <v>1105</v>
      </c>
      <c r="C13" s="13" t="n">
        <v>469</v>
      </c>
      <c r="D13" s="13" t="n">
        <v>276</v>
      </c>
      <c r="E13" s="13" t="n">
        <v>225</v>
      </c>
      <c r="F13" s="13" t="n">
        <v>135</v>
      </c>
      <c r="G13" s="13" t="n">
        <v>636</v>
      </c>
      <c r="H13" s="13" t="n">
        <v>360</v>
      </c>
      <c r="I13" s="13" t="n">
        <v>501</v>
      </c>
      <c r="J13" s="13" t="n">
        <v>745</v>
      </c>
      <c r="K13" s="13" t="n">
        <v>1105</v>
      </c>
      <c r="L13" s="13" t="inlineStr">
        <is>
          <t>-</t>
        </is>
      </c>
      <c r="M13" s="13" t="inlineStr">
        <is>
          <t>-</t>
        </is>
      </c>
      <c r="N13" s="13" t="inlineStr">
        <is>
          <t>-</t>
        </is>
      </c>
    </row>
    <row r="14">
      <c r="A14" s="10" t="inlineStr"/>
      <c r="B14" s="5" t="n">
        <v>0.12</v>
      </c>
      <c r="C14" s="5" t="n">
        <v>0.34</v>
      </c>
      <c r="D14" s="5" t="n">
        <v>0.18</v>
      </c>
      <c r="E14" s="5" t="n">
        <v>0.11</v>
      </c>
      <c r="F14" s="5" t="n">
        <v>0.03</v>
      </c>
      <c r="G14" s="5" t="n">
        <v>0.08</v>
      </c>
      <c r="H14" s="5" t="n">
        <v>0.06</v>
      </c>
      <c r="I14" s="5" t="n">
        <v>0.14</v>
      </c>
      <c r="J14" s="5" t="n">
        <v>0.26</v>
      </c>
      <c r="K14" s="5" t="n">
        <v>0.46</v>
      </c>
      <c r="L14" s="4" t="inlineStr">
        <is>
          <t>-</t>
        </is>
      </c>
      <c r="M14" s="4" t="inlineStr">
        <is>
          <t>-</t>
        </is>
      </c>
      <c r="N14" s="4" t="inlineStr">
        <is>
          <t>-</t>
        </is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n"/>
      <c r="M15" s="4" t="n"/>
      <c r="N15" s="4" t="n"/>
    </row>
    <row r="16" customFormat="1" s="11">
      <c r="A16" s="14" t="inlineStr">
        <is>
          <t>COMBINE: Dexcom</t>
        </is>
      </c>
      <c r="B16" s="13" t="n">
        <v>760</v>
      </c>
      <c r="C16" s="13" t="n">
        <v>311</v>
      </c>
      <c r="D16" s="13" t="n">
        <v>167</v>
      </c>
      <c r="E16" s="13" t="n">
        <v>159</v>
      </c>
      <c r="F16" s="13" t="n">
        <v>123</v>
      </c>
      <c r="G16" s="13" t="n">
        <v>449</v>
      </c>
      <c r="H16" s="13" t="n">
        <v>282</v>
      </c>
      <c r="I16" s="13" t="n">
        <v>326</v>
      </c>
      <c r="J16" s="13" t="n">
        <v>478</v>
      </c>
      <c r="K16" s="13" t="n">
        <v>760</v>
      </c>
      <c r="L16" s="13" t="inlineStr">
        <is>
          <t>-</t>
        </is>
      </c>
      <c r="M16" s="13" t="inlineStr">
        <is>
          <t>-</t>
        </is>
      </c>
      <c r="N16" s="13" t="inlineStr">
        <is>
          <t>-</t>
        </is>
      </c>
    </row>
    <row r="17">
      <c r="A17" s="10" t="inlineStr"/>
      <c r="B17" s="5" t="n">
        <v>0.08</v>
      </c>
      <c r="C17" s="5" t="n">
        <v>0.23</v>
      </c>
      <c r="D17" s="5" t="n">
        <v>0.11</v>
      </c>
      <c r="E17" s="5" t="n">
        <v>0.08</v>
      </c>
      <c r="F17" s="5" t="n">
        <v>0.03</v>
      </c>
      <c r="G17" s="5" t="n">
        <v>0.06</v>
      </c>
      <c r="H17" s="5" t="n">
        <v>0.05</v>
      </c>
      <c r="I17" s="5" t="n">
        <v>0.09</v>
      </c>
      <c r="J17" s="5" t="n">
        <v>0.17</v>
      </c>
      <c r="K17" s="5" t="n">
        <v>0.31</v>
      </c>
      <c r="L17" s="4" t="inlineStr">
        <is>
          <t>-</t>
        </is>
      </c>
      <c r="M17" s="4" t="inlineStr">
        <is>
          <t>-</t>
        </is>
      </c>
      <c r="N17" s="4" t="inlineStr">
        <is>
          <t>-</t>
        </is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n"/>
      <c r="M18" s="4" t="n"/>
      <c r="N18" s="4" t="n"/>
    </row>
    <row r="19" customFormat="1" s="11">
      <c r="A19" s="14" t="inlineStr">
        <is>
          <t>COMBINE: Medtronic</t>
        </is>
      </c>
      <c r="B19" s="13" t="n">
        <v>669</v>
      </c>
      <c r="C19" s="13" t="n">
        <v>245</v>
      </c>
      <c r="D19" s="13" t="n">
        <v>195</v>
      </c>
      <c r="E19" s="13" t="n">
        <v>167</v>
      </c>
      <c r="F19" s="13" t="n">
        <v>62</v>
      </c>
      <c r="G19" s="13" t="n">
        <v>424</v>
      </c>
      <c r="H19" s="13" t="n">
        <v>229</v>
      </c>
      <c r="I19" s="13" t="n">
        <v>362</v>
      </c>
      <c r="J19" s="13" t="n">
        <v>440</v>
      </c>
      <c r="K19" s="13" t="n">
        <v>669</v>
      </c>
      <c r="L19" s="13" t="inlineStr">
        <is>
          <t>-</t>
        </is>
      </c>
      <c r="M19" s="13" t="inlineStr">
        <is>
          <t>-</t>
        </is>
      </c>
      <c r="N19" s="13" t="inlineStr">
        <is>
          <t>-</t>
        </is>
      </c>
    </row>
    <row r="20">
      <c r="A20" s="10" t="inlineStr"/>
      <c r="B20" s="5" t="n">
        <v>0.07000000000000001</v>
      </c>
      <c r="C20" s="5" t="n">
        <v>0.18</v>
      </c>
      <c r="D20" s="5" t="n">
        <v>0.13</v>
      </c>
      <c r="E20" s="5" t="n">
        <v>0.08</v>
      </c>
      <c r="F20" s="5" t="n">
        <v>0.02</v>
      </c>
      <c r="G20" s="5" t="n">
        <v>0.06</v>
      </c>
      <c r="H20" s="5" t="n">
        <v>0.04</v>
      </c>
      <c r="I20" s="5" t="n">
        <v>0.1</v>
      </c>
      <c r="J20" s="5" t="n">
        <v>0.15</v>
      </c>
      <c r="K20" s="5" t="n">
        <v>0.28</v>
      </c>
      <c r="L20" s="4" t="inlineStr">
        <is>
          <t>-</t>
        </is>
      </c>
      <c r="M20" s="4" t="inlineStr">
        <is>
          <t>-</t>
        </is>
      </c>
      <c r="N20" s="4" t="inlineStr">
        <is>
          <t>-</t>
        </is>
      </c>
    </row>
    <row r="21">
      <c r="A21" s="10" t="inlineStr"/>
      <c r="B21" s="4" t="inlineStr"/>
      <c r="C21" s="4" t="inlineStr">
        <is>
          <t>BCDEFGH</t>
        </is>
      </c>
      <c r="D21" s="4" t="inlineStr">
        <is>
          <t>CDEFG</t>
        </is>
      </c>
      <c r="E21" s="4" t="inlineStr">
        <is>
          <t>DEF</t>
        </is>
      </c>
      <c r="F21" s="4" t="inlineStr"/>
      <c r="G21" s="4" t="inlineStr">
        <is>
          <t>DF</t>
        </is>
      </c>
      <c r="H21" s="4" t="inlineStr">
        <is>
          <t>D</t>
        </is>
      </c>
      <c r="I21" s="4" t="inlineStr">
        <is>
          <t>CDEF</t>
        </is>
      </c>
      <c r="J21" s="4" t="inlineStr">
        <is>
          <t>BCDEFG</t>
        </is>
      </c>
      <c r="K21" s="4" t="inlineStr">
        <is>
          <t>J</t>
        </is>
      </c>
      <c r="L21" s="4" t="n"/>
      <c r="M21" s="4" t="n"/>
      <c r="N21" s="4" t="n"/>
    </row>
    <row r="22" customFormat="1" s="11">
      <c r="A22" s="14" t="inlineStr">
        <is>
          <t>FreeStyle Libre</t>
        </is>
      </c>
      <c r="B22" s="13" t="n">
        <v>656</v>
      </c>
      <c r="C22" s="13" t="n">
        <v>311</v>
      </c>
      <c r="D22" s="13" t="n">
        <v>155</v>
      </c>
      <c r="E22" s="13" t="n">
        <v>126</v>
      </c>
      <c r="F22" s="13" t="n">
        <v>64</v>
      </c>
      <c r="G22" s="13" t="n">
        <v>345</v>
      </c>
      <c r="H22" s="13" t="n">
        <v>190</v>
      </c>
      <c r="I22" s="13" t="n">
        <v>281</v>
      </c>
      <c r="J22" s="13" t="n">
        <v>466</v>
      </c>
      <c r="K22" s="13" t="n">
        <v>656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0.07000000000000001</v>
      </c>
      <c r="C23" s="5" t="n">
        <v>0.23</v>
      </c>
      <c r="D23" s="5" t="n">
        <v>0.1</v>
      </c>
      <c r="E23" s="5" t="n">
        <v>0.06</v>
      </c>
      <c r="F23" s="5" t="n">
        <v>0.02</v>
      </c>
      <c r="G23" s="5" t="n">
        <v>0.05</v>
      </c>
      <c r="H23" s="5" t="n">
        <v>0.03</v>
      </c>
      <c r="I23" s="5" t="n">
        <v>0.08</v>
      </c>
      <c r="J23" s="5" t="n">
        <v>0.16</v>
      </c>
      <c r="K23" s="5" t="n">
        <v>0.27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>
        <is>
          <t>BCDEFGH</t>
        </is>
      </c>
      <c r="D24" s="4" t="inlineStr">
        <is>
          <t>CDEFG</t>
        </is>
      </c>
      <c r="E24" s="4" t="inlineStr">
        <is>
          <t>DEF</t>
        </is>
      </c>
      <c r="F24" s="4" t="inlineStr"/>
      <c r="G24" s="4" t="inlineStr">
        <is>
          <t>DF</t>
        </is>
      </c>
      <c r="H24" s="4" t="inlineStr">
        <is>
          <t>D</t>
        </is>
      </c>
      <c r="I24" s="4" t="inlineStr">
        <is>
          <t>CDEF</t>
        </is>
      </c>
      <c r="J24" s="4" t="inlineStr">
        <is>
          <t>BCDEFG</t>
        </is>
      </c>
      <c r="K24" s="4" t="inlineStr">
        <is>
          <t>J</t>
        </is>
      </c>
      <c r="L24" s="4" t="n"/>
      <c r="M24" s="4" t="n"/>
      <c r="N24" s="4" t="n"/>
    </row>
    <row r="25" customFormat="1" s="11">
      <c r="A25" s="14" t="inlineStr">
        <is>
          <t>FreeStyle Libre 14 Day</t>
        </is>
      </c>
      <c r="B25" s="13" t="n">
        <v>124</v>
      </c>
      <c r="C25" s="13" t="n">
        <v>34</v>
      </c>
      <c r="D25" s="13" t="n">
        <v>29</v>
      </c>
      <c r="E25" s="13" t="n">
        <v>33</v>
      </c>
      <c r="F25" s="13" t="n">
        <v>28</v>
      </c>
      <c r="G25" s="13" t="n">
        <v>90</v>
      </c>
      <c r="H25" s="13" t="n">
        <v>61</v>
      </c>
      <c r="I25" s="13" t="n">
        <v>62</v>
      </c>
      <c r="J25" s="13" t="n">
        <v>63</v>
      </c>
      <c r="K25" s="13" t="n">
        <v>124</v>
      </c>
      <c r="L25" s="13" t="inlineStr">
        <is>
          <t>-</t>
        </is>
      </c>
      <c r="M25" s="13" t="inlineStr">
        <is>
          <t>-</t>
        </is>
      </c>
      <c r="N25" s="13" t="inlineStr">
        <is>
          <t>-</t>
        </is>
      </c>
    </row>
    <row r="26">
      <c r="A26" s="10" t="inlineStr"/>
      <c r="B26" s="5" t="n">
        <v>0.01</v>
      </c>
      <c r="C26" s="5" t="n">
        <v>0.02</v>
      </c>
      <c r="D26" s="5" t="n">
        <v>0.02</v>
      </c>
      <c r="E26" s="5" t="n">
        <v>0.02</v>
      </c>
      <c r="F26" s="5" t="n">
        <v>0.01</v>
      </c>
      <c r="G26" s="5" t="n">
        <v>0.01</v>
      </c>
      <c r="H26" s="5" t="n">
        <v>0.01</v>
      </c>
      <c r="I26" s="5" t="n">
        <v>0.02</v>
      </c>
      <c r="J26" s="5" t="n">
        <v>0.02</v>
      </c>
      <c r="K26" s="5" t="n">
        <v>0.05</v>
      </c>
      <c r="L26" s="4" t="inlineStr">
        <is>
          <t>-</t>
        </is>
      </c>
      <c r="M26" s="4" t="inlineStr">
        <is>
          <t>-</t>
        </is>
      </c>
      <c r="N26" s="4" t="inlineStr">
        <is>
          <t>-</t>
        </is>
      </c>
    </row>
    <row r="27">
      <c r="A27" s="10" t="inlineStr"/>
      <c r="B27" s="4" t="inlineStr"/>
      <c r="C27" s="4" t="inlineStr">
        <is>
          <t>cDEFg</t>
        </is>
      </c>
      <c r="D27" s="4" t="inlineStr">
        <is>
          <t>DEF</t>
        </is>
      </c>
      <c r="E27" s="4" t="inlineStr">
        <is>
          <t>DeF</t>
        </is>
      </c>
      <c r="F27" s="4" t="inlineStr"/>
      <c r="G27" s="4" t="inlineStr">
        <is>
          <t>DF</t>
        </is>
      </c>
      <c r="H27" s="4" t="inlineStr">
        <is>
          <t>D</t>
        </is>
      </c>
      <c r="I27" s="4" t="inlineStr">
        <is>
          <t>DEF</t>
        </is>
      </c>
      <c r="J27" s="4" t="inlineStr">
        <is>
          <t>DEFg</t>
        </is>
      </c>
      <c r="K27" s="4" t="inlineStr">
        <is>
          <t>J</t>
        </is>
      </c>
      <c r="L27" s="4" t="n"/>
      <c r="M27" s="4" t="n"/>
      <c r="N27" s="4" t="n"/>
    </row>
    <row r="28" customFormat="1" s="11">
      <c r="A28" s="14" t="inlineStr">
        <is>
          <t>FreeStyle Libre 2</t>
        </is>
      </c>
      <c r="B28" s="13" t="n">
        <v>394</v>
      </c>
      <c r="C28" s="13" t="n">
        <v>168</v>
      </c>
      <c r="D28" s="13" t="n">
        <v>102</v>
      </c>
      <c r="E28" s="13" t="n">
        <v>73</v>
      </c>
      <c r="F28" s="13" t="n">
        <v>51</v>
      </c>
      <c r="G28" s="13" t="n">
        <v>226</v>
      </c>
      <c r="H28" s="13" t="n">
        <v>124</v>
      </c>
      <c r="I28" s="13" t="n">
        <v>175</v>
      </c>
      <c r="J28" s="13" t="n">
        <v>270</v>
      </c>
      <c r="K28" s="13" t="n">
        <v>394</v>
      </c>
      <c r="L28" s="13" t="inlineStr">
        <is>
          <t>-</t>
        </is>
      </c>
      <c r="M28" s="13" t="inlineStr">
        <is>
          <t>-</t>
        </is>
      </c>
      <c r="N28" s="13" t="inlineStr">
        <is>
          <t>-</t>
        </is>
      </c>
    </row>
    <row r="29">
      <c r="A29" s="10" t="inlineStr"/>
      <c r="B29" s="5" t="n">
        <v>0.04</v>
      </c>
      <c r="C29" s="5" t="n">
        <v>0.12</v>
      </c>
      <c r="D29" s="5" t="n">
        <v>0.07000000000000001</v>
      </c>
      <c r="E29" s="5" t="n">
        <v>0.04</v>
      </c>
      <c r="F29" s="5" t="n">
        <v>0.01</v>
      </c>
      <c r="G29" s="5" t="n">
        <v>0.03</v>
      </c>
      <c r="H29" s="5" t="n">
        <v>0.02</v>
      </c>
      <c r="I29" s="5" t="n">
        <v>0.05</v>
      </c>
      <c r="J29" s="5" t="n">
        <v>0.09</v>
      </c>
      <c r="K29" s="5" t="n">
        <v>0.16</v>
      </c>
      <c r="L29" s="4" t="inlineStr">
        <is>
          <t>-</t>
        </is>
      </c>
      <c r="M29" s="4" t="inlineStr">
        <is>
          <t>-</t>
        </is>
      </c>
      <c r="N29" s="4" t="inlineStr">
        <is>
          <t>-</t>
        </is>
      </c>
    </row>
    <row r="30">
      <c r="A30" s="10" t="inlineStr"/>
      <c r="B30" s="4" t="inlineStr"/>
      <c r="C30" s="4" t="inlineStr">
        <is>
          <t>BCDEFGH</t>
        </is>
      </c>
      <c r="D30" s="4" t="inlineStr">
        <is>
          <t>CDEFG</t>
        </is>
      </c>
      <c r="E30" s="4" t="inlineStr">
        <is>
          <t>DeF</t>
        </is>
      </c>
      <c r="F30" s="4" t="inlineStr"/>
      <c r="G30" s="4" t="inlineStr">
        <is>
          <t>DF</t>
        </is>
      </c>
      <c r="H30" s="4" t="inlineStr">
        <is>
          <t>D</t>
        </is>
      </c>
      <c r="I30" s="4" t="inlineStr">
        <is>
          <t>CDEF</t>
        </is>
      </c>
      <c r="J30" s="4" t="inlineStr">
        <is>
          <t>BCDEFG</t>
        </is>
      </c>
      <c r="K30" s="4" t="inlineStr">
        <is>
          <t>J</t>
        </is>
      </c>
      <c r="L30" s="4" t="n"/>
      <c r="M30" s="4" t="n"/>
      <c r="N30" s="4" t="n"/>
    </row>
    <row r="31" customFormat="1" s="11">
      <c r="A31" s="14" t="inlineStr">
        <is>
          <t>FreeStyle Libre 3</t>
        </is>
      </c>
      <c r="B31" s="13" t="n">
        <v>46</v>
      </c>
      <c r="C31" s="13" t="n">
        <v>20</v>
      </c>
      <c r="D31" s="13" t="n">
        <v>17</v>
      </c>
      <c r="E31" s="13" t="n">
        <v>9</v>
      </c>
      <c r="F31" s="13" t="inlineStr">
        <is>
          <t>-</t>
        </is>
      </c>
      <c r="G31" s="13" t="n">
        <v>26</v>
      </c>
      <c r="H31" s="13" t="n">
        <v>9</v>
      </c>
      <c r="I31" s="13" t="n">
        <v>26</v>
      </c>
      <c r="J31" s="13" t="n">
        <v>37</v>
      </c>
      <c r="K31" s="13" t="n">
        <v>46</v>
      </c>
      <c r="L31" s="13" t="inlineStr">
        <is>
          <t>-</t>
        </is>
      </c>
      <c r="M31" s="13" t="inlineStr">
        <is>
          <t>-</t>
        </is>
      </c>
      <c r="N31" s="13" t="inlineStr">
        <is>
          <t>-</t>
        </is>
      </c>
    </row>
    <row r="32">
      <c r="A32" s="10" t="inlineStr"/>
      <c r="B32" s="5" t="n">
        <v>0.01</v>
      </c>
      <c r="C32" s="5" t="n">
        <v>0.01</v>
      </c>
      <c r="D32" s="5" t="n">
        <v>0.01</v>
      </c>
      <c r="E32" s="4" t="inlineStr">
        <is>
          <t>*</t>
        </is>
      </c>
      <c r="F32" s="4" t="inlineStr">
        <is>
          <t>-</t>
        </is>
      </c>
      <c r="G32" s="4" t="inlineStr">
        <is>
          <t>*</t>
        </is>
      </c>
      <c r="H32" s="4" t="inlineStr">
        <is>
          <t>*</t>
        </is>
      </c>
      <c r="I32" s="5" t="n">
        <v>0.01</v>
      </c>
      <c r="J32" s="5" t="n">
        <v>0.01</v>
      </c>
      <c r="K32" s="5" t="n">
        <v>0.02</v>
      </c>
      <c r="L32" s="4" t="inlineStr">
        <is>
          <t>-</t>
        </is>
      </c>
      <c r="M32" s="4" t="inlineStr">
        <is>
          <t>-</t>
        </is>
      </c>
      <c r="N32" s="4" t="inlineStr">
        <is>
          <t>-</t>
        </is>
      </c>
    </row>
    <row r="33">
      <c r="A33" s="10" t="inlineStr"/>
      <c r="B33" s="4" t="inlineStr"/>
      <c r="C33" s="4" t="inlineStr">
        <is>
          <t>CDEFG</t>
        </is>
      </c>
      <c r="D33" s="4" t="inlineStr">
        <is>
          <t>CDEFG</t>
        </is>
      </c>
      <c r="E33" s="4" t="inlineStr">
        <is>
          <t>DF</t>
        </is>
      </c>
      <c r="F33" s="4" t="inlineStr"/>
      <c r="G33" s="4" t="inlineStr">
        <is>
          <t>DF</t>
        </is>
      </c>
      <c r="H33" s="4" t="inlineStr">
        <is>
          <t>D</t>
        </is>
      </c>
      <c r="I33" s="4" t="inlineStr">
        <is>
          <t>CDEF</t>
        </is>
      </c>
      <c r="J33" s="4" t="inlineStr">
        <is>
          <t>CDEFG</t>
        </is>
      </c>
      <c r="K33" s="4" t="inlineStr">
        <is>
          <t>J</t>
        </is>
      </c>
      <c r="L33" s="4" t="n"/>
      <c r="M33" s="4" t="n"/>
      <c r="N33" s="4" t="n"/>
    </row>
    <row r="34" customFormat="1" s="11">
      <c r="A34" s="14" t="inlineStr">
        <is>
          <t>Dexcom G4</t>
        </is>
      </c>
      <c r="B34" s="13" t="n">
        <v>180</v>
      </c>
      <c r="C34" s="13" t="n">
        <v>52</v>
      </c>
      <c r="D34" s="13" t="n">
        <v>32</v>
      </c>
      <c r="E34" s="13" t="n">
        <v>67</v>
      </c>
      <c r="F34" s="13" t="n">
        <v>29</v>
      </c>
      <c r="G34" s="13" t="n">
        <v>128</v>
      </c>
      <c r="H34" s="13" t="n">
        <v>96</v>
      </c>
      <c r="I34" s="13" t="n">
        <v>99</v>
      </c>
      <c r="J34" s="13" t="n">
        <v>84</v>
      </c>
      <c r="K34" s="13" t="n">
        <v>180</v>
      </c>
      <c r="L34" s="13" t="inlineStr">
        <is>
          <t>-</t>
        </is>
      </c>
      <c r="M34" s="13" t="inlineStr">
        <is>
          <t>-</t>
        </is>
      </c>
      <c r="N34" s="13" t="inlineStr">
        <is>
          <t>-</t>
        </is>
      </c>
    </row>
    <row r="35">
      <c r="A35" s="10" t="inlineStr"/>
      <c r="B35" s="5" t="n">
        <v>0.02</v>
      </c>
      <c r="C35" s="5" t="n">
        <v>0.04</v>
      </c>
      <c r="D35" s="5" t="n">
        <v>0.02</v>
      </c>
      <c r="E35" s="5" t="n">
        <v>0.03</v>
      </c>
      <c r="F35" s="5" t="n">
        <v>0.01</v>
      </c>
      <c r="G35" s="5" t="n">
        <v>0.02</v>
      </c>
      <c r="H35" s="5" t="n">
        <v>0.02</v>
      </c>
      <c r="I35" s="5" t="n">
        <v>0.03</v>
      </c>
      <c r="J35" s="5" t="n">
        <v>0.03</v>
      </c>
      <c r="K35" s="5" t="n">
        <v>0.07000000000000001</v>
      </c>
      <c r="L35" s="4" t="inlineStr">
        <is>
          <t>-</t>
        </is>
      </c>
      <c r="M35" s="4" t="inlineStr">
        <is>
          <t>-</t>
        </is>
      </c>
      <c r="N35" s="4" t="inlineStr">
        <is>
          <t>-</t>
        </is>
      </c>
    </row>
    <row r="36">
      <c r="A36" s="10" t="inlineStr"/>
      <c r="B36" s="4" t="inlineStr"/>
      <c r="C36" s="4" t="inlineStr">
        <is>
          <t>BDEFgH</t>
        </is>
      </c>
      <c r="D36" s="4" t="inlineStr">
        <is>
          <t>D</t>
        </is>
      </c>
      <c r="E36" s="4" t="inlineStr">
        <is>
          <t>BDEFg</t>
        </is>
      </c>
      <c r="F36" s="4" t="inlineStr"/>
      <c r="G36" s="4" t="inlineStr">
        <is>
          <t>D</t>
        </is>
      </c>
      <c r="H36" s="4" t="inlineStr">
        <is>
          <t>D</t>
        </is>
      </c>
      <c r="I36" s="4" t="inlineStr">
        <is>
          <t>BDEF</t>
        </is>
      </c>
      <c r="J36" s="4" t="inlineStr">
        <is>
          <t>BDEF</t>
        </is>
      </c>
      <c r="K36" s="4" t="inlineStr">
        <is>
          <t>J</t>
        </is>
      </c>
      <c r="L36" s="4" t="n"/>
      <c r="M36" s="4" t="n"/>
      <c r="N36" s="4" t="n"/>
    </row>
    <row r="37" customFormat="1" s="11">
      <c r="A37" s="14" t="inlineStr">
        <is>
          <t>Dexcom G5</t>
        </is>
      </c>
      <c r="B37" s="13" t="n">
        <v>207</v>
      </c>
      <c r="C37" s="13" t="n">
        <v>95</v>
      </c>
      <c r="D37" s="13" t="n">
        <v>33</v>
      </c>
      <c r="E37" s="13" t="n">
        <v>31</v>
      </c>
      <c r="F37" s="13" t="n">
        <v>48</v>
      </c>
      <c r="G37" s="13" t="n">
        <v>112</v>
      </c>
      <c r="H37" s="13" t="n">
        <v>79</v>
      </c>
      <c r="I37" s="13" t="n">
        <v>64</v>
      </c>
      <c r="J37" s="13" t="n">
        <v>128</v>
      </c>
      <c r="K37" s="13" t="n">
        <v>207</v>
      </c>
      <c r="L37" s="13" t="inlineStr">
        <is>
          <t>-</t>
        </is>
      </c>
      <c r="M37" s="13" t="inlineStr">
        <is>
          <t>-</t>
        </is>
      </c>
      <c r="N37" s="13" t="inlineStr">
        <is>
          <t>-</t>
        </is>
      </c>
    </row>
    <row r="38">
      <c r="A38" s="10" t="inlineStr"/>
      <c r="B38" s="5" t="n">
        <v>0.02</v>
      </c>
      <c r="C38" s="5" t="n">
        <v>0.07000000000000001</v>
      </c>
      <c r="D38" s="5" t="n">
        <v>0.02</v>
      </c>
      <c r="E38" s="5" t="n">
        <v>0.02</v>
      </c>
      <c r="F38" s="5" t="n">
        <v>0.01</v>
      </c>
      <c r="G38" s="5" t="n">
        <v>0.01</v>
      </c>
      <c r="H38" s="5" t="n">
        <v>0.01</v>
      </c>
      <c r="I38" s="5" t="n">
        <v>0.02</v>
      </c>
      <c r="J38" s="5" t="n">
        <v>0.04</v>
      </c>
      <c r="K38" s="5" t="n">
        <v>0.09</v>
      </c>
      <c r="L38" s="4" t="inlineStr">
        <is>
          <t>-</t>
        </is>
      </c>
      <c r="M38" s="4" t="inlineStr">
        <is>
          <t>-</t>
        </is>
      </c>
      <c r="N38" s="4" t="inlineStr">
        <is>
          <t>-</t>
        </is>
      </c>
    </row>
    <row r="39">
      <c r="A39" s="10" t="inlineStr"/>
      <c r="B39" s="4" t="inlineStr"/>
      <c r="C39" s="4" t="inlineStr">
        <is>
          <t>BCDEFGH</t>
        </is>
      </c>
      <c r="D39" s="4" t="inlineStr">
        <is>
          <t>DEF</t>
        </is>
      </c>
      <c r="E39" s="4" t="inlineStr"/>
      <c r="F39" s="4" t="inlineStr"/>
      <c r="G39" s="4" t="inlineStr">
        <is>
          <t>DF</t>
        </is>
      </c>
      <c r="H39" s="4" t="inlineStr"/>
      <c r="I39" s="4" t="inlineStr">
        <is>
          <t>DEF</t>
        </is>
      </c>
      <c r="J39" s="4" t="inlineStr">
        <is>
          <t>BCDEFG</t>
        </is>
      </c>
      <c r="K39" s="4" t="inlineStr">
        <is>
          <t>J</t>
        </is>
      </c>
      <c r="L39" s="4" t="n"/>
      <c r="M39" s="4" t="n"/>
      <c r="N39" s="4" t="n"/>
    </row>
    <row r="40" customFormat="1" s="11">
      <c r="A40" s="14" t="inlineStr">
        <is>
          <t>COMBINE: Dexcom G6 (solo or with pump)</t>
        </is>
      </c>
      <c r="B40" s="13" t="n">
        <v>489</v>
      </c>
      <c r="C40" s="13" t="n">
        <v>225</v>
      </c>
      <c r="D40" s="13" t="n">
        <v>111</v>
      </c>
      <c r="E40" s="13" t="n">
        <v>81</v>
      </c>
      <c r="F40" s="13" t="n">
        <v>72</v>
      </c>
      <c r="G40" s="13" t="n">
        <v>264</v>
      </c>
      <c r="H40" s="13" t="n">
        <v>153</v>
      </c>
      <c r="I40" s="13" t="n">
        <v>192</v>
      </c>
      <c r="J40" s="13" t="n">
        <v>336</v>
      </c>
      <c r="K40" s="13" t="n">
        <v>489</v>
      </c>
      <c r="L40" s="13" t="inlineStr">
        <is>
          <t>-</t>
        </is>
      </c>
      <c r="M40" s="13" t="inlineStr">
        <is>
          <t>-</t>
        </is>
      </c>
      <c r="N40" s="13" t="inlineStr">
        <is>
          <t>-</t>
        </is>
      </c>
    </row>
    <row r="41">
      <c r="A41" s="10" t="inlineStr"/>
      <c r="B41" s="5" t="n">
        <v>0.05</v>
      </c>
      <c r="C41" s="5" t="n">
        <v>0.16</v>
      </c>
      <c r="D41" s="5" t="n">
        <v>0.07000000000000001</v>
      </c>
      <c r="E41" s="5" t="n">
        <v>0.04</v>
      </c>
      <c r="F41" s="5" t="n">
        <v>0.02</v>
      </c>
      <c r="G41" s="5" t="n">
        <v>0.03</v>
      </c>
      <c r="H41" s="5" t="n">
        <v>0.03</v>
      </c>
      <c r="I41" s="5" t="n">
        <v>0.05</v>
      </c>
      <c r="J41" s="5" t="n">
        <v>0.12</v>
      </c>
      <c r="K41" s="5" t="n">
        <v>0.2</v>
      </c>
      <c r="L41" s="4" t="inlineStr">
        <is>
          <t>-</t>
        </is>
      </c>
      <c r="M41" s="4" t="inlineStr">
        <is>
          <t>-</t>
        </is>
      </c>
      <c r="N41" s="4" t="inlineStr">
        <is>
          <t>-</t>
        </is>
      </c>
    </row>
    <row r="42">
      <c r="A42" s="10" t="inlineStr"/>
      <c r="B42" s="4" t="inlineStr"/>
      <c r="C42" s="4" t="inlineStr">
        <is>
          <t>BCDEFGH</t>
        </is>
      </c>
      <c r="D42" s="4" t="inlineStr">
        <is>
          <t>CDEFG</t>
        </is>
      </c>
      <c r="E42" s="4" t="inlineStr">
        <is>
          <t>DF</t>
        </is>
      </c>
      <c r="F42" s="4" t="inlineStr"/>
      <c r="G42" s="4" t="inlineStr">
        <is>
          <t>DF</t>
        </is>
      </c>
      <c r="H42" s="4" t="inlineStr">
        <is>
          <t>D</t>
        </is>
      </c>
      <c r="I42" s="4" t="inlineStr">
        <is>
          <t>CDEF</t>
        </is>
      </c>
      <c r="J42" s="4" t="inlineStr">
        <is>
          <t>BCDEFG</t>
        </is>
      </c>
      <c r="K42" s="4" t="inlineStr">
        <is>
          <t>J</t>
        </is>
      </c>
      <c r="L42" s="4" t="n"/>
      <c r="M42" s="4" t="n"/>
      <c r="N42" s="4" t="n"/>
    </row>
    <row r="43" customFormat="1" s="11">
      <c r="A43" s="14" t="inlineStr">
        <is>
          <t>Dexcom G6</t>
        </is>
      </c>
      <c r="B43" s="13" t="n">
        <v>366</v>
      </c>
      <c r="C43" s="13" t="n">
        <v>172</v>
      </c>
      <c r="D43" s="13" t="n">
        <v>84</v>
      </c>
      <c r="E43" s="13" t="n">
        <v>67</v>
      </c>
      <c r="F43" s="13" t="n">
        <v>43</v>
      </c>
      <c r="G43" s="13" t="n">
        <v>194</v>
      </c>
      <c r="H43" s="13" t="n">
        <v>110</v>
      </c>
      <c r="I43" s="13" t="n">
        <v>151</v>
      </c>
      <c r="J43" s="13" t="n">
        <v>256</v>
      </c>
      <c r="K43" s="13" t="n">
        <v>366</v>
      </c>
      <c r="L43" s="13" t="inlineStr">
        <is>
          <t>-</t>
        </is>
      </c>
      <c r="M43" s="13" t="inlineStr">
        <is>
          <t>-</t>
        </is>
      </c>
      <c r="N43" s="13" t="inlineStr">
        <is>
          <t>-</t>
        </is>
      </c>
    </row>
    <row r="44">
      <c r="A44" s="10" t="inlineStr"/>
      <c r="B44" s="5" t="n">
        <v>0.04</v>
      </c>
      <c r="C44" s="5" t="n">
        <v>0.12</v>
      </c>
      <c r="D44" s="5" t="n">
        <v>0.06</v>
      </c>
      <c r="E44" s="5" t="n">
        <v>0.03</v>
      </c>
      <c r="F44" s="5" t="n">
        <v>0.01</v>
      </c>
      <c r="G44" s="5" t="n">
        <v>0.03</v>
      </c>
      <c r="H44" s="5" t="n">
        <v>0.02</v>
      </c>
      <c r="I44" s="5" t="n">
        <v>0.04</v>
      </c>
      <c r="J44" s="5" t="n">
        <v>0.09</v>
      </c>
      <c r="K44" s="5" t="n">
        <v>0.15</v>
      </c>
      <c r="L44" s="4" t="inlineStr">
        <is>
          <t>-</t>
        </is>
      </c>
      <c r="M44" s="4" t="inlineStr">
        <is>
          <t>-</t>
        </is>
      </c>
      <c r="N44" s="4" t="inlineStr">
        <is>
          <t>-</t>
        </is>
      </c>
    </row>
    <row r="45">
      <c r="A45" s="10" t="inlineStr"/>
      <c r="B45" s="4" t="inlineStr"/>
      <c r="C45" s="4" t="inlineStr">
        <is>
          <t>BCDEFGH</t>
        </is>
      </c>
      <c r="D45" s="4" t="inlineStr">
        <is>
          <t>CDEFG</t>
        </is>
      </c>
      <c r="E45" s="4" t="inlineStr">
        <is>
          <t>DEF</t>
        </is>
      </c>
      <c r="F45" s="4" t="inlineStr"/>
      <c r="G45" s="4" t="inlineStr">
        <is>
          <t>DF</t>
        </is>
      </c>
      <c r="H45" s="4" t="inlineStr">
        <is>
          <t>D</t>
        </is>
      </c>
      <c r="I45" s="4" t="inlineStr">
        <is>
          <t>CDEF</t>
        </is>
      </c>
      <c r="J45" s="4" t="inlineStr">
        <is>
          <t>BCDEFG</t>
        </is>
      </c>
      <c r="K45" s="4" t="inlineStr">
        <is>
          <t>J</t>
        </is>
      </c>
      <c r="L45" s="4" t="n"/>
      <c r="M45" s="4" t="n"/>
      <c r="N45" s="4" t="n"/>
    </row>
    <row r="46" customFormat="1" s="11">
      <c r="A46" s="14" t="inlineStr">
        <is>
          <t>NET: Dexcom G6 Pumps</t>
        </is>
      </c>
      <c r="B46" s="13" t="n">
        <v>146</v>
      </c>
      <c r="C46" s="13" t="n">
        <v>69</v>
      </c>
      <c r="D46" s="13" t="n">
        <v>29</v>
      </c>
      <c r="E46" s="13" t="n">
        <v>19</v>
      </c>
      <c r="F46" s="13" t="n">
        <v>29</v>
      </c>
      <c r="G46" s="13" t="n">
        <v>77</v>
      </c>
      <c r="H46" s="13" t="n">
        <v>48</v>
      </c>
      <c r="I46" s="13" t="n">
        <v>48</v>
      </c>
      <c r="J46" s="13" t="n">
        <v>98</v>
      </c>
      <c r="K46" s="13" t="n">
        <v>146</v>
      </c>
      <c r="L46" s="13" t="inlineStr">
        <is>
          <t>-</t>
        </is>
      </c>
      <c r="M46" s="13" t="inlineStr">
        <is>
          <t>-</t>
        </is>
      </c>
      <c r="N46" s="13" t="inlineStr">
        <is>
          <t>-</t>
        </is>
      </c>
    </row>
    <row r="47">
      <c r="A47" s="10" t="inlineStr"/>
      <c r="B47" s="5" t="n">
        <v>0.02</v>
      </c>
      <c r="C47" s="5" t="n">
        <v>0.05</v>
      </c>
      <c r="D47" s="5" t="n">
        <v>0.02</v>
      </c>
      <c r="E47" s="5" t="n">
        <v>0.01</v>
      </c>
      <c r="F47" s="5" t="n">
        <v>0.01</v>
      </c>
      <c r="G47" s="5" t="n">
        <v>0.01</v>
      </c>
      <c r="H47" s="5" t="n">
        <v>0.01</v>
      </c>
      <c r="I47" s="5" t="n">
        <v>0.01</v>
      </c>
      <c r="J47" s="5" t="n">
        <v>0.03</v>
      </c>
      <c r="K47" s="5" t="n">
        <v>0.06</v>
      </c>
      <c r="L47" s="4" t="inlineStr">
        <is>
          <t>-</t>
        </is>
      </c>
      <c r="M47" s="4" t="inlineStr">
        <is>
          <t>-</t>
        </is>
      </c>
      <c r="N47" s="4" t="inlineStr">
        <is>
          <t>-</t>
        </is>
      </c>
    </row>
    <row r="48">
      <c r="A48" s="10" t="inlineStr"/>
      <c r="B48" s="4" t="inlineStr"/>
      <c r="C48" s="4" t="inlineStr">
        <is>
          <t>BCDEFGH</t>
        </is>
      </c>
      <c r="D48" s="4" t="inlineStr">
        <is>
          <t>CDEFG</t>
        </is>
      </c>
      <c r="E48" s="4" t="inlineStr"/>
      <c r="F48" s="4" t="inlineStr"/>
      <c r="G48" s="4" t="inlineStr">
        <is>
          <t>DF</t>
        </is>
      </c>
      <c r="H48" s="4" t="inlineStr"/>
      <c r="I48" s="4" t="inlineStr">
        <is>
          <t>CDEF</t>
        </is>
      </c>
      <c r="J48" s="4" t="inlineStr">
        <is>
          <t>BCDEFG</t>
        </is>
      </c>
      <c r="K48" s="4" t="inlineStr">
        <is>
          <t>J</t>
        </is>
      </c>
      <c r="L48" s="4" t="n"/>
      <c r="M48" s="4" t="n"/>
      <c r="N48" s="4" t="n"/>
    </row>
    <row r="49" customFormat="1" s="11">
      <c r="A49" s="14" t="inlineStr">
        <is>
          <t>Dexcom G6 paired with Tandem t:slim X2 insulin pump</t>
        </is>
      </c>
      <c r="B49" s="13" t="n">
        <v>115</v>
      </c>
      <c r="C49" s="13" t="n">
        <v>51</v>
      </c>
      <c r="D49" s="13" t="n">
        <v>19</v>
      </c>
      <c r="E49" s="13" t="n">
        <v>18</v>
      </c>
      <c r="F49" s="13" t="n">
        <v>27</v>
      </c>
      <c r="G49" s="13" t="n">
        <v>64</v>
      </c>
      <c r="H49" s="13" t="n">
        <v>45</v>
      </c>
      <c r="I49" s="13" t="n">
        <v>37</v>
      </c>
      <c r="J49" s="13" t="n">
        <v>70</v>
      </c>
      <c r="K49" s="13" t="n">
        <v>115</v>
      </c>
      <c r="L49" s="13" t="inlineStr">
        <is>
          <t>-</t>
        </is>
      </c>
      <c r="M49" s="13" t="inlineStr">
        <is>
          <t>-</t>
        </is>
      </c>
      <c r="N49" s="13" t="inlineStr">
        <is>
          <t>-</t>
        </is>
      </c>
    </row>
    <row r="50">
      <c r="A50" s="10" t="inlineStr"/>
      <c r="B50" s="5" t="n">
        <v>0.01</v>
      </c>
      <c r="C50" s="5" t="n">
        <v>0.04</v>
      </c>
      <c r="D50" s="5" t="n">
        <v>0.01</v>
      </c>
      <c r="E50" s="5" t="n">
        <v>0.01</v>
      </c>
      <c r="F50" s="5" t="n">
        <v>0.01</v>
      </c>
      <c r="G50" s="5" t="n">
        <v>0.01</v>
      </c>
      <c r="H50" s="5" t="n">
        <v>0.01</v>
      </c>
      <c r="I50" s="5" t="n">
        <v>0.01</v>
      </c>
      <c r="J50" s="5" t="n">
        <v>0.02</v>
      </c>
      <c r="K50" s="5" t="n">
        <v>0.05</v>
      </c>
      <c r="L50" s="4" t="inlineStr">
        <is>
          <t>-</t>
        </is>
      </c>
      <c r="M50" s="4" t="inlineStr">
        <is>
          <t>-</t>
        </is>
      </c>
      <c r="N50" s="4" t="inlineStr">
        <is>
          <t>-</t>
        </is>
      </c>
    </row>
    <row r="51">
      <c r="A51" s="10" t="inlineStr"/>
      <c r="B51" s="4" t="inlineStr"/>
      <c r="C51" s="4" t="inlineStr">
        <is>
          <t>BCDEFGH</t>
        </is>
      </c>
      <c r="D51" s="4" t="inlineStr">
        <is>
          <t>DeF</t>
        </is>
      </c>
      <c r="E51" s="4" t="inlineStr"/>
      <c r="F51" s="4" t="inlineStr"/>
      <c r="G51" s="4" t="inlineStr">
        <is>
          <t>dF</t>
        </is>
      </c>
      <c r="H51" s="4" t="inlineStr"/>
      <c r="I51" s="4" t="inlineStr">
        <is>
          <t>deF</t>
        </is>
      </c>
      <c r="J51" s="4" t="inlineStr">
        <is>
          <t>BCDEFG</t>
        </is>
      </c>
      <c r="K51" s="4" t="inlineStr">
        <is>
          <t>J</t>
        </is>
      </c>
      <c r="L51" s="4" t="n"/>
      <c r="M51" s="4" t="n"/>
      <c r="N51" s="4" t="n"/>
    </row>
    <row r="52" customFormat="1" s="11">
      <c r="A52" s="14" t="inlineStr">
        <is>
          <t>Dexcom G6 paired with Accu-check Insight (Roche) insulin pump</t>
        </is>
      </c>
      <c r="B52" s="13" t="n">
        <v>34</v>
      </c>
      <c r="C52" s="13" t="n">
        <v>19</v>
      </c>
      <c r="D52" s="13" t="n">
        <v>11</v>
      </c>
      <c r="E52" s="13" t="n">
        <v>1</v>
      </c>
      <c r="F52" s="13" t="n">
        <v>3</v>
      </c>
      <c r="G52" s="13" t="n">
        <v>15</v>
      </c>
      <c r="H52" s="13" t="n">
        <v>4</v>
      </c>
      <c r="I52" s="13" t="n">
        <v>12</v>
      </c>
      <c r="J52" s="13" t="n">
        <v>30</v>
      </c>
      <c r="K52" s="13" t="n">
        <v>34</v>
      </c>
      <c r="L52" s="13" t="inlineStr">
        <is>
          <t>-</t>
        </is>
      </c>
      <c r="M52" s="13" t="inlineStr">
        <is>
          <t>-</t>
        </is>
      </c>
      <c r="N52" s="13" t="inlineStr">
        <is>
          <t>-</t>
        </is>
      </c>
    </row>
    <row r="53">
      <c r="A53" s="10" t="inlineStr"/>
      <c r="B53" s="4" t="inlineStr">
        <is>
          <t>*</t>
        </is>
      </c>
      <c r="C53" s="5" t="n">
        <v>0.01</v>
      </c>
      <c r="D53" s="5" t="n">
        <v>0.01</v>
      </c>
      <c r="E53" s="4" t="inlineStr">
        <is>
          <t>*</t>
        </is>
      </c>
      <c r="F53" s="4" t="inlineStr">
        <is>
          <t>*</t>
        </is>
      </c>
      <c r="G53" s="4" t="inlineStr">
        <is>
          <t>*</t>
        </is>
      </c>
      <c r="H53" s="4" t="inlineStr">
        <is>
          <t>*</t>
        </is>
      </c>
      <c r="I53" s="4" t="inlineStr">
        <is>
          <t>*</t>
        </is>
      </c>
      <c r="J53" s="5" t="n">
        <v>0.01</v>
      </c>
      <c r="K53" s="5" t="n">
        <v>0.01</v>
      </c>
      <c r="L53" s="4" t="inlineStr">
        <is>
          <t>-</t>
        </is>
      </c>
      <c r="M53" s="4" t="inlineStr">
        <is>
          <t>-</t>
        </is>
      </c>
      <c r="N53" s="4" t="inlineStr">
        <is>
          <t>-</t>
        </is>
      </c>
    </row>
    <row r="54">
      <c r="A54" s="10" t="inlineStr"/>
      <c r="B54" s="4" t="inlineStr"/>
      <c r="C54" s="4" t="inlineStr">
        <is>
          <t>bCDEFG</t>
        </is>
      </c>
      <c r="D54" s="4" t="inlineStr">
        <is>
          <t>CDEFG</t>
        </is>
      </c>
      <c r="E54" s="4" t="inlineStr"/>
      <c r="F54" s="4" t="inlineStr"/>
      <c r="G54" s="4" t="inlineStr">
        <is>
          <t>cDF</t>
        </is>
      </c>
      <c r="H54" s="4" t="inlineStr"/>
      <c r="I54" s="4" t="inlineStr">
        <is>
          <t>CDEF</t>
        </is>
      </c>
      <c r="J54" s="4" t="inlineStr">
        <is>
          <t>bCDEFG</t>
        </is>
      </c>
      <c r="K54" s="4" t="inlineStr">
        <is>
          <t>J</t>
        </is>
      </c>
      <c r="L54" s="4" t="n"/>
      <c r="M54" s="4" t="n"/>
      <c r="N54" s="4" t="n"/>
    </row>
    <row r="55" customFormat="1" s="11">
      <c r="A55" s="14" t="inlineStr">
        <is>
          <t>Medtronic Guardian Connect</t>
        </is>
      </c>
      <c r="B55" s="13" t="n">
        <v>281</v>
      </c>
      <c r="C55" s="13" t="n">
        <v>86</v>
      </c>
      <c r="D55" s="13" t="n">
        <v>83</v>
      </c>
      <c r="E55" s="13" t="n">
        <v>77</v>
      </c>
      <c r="F55" s="13" t="n">
        <v>35</v>
      </c>
      <c r="G55" s="13" t="n">
        <v>195</v>
      </c>
      <c r="H55" s="13" t="n">
        <v>112</v>
      </c>
      <c r="I55" s="13" t="n">
        <v>160</v>
      </c>
      <c r="J55" s="13" t="n">
        <v>169</v>
      </c>
      <c r="K55" s="13" t="n">
        <v>281</v>
      </c>
      <c r="L55" s="13" t="inlineStr">
        <is>
          <t>-</t>
        </is>
      </c>
      <c r="M55" s="13" t="inlineStr">
        <is>
          <t>-</t>
        </is>
      </c>
      <c r="N55" s="13" t="inlineStr">
        <is>
          <t>-</t>
        </is>
      </c>
    </row>
    <row r="56">
      <c r="A56" s="10" t="inlineStr"/>
      <c r="B56" s="5" t="n">
        <v>0.03</v>
      </c>
      <c r="C56" s="5" t="n">
        <v>0.06</v>
      </c>
      <c r="D56" s="5" t="n">
        <v>0.06</v>
      </c>
      <c r="E56" s="5" t="n">
        <v>0.04</v>
      </c>
      <c r="F56" s="5" t="n">
        <v>0.01</v>
      </c>
      <c r="G56" s="5" t="n">
        <v>0.03</v>
      </c>
      <c r="H56" s="5" t="n">
        <v>0.02</v>
      </c>
      <c r="I56" s="5" t="n">
        <v>0.04</v>
      </c>
      <c r="J56" s="5" t="n">
        <v>0.06</v>
      </c>
      <c r="K56" s="5" t="n">
        <v>0.12</v>
      </c>
      <c r="L56" s="4" t="inlineStr">
        <is>
          <t>-</t>
        </is>
      </c>
      <c r="M56" s="4" t="inlineStr">
        <is>
          <t>-</t>
        </is>
      </c>
      <c r="N56" s="4" t="inlineStr">
        <is>
          <t>-</t>
        </is>
      </c>
    </row>
    <row r="57">
      <c r="A57" s="10" t="inlineStr"/>
      <c r="B57" s="4" t="inlineStr"/>
      <c r="C57" s="4" t="inlineStr">
        <is>
          <t>CDEFG</t>
        </is>
      </c>
      <c r="D57" s="4" t="inlineStr">
        <is>
          <t>CDEFG</t>
        </is>
      </c>
      <c r="E57" s="4" t="inlineStr">
        <is>
          <t>DEF</t>
        </is>
      </c>
      <c r="F57" s="4" t="inlineStr"/>
      <c r="G57" s="4" t="inlineStr">
        <is>
          <t>DF</t>
        </is>
      </c>
      <c r="H57" s="4" t="inlineStr">
        <is>
          <t>D</t>
        </is>
      </c>
      <c r="I57" s="4" t="inlineStr">
        <is>
          <t>CDEF</t>
        </is>
      </c>
      <c r="J57" s="4" t="inlineStr">
        <is>
          <t>CDEFG</t>
        </is>
      </c>
      <c r="K57" s="4" t="inlineStr">
        <is>
          <t>J</t>
        </is>
      </c>
      <c r="L57" s="4" t="n"/>
      <c r="M57" s="4" t="n"/>
      <c r="N57" s="4" t="n"/>
    </row>
    <row r="58" customFormat="1" s="11">
      <c r="A58" s="14" t="inlineStr">
        <is>
          <t>Medtronic Guardian Connect with Guardian Sensor 3</t>
        </is>
      </c>
      <c r="B58" s="13" t="inlineStr">
        <is>
          <t>-</t>
        </is>
      </c>
      <c r="C58" s="13" t="inlineStr">
        <is>
          <t>-</t>
        </is>
      </c>
      <c r="D58" s="13" t="inlineStr">
        <is>
          <t>-</t>
        </is>
      </c>
      <c r="E58" s="13" t="inlineStr">
        <is>
          <t>-</t>
        </is>
      </c>
      <c r="F58" s="13" t="inlineStr">
        <is>
          <t>-</t>
        </is>
      </c>
      <c r="G58" s="13" t="inlineStr">
        <is>
          <t>-</t>
        </is>
      </c>
      <c r="H58" s="13" t="inlineStr">
        <is>
          <t>-</t>
        </is>
      </c>
      <c r="I58" s="13" t="inlineStr">
        <is>
          <t>-</t>
        </is>
      </c>
      <c r="J58" s="13" t="inlineStr">
        <is>
          <t>-</t>
        </is>
      </c>
      <c r="K58" s="13" t="inlineStr">
        <is>
          <t>-</t>
        </is>
      </c>
      <c r="L58" s="13" t="inlineStr">
        <is>
          <t>-</t>
        </is>
      </c>
      <c r="M58" s="13" t="inlineStr">
        <is>
          <t>-</t>
        </is>
      </c>
      <c r="N58" s="13" t="inlineStr">
        <is>
          <t>-</t>
        </is>
      </c>
    </row>
    <row r="59">
      <c r="A59" s="10" t="inlineStr"/>
      <c r="B59" s="4" t="inlineStr">
        <is>
          <t>-</t>
        </is>
      </c>
      <c r="C59" s="4" t="inlineStr">
        <is>
          <t>-</t>
        </is>
      </c>
      <c r="D59" s="4" t="inlineStr">
        <is>
          <t>-</t>
        </is>
      </c>
      <c r="E59" s="4" t="inlineStr">
        <is>
          <t>-</t>
        </is>
      </c>
      <c r="F59" s="4" t="inlineStr">
        <is>
          <t>-</t>
        </is>
      </c>
      <c r="G59" s="4" t="inlineStr">
        <is>
          <t>-</t>
        </is>
      </c>
      <c r="H59" s="4" t="inlineStr">
        <is>
          <t>-</t>
        </is>
      </c>
      <c r="I59" s="4" t="inlineStr">
        <is>
          <t>-</t>
        </is>
      </c>
      <c r="J59" s="4" t="inlineStr">
        <is>
          <t>-</t>
        </is>
      </c>
      <c r="K59" s="4" t="inlineStr">
        <is>
          <t>-</t>
        </is>
      </c>
      <c r="L59" s="4" t="inlineStr">
        <is>
          <t>-</t>
        </is>
      </c>
      <c r="M59" s="4" t="inlineStr">
        <is>
          <t>-</t>
        </is>
      </c>
      <c r="N59" s="4" t="inlineStr">
        <is>
          <t>-</t>
        </is>
      </c>
    </row>
    <row r="60">
      <c r="A60" s="10" t="inlineStr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</row>
    <row r="61" customFormat="1" s="11">
      <c r="A61" s="14" t="inlineStr">
        <is>
          <t>Medtronic MiniMed 630G / 670G / 770G</t>
        </is>
      </c>
      <c r="B61" s="13" t="n">
        <v>172</v>
      </c>
      <c r="C61" s="13" t="n">
        <v>86</v>
      </c>
      <c r="D61" s="13" t="n">
        <v>31</v>
      </c>
      <c r="E61" s="13" t="n">
        <v>27</v>
      </c>
      <c r="F61" s="13" t="n">
        <v>28</v>
      </c>
      <c r="G61" s="13" t="n">
        <v>86</v>
      </c>
      <c r="H61" s="13" t="n">
        <v>55</v>
      </c>
      <c r="I61" s="13" t="n">
        <v>58</v>
      </c>
      <c r="J61" s="13" t="n">
        <v>117</v>
      </c>
      <c r="K61" s="13" t="n">
        <v>172</v>
      </c>
      <c r="L61" s="13" t="inlineStr">
        <is>
          <t>-</t>
        </is>
      </c>
      <c r="M61" s="13" t="inlineStr">
        <is>
          <t>-</t>
        </is>
      </c>
      <c r="N61" s="13" t="inlineStr">
        <is>
          <t>-</t>
        </is>
      </c>
    </row>
    <row r="62">
      <c r="A62" s="10" t="inlineStr"/>
      <c r="B62" s="5" t="n">
        <v>0.02</v>
      </c>
      <c r="C62" s="5" t="n">
        <v>0.06</v>
      </c>
      <c r="D62" s="5" t="n">
        <v>0.02</v>
      </c>
      <c r="E62" s="5" t="n">
        <v>0.01</v>
      </c>
      <c r="F62" s="5" t="n">
        <v>0.01</v>
      </c>
      <c r="G62" s="5" t="n">
        <v>0.01</v>
      </c>
      <c r="H62" s="5" t="n">
        <v>0.01</v>
      </c>
      <c r="I62" s="5" t="n">
        <v>0.02</v>
      </c>
      <c r="J62" s="5" t="n">
        <v>0.04</v>
      </c>
      <c r="K62" s="5" t="n">
        <v>0.07000000000000001</v>
      </c>
      <c r="L62" s="4" t="inlineStr">
        <is>
          <t>-</t>
        </is>
      </c>
      <c r="M62" s="4" t="inlineStr">
        <is>
          <t>-</t>
        </is>
      </c>
      <c r="N62" s="4" t="inlineStr">
        <is>
          <t>-</t>
        </is>
      </c>
    </row>
    <row r="63">
      <c r="A63" s="10" t="inlineStr"/>
      <c r="B63" s="4" t="inlineStr"/>
      <c r="C63" s="4" t="inlineStr">
        <is>
          <t>BCDEFGH</t>
        </is>
      </c>
      <c r="D63" s="4" t="inlineStr">
        <is>
          <t>cDEFg</t>
        </is>
      </c>
      <c r="E63" s="4" t="inlineStr">
        <is>
          <t>DF</t>
        </is>
      </c>
      <c r="F63" s="4" t="inlineStr"/>
      <c r="G63" s="4" t="inlineStr">
        <is>
          <t>DF</t>
        </is>
      </c>
      <c r="H63" s="4" t="inlineStr">
        <is>
          <t>D</t>
        </is>
      </c>
      <c r="I63" s="4" t="inlineStr">
        <is>
          <t>cDEF</t>
        </is>
      </c>
      <c r="J63" s="4" t="inlineStr">
        <is>
          <t>BCDEFG</t>
        </is>
      </c>
      <c r="K63" s="4" t="inlineStr">
        <is>
          <t>J</t>
        </is>
      </c>
      <c r="L63" s="4" t="n"/>
      <c r="M63" s="4" t="n"/>
      <c r="N63" s="4" t="n"/>
    </row>
    <row r="64" customFormat="1" s="11">
      <c r="A64" s="14" t="inlineStr">
        <is>
          <t>Medtronic MiniMed 640G</t>
        </is>
      </c>
      <c r="B64" s="13" t="n">
        <v>41</v>
      </c>
      <c r="C64" s="13" t="n">
        <v>9</v>
      </c>
      <c r="D64" s="13" t="n">
        <v>14</v>
      </c>
      <c r="E64" s="13" t="n">
        <v>11</v>
      </c>
      <c r="F64" s="13" t="n">
        <v>7</v>
      </c>
      <c r="G64" s="13" t="n">
        <v>32</v>
      </c>
      <c r="H64" s="13" t="n">
        <v>18</v>
      </c>
      <c r="I64" s="13" t="n">
        <v>25</v>
      </c>
      <c r="J64" s="13" t="n">
        <v>23</v>
      </c>
      <c r="K64" s="13" t="n">
        <v>41</v>
      </c>
      <c r="L64" s="13" t="inlineStr">
        <is>
          <t>-</t>
        </is>
      </c>
      <c r="M64" s="13" t="inlineStr">
        <is>
          <t>-</t>
        </is>
      </c>
      <c r="N64" s="13" t="inlineStr">
        <is>
          <t>-</t>
        </is>
      </c>
    </row>
    <row r="65">
      <c r="A65" s="10" t="inlineStr"/>
      <c r="B65" s="4" t="inlineStr">
        <is>
          <t>*</t>
        </is>
      </c>
      <c r="C65" s="5" t="n">
        <v>0.01</v>
      </c>
      <c r="D65" s="5" t="n">
        <v>0.01</v>
      </c>
      <c r="E65" s="5" t="n">
        <v>0.01</v>
      </c>
      <c r="F65" s="4" t="inlineStr">
        <is>
          <t>*</t>
        </is>
      </c>
      <c r="G65" s="4" t="inlineStr">
        <is>
          <t>*</t>
        </is>
      </c>
      <c r="H65" s="4" t="inlineStr">
        <is>
          <t>*</t>
        </is>
      </c>
      <c r="I65" s="5" t="n">
        <v>0.01</v>
      </c>
      <c r="J65" s="5" t="n">
        <v>0.01</v>
      </c>
      <c r="K65" s="5" t="n">
        <v>0.02</v>
      </c>
      <c r="L65" s="4" t="inlineStr">
        <is>
          <t>-</t>
        </is>
      </c>
      <c r="M65" s="4" t="inlineStr">
        <is>
          <t>-</t>
        </is>
      </c>
      <c r="N65" s="4" t="inlineStr">
        <is>
          <t>-</t>
        </is>
      </c>
    </row>
    <row r="66">
      <c r="A66" s="10" t="inlineStr"/>
      <c r="B66" s="4" t="inlineStr"/>
      <c r="C66" s="4" t="inlineStr">
        <is>
          <t>DF</t>
        </is>
      </c>
      <c r="D66" s="4" t="inlineStr">
        <is>
          <t>DEF</t>
        </is>
      </c>
      <c r="E66" s="4" t="inlineStr">
        <is>
          <t>DF</t>
        </is>
      </c>
      <c r="F66" s="4" t="inlineStr"/>
      <c r="G66" s="4" t="inlineStr">
        <is>
          <t>DF</t>
        </is>
      </c>
      <c r="H66" s="4" t="inlineStr">
        <is>
          <t>D</t>
        </is>
      </c>
      <c r="I66" s="4" t="inlineStr">
        <is>
          <t>DEF</t>
        </is>
      </c>
      <c r="J66" s="4" t="inlineStr">
        <is>
          <t>DEF</t>
        </is>
      </c>
      <c r="K66" s="4" t="inlineStr">
        <is>
          <t>J</t>
        </is>
      </c>
      <c r="L66" s="4" t="n"/>
      <c r="M66" s="4" t="n"/>
      <c r="N66" s="4" t="n"/>
    </row>
    <row r="67" customFormat="1" s="11">
      <c r="A67" s="14" t="inlineStr">
        <is>
          <t>Medtronic MiniMed 640G / 670G / 770G / 780G</t>
        </is>
      </c>
      <c r="B67" s="13" t="n">
        <v>97</v>
      </c>
      <c r="C67" s="13" t="n">
        <v>42</v>
      </c>
      <c r="D67" s="13" t="n">
        <v>42</v>
      </c>
      <c r="E67" s="13" t="n">
        <v>13</v>
      </c>
      <c r="F67" s="13" t="inlineStr">
        <is>
          <t>-</t>
        </is>
      </c>
      <c r="G67" s="13" t="n">
        <v>55</v>
      </c>
      <c r="H67" s="13" t="n">
        <v>13</v>
      </c>
      <c r="I67" s="13" t="n">
        <v>55</v>
      </c>
      <c r="J67" s="13" t="n">
        <v>84</v>
      </c>
      <c r="K67" s="13" t="n">
        <v>97</v>
      </c>
      <c r="L67" s="13" t="inlineStr">
        <is>
          <t>-</t>
        </is>
      </c>
      <c r="M67" s="13" t="inlineStr">
        <is>
          <t>-</t>
        </is>
      </c>
      <c r="N67" s="13" t="inlineStr">
        <is>
          <t>-</t>
        </is>
      </c>
    </row>
    <row r="68">
      <c r="A68" s="10" t="inlineStr"/>
      <c r="B68" s="5" t="n">
        <v>0.01</v>
      </c>
      <c r="C68" s="5" t="n">
        <v>0.03</v>
      </c>
      <c r="D68" s="5" t="n">
        <v>0.03</v>
      </c>
      <c r="E68" s="5" t="n">
        <v>0.01</v>
      </c>
      <c r="F68" s="4" t="inlineStr">
        <is>
          <t>-</t>
        </is>
      </c>
      <c r="G68" s="5" t="n">
        <v>0.01</v>
      </c>
      <c r="H68" s="4" t="inlineStr">
        <is>
          <t>*</t>
        </is>
      </c>
      <c r="I68" s="5" t="n">
        <v>0.02</v>
      </c>
      <c r="J68" s="5" t="n">
        <v>0.03</v>
      </c>
      <c r="K68" s="5" t="n">
        <v>0.04</v>
      </c>
      <c r="L68" s="4" t="inlineStr">
        <is>
          <t>-</t>
        </is>
      </c>
      <c r="M68" s="4" t="inlineStr">
        <is>
          <t>-</t>
        </is>
      </c>
      <c r="N68" s="4" t="inlineStr">
        <is>
          <t>-</t>
        </is>
      </c>
    </row>
    <row r="69">
      <c r="A69" s="10" t="inlineStr"/>
      <c r="B69" s="4" t="inlineStr"/>
      <c r="C69" s="4" t="inlineStr">
        <is>
          <t>CDEFG</t>
        </is>
      </c>
      <c r="D69" s="4" t="inlineStr">
        <is>
          <t>CDEFG</t>
        </is>
      </c>
      <c r="E69" s="4" t="inlineStr">
        <is>
          <t>DF</t>
        </is>
      </c>
      <c r="F69" s="4" t="inlineStr"/>
      <c r="G69" s="4" t="inlineStr">
        <is>
          <t>DF</t>
        </is>
      </c>
      <c r="H69" s="4" t="inlineStr">
        <is>
          <t>D</t>
        </is>
      </c>
      <c r="I69" s="4" t="inlineStr">
        <is>
          <t>CDEF</t>
        </is>
      </c>
      <c r="J69" s="4" t="inlineStr">
        <is>
          <t>CDEFG</t>
        </is>
      </c>
      <c r="K69" s="4" t="inlineStr">
        <is>
          <t>J</t>
        </is>
      </c>
      <c r="L69" s="4" t="n"/>
      <c r="M69" s="4" t="n"/>
      <c r="N69" s="4" t="n"/>
    </row>
    <row r="70" customFormat="1" s="11">
      <c r="A70" s="14" t="inlineStr">
        <is>
          <t>Medtronic MiniMed 620G / 640G</t>
        </is>
      </c>
      <c r="B70" s="13" t="n">
        <v>150</v>
      </c>
      <c r="C70" s="13" t="n">
        <v>47</v>
      </c>
      <c r="D70" s="13" t="n">
        <v>42</v>
      </c>
      <c r="E70" s="13" t="n">
        <v>61</v>
      </c>
      <c r="F70" s="13" t="inlineStr">
        <is>
          <t>-</t>
        </is>
      </c>
      <c r="G70" s="13" t="n">
        <v>103</v>
      </c>
      <c r="H70" s="13" t="n">
        <v>61</v>
      </c>
      <c r="I70" s="13" t="n">
        <v>103</v>
      </c>
      <c r="J70" s="13" t="n">
        <v>89</v>
      </c>
      <c r="K70" s="13" t="n">
        <v>150</v>
      </c>
      <c r="L70" s="13" t="inlineStr">
        <is>
          <t>-</t>
        </is>
      </c>
      <c r="M70" s="13" t="inlineStr">
        <is>
          <t>-</t>
        </is>
      </c>
      <c r="N70" s="13" t="inlineStr">
        <is>
          <t>-</t>
        </is>
      </c>
    </row>
    <row r="71">
      <c r="A71" s="10" t="inlineStr"/>
      <c r="B71" s="5" t="n">
        <v>0.02</v>
      </c>
      <c r="C71" s="5" t="n">
        <v>0.03</v>
      </c>
      <c r="D71" s="5" t="n">
        <v>0.03</v>
      </c>
      <c r="E71" s="5" t="n">
        <v>0.03</v>
      </c>
      <c r="F71" s="4" t="inlineStr">
        <is>
          <t>-</t>
        </is>
      </c>
      <c r="G71" s="5" t="n">
        <v>0.01</v>
      </c>
      <c r="H71" s="5" t="n">
        <v>0.01</v>
      </c>
      <c r="I71" s="5" t="n">
        <v>0.03</v>
      </c>
      <c r="J71" s="5" t="n">
        <v>0.03</v>
      </c>
      <c r="K71" s="5" t="n">
        <v>0.06</v>
      </c>
      <c r="L71" s="4" t="inlineStr">
        <is>
          <t>-</t>
        </is>
      </c>
      <c r="M71" s="4" t="inlineStr">
        <is>
          <t>-</t>
        </is>
      </c>
      <c r="N71" s="4" t="inlineStr">
        <is>
          <t>-</t>
        </is>
      </c>
    </row>
    <row r="72">
      <c r="A72" s="10" t="inlineStr"/>
      <c r="B72" s="4" t="inlineStr"/>
      <c r="C72" s="4" t="inlineStr">
        <is>
          <t>DEF</t>
        </is>
      </c>
      <c r="D72" s="4" t="inlineStr">
        <is>
          <t>DEF</t>
        </is>
      </c>
      <c r="E72" s="4" t="inlineStr">
        <is>
          <t>DEF</t>
        </is>
      </c>
      <c r="F72" s="4" t="inlineStr"/>
      <c r="G72" s="4" t="inlineStr">
        <is>
          <t>DF</t>
        </is>
      </c>
      <c r="H72" s="4" t="inlineStr">
        <is>
          <t>D</t>
        </is>
      </c>
      <c r="I72" s="4" t="inlineStr">
        <is>
          <t>DEF</t>
        </is>
      </c>
      <c r="J72" s="4" t="inlineStr">
        <is>
          <t>DEF</t>
        </is>
      </c>
      <c r="K72" s="4" t="inlineStr">
        <is>
          <t>J</t>
        </is>
      </c>
      <c r="L72" s="4" t="n"/>
      <c r="M72" s="4" t="n"/>
      <c r="N72" s="4" t="n"/>
    </row>
    <row r="73" customFormat="1" s="11">
      <c r="A73" s="14" t="inlineStr">
        <is>
          <t>GlucoMen Day Continuous Glucose Monitor</t>
        </is>
      </c>
      <c r="B73" s="13" t="n">
        <v>11</v>
      </c>
      <c r="C73" s="13" t="n">
        <v>6</v>
      </c>
      <c r="D73" s="13" t="n">
        <v>1</v>
      </c>
      <c r="E73" s="13" t="n">
        <v>2</v>
      </c>
      <c r="F73" s="13" t="n">
        <v>2</v>
      </c>
      <c r="G73" s="13" t="n">
        <v>5</v>
      </c>
      <c r="H73" s="13" t="n">
        <v>4</v>
      </c>
      <c r="I73" s="13" t="n">
        <v>3</v>
      </c>
      <c r="J73" s="13" t="n">
        <v>7</v>
      </c>
      <c r="K73" s="13" t="n">
        <v>11</v>
      </c>
      <c r="L73" s="13" t="inlineStr">
        <is>
          <t>-</t>
        </is>
      </c>
      <c r="M73" s="13" t="inlineStr">
        <is>
          <t>-</t>
        </is>
      </c>
      <c r="N73" s="13" t="inlineStr">
        <is>
          <t>-</t>
        </is>
      </c>
    </row>
    <row r="74">
      <c r="A74" s="10" t="inlineStr"/>
      <c r="B74" s="4" t="inlineStr">
        <is>
          <t>*</t>
        </is>
      </c>
      <c r="C74" s="4" t="inlineStr">
        <is>
          <t>*</t>
        </is>
      </c>
      <c r="D74" s="4" t="inlineStr">
        <is>
          <t>*</t>
        </is>
      </c>
      <c r="E74" s="4" t="inlineStr">
        <is>
          <t>*</t>
        </is>
      </c>
      <c r="F74" s="4" t="inlineStr">
        <is>
          <t>*</t>
        </is>
      </c>
      <c r="G74" s="4" t="inlineStr">
        <is>
          <t>*</t>
        </is>
      </c>
      <c r="H74" s="4" t="inlineStr">
        <is>
          <t>*</t>
        </is>
      </c>
      <c r="I74" s="4" t="inlineStr">
        <is>
          <t>*</t>
        </is>
      </c>
      <c r="J74" s="4" t="inlineStr">
        <is>
          <t>*</t>
        </is>
      </c>
      <c r="K74" s="4" t="inlineStr">
        <is>
          <t>*</t>
        </is>
      </c>
      <c r="L74" s="4" t="inlineStr">
        <is>
          <t>-</t>
        </is>
      </c>
      <c r="M74" s="4" t="inlineStr">
        <is>
          <t>-</t>
        </is>
      </c>
      <c r="N74" s="4" t="inlineStr">
        <is>
          <t>-</t>
        </is>
      </c>
    </row>
    <row r="75">
      <c r="A75" s="10" t="inlineStr"/>
      <c r="B75" s="4" t="inlineStr"/>
      <c r="C75" s="4" t="inlineStr">
        <is>
          <t>BCDEFGh</t>
        </is>
      </c>
      <c r="D75" s="4" t="inlineStr"/>
      <c r="E75" s="4" t="inlineStr"/>
      <c r="F75" s="4" t="inlineStr"/>
      <c r="G75" s="4" t="inlineStr"/>
      <c r="H75" s="4" t="inlineStr"/>
      <c r="I75" s="4" t="inlineStr"/>
      <c r="J75" s="4" t="inlineStr">
        <is>
          <t>BDEFG</t>
        </is>
      </c>
      <c r="K75" s="4" t="inlineStr">
        <is>
          <t>J</t>
        </is>
      </c>
      <c r="L75" s="4" t="n"/>
      <c r="M75" s="4" t="n"/>
      <c r="N75" s="4" t="n"/>
    </row>
    <row r="76" customFormat="1" s="11">
      <c r="A76" s="14" t="inlineStr">
        <is>
          <t>Medtrum A6 TouchCare</t>
        </is>
      </c>
      <c r="B76" s="13" t="n">
        <v>12</v>
      </c>
      <c r="C76" s="13" t="n">
        <v>3</v>
      </c>
      <c r="D76" s="13" t="n">
        <v>4</v>
      </c>
      <c r="E76" s="13" t="n">
        <v>5</v>
      </c>
      <c r="F76" s="13" t="inlineStr">
        <is>
          <t>-</t>
        </is>
      </c>
      <c r="G76" s="13" t="n">
        <v>9</v>
      </c>
      <c r="H76" s="13" t="n">
        <v>5</v>
      </c>
      <c r="I76" s="13" t="n">
        <v>9</v>
      </c>
      <c r="J76" s="13" t="n">
        <v>7</v>
      </c>
      <c r="K76" s="13" t="n">
        <v>12</v>
      </c>
      <c r="L76" s="13" t="inlineStr">
        <is>
          <t>-</t>
        </is>
      </c>
      <c r="M76" s="13" t="inlineStr">
        <is>
          <t>-</t>
        </is>
      </c>
      <c r="N76" s="13" t="inlineStr">
        <is>
          <t>-</t>
        </is>
      </c>
    </row>
    <row r="77">
      <c r="A77" s="10" t="inlineStr"/>
      <c r="B77" s="4" t="inlineStr">
        <is>
          <t>*</t>
        </is>
      </c>
      <c r="C77" s="4" t="inlineStr">
        <is>
          <t>*</t>
        </is>
      </c>
      <c r="D77" s="4" t="inlineStr">
        <is>
          <t>*</t>
        </is>
      </c>
      <c r="E77" s="4" t="inlineStr">
        <is>
          <t>*</t>
        </is>
      </c>
      <c r="F77" s="4" t="inlineStr">
        <is>
          <t>-</t>
        </is>
      </c>
      <c r="G77" s="4" t="inlineStr">
        <is>
          <t>*</t>
        </is>
      </c>
      <c r="H77" s="4" t="inlineStr">
        <is>
          <t>*</t>
        </is>
      </c>
      <c r="I77" s="4" t="inlineStr">
        <is>
          <t>*</t>
        </is>
      </c>
      <c r="J77" s="4" t="inlineStr">
        <is>
          <t>*</t>
        </is>
      </c>
      <c r="K77" s="4" t="inlineStr">
        <is>
          <t>*</t>
        </is>
      </c>
      <c r="L77" s="4" t="inlineStr">
        <is>
          <t>-</t>
        </is>
      </c>
      <c r="M77" s="4" t="inlineStr">
        <is>
          <t>-</t>
        </is>
      </c>
      <c r="N77" s="4" t="inlineStr">
        <is>
          <t>-</t>
        </is>
      </c>
    </row>
    <row r="78">
      <c r="A78" s="10" t="inlineStr"/>
      <c r="B78" s="4" t="inlineStr"/>
      <c r="C78" s="4" t="inlineStr">
        <is>
          <t>D</t>
        </is>
      </c>
      <c r="D78" s="4" t="inlineStr">
        <is>
          <t>Def</t>
        </is>
      </c>
      <c r="E78" s="4" t="inlineStr">
        <is>
          <t>DeF</t>
        </is>
      </c>
      <c r="F78" s="4" t="inlineStr"/>
      <c r="G78" s="4" t="inlineStr">
        <is>
          <t>DF</t>
        </is>
      </c>
      <c r="H78" s="4" t="inlineStr">
        <is>
          <t>D</t>
        </is>
      </c>
      <c r="I78" s="4" t="inlineStr">
        <is>
          <t>DEF</t>
        </is>
      </c>
      <c r="J78" s="4" t="inlineStr">
        <is>
          <t>Def</t>
        </is>
      </c>
      <c r="K78" s="4" t="inlineStr">
        <is>
          <t>J</t>
        </is>
      </c>
      <c r="L78" s="4" t="n"/>
      <c r="M78" s="4" t="n"/>
      <c r="N78" s="4" t="n"/>
    </row>
    <row r="79" customFormat="1" s="11">
      <c r="A79" s="14" t="inlineStr">
        <is>
          <t>Medtrum S7 EasySense</t>
        </is>
      </c>
      <c r="B79" s="13" t="n">
        <v>5</v>
      </c>
      <c r="C79" s="13" t="n">
        <v>3</v>
      </c>
      <c r="D79" s="13" t="n">
        <v>2</v>
      </c>
      <c r="E79" s="13" t="inlineStr">
        <is>
          <t>-</t>
        </is>
      </c>
      <c r="F79" s="13" t="inlineStr">
        <is>
          <t>-</t>
        </is>
      </c>
      <c r="G79" s="13" t="n">
        <v>2</v>
      </c>
      <c r="H79" s="13" t="inlineStr">
        <is>
          <t>-</t>
        </is>
      </c>
      <c r="I79" s="13" t="n">
        <v>2</v>
      </c>
      <c r="J79" s="13" t="n">
        <v>5</v>
      </c>
      <c r="K79" s="13" t="n">
        <v>5</v>
      </c>
      <c r="L79" s="13" t="inlineStr">
        <is>
          <t>-</t>
        </is>
      </c>
      <c r="M79" s="13" t="inlineStr">
        <is>
          <t>-</t>
        </is>
      </c>
      <c r="N79" s="13" t="inlineStr">
        <is>
          <t>-</t>
        </is>
      </c>
    </row>
    <row r="80">
      <c r="A80" s="10" t="inlineStr"/>
      <c r="B80" s="4" t="inlineStr">
        <is>
          <t>*</t>
        </is>
      </c>
      <c r="C80" s="4" t="inlineStr">
        <is>
          <t>*</t>
        </is>
      </c>
      <c r="D80" s="4" t="inlineStr">
        <is>
          <t>*</t>
        </is>
      </c>
      <c r="E80" s="4" t="inlineStr">
        <is>
          <t>-</t>
        </is>
      </c>
      <c r="F80" s="4" t="inlineStr">
        <is>
          <t>-</t>
        </is>
      </c>
      <c r="G80" s="4" t="inlineStr">
        <is>
          <t>*</t>
        </is>
      </c>
      <c r="H80" s="4" t="inlineStr">
        <is>
          <t>-</t>
        </is>
      </c>
      <c r="I80" s="4" t="inlineStr">
        <is>
          <t>*</t>
        </is>
      </c>
      <c r="J80" s="4" t="inlineStr">
        <is>
          <t>*</t>
        </is>
      </c>
      <c r="K80" s="4" t="inlineStr">
        <is>
          <t>*</t>
        </is>
      </c>
      <c r="L80" s="4" t="inlineStr">
        <is>
          <t>-</t>
        </is>
      </c>
      <c r="M80" s="4" t="inlineStr">
        <is>
          <t>-</t>
        </is>
      </c>
      <c r="N80" s="4" t="inlineStr">
        <is>
          <t>-</t>
        </is>
      </c>
    </row>
    <row r="81">
      <c r="A81" s="10" t="inlineStr"/>
      <c r="B81" s="4" t="inlineStr"/>
      <c r="C81" s="4" t="inlineStr">
        <is>
          <t>CDEF</t>
        </is>
      </c>
      <c r="D81" s="4" t="inlineStr">
        <is>
          <t>cDEF</t>
        </is>
      </c>
      <c r="E81" s="4" t="inlineStr"/>
      <c r="F81" s="4" t="inlineStr"/>
      <c r="G81" s="4" t="inlineStr">
        <is>
          <t>dF</t>
        </is>
      </c>
      <c r="H81" s="4" t="inlineStr"/>
      <c r="I81" s="4" t="inlineStr">
        <is>
          <t>CF</t>
        </is>
      </c>
      <c r="J81" s="4" t="inlineStr">
        <is>
          <t>cDEFg</t>
        </is>
      </c>
      <c r="K81" s="4" t="inlineStr">
        <is>
          <t>J</t>
        </is>
      </c>
      <c r="L81" s="4" t="n"/>
      <c r="M81" s="4" t="n"/>
      <c r="N81" s="4" t="n"/>
    </row>
    <row r="82" customFormat="1" s="11">
      <c r="A82" s="14" t="inlineStr">
        <is>
          <t>Eversense</t>
        </is>
      </c>
      <c r="B82" s="13" t="n">
        <v>52</v>
      </c>
      <c r="C82" s="13" t="n">
        <v>13</v>
      </c>
      <c r="D82" s="13" t="n">
        <v>6</v>
      </c>
      <c r="E82" s="13" t="n">
        <v>15</v>
      </c>
      <c r="F82" s="13" t="n">
        <v>18</v>
      </c>
      <c r="G82" s="13" t="n">
        <v>39</v>
      </c>
      <c r="H82" s="13" t="n">
        <v>33</v>
      </c>
      <c r="I82" s="13" t="n">
        <v>21</v>
      </c>
      <c r="J82" s="13" t="n">
        <v>19</v>
      </c>
      <c r="K82" s="13" t="n">
        <v>52</v>
      </c>
      <c r="L82" s="13" t="inlineStr">
        <is>
          <t>-</t>
        </is>
      </c>
      <c r="M82" s="13" t="inlineStr">
        <is>
          <t>-</t>
        </is>
      </c>
      <c r="N82" s="13" t="inlineStr">
        <is>
          <t>-</t>
        </is>
      </c>
    </row>
    <row r="83">
      <c r="A83" s="10" t="inlineStr"/>
      <c r="B83" s="5" t="n">
        <v>0.01</v>
      </c>
      <c r="C83" s="5" t="n">
        <v>0.01</v>
      </c>
      <c r="D83" s="4" t="inlineStr">
        <is>
          <t>*</t>
        </is>
      </c>
      <c r="E83" s="5" t="n">
        <v>0.01</v>
      </c>
      <c r="F83" s="4" t="inlineStr">
        <is>
          <t>*</t>
        </is>
      </c>
      <c r="G83" s="5" t="n">
        <v>0.01</v>
      </c>
      <c r="H83" s="5" t="n">
        <v>0.01</v>
      </c>
      <c r="I83" s="5" t="n">
        <v>0.01</v>
      </c>
      <c r="J83" s="5" t="n">
        <v>0.01</v>
      </c>
      <c r="K83" s="5" t="n">
        <v>0.02</v>
      </c>
      <c r="L83" s="4" t="inlineStr">
        <is>
          <t>-</t>
        </is>
      </c>
      <c r="M83" s="4" t="inlineStr">
        <is>
          <t>-</t>
        </is>
      </c>
      <c r="N83" s="4" t="inlineStr">
        <is>
          <t>-</t>
        </is>
      </c>
    </row>
    <row r="84">
      <c r="A84" s="10" t="inlineStr"/>
      <c r="B84" s="4" t="inlineStr"/>
      <c r="C84" s="4" t="inlineStr">
        <is>
          <t>bDefh</t>
        </is>
      </c>
      <c r="D84" s="4" t="inlineStr"/>
      <c r="E84" s="4" t="inlineStr"/>
      <c r="F84" s="4" t="inlineStr"/>
      <c r="G84" s="4" t="inlineStr"/>
      <c r="H84" s="4" t="inlineStr"/>
      <c r="I84" s="4" t="inlineStr"/>
      <c r="J84" s="4" t="inlineStr">
        <is>
          <t>b</t>
        </is>
      </c>
      <c r="K84" s="4" t="inlineStr">
        <is>
          <t>J</t>
        </is>
      </c>
      <c r="L84" s="4" t="n"/>
      <c r="M84" s="4" t="n"/>
      <c r="N84" s="4" t="n"/>
    </row>
    <row r="85" customFormat="1" s="11">
      <c r="A85" s="14" t="inlineStr">
        <is>
          <t>Never used a relevant product</t>
        </is>
      </c>
      <c r="B85" s="13" t="n">
        <v>7132</v>
      </c>
      <c r="C85" s="13" t="n">
        <v>622</v>
      </c>
      <c r="D85" s="13" t="n">
        <v>1045</v>
      </c>
      <c r="E85" s="13" t="n">
        <v>1692</v>
      </c>
      <c r="F85" s="13" t="n">
        <v>3773</v>
      </c>
      <c r="G85" s="13" t="n">
        <v>6510</v>
      </c>
      <c r="H85" s="13" t="n">
        <v>5465</v>
      </c>
      <c r="I85" s="13" t="n">
        <v>2737</v>
      </c>
      <c r="J85" s="13" t="n">
        <v>1667</v>
      </c>
      <c r="K85" s="13" t="n">
        <v>600</v>
      </c>
      <c r="L85" s="13" t="n">
        <v>6532</v>
      </c>
      <c r="M85" s="13" t="n">
        <v>504</v>
      </c>
      <c r="N85" s="13" t="n">
        <v>5808</v>
      </c>
    </row>
    <row r="86">
      <c r="A86" s="10" t="inlineStr"/>
      <c r="B86" s="5" t="n">
        <v>0.8</v>
      </c>
      <c r="C86" s="5" t="n">
        <v>0.45</v>
      </c>
      <c r="D86" s="5" t="n">
        <v>0.6900000000000001</v>
      </c>
      <c r="E86" s="5" t="n">
        <v>0.8200000000000001</v>
      </c>
      <c r="F86" s="5" t="n">
        <v>0.9400000000000001</v>
      </c>
      <c r="G86" s="5" t="n">
        <v>0.86</v>
      </c>
      <c r="H86" s="5" t="n">
        <v>0.9</v>
      </c>
      <c r="I86" s="5" t="n">
        <v>0.77</v>
      </c>
      <c r="J86" s="5" t="n">
        <v>0.58</v>
      </c>
      <c r="K86" s="5" t="n">
        <v>0.25</v>
      </c>
      <c r="L86" s="5" t="n">
        <v>1</v>
      </c>
      <c r="M86" s="5" t="n">
        <v>1</v>
      </c>
      <c r="N86" s="5" t="n">
        <v>1</v>
      </c>
    </row>
    <row r="87">
      <c r="A87" s="10" t="inlineStr"/>
      <c r="B87" s="4" t="inlineStr"/>
      <c r="C87" s="4" t="inlineStr"/>
      <c r="D87" s="4" t="inlineStr">
        <is>
          <t>AH</t>
        </is>
      </c>
      <c r="E87" s="4" t="inlineStr">
        <is>
          <t>ABGH</t>
        </is>
      </c>
      <c r="F87" s="4" t="inlineStr">
        <is>
          <t>ABCEFGH</t>
        </is>
      </c>
      <c r="G87" s="4" t="inlineStr">
        <is>
          <t>ABCGH</t>
        </is>
      </c>
      <c r="H87" s="4" t="inlineStr">
        <is>
          <t>ABCEGH</t>
        </is>
      </c>
      <c r="I87" s="4" t="inlineStr">
        <is>
          <t>ABH</t>
        </is>
      </c>
      <c r="J87" s="4" t="inlineStr">
        <is>
          <t>A</t>
        </is>
      </c>
      <c r="K87" s="4" t="inlineStr"/>
      <c r="L87" s="4" t="inlineStr">
        <is>
          <t>I</t>
        </is>
      </c>
      <c r="M87" s="4" t="n"/>
      <c r="N87" s="4" t="n"/>
    </row>
    <row r="88">
      <c r="A88" s="10" t="inlineStr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</row>
    <row r="89" customFormat="1" s="11">
      <c r="A89" s="12" t="inlineStr">
        <is>
          <t>Statistics:  - Grid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89" s="13" t="n"/>
      <c r="C89" s="13" t="n"/>
      <c r="D89" s="13" t="n"/>
      <c r="E89" s="13" t="n"/>
      <c r="F89" s="13" t="n"/>
      <c r="G89" s="13" t="n"/>
      <c r="H89" s="13" t="n"/>
      <c r="I89" s="13" t="n"/>
      <c r="J89" s="13" t="n"/>
      <c r="K89" s="13" t="n"/>
      <c r="L89" s="13" t="n"/>
      <c r="M89" s="13" t="n"/>
      <c r="N89" s="13" t="n"/>
    </row>
    <row r="90" customFormat="1" s="15">
      <c r="A90" s="16" t="inlineStr">
        <is>
          <t>Table 33</t>
        </is>
      </c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</row>
    <row r="91">
      <c r="A91" s="10" t="inlineStr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</row>
  </sheetData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94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S24_CurrentUse - Current Use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34 -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COMBINE: FSL</t>
        </is>
      </c>
      <c r="B13" s="13" t="n">
        <v>740</v>
      </c>
      <c r="C13" s="13" t="n">
        <v>321</v>
      </c>
      <c r="D13" s="13" t="n">
        <v>214</v>
      </c>
      <c r="E13" s="13" t="n">
        <v>128</v>
      </c>
      <c r="F13" s="13" t="n">
        <v>77</v>
      </c>
      <c r="G13" s="13" t="n">
        <v>419</v>
      </c>
      <c r="H13" s="13" t="n">
        <v>205</v>
      </c>
      <c r="I13" s="13" t="n">
        <v>342</v>
      </c>
      <c r="J13" s="13" t="n">
        <v>535</v>
      </c>
      <c r="K13" s="13" t="n">
        <v>740</v>
      </c>
      <c r="L13" s="13" t="inlineStr">
        <is>
          <t>-</t>
        </is>
      </c>
      <c r="M13" s="13" t="inlineStr">
        <is>
          <t>-</t>
        </is>
      </c>
      <c r="N13" s="13" t="inlineStr">
        <is>
          <t>-</t>
        </is>
      </c>
    </row>
    <row r="14">
      <c r="A14" s="10" t="inlineStr"/>
      <c r="B14" s="5" t="n">
        <v>0.08</v>
      </c>
      <c r="C14" s="5" t="n">
        <v>0.23</v>
      </c>
      <c r="D14" s="5" t="n">
        <v>0.14</v>
      </c>
      <c r="E14" s="5" t="n">
        <v>0.06</v>
      </c>
      <c r="F14" s="5" t="n">
        <v>0.02</v>
      </c>
      <c r="G14" s="5" t="n">
        <v>0.06</v>
      </c>
      <c r="H14" s="5" t="n">
        <v>0.03</v>
      </c>
      <c r="I14" s="5" t="n">
        <v>0.1</v>
      </c>
      <c r="J14" s="5" t="n">
        <v>0.19</v>
      </c>
      <c r="K14" s="5" t="n">
        <v>0.31</v>
      </c>
      <c r="L14" s="4" t="inlineStr">
        <is>
          <t>-</t>
        </is>
      </c>
      <c r="M14" s="4" t="inlineStr">
        <is>
          <t>-</t>
        </is>
      </c>
      <c r="N14" s="4" t="inlineStr">
        <is>
          <t>-</t>
        </is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n"/>
      <c r="M15" s="4" t="n"/>
      <c r="N15" s="4" t="n"/>
    </row>
    <row r="16" customFormat="1" s="11">
      <c r="A16" s="14" t="inlineStr">
        <is>
          <t>COMBINE: Dexcom</t>
        </is>
      </c>
      <c r="B16" s="13" t="n">
        <v>325</v>
      </c>
      <c r="C16" s="13" t="n">
        <v>173</v>
      </c>
      <c r="D16" s="13" t="n">
        <v>68</v>
      </c>
      <c r="E16" s="13" t="n">
        <v>41</v>
      </c>
      <c r="F16" s="13" t="n">
        <v>43</v>
      </c>
      <c r="G16" s="13" t="n">
        <v>152</v>
      </c>
      <c r="H16" s="13" t="n">
        <v>84</v>
      </c>
      <c r="I16" s="13" t="n">
        <v>109</v>
      </c>
      <c r="J16" s="13" t="n">
        <v>241</v>
      </c>
      <c r="K16" s="13" t="n">
        <v>325</v>
      </c>
      <c r="L16" s="13" t="inlineStr">
        <is>
          <t>-</t>
        </is>
      </c>
      <c r="M16" s="13" t="inlineStr">
        <is>
          <t>-</t>
        </is>
      </c>
      <c r="N16" s="13" t="inlineStr">
        <is>
          <t>-</t>
        </is>
      </c>
    </row>
    <row r="17">
      <c r="A17" s="10" t="inlineStr"/>
      <c r="B17" s="5" t="n">
        <v>0.04</v>
      </c>
      <c r="C17" s="5" t="n">
        <v>0.13</v>
      </c>
      <c r="D17" s="5" t="n">
        <v>0.05</v>
      </c>
      <c r="E17" s="5" t="n">
        <v>0.02</v>
      </c>
      <c r="F17" s="5" t="n">
        <v>0.01</v>
      </c>
      <c r="G17" s="5" t="n">
        <v>0.02</v>
      </c>
      <c r="H17" s="5" t="n">
        <v>0.01</v>
      </c>
      <c r="I17" s="5" t="n">
        <v>0.03</v>
      </c>
      <c r="J17" s="5" t="n">
        <v>0.08</v>
      </c>
      <c r="K17" s="5" t="n">
        <v>0.13</v>
      </c>
      <c r="L17" s="4" t="inlineStr">
        <is>
          <t>-</t>
        </is>
      </c>
      <c r="M17" s="4" t="inlineStr">
        <is>
          <t>-</t>
        </is>
      </c>
      <c r="N17" s="4" t="inlineStr">
        <is>
          <t>-</t>
        </is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n"/>
      <c r="M18" s="4" t="n"/>
      <c r="N18" s="4" t="n"/>
    </row>
    <row r="19" customFormat="1" s="11">
      <c r="A19" s="14" t="inlineStr">
        <is>
          <t>COMBINE: Medtronic</t>
        </is>
      </c>
      <c r="B19" s="13" t="n">
        <v>283</v>
      </c>
      <c r="C19" s="13" t="n">
        <v>108</v>
      </c>
      <c r="D19" s="13" t="n">
        <v>77</v>
      </c>
      <c r="E19" s="13" t="n">
        <v>77</v>
      </c>
      <c r="F19" s="13" t="n">
        <v>21</v>
      </c>
      <c r="G19" s="13" t="n">
        <v>175</v>
      </c>
      <c r="H19" s="13" t="n">
        <v>98</v>
      </c>
      <c r="I19" s="13" t="n">
        <v>154</v>
      </c>
      <c r="J19" s="13" t="n">
        <v>185</v>
      </c>
      <c r="K19" s="13" t="n">
        <v>283</v>
      </c>
      <c r="L19" s="13" t="inlineStr">
        <is>
          <t>-</t>
        </is>
      </c>
      <c r="M19" s="13" t="inlineStr">
        <is>
          <t>-</t>
        </is>
      </c>
      <c r="N19" s="13" t="inlineStr">
        <is>
          <t>-</t>
        </is>
      </c>
    </row>
    <row r="20">
      <c r="A20" s="10" t="inlineStr"/>
      <c r="B20" s="5" t="n">
        <v>0.03</v>
      </c>
      <c r="C20" s="5" t="n">
        <v>0.08</v>
      </c>
      <c r="D20" s="5" t="n">
        <v>0.05</v>
      </c>
      <c r="E20" s="5" t="n">
        <v>0.04</v>
      </c>
      <c r="F20" s="5" t="n">
        <v>0.01</v>
      </c>
      <c r="G20" s="5" t="n">
        <v>0.02</v>
      </c>
      <c r="H20" s="5" t="n">
        <v>0.02</v>
      </c>
      <c r="I20" s="5" t="n">
        <v>0.04</v>
      </c>
      <c r="J20" s="5" t="n">
        <v>0.06</v>
      </c>
      <c r="K20" s="5" t="n">
        <v>0.12</v>
      </c>
      <c r="L20" s="4" t="inlineStr">
        <is>
          <t>-</t>
        </is>
      </c>
      <c r="M20" s="4" t="inlineStr">
        <is>
          <t>-</t>
        </is>
      </c>
      <c r="N20" s="4" t="inlineStr">
        <is>
          <t>-</t>
        </is>
      </c>
    </row>
    <row r="21">
      <c r="A21" s="10" t="inlineStr"/>
      <c r="B21" s="4" t="inlineStr"/>
      <c r="C21" s="4" t="inlineStr">
        <is>
          <t>BCDEFGH</t>
        </is>
      </c>
      <c r="D21" s="4" t="inlineStr">
        <is>
          <t>CDEFg</t>
        </is>
      </c>
      <c r="E21" s="4" t="inlineStr">
        <is>
          <t>DEF</t>
        </is>
      </c>
      <c r="F21" s="4" t="inlineStr"/>
      <c r="G21" s="4" t="inlineStr">
        <is>
          <t>DF</t>
        </is>
      </c>
      <c r="H21" s="4" t="inlineStr">
        <is>
          <t>D</t>
        </is>
      </c>
      <c r="I21" s="4" t="inlineStr">
        <is>
          <t>CDEF</t>
        </is>
      </c>
      <c r="J21" s="4" t="inlineStr">
        <is>
          <t>BCDEFG</t>
        </is>
      </c>
      <c r="K21" s="4" t="inlineStr">
        <is>
          <t>J</t>
        </is>
      </c>
      <c r="L21" s="4" t="n"/>
      <c r="M21" s="4" t="n"/>
      <c r="N21" s="4" t="n"/>
    </row>
    <row r="22" customFormat="1" s="11">
      <c r="A22" s="14" t="inlineStr">
        <is>
          <t>FreeStyle Libre</t>
        </is>
      </c>
      <c r="B22" s="13" t="n">
        <v>384</v>
      </c>
      <c r="C22" s="13" t="n">
        <v>187</v>
      </c>
      <c r="D22" s="13" t="n">
        <v>92</v>
      </c>
      <c r="E22" s="13" t="n">
        <v>70</v>
      </c>
      <c r="F22" s="13" t="n">
        <v>35</v>
      </c>
      <c r="G22" s="13" t="n">
        <v>197</v>
      </c>
      <c r="H22" s="13" t="n">
        <v>105</v>
      </c>
      <c r="I22" s="13" t="n">
        <v>162</v>
      </c>
      <c r="J22" s="13" t="n">
        <v>279</v>
      </c>
      <c r="K22" s="13" t="n">
        <v>384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0.04</v>
      </c>
      <c r="C23" s="5" t="n">
        <v>0.14</v>
      </c>
      <c r="D23" s="5" t="n">
        <v>0.06</v>
      </c>
      <c r="E23" s="5" t="n">
        <v>0.03</v>
      </c>
      <c r="F23" s="5" t="n">
        <v>0.01</v>
      </c>
      <c r="G23" s="5" t="n">
        <v>0.03</v>
      </c>
      <c r="H23" s="5" t="n">
        <v>0.02</v>
      </c>
      <c r="I23" s="5" t="n">
        <v>0.05</v>
      </c>
      <c r="J23" s="5" t="n">
        <v>0.1</v>
      </c>
      <c r="K23" s="5" t="n">
        <v>0.16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>
        <is>
          <t>BCDEFGH</t>
        </is>
      </c>
      <c r="D24" s="4" t="inlineStr">
        <is>
          <t>CDEFG</t>
        </is>
      </c>
      <c r="E24" s="4" t="inlineStr">
        <is>
          <t>DEF</t>
        </is>
      </c>
      <c r="F24" s="4" t="inlineStr"/>
      <c r="G24" s="4" t="inlineStr">
        <is>
          <t>DF</t>
        </is>
      </c>
      <c r="H24" s="4" t="inlineStr">
        <is>
          <t>D</t>
        </is>
      </c>
      <c r="I24" s="4" t="inlineStr">
        <is>
          <t>CDEF</t>
        </is>
      </c>
      <c r="J24" s="4" t="inlineStr">
        <is>
          <t>BCDEFG</t>
        </is>
      </c>
      <c r="K24" s="4" t="inlineStr">
        <is>
          <t>J</t>
        </is>
      </c>
      <c r="L24" s="4" t="n"/>
      <c r="M24" s="4" t="n"/>
      <c r="N24" s="4" t="n"/>
    </row>
    <row r="25" customFormat="1" s="11">
      <c r="A25" s="14" t="inlineStr">
        <is>
          <t>FreeStyle Libre 14 Day</t>
        </is>
      </c>
      <c r="B25" s="13" t="n">
        <v>66</v>
      </c>
      <c r="C25" s="13" t="n">
        <v>11</v>
      </c>
      <c r="D25" s="13" t="n">
        <v>24</v>
      </c>
      <c r="E25" s="13" t="n">
        <v>17</v>
      </c>
      <c r="F25" s="13" t="n">
        <v>14</v>
      </c>
      <c r="G25" s="13" t="n">
        <v>55</v>
      </c>
      <c r="H25" s="13" t="n">
        <v>31</v>
      </c>
      <c r="I25" s="13" t="n">
        <v>41</v>
      </c>
      <c r="J25" s="13" t="n">
        <v>35</v>
      </c>
      <c r="K25" s="13" t="n">
        <v>66</v>
      </c>
      <c r="L25" s="13" t="inlineStr">
        <is>
          <t>-</t>
        </is>
      </c>
      <c r="M25" s="13" t="inlineStr">
        <is>
          <t>-</t>
        </is>
      </c>
      <c r="N25" s="13" t="inlineStr">
        <is>
          <t>-</t>
        </is>
      </c>
    </row>
    <row r="26">
      <c r="A26" s="10" t="inlineStr"/>
      <c r="B26" s="5" t="n">
        <v>0.01</v>
      </c>
      <c r="C26" s="5" t="n">
        <v>0.01</v>
      </c>
      <c r="D26" s="5" t="n">
        <v>0.02</v>
      </c>
      <c r="E26" s="5" t="n">
        <v>0.01</v>
      </c>
      <c r="F26" s="4" t="inlineStr">
        <is>
          <t>*</t>
        </is>
      </c>
      <c r="G26" s="5" t="n">
        <v>0.01</v>
      </c>
      <c r="H26" s="5" t="n">
        <v>0.01</v>
      </c>
      <c r="I26" s="5" t="n">
        <v>0.01</v>
      </c>
      <c r="J26" s="5" t="n">
        <v>0.01</v>
      </c>
      <c r="K26" s="5" t="n">
        <v>0.03</v>
      </c>
      <c r="L26" s="4" t="inlineStr">
        <is>
          <t>-</t>
        </is>
      </c>
      <c r="M26" s="4" t="inlineStr">
        <is>
          <t>-</t>
        </is>
      </c>
      <c r="N26" s="4" t="inlineStr">
        <is>
          <t>-</t>
        </is>
      </c>
    </row>
    <row r="27">
      <c r="A27" s="10" t="inlineStr"/>
      <c r="B27" s="4" t="inlineStr"/>
      <c r="C27" s="4" t="inlineStr">
        <is>
          <t>D</t>
        </is>
      </c>
      <c r="D27" s="4" t="inlineStr">
        <is>
          <t>aCDEFGh</t>
        </is>
      </c>
      <c r="E27" s="4" t="inlineStr">
        <is>
          <t>DF</t>
        </is>
      </c>
      <c r="F27" s="4" t="inlineStr"/>
      <c r="G27" s="4" t="inlineStr">
        <is>
          <t>DF</t>
        </is>
      </c>
      <c r="H27" s="4" t="inlineStr">
        <is>
          <t>D</t>
        </is>
      </c>
      <c r="I27" s="4" t="inlineStr">
        <is>
          <t>CDEF</t>
        </is>
      </c>
      <c r="J27" s="4" t="inlineStr">
        <is>
          <t>ADEF</t>
        </is>
      </c>
      <c r="K27" s="4" t="inlineStr">
        <is>
          <t>J</t>
        </is>
      </c>
      <c r="L27" s="4" t="n"/>
      <c r="M27" s="4" t="n"/>
      <c r="N27" s="4" t="n"/>
    </row>
    <row r="28" customFormat="1" s="11">
      <c r="A28" s="14" t="inlineStr">
        <is>
          <t>FreeStyle Libre 2</t>
        </is>
      </c>
      <c r="B28" s="13" t="n">
        <v>260</v>
      </c>
      <c r="C28" s="13" t="n">
        <v>112</v>
      </c>
      <c r="D28" s="13" t="n">
        <v>83</v>
      </c>
      <c r="E28" s="13" t="n">
        <v>37</v>
      </c>
      <c r="F28" s="13" t="n">
        <v>28</v>
      </c>
      <c r="G28" s="13" t="n">
        <v>148</v>
      </c>
      <c r="H28" s="13" t="n">
        <v>65</v>
      </c>
      <c r="I28" s="13" t="n">
        <v>120</v>
      </c>
      <c r="J28" s="13" t="n">
        <v>195</v>
      </c>
      <c r="K28" s="13" t="n">
        <v>260</v>
      </c>
      <c r="L28" s="13" t="inlineStr">
        <is>
          <t>-</t>
        </is>
      </c>
      <c r="M28" s="13" t="inlineStr">
        <is>
          <t>-</t>
        </is>
      </c>
      <c r="N28" s="13" t="inlineStr">
        <is>
          <t>-</t>
        </is>
      </c>
    </row>
    <row r="29">
      <c r="A29" s="10" t="inlineStr"/>
      <c r="B29" s="5" t="n">
        <v>0.03</v>
      </c>
      <c r="C29" s="5" t="n">
        <v>0.08</v>
      </c>
      <c r="D29" s="5" t="n">
        <v>0.06</v>
      </c>
      <c r="E29" s="5" t="n">
        <v>0.02</v>
      </c>
      <c r="F29" s="5" t="n">
        <v>0.01</v>
      </c>
      <c r="G29" s="5" t="n">
        <v>0.02</v>
      </c>
      <c r="H29" s="5" t="n">
        <v>0.01</v>
      </c>
      <c r="I29" s="5" t="n">
        <v>0.03</v>
      </c>
      <c r="J29" s="5" t="n">
        <v>0.07000000000000001</v>
      </c>
      <c r="K29" s="5" t="n">
        <v>0.11</v>
      </c>
      <c r="L29" s="4" t="inlineStr">
        <is>
          <t>-</t>
        </is>
      </c>
      <c r="M29" s="4" t="inlineStr">
        <is>
          <t>-</t>
        </is>
      </c>
      <c r="N29" s="4" t="inlineStr">
        <is>
          <t>-</t>
        </is>
      </c>
    </row>
    <row r="30">
      <c r="A30" s="10" t="inlineStr"/>
      <c r="B30" s="4" t="inlineStr"/>
      <c r="C30" s="4" t="inlineStr">
        <is>
          <t>BCDEFGH</t>
        </is>
      </c>
      <c r="D30" s="4" t="inlineStr">
        <is>
          <t>CDEFG</t>
        </is>
      </c>
      <c r="E30" s="4" t="inlineStr">
        <is>
          <t>DF</t>
        </is>
      </c>
      <c r="F30" s="4" t="inlineStr"/>
      <c r="G30" s="4" t="inlineStr">
        <is>
          <t>DF</t>
        </is>
      </c>
      <c r="H30" s="4" t="inlineStr">
        <is>
          <t>D</t>
        </is>
      </c>
      <c r="I30" s="4" t="inlineStr">
        <is>
          <t>CDEF</t>
        </is>
      </c>
      <c r="J30" s="4" t="inlineStr">
        <is>
          <t>BCDEFG</t>
        </is>
      </c>
      <c r="K30" s="4" t="inlineStr">
        <is>
          <t>J</t>
        </is>
      </c>
      <c r="L30" s="4" t="n"/>
      <c r="M30" s="4" t="n"/>
      <c r="N30" s="4" t="n"/>
    </row>
    <row r="31" customFormat="1" s="11">
      <c r="A31" s="14" t="inlineStr">
        <is>
          <t>FreeStyle Libre 3</t>
        </is>
      </c>
      <c r="B31" s="13" t="n">
        <v>30</v>
      </c>
      <c r="C31" s="13" t="n">
        <v>11</v>
      </c>
      <c r="D31" s="13" t="n">
        <v>15</v>
      </c>
      <c r="E31" s="13" t="n">
        <v>4</v>
      </c>
      <c r="F31" s="13" t="inlineStr">
        <is>
          <t>-</t>
        </is>
      </c>
      <c r="G31" s="13" t="n">
        <v>19</v>
      </c>
      <c r="H31" s="13" t="n">
        <v>4</v>
      </c>
      <c r="I31" s="13" t="n">
        <v>19</v>
      </c>
      <c r="J31" s="13" t="n">
        <v>26</v>
      </c>
      <c r="K31" s="13" t="n">
        <v>30</v>
      </c>
      <c r="L31" s="13" t="inlineStr">
        <is>
          <t>-</t>
        </is>
      </c>
      <c r="M31" s="13" t="inlineStr">
        <is>
          <t>-</t>
        </is>
      </c>
      <c r="N31" s="13" t="inlineStr">
        <is>
          <t>-</t>
        </is>
      </c>
    </row>
    <row r="32">
      <c r="A32" s="10" t="inlineStr"/>
      <c r="B32" s="4" t="inlineStr">
        <is>
          <t>*</t>
        </is>
      </c>
      <c r="C32" s="5" t="n">
        <v>0.01</v>
      </c>
      <c r="D32" s="5" t="n">
        <v>0.01</v>
      </c>
      <c r="E32" s="4" t="inlineStr">
        <is>
          <t>*</t>
        </is>
      </c>
      <c r="F32" s="4" t="inlineStr">
        <is>
          <t>-</t>
        </is>
      </c>
      <c r="G32" s="4" t="inlineStr">
        <is>
          <t>*</t>
        </is>
      </c>
      <c r="H32" s="4" t="inlineStr">
        <is>
          <t>*</t>
        </is>
      </c>
      <c r="I32" s="5" t="n">
        <v>0.01</v>
      </c>
      <c r="J32" s="5" t="n">
        <v>0.01</v>
      </c>
      <c r="K32" s="5" t="n">
        <v>0.01</v>
      </c>
      <c r="L32" s="4" t="inlineStr">
        <is>
          <t>-</t>
        </is>
      </c>
      <c r="M32" s="4" t="inlineStr">
        <is>
          <t>-</t>
        </is>
      </c>
      <c r="N32" s="4" t="inlineStr">
        <is>
          <t>-</t>
        </is>
      </c>
    </row>
    <row r="33">
      <c r="A33" s="10" t="inlineStr"/>
      <c r="B33" s="4" t="inlineStr"/>
      <c r="C33" s="4" t="inlineStr">
        <is>
          <t>CDEF</t>
        </is>
      </c>
      <c r="D33" s="4" t="inlineStr">
        <is>
          <t>CDEFG</t>
        </is>
      </c>
      <c r="E33" s="4" t="inlineStr">
        <is>
          <t>DF</t>
        </is>
      </c>
      <c r="F33" s="4" t="inlineStr"/>
      <c r="G33" s="4" t="inlineStr">
        <is>
          <t>DF</t>
        </is>
      </c>
      <c r="H33" s="4" t="inlineStr">
        <is>
          <t>D</t>
        </is>
      </c>
      <c r="I33" s="4" t="inlineStr">
        <is>
          <t>CDEF</t>
        </is>
      </c>
      <c r="J33" s="4" t="inlineStr">
        <is>
          <t>CDEFG</t>
        </is>
      </c>
      <c r="K33" s="4" t="inlineStr">
        <is>
          <t>J</t>
        </is>
      </c>
      <c r="L33" s="4" t="n"/>
      <c r="M33" s="4" t="n"/>
      <c r="N33" s="4" t="n"/>
    </row>
    <row r="34" customFormat="1" s="11">
      <c r="A34" s="14" t="inlineStr">
        <is>
          <t>Dexcom G4</t>
        </is>
      </c>
      <c r="B34" s="13" t="n">
        <v>42</v>
      </c>
      <c r="C34" s="13" t="n">
        <v>16</v>
      </c>
      <c r="D34" s="13" t="n">
        <v>6</v>
      </c>
      <c r="E34" s="13" t="n">
        <v>15</v>
      </c>
      <c r="F34" s="13" t="n">
        <v>5</v>
      </c>
      <c r="G34" s="13" t="n">
        <v>26</v>
      </c>
      <c r="H34" s="13" t="n">
        <v>20</v>
      </c>
      <c r="I34" s="13" t="n">
        <v>21</v>
      </c>
      <c r="J34" s="13" t="n">
        <v>22</v>
      </c>
      <c r="K34" s="13" t="n">
        <v>42</v>
      </c>
      <c r="L34" s="13" t="inlineStr">
        <is>
          <t>-</t>
        </is>
      </c>
      <c r="M34" s="13" t="inlineStr">
        <is>
          <t>-</t>
        </is>
      </c>
      <c r="N34" s="13" t="inlineStr">
        <is>
          <t>-</t>
        </is>
      </c>
    </row>
    <row r="35">
      <c r="A35" s="10" t="inlineStr"/>
      <c r="B35" s="4" t="inlineStr">
        <is>
          <t>*</t>
        </is>
      </c>
      <c r="C35" s="5" t="n">
        <v>0.01</v>
      </c>
      <c r="D35" s="4" t="inlineStr">
        <is>
          <t>*</t>
        </is>
      </c>
      <c r="E35" s="5" t="n">
        <v>0.01</v>
      </c>
      <c r="F35" s="4" t="inlineStr">
        <is>
          <t>*</t>
        </is>
      </c>
      <c r="G35" s="4" t="inlineStr">
        <is>
          <t>*</t>
        </is>
      </c>
      <c r="H35" s="4" t="inlineStr">
        <is>
          <t>*</t>
        </is>
      </c>
      <c r="I35" s="5" t="n">
        <v>0.01</v>
      </c>
      <c r="J35" s="5" t="n">
        <v>0.01</v>
      </c>
      <c r="K35" s="5" t="n">
        <v>0.02</v>
      </c>
      <c r="L35" s="4" t="inlineStr">
        <is>
          <t>-</t>
        </is>
      </c>
      <c r="M35" s="4" t="inlineStr">
        <is>
          <t>-</t>
        </is>
      </c>
      <c r="N35" s="4" t="inlineStr">
        <is>
          <t>-</t>
        </is>
      </c>
    </row>
    <row r="36">
      <c r="A36" s="10" t="inlineStr"/>
      <c r="B36" s="4" t="inlineStr"/>
      <c r="C36" s="4" t="inlineStr">
        <is>
          <t>BDEFGH</t>
        </is>
      </c>
      <c r="D36" s="4" t="inlineStr">
        <is>
          <t>D</t>
        </is>
      </c>
      <c r="E36" s="4" t="inlineStr">
        <is>
          <t>DEF</t>
        </is>
      </c>
      <c r="F36" s="4" t="inlineStr"/>
      <c r="G36" s="4" t="inlineStr">
        <is>
          <t>D</t>
        </is>
      </c>
      <c r="H36" s="4" t="inlineStr">
        <is>
          <t>D</t>
        </is>
      </c>
      <c r="I36" s="4" t="inlineStr">
        <is>
          <t>DEF</t>
        </is>
      </c>
      <c r="J36" s="4" t="inlineStr">
        <is>
          <t>BDEF</t>
        </is>
      </c>
      <c r="K36" s="4" t="inlineStr">
        <is>
          <t>J</t>
        </is>
      </c>
      <c r="L36" s="4" t="n"/>
      <c r="M36" s="4" t="n"/>
      <c r="N36" s="4" t="n"/>
    </row>
    <row r="37" customFormat="1" s="11">
      <c r="A37" s="14" t="inlineStr">
        <is>
          <t>Dexcom G5</t>
        </is>
      </c>
      <c r="B37" s="13" t="n">
        <v>56</v>
      </c>
      <c r="C37" s="13" t="n">
        <v>24</v>
      </c>
      <c r="D37" s="13" t="n">
        <v>14</v>
      </c>
      <c r="E37" s="13" t="n">
        <v>4</v>
      </c>
      <c r="F37" s="13" t="n">
        <v>14</v>
      </c>
      <c r="G37" s="13" t="n">
        <v>32</v>
      </c>
      <c r="H37" s="13" t="n">
        <v>18</v>
      </c>
      <c r="I37" s="13" t="n">
        <v>18</v>
      </c>
      <c r="J37" s="13" t="n">
        <v>38</v>
      </c>
      <c r="K37" s="13" t="n">
        <v>56</v>
      </c>
      <c r="L37" s="13" t="inlineStr">
        <is>
          <t>-</t>
        </is>
      </c>
      <c r="M37" s="13" t="inlineStr">
        <is>
          <t>-</t>
        </is>
      </c>
      <c r="N37" s="13" t="inlineStr">
        <is>
          <t>-</t>
        </is>
      </c>
    </row>
    <row r="38">
      <c r="A38" s="10" t="inlineStr"/>
      <c r="B38" s="5" t="n">
        <v>0.01</v>
      </c>
      <c r="C38" s="5" t="n">
        <v>0.02</v>
      </c>
      <c r="D38" s="5" t="n">
        <v>0.01</v>
      </c>
      <c r="E38" s="4" t="inlineStr">
        <is>
          <t>*</t>
        </is>
      </c>
      <c r="F38" s="4" t="inlineStr">
        <is>
          <t>*</t>
        </is>
      </c>
      <c r="G38" s="4" t="inlineStr">
        <is>
          <t>*</t>
        </is>
      </c>
      <c r="H38" s="4" t="inlineStr">
        <is>
          <t>*</t>
        </is>
      </c>
      <c r="I38" s="5" t="n">
        <v>0.01</v>
      </c>
      <c r="J38" s="5" t="n">
        <v>0.01</v>
      </c>
      <c r="K38" s="5" t="n">
        <v>0.02</v>
      </c>
      <c r="L38" s="4" t="inlineStr">
        <is>
          <t>-</t>
        </is>
      </c>
      <c r="M38" s="4" t="inlineStr">
        <is>
          <t>-</t>
        </is>
      </c>
      <c r="N38" s="4" t="inlineStr">
        <is>
          <t>-</t>
        </is>
      </c>
    </row>
    <row r="39">
      <c r="A39" s="10" t="inlineStr"/>
      <c r="B39" s="4" t="inlineStr"/>
      <c r="C39" s="4" t="inlineStr">
        <is>
          <t>bCDEFGh</t>
        </is>
      </c>
      <c r="D39" s="4" t="inlineStr">
        <is>
          <t>CDEFG</t>
        </is>
      </c>
      <c r="E39" s="4" t="inlineStr"/>
      <c r="F39" s="4" t="inlineStr"/>
      <c r="G39" s="4" t="inlineStr">
        <is>
          <t>CF</t>
        </is>
      </c>
      <c r="H39" s="4" t="inlineStr"/>
      <c r="I39" s="4" t="inlineStr">
        <is>
          <t>CF</t>
        </is>
      </c>
      <c r="J39" s="4" t="inlineStr">
        <is>
          <t>BCDEFG</t>
        </is>
      </c>
      <c r="K39" s="4" t="inlineStr">
        <is>
          <t>J</t>
        </is>
      </c>
      <c r="L39" s="4" t="n"/>
      <c r="M39" s="4" t="n"/>
      <c r="N39" s="4" t="n"/>
    </row>
    <row r="40" customFormat="1" s="11">
      <c r="A40" s="14" t="inlineStr">
        <is>
          <t>COMBINE: Dexcom G6 (solo or with pump)</t>
        </is>
      </c>
      <c r="B40" s="13" t="n">
        <v>227</v>
      </c>
      <c r="C40" s="13" t="n">
        <v>133</v>
      </c>
      <c r="D40" s="13" t="n">
        <v>48</v>
      </c>
      <c r="E40" s="13" t="n">
        <v>22</v>
      </c>
      <c r="F40" s="13" t="n">
        <v>24</v>
      </c>
      <c r="G40" s="13" t="n">
        <v>94</v>
      </c>
      <c r="H40" s="13" t="n">
        <v>46</v>
      </c>
      <c r="I40" s="13" t="n">
        <v>70</v>
      </c>
      <c r="J40" s="13" t="n">
        <v>181</v>
      </c>
      <c r="K40" s="13" t="n">
        <v>227</v>
      </c>
      <c r="L40" s="13" t="inlineStr">
        <is>
          <t>-</t>
        </is>
      </c>
      <c r="M40" s="13" t="inlineStr">
        <is>
          <t>-</t>
        </is>
      </c>
      <c r="N40" s="13" t="inlineStr">
        <is>
          <t>-</t>
        </is>
      </c>
    </row>
    <row r="41">
      <c r="A41" s="10" t="inlineStr"/>
      <c r="B41" s="5" t="n">
        <v>0.03</v>
      </c>
      <c r="C41" s="5" t="n">
        <v>0.1</v>
      </c>
      <c r="D41" s="5" t="n">
        <v>0.03</v>
      </c>
      <c r="E41" s="5" t="n">
        <v>0.01</v>
      </c>
      <c r="F41" s="5" t="n">
        <v>0.01</v>
      </c>
      <c r="G41" s="5" t="n">
        <v>0.01</v>
      </c>
      <c r="H41" s="5" t="n">
        <v>0.01</v>
      </c>
      <c r="I41" s="5" t="n">
        <v>0.02</v>
      </c>
      <c r="J41" s="5" t="n">
        <v>0.06</v>
      </c>
      <c r="K41" s="5" t="n">
        <v>0.09</v>
      </c>
      <c r="L41" s="4" t="inlineStr">
        <is>
          <t>-</t>
        </is>
      </c>
      <c r="M41" s="4" t="inlineStr">
        <is>
          <t>-</t>
        </is>
      </c>
      <c r="N41" s="4" t="inlineStr">
        <is>
          <t>-</t>
        </is>
      </c>
    </row>
    <row r="42">
      <c r="A42" s="10" t="inlineStr"/>
      <c r="B42" s="4" t="inlineStr"/>
      <c r="C42" s="4" t="inlineStr">
        <is>
          <t>BCDEFGH</t>
        </is>
      </c>
      <c r="D42" s="4" t="inlineStr">
        <is>
          <t>CDEFG</t>
        </is>
      </c>
      <c r="E42" s="4" t="inlineStr">
        <is>
          <t>Df</t>
        </is>
      </c>
      <c r="F42" s="4" t="inlineStr"/>
      <c r="G42" s="4" t="inlineStr">
        <is>
          <t>DF</t>
        </is>
      </c>
      <c r="H42" s="4" t="inlineStr">
        <is>
          <t>D</t>
        </is>
      </c>
      <c r="I42" s="4" t="inlineStr">
        <is>
          <t>CDEF</t>
        </is>
      </c>
      <c r="J42" s="4" t="inlineStr">
        <is>
          <t>BCDEFG</t>
        </is>
      </c>
      <c r="K42" s="4" t="inlineStr">
        <is>
          <t>J</t>
        </is>
      </c>
      <c r="L42" s="4" t="n"/>
      <c r="M42" s="4" t="n"/>
      <c r="N42" s="4" t="n"/>
    </row>
    <row r="43" customFormat="1" s="11">
      <c r="A43" s="14" t="inlineStr">
        <is>
          <t>Dexcom G6</t>
        </is>
      </c>
      <c r="B43" s="13" t="n">
        <v>178</v>
      </c>
      <c r="C43" s="13" t="n">
        <v>94</v>
      </c>
      <c r="D43" s="13" t="n">
        <v>44</v>
      </c>
      <c r="E43" s="13" t="n">
        <v>20</v>
      </c>
      <c r="F43" s="13" t="n">
        <v>20</v>
      </c>
      <c r="G43" s="13" t="n">
        <v>84</v>
      </c>
      <c r="H43" s="13" t="n">
        <v>40</v>
      </c>
      <c r="I43" s="13" t="n">
        <v>64</v>
      </c>
      <c r="J43" s="13" t="n">
        <v>138</v>
      </c>
      <c r="K43" s="13" t="n">
        <v>178</v>
      </c>
      <c r="L43" s="13" t="inlineStr">
        <is>
          <t>-</t>
        </is>
      </c>
      <c r="M43" s="13" t="inlineStr">
        <is>
          <t>-</t>
        </is>
      </c>
      <c r="N43" s="13" t="inlineStr">
        <is>
          <t>-</t>
        </is>
      </c>
    </row>
    <row r="44">
      <c r="A44" s="10" t="inlineStr"/>
      <c r="B44" s="5" t="n">
        <v>0.02</v>
      </c>
      <c r="C44" s="5" t="n">
        <v>0.07000000000000001</v>
      </c>
      <c r="D44" s="5" t="n">
        <v>0.03</v>
      </c>
      <c r="E44" s="5" t="n">
        <v>0.01</v>
      </c>
      <c r="F44" s="4" t="inlineStr">
        <is>
          <t>*</t>
        </is>
      </c>
      <c r="G44" s="5" t="n">
        <v>0.01</v>
      </c>
      <c r="H44" s="5" t="n">
        <v>0.01</v>
      </c>
      <c r="I44" s="5" t="n">
        <v>0.02</v>
      </c>
      <c r="J44" s="5" t="n">
        <v>0.05</v>
      </c>
      <c r="K44" s="5" t="n">
        <v>0.07000000000000001</v>
      </c>
      <c r="L44" s="4" t="inlineStr">
        <is>
          <t>-</t>
        </is>
      </c>
      <c r="M44" s="4" t="inlineStr">
        <is>
          <t>-</t>
        </is>
      </c>
      <c r="N44" s="4" t="inlineStr">
        <is>
          <t>-</t>
        </is>
      </c>
    </row>
    <row r="45">
      <c r="A45" s="10" t="inlineStr"/>
      <c r="B45" s="4" t="inlineStr"/>
      <c r="C45" s="4" t="inlineStr">
        <is>
          <t>BCDEFGH</t>
        </is>
      </c>
      <c r="D45" s="4" t="inlineStr">
        <is>
          <t>CDEFG</t>
        </is>
      </c>
      <c r="E45" s="4" t="inlineStr">
        <is>
          <t>DF</t>
        </is>
      </c>
      <c r="F45" s="4" t="inlineStr"/>
      <c r="G45" s="4" t="inlineStr">
        <is>
          <t>DF</t>
        </is>
      </c>
      <c r="H45" s="4" t="inlineStr">
        <is>
          <t>D</t>
        </is>
      </c>
      <c r="I45" s="4" t="inlineStr">
        <is>
          <t>CDEF</t>
        </is>
      </c>
      <c r="J45" s="4" t="inlineStr">
        <is>
          <t>BCDEFG</t>
        </is>
      </c>
      <c r="K45" s="4" t="inlineStr">
        <is>
          <t>J</t>
        </is>
      </c>
      <c r="L45" s="4" t="n"/>
      <c r="M45" s="4" t="n"/>
      <c r="N45" s="4" t="n"/>
    </row>
    <row r="46" customFormat="1" s="11">
      <c r="A46" s="14" t="inlineStr">
        <is>
          <t>NET: Dexcom G6 Pumps</t>
        </is>
      </c>
      <c r="B46" s="13" t="n">
        <v>49</v>
      </c>
      <c r="C46" s="13" t="n">
        <v>39</v>
      </c>
      <c r="D46" s="13" t="n">
        <v>4</v>
      </c>
      <c r="E46" s="13" t="n">
        <v>2</v>
      </c>
      <c r="F46" s="13" t="n">
        <v>4</v>
      </c>
      <c r="G46" s="13" t="n">
        <v>10</v>
      </c>
      <c r="H46" s="13" t="n">
        <v>6</v>
      </c>
      <c r="I46" s="13" t="n">
        <v>6</v>
      </c>
      <c r="J46" s="13" t="n">
        <v>43</v>
      </c>
      <c r="K46" s="13" t="n">
        <v>49</v>
      </c>
      <c r="L46" s="13" t="inlineStr">
        <is>
          <t>-</t>
        </is>
      </c>
      <c r="M46" s="13" t="inlineStr">
        <is>
          <t>-</t>
        </is>
      </c>
      <c r="N46" s="13" t="inlineStr">
        <is>
          <t>-</t>
        </is>
      </c>
    </row>
    <row r="47">
      <c r="A47" s="10" t="inlineStr"/>
      <c r="B47" s="5" t="n">
        <v>0.01</v>
      </c>
      <c r="C47" s="5" t="n">
        <v>0.03</v>
      </c>
      <c r="D47" s="4" t="inlineStr">
        <is>
          <t>*</t>
        </is>
      </c>
      <c r="E47" s="4" t="inlineStr">
        <is>
          <t>*</t>
        </is>
      </c>
      <c r="F47" s="4" t="inlineStr">
        <is>
          <t>*</t>
        </is>
      </c>
      <c r="G47" s="4" t="inlineStr">
        <is>
          <t>*</t>
        </is>
      </c>
      <c r="H47" s="4" t="inlineStr">
        <is>
          <t>*</t>
        </is>
      </c>
      <c r="I47" s="4" t="inlineStr">
        <is>
          <t>*</t>
        </is>
      </c>
      <c r="J47" s="5" t="n">
        <v>0.01</v>
      </c>
      <c r="K47" s="5" t="n">
        <v>0.02</v>
      </c>
      <c r="L47" s="4" t="inlineStr">
        <is>
          <t>-</t>
        </is>
      </c>
      <c r="M47" s="4" t="inlineStr">
        <is>
          <t>-</t>
        </is>
      </c>
      <c r="N47" s="4" t="inlineStr">
        <is>
          <t>-</t>
        </is>
      </c>
    </row>
    <row r="48">
      <c r="A48" s="10" t="inlineStr"/>
      <c r="B48" s="4" t="inlineStr"/>
      <c r="C48" s="4" t="inlineStr">
        <is>
          <t>BCDEFGH</t>
        </is>
      </c>
      <c r="D48" s="4" t="inlineStr"/>
      <c r="E48" s="4" t="inlineStr"/>
      <c r="F48" s="4" t="inlineStr"/>
      <c r="G48" s="4" t="inlineStr">
        <is>
          <t>f</t>
        </is>
      </c>
      <c r="H48" s="4" t="inlineStr"/>
      <c r="I48" s="4" t="inlineStr"/>
      <c r="J48" s="4" t="inlineStr">
        <is>
          <t>BCDEFG</t>
        </is>
      </c>
      <c r="K48" s="4" t="inlineStr">
        <is>
          <t>J</t>
        </is>
      </c>
      <c r="L48" s="4" t="n"/>
      <c r="M48" s="4" t="n"/>
      <c r="N48" s="4" t="n"/>
    </row>
    <row r="49" customFormat="1" s="11">
      <c r="A49" s="14" t="inlineStr">
        <is>
          <t>Dexcom G6 paired with Tandem t:slim X2 insulin pump</t>
        </is>
      </c>
      <c r="B49" s="13" t="n">
        <v>37</v>
      </c>
      <c r="C49" s="13" t="n">
        <v>28</v>
      </c>
      <c r="D49" s="13" t="n">
        <v>3</v>
      </c>
      <c r="E49" s="13" t="n">
        <v>2</v>
      </c>
      <c r="F49" s="13" t="n">
        <v>4</v>
      </c>
      <c r="G49" s="13" t="n">
        <v>9</v>
      </c>
      <c r="H49" s="13" t="n">
        <v>6</v>
      </c>
      <c r="I49" s="13" t="n">
        <v>5</v>
      </c>
      <c r="J49" s="13" t="n">
        <v>31</v>
      </c>
      <c r="K49" s="13" t="n">
        <v>37</v>
      </c>
      <c r="L49" s="13" t="inlineStr">
        <is>
          <t>-</t>
        </is>
      </c>
      <c r="M49" s="13" t="inlineStr">
        <is>
          <t>-</t>
        </is>
      </c>
      <c r="N49" s="13" t="inlineStr">
        <is>
          <t>-</t>
        </is>
      </c>
    </row>
    <row r="50">
      <c r="A50" s="10" t="inlineStr"/>
      <c r="B50" s="4" t="inlineStr">
        <is>
          <t>*</t>
        </is>
      </c>
      <c r="C50" s="5" t="n">
        <v>0.02</v>
      </c>
      <c r="D50" s="4" t="inlineStr">
        <is>
          <t>*</t>
        </is>
      </c>
      <c r="E50" s="4" t="inlineStr">
        <is>
          <t>*</t>
        </is>
      </c>
      <c r="F50" s="4" t="inlineStr">
        <is>
          <t>*</t>
        </is>
      </c>
      <c r="G50" s="4" t="inlineStr">
        <is>
          <t>*</t>
        </is>
      </c>
      <c r="H50" s="4" t="inlineStr">
        <is>
          <t>*</t>
        </is>
      </c>
      <c r="I50" s="4" t="inlineStr">
        <is>
          <t>*</t>
        </is>
      </c>
      <c r="J50" s="5" t="n">
        <v>0.01</v>
      </c>
      <c r="K50" s="5" t="n">
        <v>0.02</v>
      </c>
      <c r="L50" s="4" t="inlineStr">
        <is>
          <t>-</t>
        </is>
      </c>
      <c r="M50" s="4" t="inlineStr">
        <is>
          <t>-</t>
        </is>
      </c>
      <c r="N50" s="4" t="inlineStr">
        <is>
          <t>-</t>
        </is>
      </c>
    </row>
    <row r="51">
      <c r="A51" s="10" t="inlineStr"/>
      <c r="B51" s="4" t="inlineStr"/>
      <c r="C51" s="4" t="inlineStr">
        <is>
          <t>BCDEFGH</t>
        </is>
      </c>
      <c r="D51" s="4" t="inlineStr"/>
      <c r="E51" s="4" t="inlineStr"/>
      <c r="F51" s="4" t="inlineStr"/>
      <c r="G51" s="4" t="inlineStr"/>
      <c r="H51" s="4" t="inlineStr"/>
      <c r="I51" s="4" t="inlineStr"/>
      <c r="J51" s="4" t="inlineStr">
        <is>
          <t>BCDEFG</t>
        </is>
      </c>
      <c r="K51" s="4" t="inlineStr">
        <is>
          <t>J</t>
        </is>
      </c>
      <c r="L51" s="4" t="n"/>
      <c r="M51" s="4" t="n"/>
      <c r="N51" s="4" t="n"/>
    </row>
    <row r="52" customFormat="1" s="11">
      <c r="A52" s="14" t="inlineStr">
        <is>
          <t>Dexcom G6 paired with Accu-check Insight (Roche) insulin pump</t>
        </is>
      </c>
      <c r="B52" s="13" t="n">
        <v>12</v>
      </c>
      <c r="C52" s="13" t="n">
        <v>11</v>
      </c>
      <c r="D52" s="13" t="n">
        <v>1</v>
      </c>
      <c r="E52" s="13" t="inlineStr">
        <is>
          <t>-</t>
        </is>
      </c>
      <c r="F52" s="13" t="inlineStr">
        <is>
          <t>-</t>
        </is>
      </c>
      <c r="G52" s="13" t="n">
        <v>1</v>
      </c>
      <c r="H52" s="13" t="inlineStr">
        <is>
          <t>-</t>
        </is>
      </c>
      <c r="I52" s="13" t="n">
        <v>1</v>
      </c>
      <c r="J52" s="13" t="n">
        <v>12</v>
      </c>
      <c r="K52" s="13" t="n">
        <v>12</v>
      </c>
      <c r="L52" s="13" t="inlineStr">
        <is>
          <t>-</t>
        </is>
      </c>
      <c r="M52" s="13" t="inlineStr">
        <is>
          <t>-</t>
        </is>
      </c>
      <c r="N52" s="13" t="inlineStr">
        <is>
          <t>-</t>
        </is>
      </c>
    </row>
    <row r="53">
      <c r="A53" s="10" t="inlineStr"/>
      <c r="B53" s="4" t="inlineStr">
        <is>
          <t>*</t>
        </is>
      </c>
      <c r="C53" s="5" t="n">
        <v>0.01</v>
      </c>
      <c r="D53" s="4" t="inlineStr">
        <is>
          <t>*</t>
        </is>
      </c>
      <c r="E53" s="4" t="inlineStr">
        <is>
          <t>-</t>
        </is>
      </c>
      <c r="F53" s="4" t="inlineStr">
        <is>
          <t>-</t>
        </is>
      </c>
      <c r="G53" s="4" t="inlineStr">
        <is>
          <t>*</t>
        </is>
      </c>
      <c r="H53" s="4" t="inlineStr">
        <is>
          <t>-</t>
        </is>
      </c>
      <c r="I53" s="4" t="inlineStr">
        <is>
          <t>*</t>
        </is>
      </c>
      <c r="J53" s="4" t="inlineStr">
        <is>
          <t>*</t>
        </is>
      </c>
      <c r="K53" s="4" t="inlineStr">
        <is>
          <t>*</t>
        </is>
      </c>
      <c r="L53" s="4" t="inlineStr">
        <is>
          <t>-</t>
        </is>
      </c>
      <c r="M53" s="4" t="inlineStr">
        <is>
          <t>-</t>
        </is>
      </c>
      <c r="N53" s="4" t="inlineStr">
        <is>
          <t>-</t>
        </is>
      </c>
    </row>
    <row r="54">
      <c r="A54" s="10" t="inlineStr"/>
      <c r="B54" s="4" t="inlineStr"/>
      <c r="C54" s="4" t="inlineStr">
        <is>
          <t>BCDEFGH</t>
        </is>
      </c>
      <c r="D54" s="4" t="inlineStr">
        <is>
          <t>F</t>
        </is>
      </c>
      <c r="E54" s="4" t="inlineStr"/>
      <c r="F54" s="4" t="inlineStr"/>
      <c r="G54" s="4" t="inlineStr">
        <is>
          <t>F</t>
        </is>
      </c>
      <c r="H54" s="4" t="inlineStr"/>
      <c r="I54" s="4" t="inlineStr">
        <is>
          <t>f</t>
        </is>
      </c>
      <c r="J54" s="4" t="inlineStr">
        <is>
          <t>BCDEFG</t>
        </is>
      </c>
      <c r="K54" s="4" t="inlineStr">
        <is>
          <t>J</t>
        </is>
      </c>
      <c r="L54" s="4" t="n"/>
      <c r="M54" s="4" t="n"/>
      <c r="N54" s="4" t="n"/>
    </row>
    <row r="55" customFormat="1" s="11">
      <c r="A55" s="14" t="inlineStr">
        <is>
          <t>Medtronic Guardian Connect</t>
        </is>
      </c>
      <c r="B55" s="13" t="n">
        <v>81</v>
      </c>
      <c r="C55" s="13" t="n">
        <v>27</v>
      </c>
      <c r="D55" s="13" t="n">
        <v>18</v>
      </c>
      <c r="E55" s="13" t="n">
        <v>24</v>
      </c>
      <c r="F55" s="13" t="n">
        <v>12</v>
      </c>
      <c r="G55" s="13" t="n">
        <v>54</v>
      </c>
      <c r="H55" s="13" t="n">
        <v>36</v>
      </c>
      <c r="I55" s="13" t="n">
        <v>42</v>
      </c>
      <c r="J55" s="13" t="n">
        <v>45</v>
      </c>
      <c r="K55" s="13" t="n">
        <v>81</v>
      </c>
      <c r="L55" s="13" t="inlineStr">
        <is>
          <t>-</t>
        </is>
      </c>
      <c r="M55" s="13" t="inlineStr">
        <is>
          <t>-</t>
        </is>
      </c>
      <c r="N55" s="13" t="inlineStr">
        <is>
          <t>-</t>
        </is>
      </c>
    </row>
    <row r="56">
      <c r="A56" s="10" t="inlineStr"/>
      <c r="B56" s="5" t="n">
        <v>0.01</v>
      </c>
      <c r="C56" s="5" t="n">
        <v>0.02</v>
      </c>
      <c r="D56" s="5" t="n">
        <v>0.01</v>
      </c>
      <c r="E56" s="5" t="n">
        <v>0.01</v>
      </c>
      <c r="F56" s="4" t="inlineStr">
        <is>
          <t>*</t>
        </is>
      </c>
      <c r="G56" s="5" t="n">
        <v>0.01</v>
      </c>
      <c r="H56" s="5" t="n">
        <v>0.01</v>
      </c>
      <c r="I56" s="5" t="n">
        <v>0.01</v>
      </c>
      <c r="J56" s="5" t="n">
        <v>0.02</v>
      </c>
      <c r="K56" s="5" t="n">
        <v>0.03</v>
      </c>
      <c r="L56" s="4" t="inlineStr">
        <is>
          <t>-</t>
        </is>
      </c>
      <c r="M56" s="4" t="inlineStr">
        <is>
          <t>-</t>
        </is>
      </c>
      <c r="N56" s="4" t="inlineStr">
        <is>
          <t>-</t>
        </is>
      </c>
    </row>
    <row r="57">
      <c r="A57" s="10" t="inlineStr"/>
      <c r="B57" s="4" t="inlineStr"/>
      <c r="C57" s="4" t="inlineStr">
        <is>
          <t>bcDEFG</t>
        </is>
      </c>
      <c r="D57" s="4" t="inlineStr">
        <is>
          <t>DEF</t>
        </is>
      </c>
      <c r="E57" s="4" t="inlineStr">
        <is>
          <t>DEF</t>
        </is>
      </c>
      <c r="F57" s="4" t="inlineStr"/>
      <c r="G57" s="4" t="inlineStr">
        <is>
          <t>DF</t>
        </is>
      </c>
      <c r="H57" s="4" t="inlineStr">
        <is>
          <t>D</t>
        </is>
      </c>
      <c r="I57" s="4" t="inlineStr">
        <is>
          <t>DEF</t>
        </is>
      </c>
      <c r="J57" s="4" t="inlineStr">
        <is>
          <t>bDEFg</t>
        </is>
      </c>
      <c r="K57" s="4" t="inlineStr">
        <is>
          <t>J</t>
        </is>
      </c>
      <c r="L57" s="4" t="n"/>
      <c r="M57" s="4" t="n"/>
      <c r="N57" s="4" t="n"/>
    </row>
    <row r="58" customFormat="1" s="11">
      <c r="A58" s="14" t="inlineStr">
        <is>
          <t>Medtronic Guardian Connect with Guardian Sensor 3</t>
        </is>
      </c>
      <c r="B58" s="13" t="inlineStr">
        <is>
          <t>-</t>
        </is>
      </c>
      <c r="C58" s="13" t="inlineStr">
        <is>
          <t>-</t>
        </is>
      </c>
      <c r="D58" s="13" t="inlineStr">
        <is>
          <t>-</t>
        </is>
      </c>
      <c r="E58" s="13" t="inlineStr">
        <is>
          <t>-</t>
        </is>
      </c>
      <c r="F58" s="13" t="inlineStr">
        <is>
          <t>-</t>
        </is>
      </c>
      <c r="G58" s="13" t="inlineStr">
        <is>
          <t>-</t>
        </is>
      </c>
      <c r="H58" s="13" t="inlineStr">
        <is>
          <t>-</t>
        </is>
      </c>
      <c r="I58" s="13" t="inlineStr">
        <is>
          <t>-</t>
        </is>
      </c>
      <c r="J58" s="13" t="inlineStr">
        <is>
          <t>-</t>
        </is>
      </c>
      <c r="K58" s="13" t="inlineStr">
        <is>
          <t>-</t>
        </is>
      </c>
      <c r="L58" s="13" t="inlineStr">
        <is>
          <t>-</t>
        </is>
      </c>
      <c r="M58" s="13" t="inlineStr">
        <is>
          <t>-</t>
        </is>
      </c>
      <c r="N58" s="13" t="inlineStr">
        <is>
          <t>-</t>
        </is>
      </c>
    </row>
    <row r="59">
      <c r="A59" s="10" t="inlineStr"/>
      <c r="B59" s="4" t="inlineStr">
        <is>
          <t>-</t>
        </is>
      </c>
      <c r="C59" s="4" t="inlineStr">
        <is>
          <t>-</t>
        </is>
      </c>
      <c r="D59" s="4" t="inlineStr">
        <is>
          <t>-</t>
        </is>
      </c>
      <c r="E59" s="4" t="inlineStr">
        <is>
          <t>-</t>
        </is>
      </c>
      <c r="F59" s="4" t="inlineStr">
        <is>
          <t>-</t>
        </is>
      </c>
      <c r="G59" s="4" t="inlineStr">
        <is>
          <t>-</t>
        </is>
      </c>
      <c r="H59" s="4" t="inlineStr">
        <is>
          <t>-</t>
        </is>
      </c>
      <c r="I59" s="4" t="inlineStr">
        <is>
          <t>-</t>
        </is>
      </c>
      <c r="J59" s="4" t="inlineStr">
        <is>
          <t>-</t>
        </is>
      </c>
      <c r="K59" s="4" t="inlineStr">
        <is>
          <t>-</t>
        </is>
      </c>
      <c r="L59" s="4" t="inlineStr">
        <is>
          <t>-</t>
        </is>
      </c>
      <c r="M59" s="4" t="inlineStr">
        <is>
          <t>-</t>
        </is>
      </c>
      <c r="N59" s="4" t="inlineStr">
        <is>
          <t>-</t>
        </is>
      </c>
    </row>
    <row r="60">
      <c r="A60" s="10" t="inlineStr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</row>
    <row r="61" customFormat="1" s="11">
      <c r="A61" s="14" t="inlineStr">
        <is>
          <t>Medtronic MiniMed 630G / 670G / 770G</t>
        </is>
      </c>
      <c r="B61" s="13" t="n">
        <v>65</v>
      </c>
      <c r="C61" s="13" t="n">
        <v>36</v>
      </c>
      <c r="D61" s="13" t="n">
        <v>16</v>
      </c>
      <c r="E61" s="13" t="n">
        <v>6</v>
      </c>
      <c r="F61" s="13" t="n">
        <v>7</v>
      </c>
      <c r="G61" s="13" t="n">
        <v>29</v>
      </c>
      <c r="H61" s="13" t="n">
        <v>13</v>
      </c>
      <c r="I61" s="13" t="n">
        <v>22</v>
      </c>
      <c r="J61" s="13" t="n">
        <v>52</v>
      </c>
      <c r="K61" s="13" t="n">
        <v>65</v>
      </c>
      <c r="L61" s="13" t="inlineStr">
        <is>
          <t>-</t>
        </is>
      </c>
      <c r="M61" s="13" t="inlineStr">
        <is>
          <t>-</t>
        </is>
      </c>
      <c r="N61" s="13" t="inlineStr">
        <is>
          <t>-</t>
        </is>
      </c>
    </row>
    <row r="62">
      <c r="A62" s="10" t="inlineStr"/>
      <c r="B62" s="5" t="n">
        <v>0.01</v>
      </c>
      <c r="C62" s="5" t="n">
        <v>0.03</v>
      </c>
      <c r="D62" s="5" t="n">
        <v>0.01</v>
      </c>
      <c r="E62" s="4" t="inlineStr">
        <is>
          <t>*</t>
        </is>
      </c>
      <c r="F62" s="4" t="inlineStr">
        <is>
          <t>*</t>
        </is>
      </c>
      <c r="G62" s="4" t="inlineStr">
        <is>
          <t>*</t>
        </is>
      </c>
      <c r="H62" s="4" t="inlineStr">
        <is>
          <t>*</t>
        </is>
      </c>
      <c r="I62" s="5" t="n">
        <v>0.01</v>
      </c>
      <c r="J62" s="5" t="n">
        <v>0.02</v>
      </c>
      <c r="K62" s="5" t="n">
        <v>0.03</v>
      </c>
      <c r="L62" s="4" t="inlineStr">
        <is>
          <t>-</t>
        </is>
      </c>
      <c r="M62" s="4" t="inlineStr">
        <is>
          <t>-</t>
        </is>
      </c>
      <c r="N62" s="4" t="inlineStr">
        <is>
          <t>-</t>
        </is>
      </c>
    </row>
    <row r="63">
      <c r="A63" s="10" t="inlineStr"/>
      <c r="B63" s="4" t="inlineStr"/>
      <c r="C63" s="4" t="inlineStr">
        <is>
          <t>BCDEFGH</t>
        </is>
      </c>
      <c r="D63" s="4" t="inlineStr">
        <is>
          <t>CDEFG</t>
        </is>
      </c>
      <c r="E63" s="4" t="inlineStr"/>
      <c r="F63" s="4" t="inlineStr"/>
      <c r="G63" s="4" t="inlineStr">
        <is>
          <t>DF</t>
        </is>
      </c>
      <c r="H63" s="4" t="inlineStr"/>
      <c r="I63" s="4" t="inlineStr">
        <is>
          <t>CDEF</t>
        </is>
      </c>
      <c r="J63" s="4" t="inlineStr">
        <is>
          <t>BCDEFG</t>
        </is>
      </c>
      <c r="K63" s="4" t="inlineStr">
        <is>
          <t>J</t>
        </is>
      </c>
      <c r="L63" s="4" t="n"/>
      <c r="M63" s="4" t="n"/>
      <c r="N63" s="4" t="n"/>
    </row>
    <row r="64" customFormat="1" s="11">
      <c r="A64" s="14" t="inlineStr">
        <is>
          <t>Medtronic MiniMed 640G</t>
        </is>
      </c>
      <c r="B64" s="13" t="n">
        <v>18</v>
      </c>
      <c r="C64" s="13" t="n">
        <v>2</v>
      </c>
      <c r="D64" s="13" t="n">
        <v>6</v>
      </c>
      <c r="E64" s="13" t="n">
        <v>8</v>
      </c>
      <c r="F64" s="13" t="n">
        <v>2</v>
      </c>
      <c r="G64" s="13" t="n">
        <v>16</v>
      </c>
      <c r="H64" s="13" t="n">
        <v>10</v>
      </c>
      <c r="I64" s="13" t="n">
        <v>14</v>
      </c>
      <c r="J64" s="13" t="n">
        <v>8</v>
      </c>
      <c r="K64" s="13" t="n">
        <v>18</v>
      </c>
      <c r="L64" s="13" t="inlineStr">
        <is>
          <t>-</t>
        </is>
      </c>
      <c r="M64" s="13" t="inlineStr">
        <is>
          <t>-</t>
        </is>
      </c>
      <c r="N64" s="13" t="inlineStr">
        <is>
          <t>-</t>
        </is>
      </c>
    </row>
    <row r="65">
      <c r="A65" s="10" t="inlineStr"/>
      <c r="B65" s="4" t="inlineStr">
        <is>
          <t>*</t>
        </is>
      </c>
      <c r="C65" s="4" t="inlineStr">
        <is>
          <t>*</t>
        </is>
      </c>
      <c r="D65" s="4" t="inlineStr">
        <is>
          <t>*</t>
        </is>
      </c>
      <c r="E65" s="4" t="inlineStr">
        <is>
          <t>*</t>
        </is>
      </c>
      <c r="F65" s="4" t="inlineStr">
        <is>
          <t>*</t>
        </is>
      </c>
      <c r="G65" s="4" t="inlineStr">
        <is>
          <t>*</t>
        </is>
      </c>
      <c r="H65" s="4" t="inlineStr">
        <is>
          <t>*</t>
        </is>
      </c>
      <c r="I65" s="4" t="inlineStr">
        <is>
          <t>*</t>
        </is>
      </c>
      <c r="J65" s="4" t="inlineStr">
        <is>
          <t>*</t>
        </is>
      </c>
      <c r="K65" s="5" t="n">
        <v>0.01</v>
      </c>
      <c r="L65" s="4" t="inlineStr">
        <is>
          <t>-</t>
        </is>
      </c>
      <c r="M65" s="4" t="inlineStr">
        <is>
          <t>-</t>
        </is>
      </c>
      <c r="N65" s="4" t="inlineStr">
        <is>
          <t>-</t>
        </is>
      </c>
    </row>
    <row r="66">
      <c r="A66" s="10" t="inlineStr"/>
      <c r="B66" s="4" t="inlineStr"/>
      <c r="C66" s="4" t="inlineStr"/>
      <c r="D66" s="4" t="inlineStr">
        <is>
          <t>Def</t>
        </is>
      </c>
      <c r="E66" s="4" t="inlineStr">
        <is>
          <t>DeF</t>
        </is>
      </c>
      <c r="F66" s="4" t="inlineStr"/>
      <c r="G66" s="4" t="inlineStr">
        <is>
          <t>Df</t>
        </is>
      </c>
      <c r="H66" s="4" t="inlineStr">
        <is>
          <t>D</t>
        </is>
      </c>
      <c r="I66" s="4" t="inlineStr">
        <is>
          <t>DEF</t>
        </is>
      </c>
      <c r="J66" s="4" t="inlineStr">
        <is>
          <t>D</t>
        </is>
      </c>
      <c r="K66" s="4" t="inlineStr">
        <is>
          <t>J</t>
        </is>
      </c>
      <c r="L66" s="4" t="n"/>
      <c r="M66" s="4" t="n"/>
      <c r="N66" s="4" t="n"/>
    </row>
    <row r="67" customFormat="1" s="11">
      <c r="A67" s="14" t="inlineStr">
        <is>
          <t>Medtronic MiniMed 640G / 670G / 770G / 780G</t>
        </is>
      </c>
      <c r="B67" s="13" t="n">
        <v>41</v>
      </c>
      <c r="C67" s="13" t="n">
        <v>18</v>
      </c>
      <c r="D67" s="13" t="n">
        <v>19</v>
      </c>
      <c r="E67" s="13" t="n">
        <v>4</v>
      </c>
      <c r="F67" s="13" t="inlineStr">
        <is>
          <t>-</t>
        </is>
      </c>
      <c r="G67" s="13" t="n">
        <v>23</v>
      </c>
      <c r="H67" s="13" t="n">
        <v>4</v>
      </c>
      <c r="I67" s="13" t="n">
        <v>23</v>
      </c>
      <c r="J67" s="13" t="n">
        <v>37</v>
      </c>
      <c r="K67" s="13" t="n">
        <v>41</v>
      </c>
      <c r="L67" s="13" t="inlineStr">
        <is>
          <t>-</t>
        </is>
      </c>
      <c r="M67" s="13" t="inlineStr">
        <is>
          <t>-</t>
        </is>
      </c>
      <c r="N67" s="13" t="inlineStr">
        <is>
          <t>-</t>
        </is>
      </c>
    </row>
    <row r="68">
      <c r="A68" s="10" t="inlineStr"/>
      <c r="B68" s="4" t="inlineStr">
        <is>
          <t>*</t>
        </is>
      </c>
      <c r="C68" s="5" t="n">
        <v>0.01</v>
      </c>
      <c r="D68" s="5" t="n">
        <v>0.01</v>
      </c>
      <c r="E68" s="4" t="inlineStr">
        <is>
          <t>*</t>
        </is>
      </c>
      <c r="F68" s="4" t="inlineStr">
        <is>
          <t>-</t>
        </is>
      </c>
      <c r="G68" s="4" t="inlineStr">
        <is>
          <t>*</t>
        </is>
      </c>
      <c r="H68" s="4" t="inlineStr">
        <is>
          <t>*</t>
        </is>
      </c>
      <c r="I68" s="5" t="n">
        <v>0.01</v>
      </c>
      <c r="J68" s="5" t="n">
        <v>0.01</v>
      </c>
      <c r="K68" s="5" t="n">
        <v>0.02</v>
      </c>
      <c r="L68" s="4" t="inlineStr">
        <is>
          <t>-</t>
        </is>
      </c>
      <c r="M68" s="4" t="inlineStr">
        <is>
          <t>-</t>
        </is>
      </c>
      <c r="N68" s="4" t="inlineStr">
        <is>
          <t>-</t>
        </is>
      </c>
    </row>
    <row r="69">
      <c r="A69" s="10" t="inlineStr"/>
      <c r="B69" s="4" t="inlineStr"/>
      <c r="C69" s="4" t="inlineStr">
        <is>
          <t>CDEFG</t>
        </is>
      </c>
      <c r="D69" s="4" t="inlineStr">
        <is>
          <t>CDEFG</t>
        </is>
      </c>
      <c r="E69" s="4" t="inlineStr">
        <is>
          <t>DF</t>
        </is>
      </c>
      <c r="F69" s="4" t="inlineStr"/>
      <c r="G69" s="4" t="inlineStr">
        <is>
          <t>DF</t>
        </is>
      </c>
      <c r="H69" s="4" t="inlineStr">
        <is>
          <t>D</t>
        </is>
      </c>
      <c r="I69" s="4" t="inlineStr">
        <is>
          <t>CDEF</t>
        </is>
      </c>
      <c r="J69" s="4" t="inlineStr">
        <is>
          <t>CDEFG</t>
        </is>
      </c>
      <c r="K69" s="4" t="inlineStr">
        <is>
          <t>J</t>
        </is>
      </c>
      <c r="L69" s="4" t="n"/>
      <c r="M69" s="4" t="n"/>
      <c r="N69" s="4" t="n"/>
    </row>
    <row r="70" customFormat="1" s="11">
      <c r="A70" s="14" t="inlineStr">
        <is>
          <t>Medtronic MiniMed 620G / 640G</t>
        </is>
      </c>
      <c r="B70" s="13" t="n">
        <v>78</v>
      </c>
      <c r="C70" s="13" t="n">
        <v>25</v>
      </c>
      <c r="D70" s="13" t="n">
        <v>18</v>
      </c>
      <c r="E70" s="13" t="n">
        <v>35</v>
      </c>
      <c r="F70" s="13" t="inlineStr">
        <is>
          <t>-</t>
        </is>
      </c>
      <c r="G70" s="13" t="n">
        <v>53</v>
      </c>
      <c r="H70" s="13" t="n">
        <v>35</v>
      </c>
      <c r="I70" s="13" t="n">
        <v>53</v>
      </c>
      <c r="J70" s="13" t="n">
        <v>43</v>
      </c>
      <c r="K70" s="13" t="n">
        <v>78</v>
      </c>
      <c r="L70" s="13" t="inlineStr">
        <is>
          <t>-</t>
        </is>
      </c>
      <c r="M70" s="13" t="inlineStr">
        <is>
          <t>-</t>
        </is>
      </c>
      <c r="N70" s="13" t="inlineStr">
        <is>
          <t>-</t>
        </is>
      </c>
    </row>
    <row r="71">
      <c r="A71" s="10" t="inlineStr"/>
      <c r="B71" s="5" t="n">
        <v>0.01</v>
      </c>
      <c r="C71" s="5" t="n">
        <v>0.02</v>
      </c>
      <c r="D71" s="5" t="n">
        <v>0.01</v>
      </c>
      <c r="E71" s="5" t="n">
        <v>0.02</v>
      </c>
      <c r="F71" s="4" t="inlineStr">
        <is>
          <t>-</t>
        </is>
      </c>
      <c r="G71" s="5" t="n">
        <v>0.01</v>
      </c>
      <c r="H71" s="5" t="n">
        <v>0.01</v>
      </c>
      <c r="I71" s="5" t="n">
        <v>0.01</v>
      </c>
      <c r="J71" s="5" t="n">
        <v>0.01</v>
      </c>
      <c r="K71" s="5" t="n">
        <v>0.03</v>
      </c>
      <c r="L71" s="4" t="inlineStr">
        <is>
          <t>-</t>
        </is>
      </c>
      <c r="M71" s="4" t="inlineStr">
        <is>
          <t>-</t>
        </is>
      </c>
      <c r="N71" s="4" t="inlineStr">
        <is>
          <t>-</t>
        </is>
      </c>
    </row>
    <row r="72">
      <c r="A72" s="10" t="inlineStr"/>
      <c r="B72" s="4" t="inlineStr"/>
      <c r="C72" s="4" t="inlineStr">
        <is>
          <t>DEF</t>
        </is>
      </c>
      <c r="D72" s="4" t="inlineStr">
        <is>
          <t>DEF</t>
        </is>
      </c>
      <c r="E72" s="4" t="inlineStr">
        <is>
          <t>DEF</t>
        </is>
      </c>
      <c r="F72" s="4" t="inlineStr"/>
      <c r="G72" s="4" t="inlineStr">
        <is>
          <t>DF</t>
        </is>
      </c>
      <c r="H72" s="4" t="inlineStr">
        <is>
          <t>D</t>
        </is>
      </c>
      <c r="I72" s="4" t="inlineStr">
        <is>
          <t>DEF</t>
        </is>
      </c>
      <c r="J72" s="4" t="inlineStr">
        <is>
          <t>DEF</t>
        </is>
      </c>
      <c r="K72" s="4" t="inlineStr">
        <is>
          <t>J</t>
        </is>
      </c>
      <c r="L72" s="4" t="n"/>
      <c r="M72" s="4" t="n"/>
      <c r="N72" s="4" t="n"/>
    </row>
    <row r="73" customFormat="1" s="11">
      <c r="A73" s="14" t="inlineStr">
        <is>
          <t>GlucoMen Day Continuous Glucose Monitor</t>
        </is>
      </c>
      <c r="B73" s="13" t="n">
        <v>4</v>
      </c>
      <c r="C73" s="13" t="n">
        <v>2</v>
      </c>
      <c r="D73" s="13" t="inlineStr">
        <is>
          <t>-</t>
        </is>
      </c>
      <c r="E73" s="13" t="n">
        <v>1</v>
      </c>
      <c r="F73" s="13" t="n">
        <v>1</v>
      </c>
      <c r="G73" s="13" t="n">
        <v>2</v>
      </c>
      <c r="H73" s="13" t="n">
        <v>2</v>
      </c>
      <c r="I73" s="13" t="n">
        <v>1</v>
      </c>
      <c r="J73" s="13" t="n">
        <v>2</v>
      </c>
      <c r="K73" s="13" t="n">
        <v>4</v>
      </c>
      <c r="L73" s="13" t="inlineStr">
        <is>
          <t>-</t>
        </is>
      </c>
      <c r="M73" s="13" t="inlineStr">
        <is>
          <t>-</t>
        </is>
      </c>
      <c r="N73" s="13" t="inlineStr">
        <is>
          <t>-</t>
        </is>
      </c>
    </row>
    <row r="74">
      <c r="A74" s="10" t="inlineStr"/>
      <c r="B74" s="4" t="inlineStr">
        <is>
          <t>*</t>
        </is>
      </c>
      <c r="C74" s="4" t="inlineStr">
        <is>
          <t>*</t>
        </is>
      </c>
      <c r="D74" s="4" t="inlineStr">
        <is>
          <t>-</t>
        </is>
      </c>
      <c r="E74" s="4" t="inlineStr">
        <is>
          <t>*</t>
        </is>
      </c>
      <c r="F74" s="4" t="inlineStr">
        <is>
          <t>*</t>
        </is>
      </c>
      <c r="G74" s="4" t="inlineStr">
        <is>
          <t>*</t>
        </is>
      </c>
      <c r="H74" s="4" t="inlineStr">
        <is>
          <t>*</t>
        </is>
      </c>
      <c r="I74" s="4" t="inlineStr">
        <is>
          <t>*</t>
        </is>
      </c>
      <c r="J74" s="4" t="inlineStr">
        <is>
          <t>*</t>
        </is>
      </c>
      <c r="K74" s="4" t="inlineStr">
        <is>
          <t>*</t>
        </is>
      </c>
      <c r="L74" s="4" t="inlineStr">
        <is>
          <t>-</t>
        </is>
      </c>
      <c r="M74" s="4" t="inlineStr">
        <is>
          <t>-</t>
        </is>
      </c>
      <c r="N74" s="4" t="inlineStr">
        <is>
          <t>-</t>
        </is>
      </c>
    </row>
    <row r="75">
      <c r="A75" s="10" t="inlineStr"/>
      <c r="B75" s="4" t="inlineStr"/>
      <c r="C75" s="4" t="inlineStr">
        <is>
          <t>e</t>
        </is>
      </c>
      <c r="D75" s="4" t="inlineStr"/>
      <c r="E75" s="4" t="inlineStr"/>
      <c r="F75" s="4" t="inlineStr"/>
      <c r="G75" s="4" t="inlineStr"/>
      <c r="H75" s="4" t="inlineStr"/>
      <c r="I75" s="4" t="inlineStr"/>
      <c r="J75" s="4" t="inlineStr">
        <is>
          <t>b</t>
        </is>
      </c>
      <c r="K75" s="4" t="inlineStr">
        <is>
          <t>J</t>
        </is>
      </c>
      <c r="L75" s="4" t="n"/>
      <c r="M75" s="4" t="n"/>
      <c r="N75" s="4" t="n"/>
    </row>
    <row r="76" customFormat="1" s="11">
      <c r="A76" s="14" t="inlineStr">
        <is>
          <t>Medtrum A6 TouchCare</t>
        </is>
      </c>
      <c r="B76" s="13" t="n">
        <v>3</v>
      </c>
      <c r="C76" s="13" t="n">
        <v>2</v>
      </c>
      <c r="D76" s="13" t="n">
        <v>1</v>
      </c>
      <c r="E76" s="13" t="inlineStr">
        <is>
          <t>-</t>
        </is>
      </c>
      <c r="F76" s="13" t="inlineStr">
        <is>
          <t>-</t>
        </is>
      </c>
      <c r="G76" s="13" t="n">
        <v>1</v>
      </c>
      <c r="H76" s="13" t="inlineStr">
        <is>
          <t>-</t>
        </is>
      </c>
      <c r="I76" s="13" t="n">
        <v>1</v>
      </c>
      <c r="J76" s="13" t="n">
        <v>3</v>
      </c>
      <c r="K76" s="13" t="n">
        <v>3</v>
      </c>
      <c r="L76" s="13" t="inlineStr">
        <is>
          <t>-</t>
        </is>
      </c>
      <c r="M76" s="13" t="inlineStr">
        <is>
          <t>-</t>
        </is>
      </c>
      <c r="N76" s="13" t="inlineStr">
        <is>
          <t>-</t>
        </is>
      </c>
    </row>
    <row r="77">
      <c r="A77" s="10" t="inlineStr"/>
      <c r="B77" s="4" t="inlineStr">
        <is>
          <t>*</t>
        </is>
      </c>
      <c r="C77" s="4" t="inlineStr">
        <is>
          <t>*</t>
        </is>
      </c>
      <c r="D77" s="4" t="inlineStr">
        <is>
          <t>*</t>
        </is>
      </c>
      <c r="E77" s="4" t="inlineStr">
        <is>
          <t>-</t>
        </is>
      </c>
      <c r="F77" s="4" t="inlineStr">
        <is>
          <t>-</t>
        </is>
      </c>
      <c r="G77" s="4" t="inlineStr">
        <is>
          <t>*</t>
        </is>
      </c>
      <c r="H77" s="4" t="inlineStr">
        <is>
          <t>-</t>
        </is>
      </c>
      <c r="I77" s="4" t="inlineStr">
        <is>
          <t>*</t>
        </is>
      </c>
      <c r="J77" s="4" t="inlineStr">
        <is>
          <t>*</t>
        </is>
      </c>
      <c r="K77" s="4" t="inlineStr">
        <is>
          <t>*</t>
        </is>
      </c>
      <c r="L77" s="4" t="inlineStr">
        <is>
          <t>-</t>
        </is>
      </c>
      <c r="M77" s="4" t="inlineStr">
        <is>
          <t>-</t>
        </is>
      </c>
      <c r="N77" s="4" t="inlineStr">
        <is>
          <t>-</t>
        </is>
      </c>
    </row>
    <row r="78">
      <c r="A78" s="10" t="inlineStr"/>
      <c r="B78" s="4" t="inlineStr"/>
      <c r="C78" s="4" t="inlineStr">
        <is>
          <t>cDEF</t>
        </is>
      </c>
      <c r="D78" s="4" t="inlineStr">
        <is>
          <t>F</t>
        </is>
      </c>
      <c r="E78" s="4" t="inlineStr"/>
      <c r="F78" s="4" t="inlineStr"/>
      <c r="G78" s="4" t="inlineStr">
        <is>
          <t>F</t>
        </is>
      </c>
      <c r="H78" s="4" t="inlineStr"/>
      <c r="I78" s="4" t="inlineStr">
        <is>
          <t>f</t>
        </is>
      </c>
      <c r="J78" s="4" t="inlineStr">
        <is>
          <t>DEFg</t>
        </is>
      </c>
      <c r="K78" s="4" t="inlineStr">
        <is>
          <t>J</t>
        </is>
      </c>
      <c r="L78" s="4" t="n"/>
      <c r="M78" s="4" t="n"/>
      <c r="N78" s="4" t="n"/>
    </row>
    <row r="79" customFormat="1" s="11">
      <c r="A79" s="14" t="inlineStr">
        <is>
          <t>Medtrum S7 EasySense</t>
        </is>
      </c>
      <c r="B79" s="13" t="n">
        <v>2</v>
      </c>
      <c r="C79" s="13" t="n">
        <v>2</v>
      </c>
      <c r="D79" s="13" t="inlineStr">
        <is>
          <t>-</t>
        </is>
      </c>
      <c r="E79" s="13" t="inlineStr">
        <is>
          <t>-</t>
        </is>
      </c>
      <c r="F79" s="13" t="inlineStr">
        <is>
          <t>-</t>
        </is>
      </c>
      <c r="G79" s="13" t="inlineStr">
        <is>
          <t>-</t>
        </is>
      </c>
      <c r="H79" s="13" t="inlineStr">
        <is>
          <t>-</t>
        </is>
      </c>
      <c r="I79" s="13" t="inlineStr">
        <is>
          <t>-</t>
        </is>
      </c>
      <c r="J79" s="13" t="n">
        <v>2</v>
      </c>
      <c r="K79" s="13" t="n">
        <v>2</v>
      </c>
      <c r="L79" s="13" t="inlineStr">
        <is>
          <t>-</t>
        </is>
      </c>
      <c r="M79" s="13" t="inlineStr">
        <is>
          <t>-</t>
        </is>
      </c>
      <c r="N79" s="13" t="inlineStr">
        <is>
          <t>-</t>
        </is>
      </c>
    </row>
    <row r="80">
      <c r="A80" s="10" t="inlineStr"/>
      <c r="B80" s="4" t="inlineStr">
        <is>
          <t>*</t>
        </is>
      </c>
      <c r="C80" s="4" t="inlineStr">
        <is>
          <t>*</t>
        </is>
      </c>
      <c r="D80" s="4" t="inlineStr">
        <is>
          <t>-</t>
        </is>
      </c>
      <c r="E80" s="4" t="inlineStr">
        <is>
          <t>-</t>
        </is>
      </c>
      <c r="F80" s="4" t="inlineStr">
        <is>
          <t>-</t>
        </is>
      </c>
      <c r="G80" s="4" t="inlineStr">
        <is>
          <t>-</t>
        </is>
      </c>
      <c r="H80" s="4" t="inlineStr">
        <is>
          <t>-</t>
        </is>
      </c>
      <c r="I80" s="4" t="inlineStr">
        <is>
          <t>-</t>
        </is>
      </c>
      <c r="J80" s="4" t="inlineStr">
        <is>
          <t>*</t>
        </is>
      </c>
      <c r="K80" s="4" t="inlineStr">
        <is>
          <t>*</t>
        </is>
      </c>
      <c r="L80" s="4" t="inlineStr">
        <is>
          <t>-</t>
        </is>
      </c>
      <c r="M80" s="4" t="inlineStr">
        <is>
          <t>-</t>
        </is>
      </c>
      <c r="N80" s="4" t="inlineStr">
        <is>
          <t>-</t>
        </is>
      </c>
    </row>
    <row r="81">
      <c r="A81" s="10" t="inlineStr"/>
      <c r="B81" s="4" t="inlineStr"/>
      <c r="C81" s="4" t="inlineStr">
        <is>
          <t>cDEFG</t>
        </is>
      </c>
      <c r="D81" s="4" t="inlineStr"/>
      <c r="E81" s="4" t="inlineStr"/>
      <c r="F81" s="4" t="inlineStr"/>
      <c r="G81" s="4" t="inlineStr"/>
      <c r="H81" s="4" t="inlineStr"/>
      <c r="I81" s="4" t="inlineStr"/>
      <c r="J81" s="4" t="inlineStr">
        <is>
          <t>bdEFG</t>
        </is>
      </c>
      <c r="K81" s="4" t="inlineStr">
        <is>
          <t>J</t>
        </is>
      </c>
      <c r="L81" s="4" t="n"/>
      <c r="M81" s="4" t="n"/>
      <c r="N81" s="4" t="n"/>
    </row>
    <row r="82" customFormat="1" s="11">
      <c r="A82" s="14" t="inlineStr">
        <is>
          <t>Eversense</t>
        </is>
      </c>
      <c r="B82" s="13" t="n">
        <v>6</v>
      </c>
      <c r="C82" s="13" t="n">
        <v>1</v>
      </c>
      <c r="D82" s="13" t="n">
        <v>1</v>
      </c>
      <c r="E82" s="13" t="n">
        <v>1</v>
      </c>
      <c r="F82" s="13" t="n">
        <v>3</v>
      </c>
      <c r="G82" s="13" t="n">
        <v>5</v>
      </c>
      <c r="H82" s="13" t="n">
        <v>4</v>
      </c>
      <c r="I82" s="13" t="n">
        <v>2</v>
      </c>
      <c r="J82" s="13" t="n">
        <v>2</v>
      </c>
      <c r="K82" s="13" t="n">
        <v>6</v>
      </c>
      <c r="L82" s="13" t="inlineStr">
        <is>
          <t>-</t>
        </is>
      </c>
      <c r="M82" s="13" t="inlineStr">
        <is>
          <t>-</t>
        </is>
      </c>
      <c r="N82" s="13" t="inlineStr">
        <is>
          <t>-</t>
        </is>
      </c>
    </row>
    <row r="83">
      <c r="A83" s="10" t="inlineStr"/>
      <c r="B83" s="4" t="inlineStr">
        <is>
          <t>*</t>
        </is>
      </c>
      <c r="C83" s="4" t="inlineStr">
        <is>
          <t>*</t>
        </is>
      </c>
      <c r="D83" s="4" t="inlineStr">
        <is>
          <t>*</t>
        </is>
      </c>
      <c r="E83" s="4" t="inlineStr">
        <is>
          <t>*</t>
        </is>
      </c>
      <c r="F83" s="4" t="inlineStr">
        <is>
          <t>*</t>
        </is>
      </c>
      <c r="G83" s="4" t="inlineStr">
        <is>
          <t>*</t>
        </is>
      </c>
      <c r="H83" s="4" t="inlineStr">
        <is>
          <t>*</t>
        </is>
      </c>
      <c r="I83" s="4" t="inlineStr">
        <is>
          <t>*</t>
        </is>
      </c>
      <c r="J83" s="4" t="inlineStr">
        <is>
          <t>*</t>
        </is>
      </c>
      <c r="K83" s="4" t="inlineStr">
        <is>
          <t>*</t>
        </is>
      </c>
      <c r="L83" s="4" t="inlineStr">
        <is>
          <t>-</t>
        </is>
      </c>
      <c r="M83" s="4" t="inlineStr">
        <is>
          <t>-</t>
        </is>
      </c>
      <c r="N83" s="4" t="inlineStr">
        <is>
          <t>-</t>
        </is>
      </c>
    </row>
    <row r="84">
      <c r="A84" s="10" t="inlineStr"/>
      <c r="B84" s="4" t="inlineStr"/>
      <c r="C84" s="4" t="inlineStr"/>
      <c r="D84" s="4" t="inlineStr"/>
      <c r="E84" s="4" t="inlineStr"/>
      <c r="F84" s="4" t="inlineStr"/>
      <c r="G84" s="4" t="inlineStr"/>
      <c r="H84" s="4" t="inlineStr"/>
      <c r="I84" s="4" t="inlineStr"/>
      <c r="J84" s="4" t="inlineStr"/>
      <c r="K84" s="4" t="inlineStr">
        <is>
          <t>J</t>
        </is>
      </c>
      <c r="L84" s="4" t="n"/>
      <c r="M84" s="4" t="n"/>
      <c r="N84" s="4" t="n"/>
    </row>
    <row r="85" customFormat="1" s="11">
      <c r="A85" s="14" t="inlineStr">
        <is>
          <t>Other</t>
        </is>
      </c>
      <c r="B85" s="13" t="n">
        <v>182</v>
      </c>
      <c r="C85" s="13" t="n">
        <v>19</v>
      </c>
      <c r="D85" s="13" t="n">
        <v>40</v>
      </c>
      <c r="E85" s="13" t="n">
        <v>44</v>
      </c>
      <c r="F85" s="13" t="n">
        <v>79</v>
      </c>
      <c r="G85" s="13" t="n">
        <v>163</v>
      </c>
      <c r="H85" s="13" t="n">
        <v>123</v>
      </c>
      <c r="I85" s="13" t="n">
        <v>84</v>
      </c>
      <c r="J85" s="13" t="n">
        <v>59</v>
      </c>
      <c r="K85" s="13" t="n">
        <v>182</v>
      </c>
      <c r="L85" s="13" t="inlineStr">
        <is>
          <t>-</t>
        </is>
      </c>
      <c r="M85" s="13" t="inlineStr">
        <is>
          <t>-</t>
        </is>
      </c>
      <c r="N85" s="13" t="inlineStr">
        <is>
          <t>-</t>
        </is>
      </c>
    </row>
    <row r="86">
      <c r="A86" s="10" t="inlineStr"/>
      <c r="B86" s="5" t="n">
        <v>0.02</v>
      </c>
      <c r="C86" s="5" t="n">
        <v>0.01</v>
      </c>
      <c r="D86" s="5" t="n">
        <v>0.03</v>
      </c>
      <c r="E86" s="5" t="n">
        <v>0.02</v>
      </c>
      <c r="F86" s="5" t="n">
        <v>0.02</v>
      </c>
      <c r="G86" s="5" t="n">
        <v>0.02</v>
      </c>
      <c r="H86" s="5" t="n">
        <v>0.02</v>
      </c>
      <c r="I86" s="5" t="n">
        <v>0.02</v>
      </c>
      <c r="J86" s="5" t="n">
        <v>0.02</v>
      </c>
      <c r="K86" s="5" t="n">
        <v>0.08</v>
      </c>
      <c r="L86" s="4" t="inlineStr">
        <is>
          <t>-</t>
        </is>
      </c>
      <c r="M86" s="4" t="inlineStr">
        <is>
          <t>-</t>
        </is>
      </c>
      <c r="N86" s="4" t="inlineStr">
        <is>
          <t>-</t>
        </is>
      </c>
    </row>
    <row r="87">
      <c r="A87" s="10" t="inlineStr"/>
      <c r="B87" s="4" t="inlineStr"/>
      <c r="C87" s="4" t="inlineStr"/>
      <c r="D87" s="4" t="inlineStr">
        <is>
          <t>AH</t>
        </is>
      </c>
      <c r="E87" s="4" t="inlineStr"/>
      <c r="F87" s="4" t="inlineStr"/>
      <c r="G87" s="4" t="inlineStr">
        <is>
          <t>a</t>
        </is>
      </c>
      <c r="H87" s="4" t="inlineStr"/>
      <c r="I87" s="4" t="inlineStr">
        <is>
          <t>A</t>
        </is>
      </c>
      <c r="J87" s="4" t="inlineStr">
        <is>
          <t>A</t>
        </is>
      </c>
      <c r="K87" s="4" t="inlineStr">
        <is>
          <t>J</t>
        </is>
      </c>
      <c r="L87" s="4" t="n"/>
      <c r="M87" s="4" t="n"/>
      <c r="N87" s="4" t="n"/>
    </row>
    <row r="88" customFormat="1" s="11">
      <c r="A88" s="14" t="inlineStr">
        <is>
          <t>I do not use aGlucose Monitor</t>
        </is>
      </c>
      <c r="B88" s="13" t="n">
        <v>7027</v>
      </c>
      <c r="C88" s="13" t="n">
        <v>712</v>
      </c>
      <c r="D88" s="13" t="n">
        <v>1030</v>
      </c>
      <c r="E88" s="13" t="n">
        <v>1660</v>
      </c>
      <c r="F88" s="13" t="n">
        <v>3625</v>
      </c>
      <c r="G88" s="13" t="n">
        <v>6315</v>
      </c>
      <c r="H88" s="13" t="n">
        <v>5285</v>
      </c>
      <c r="I88" s="13" t="n">
        <v>2690</v>
      </c>
      <c r="J88" s="13" t="n">
        <v>1742</v>
      </c>
      <c r="K88" s="13" t="n">
        <v>584</v>
      </c>
      <c r="L88" s="13" t="n">
        <v>6443</v>
      </c>
      <c r="M88" s="13" t="n">
        <v>500</v>
      </c>
      <c r="N88" s="13" t="n">
        <v>5742</v>
      </c>
    </row>
    <row r="89">
      <c r="A89" s="10" t="inlineStr"/>
      <c r="B89" s="5" t="n">
        <v>0.79</v>
      </c>
      <c r="C89" s="5" t="n">
        <v>0.52</v>
      </c>
      <c r="D89" s="5" t="n">
        <v>0.68</v>
      </c>
      <c r="E89" s="5" t="n">
        <v>0.8100000000000001</v>
      </c>
      <c r="F89" s="5" t="n">
        <v>0.9</v>
      </c>
      <c r="G89" s="5" t="n">
        <v>0.8300000000000001</v>
      </c>
      <c r="H89" s="5" t="n">
        <v>0.87</v>
      </c>
      <c r="I89" s="5" t="n">
        <v>0.75</v>
      </c>
      <c r="J89" s="5" t="n">
        <v>0.6</v>
      </c>
      <c r="K89" s="5" t="n">
        <v>0.24</v>
      </c>
      <c r="L89" s="5" t="n">
        <v>0.99</v>
      </c>
      <c r="M89" s="5" t="n">
        <v>0.99</v>
      </c>
      <c r="N89" s="5" t="n">
        <v>0.99</v>
      </c>
    </row>
    <row r="90">
      <c r="A90" s="10" t="inlineStr"/>
      <c r="B90" s="4" t="inlineStr"/>
      <c r="C90" s="4" t="inlineStr"/>
      <c r="D90" s="4" t="inlineStr">
        <is>
          <t>AH</t>
        </is>
      </c>
      <c r="E90" s="4" t="inlineStr">
        <is>
          <t>ABGH</t>
        </is>
      </c>
      <c r="F90" s="4" t="inlineStr">
        <is>
          <t>ABCEFGH</t>
        </is>
      </c>
      <c r="G90" s="4" t="inlineStr">
        <is>
          <t>ABCGH</t>
        </is>
      </c>
      <c r="H90" s="4" t="inlineStr">
        <is>
          <t>ABCEGH</t>
        </is>
      </c>
      <c r="I90" s="4" t="inlineStr">
        <is>
          <t>ABH</t>
        </is>
      </c>
      <c r="J90" s="4" t="inlineStr">
        <is>
          <t>A</t>
        </is>
      </c>
      <c r="K90" s="4" t="inlineStr"/>
      <c r="L90" s="4" t="inlineStr">
        <is>
          <t>I</t>
        </is>
      </c>
      <c r="M90" s="4" t="n"/>
      <c r="N90" s="4" t="n"/>
    </row>
    <row r="91">
      <c r="A91" s="10" t="inlineStr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</row>
    <row r="92" customFormat="1" s="11">
      <c r="A92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92" s="13" t="n"/>
      <c r="C92" s="13" t="n"/>
      <c r="D92" s="13" t="n"/>
      <c r="E92" s="13" t="n"/>
      <c r="F92" s="13" t="n"/>
      <c r="G92" s="13" t="n"/>
      <c r="H92" s="13" t="n"/>
      <c r="I92" s="13" t="n"/>
      <c r="J92" s="13" t="n"/>
      <c r="K92" s="13" t="n"/>
      <c r="L92" s="13" t="n"/>
      <c r="M92" s="13" t="n"/>
      <c r="N92" s="13" t="n"/>
    </row>
    <row r="93" customFormat="1" s="15">
      <c r="A93" s="16" t="inlineStr">
        <is>
          <t>Table 34</t>
        </is>
      </c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</row>
    <row r="94">
      <c r="A94" s="10" t="inlineStr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</row>
  </sheetData>
  <pageMargins left="0.75" right="0.75" top="1" bottom="1" header="0.5" footer="0.5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79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DV_ProductPipeIn - Current/Most Recent Product - Based to Those Who Ever Used Relevant Product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35 -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1813</v>
      </c>
      <c r="C10" s="13" t="n">
        <v>754</v>
      </c>
      <c r="D10" s="13" t="n">
        <v>457</v>
      </c>
      <c r="E10" s="13" t="n">
        <v>365</v>
      </c>
      <c r="F10" s="13" t="n">
        <v>237</v>
      </c>
      <c r="G10" s="13" t="n">
        <v>1059</v>
      </c>
      <c r="H10" s="13" t="n">
        <v>602</v>
      </c>
      <c r="I10" s="13" t="n">
        <v>822</v>
      </c>
      <c r="J10" s="13" t="n">
        <v>1211</v>
      </c>
      <c r="K10" s="13" t="n">
        <v>1813</v>
      </c>
      <c r="L10" s="13" t="inlineStr">
        <is>
          <t>-</t>
        </is>
      </c>
      <c r="M10" s="13" t="inlineStr">
        <is>
          <t>-</t>
        </is>
      </c>
      <c r="N10" s="13" t="inlineStr">
        <is>
          <t>-</t>
        </is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COMBINE: FSL</t>
        </is>
      </c>
      <c r="B13" s="13" t="n">
        <v>939</v>
      </c>
      <c r="C13" s="13" t="n">
        <v>380</v>
      </c>
      <c r="D13" s="13" t="n">
        <v>247</v>
      </c>
      <c r="E13" s="13" t="n">
        <v>192</v>
      </c>
      <c r="F13" s="13" t="n">
        <v>120</v>
      </c>
      <c r="G13" s="13" t="n">
        <v>559</v>
      </c>
      <c r="H13" s="13" t="n">
        <v>312</v>
      </c>
      <c r="I13" s="13" t="n">
        <v>439</v>
      </c>
      <c r="J13" s="13" t="n">
        <v>627</v>
      </c>
      <c r="K13" s="13" t="n">
        <v>939</v>
      </c>
      <c r="L13" s="13" t="inlineStr">
        <is>
          <t>-</t>
        </is>
      </c>
      <c r="M13" s="13" t="inlineStr">
        <is>
          <t>-</t>
        </is>
      </c>
      <c r="N13" s="13" t="inlineStr">
        <is>
          <t>-</t>
        </is>
      </c>
    </row>
    <row r="14">
      <c r="A14" s="10" t="inlineStr"/>
      <c r="B14" s="5" t="n">
        <v>0.52</v>
      </c>
      <c r="C14" s="5" t="n">
        <v>0.5</v>
      </c>
      <c r="D14" s="5" t="n">
        <v>0.54</v>
      </c>
      <c r="E14" s="5" t="n">
        <v>0.53</v>
      </c>
      <c r="F14" s="5" t="n">
        <v>0.51</v>
      </c>
      <c r="G14" s="5" t="n">
        <v>0.53</v>
      </c>
      <c r="H14" s="5" t="n">
        <v>0.52</v>
      </c>
      <c r="I14" s="5" t="n">
        <v>0.53</v>
      </c>
      <c r="J14" s="5" t="n">
        <v>0.52</v>
      </c>
      <c r="K14" s="5" t="n">
        <v>0.52</v>
      </c>
      <c r="L14" s="4" t="inlineStr">
        <is>
          <t>-</t>
        </is>
      </c>
      <c r="M14" s="4" t="inlineStr">
        <is>
          <t>-</t>
        </is>
      </c>
      <c r="N14" s="4" t="inlineStr">
        <is>
          <t>-</t>
        </is>
      </c>
    </row>
    <row r="15">
      <c r="A15" s="10" t="inlineStr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</row>
    <row r="16" customFormat="1" s="11">
      <c r="A16" s="14" t="inlineStr">
        <is>
          <t>COMBINE: Dexcom</t>
        </is>
      </c>
      <c r="B16" s="13" t="n">
        <v>461</v>
      </c>
      <c r="C16" s="13" t="n">
        <v>219</v>
      </c>
      <c r="D16" s="13" t="n">
        <v>94</v>
      </c>
      <c r="E16" s="13" t="n">
        <v>70</v>
      </c>
      <c r="F16" s="13" t="n">
        <v>78</v>
      </c>
      <c r="G16" s="13" t="n">
        <v>242</v>
      </c>
      <c r="H16" s="13" t="n">
        <v>148</v>
      </c>
      <c r="I16" s="13" t="n">
        <v>164</v>
      </c>
      <c r="J16" s="13" t="n">
        <v>313</v>
      </c>
      <c r="K16" s="13" t="n">
        <v>461</v>
      </c>
      <c r="L16" s="13" t="inlineStr">
        <is>
          <t>-</t>
        </is>
      </c>
      <c r="M16" s="13" t="inlineStr">
        <is>
          <t>-</t>
        </is>
      </c>
      <c r="N16" s="13" t="inlineStr">
        <is>
          <t>-</t>
        </is>
      </c>
    </row>
    <row r="17">
      <c r="A17" s="10" t="inlineStr"/>
      <c r="B17" s="5" t="n">
        <v>0.25</v>
      </c>
      <c r="C17" s="5" t="n">
        <v>0.29</v>
      </c>
      <c r="D17" s="5" t="n">
        <v>0.21</v>
      </c>
      <c r="E17" s="5" t="n">
        <v>0.19</v>
      </c>
      <c r="F17" s="5" t="n">
        <v>0.33</v>
      </c>
      <c r="G17" s="5" t="n">
        <v>0.23</v>
      </c>
      <c r="H17" s="5" t="n">
        <v>0.25</v>
      </c>
      <c r="I17" s="5" t="n">
        <v>0.2</v>
      </c>
      <c r="J17" s="5" t="n">
        <v>0.26</v>
      </c>
      <c r="K17" s="5" t="n">
        <v>0.25</v>
      </c>
      <c r="L17" s="4" t="inlineStr">
        <is>
          <t>-</t>
        </is>
      </c>
      <c r="M17" s="4" t="inlineStr">
        <is>
          <t>-</t>
        </is>
      </c>
      <c r="N17" s="4" t="inlineStr">
        <is>
          <t>-</t>
        </is>
      </c>
    </row>
    <row r="18">
      <c r="A18" s="10" t="inlineStr"/>
      <c r="B18" s="4" t="inlineStr"/>
      <c r="C18" s="4" t="inlineStr">
        <is>
          <t>BCEfGH</t>
        </is>
      </c>
      <c r="D18" s="4" t="inlineStr"/>
      <c r="E18" s="4" t="inlineStr"/>
      <c r="F18" s="4" t="inlineStr">
        <is>
          <t>BCEFGH</t>
        </is>
      </c>
      <c r="G18" s="4" t="inlineStr">
        <is>
          <t>CG</t>
        </is>
      </c>
      <c r="H18" s="4" t="inlineStr">
        <is>
          <t>CG</t>
        </is>
      </c>
      <c r="I18" s="4" t="inlineStr"/>
      <c r="J18" s="4" t="inlineStr">
        <is>
          <t>BCEG</t>
        </is>
      </c>
      <c r="K18" s="4" t="n"/>
      <c r="L18" s="4" t="n"/>
      <c r="M18" s="4" t="n"/>
      <c r="N18" s="4" t="n"/>
    </row>
    <row r="19" customFormat="1" s="11">
      <c r="A19" s="14" t="inlineStr">
        <is>
          <t>COMBINE: Medtronic</t>
        </is>
      </c>
      <c r="B19" s="13" t="n">
        <v>392</v>
      </c>
      <c r="C19" s="13" t="n">
        <v>146</v>
      </c>
      <c r="D19" s="13" t="n">
        <v>114</v>
      </c>
      <c r="E19" s="13" t="n">
        <v>101</v>
      </c>
      <c r="F19" s="13" t="n">
        <v>31</v>
      </c>
      <c r="G19" s="13" t="n">
        <v>246</v>
      </c>
      <c r="H19" s="13" t="n">
        <v>132</v>
      </c>
      <c r="I19" s="13" t="n">
        <v>215</v>
      </c>
      <c r="J19" s="13" t="n">
        <v>260</v>
      </c>
      <c r="K19" s="13" t="n">
        <v>392</v>
      </c>
      <c r="L19" s="13" t="inlineStr">
        <is>
          <t>-</t>
        </is>
      </c>
      <c r="M19" s="13" t="inlineStr">
        <is>
          <t>-</t>
        </is>
      </c>
      <c r="N19" s="13" t="inlineStr">
        <is>
          <t>-</t>
        </is>
      </c>
    </row>
    <row r="20">
      <c r="A20" s="10" t="inlineStr"/>
      <c r="B20" s="5" t="n">
        <v>0.22</v>
      </c>
      <c r="C20" s="5" t="n">
        <v>0.19</v>
      </c>
      <c r="D20" s="5" t="n">
        <v>0.25</v>
      </c>
      <c r="E20" s="5" t="n">
        <v>0.28</v>
      </c>
      <c r="F20" s="5" t="n">
        <v>0.13</v>
      </c>
      <c r="G20" s="5" t="n">
        <v>0.23</v>
      </c>
      <c r="H20" s="5" t="n">
        <v>0.22</v>
      </c>
      <c r="I20" s="5" t="n">
        <v>0.26</v>
      </c>
      <c r="J20" s="5" t="n">
        <v>0.21</v>
      </c>
      <c r="K20" s="5" t="n">
        <v>0.22</v>
      </c>
      <c r="L20" s="4" t="inlineStr">
        <is>
          <t>-</t>
        </is>
      </c>
      <c r="M20" s="4" t="inlineStr">
        <is>
          <t>-</t>
        </is>
      </c>
      <c r="N20" s="4" t="inlineStr">
        <is>
          <t>-</t>
        </is>
      </c>
    </row>
    <row r="21">
      <c r="A21" s="10" t="inlineStr"/>
      <c r="B21" s="4" t="inlineStr"/>
      <c r="C21" s="4" t="inlineStr">
        <is>
          <t>D</t>
        </is>
      </c>
      <c r="D21" s="4" t="inlineStr">
        <is>
          <t>ADH</t>
        </is>
      </c>
      <c r="E21" s="4" t="inlineStr">
        <is>
          <t>ADEFH</t>
        </is>
      </c>
      <c r="F21" s="4" t="inlineStr"/>
      <c r="G21" s="4" t="inlineStr">
        <is>
          <t>AD</t>
        </is>
      </c>
      <c r="H21" s="4" t="inlineStr">
        <is>
          <t>D</t>
        </is>
      </c>
      <c r="I21" s="4" t="inlineStr">
        <is>
          <t>ADEFH</t>
        </is>
      </c>
      <c r="J21" s="4" t="inlineStr">
        <is>
          <t>AD</t>
        </is>
      </c>
      <c r="K21" s="4" t="n"/>
      <c r="L21" s="4" t="n"/>
      <c r="M21" s="4" t="n"/>
      <c r="N21" s="4" t="n"/>
    </row>
    <row r="22" customFormat="1" s="11">
      <c r="A22" s="14" t="inlineStr">
        <is>
          <t>FreeStyle Libre</t>
        </is>
      </c>
      <c r="B22" s="13" t="n">
        <v>488</v>
      </c>
      <c r="C22" s="13" t="n">
        <v>216</v>
      </c>
      <c r="D22" s="13" t="n">
        <v>111</v>
      </c>
      <c r="E22" s="13" t="n">
        <v>100</v>
      </c>
      <c r="F22" s="13" t="n">
        <v>61</v>
      </c>
      <c r="G22" s="13" t="n">
        <v>272</v>
      </c>
      <c r="H22" s="13" t="n">
        <v>161</v>
      </c>
      <c r="I22" s="13" t="n">
        <v>211</v>
      </c>
      <c r="J22" s="13" t="n">
        <v>327</v>
      </c>
      <c r="K22" s="13" t="n">
        <v>488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0.27</v>
      </c>
      <c r="C23" s="5" t="n">
        <v>0.29</v>
      </c>
      <c r="D23" s="5" t="n">
        <v>0.24</v>
      </c>
      <c r="E23" s="5" t="n">
        <v>0.27</v>
      </c>
      <c r="F23" s="5" t="n">
        <v>0.26</v>
      </c>
      <c r="G23" s="5" t="n">
        <v>0.26</v>
      </c>
      <c r="H23" s="5" t="n">
        <v>0.27</v>
      </c>
      <c r="I23" s="5" t="n">
        <v>0.26</v>
      </c>
      <c r="J23" s="5" t="n">
        <v>0.27</v>
      </c>
      <c r="K23" s="5" t="n">
        <v>0.27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>
        <is>
          <t>b</t>
        </is>
      </c>
      <c r="D24" s="4" t="inlineStr"/>
      <c r="E24" s="4" t="inlineStr"/>
      <c r="F24" s="4" t="inlineStr"/>
      <c r="G24" s="4" t="inlineStr"/>
      <c r="H24" s="4" t="inlineStr"/>
      <c r="I24" s="4" t="inlineStr"/>
      <c r="J24" s="4" t="inlineStr">
        <is>
          <t>b</t>
        </is>
      </c>
      <c r="K24" s="4" t="n"/>
      <c r="L24" s="4" t="n"/>
      <c r="M24" s="4" t="n"/>
      <c r="N24" s="4" t="n"/>
    </row>
    <row r="25" customFormat="1" s="11">
      <c r="A25" s="14" t="inlineStr">
        <is>
          <t>FreeStyle Libre 14 Day</t>
        </is>
      </c>
      <c r="B25" s="13" t="n">
        <v>89</v>
      </c>
      <c r="C25" s="13" t="n">
        <v>18</v>
      </c>
      <c r="D25" s="13" t="n">
        <v>26</v>
      </c>
      <c r="E25" s="13" t="n">
        <v>26</v>
      </c>
      <c r="F25" s="13" t="n">
        <v>19</v>
      </c>
      <c r="G25" s="13" t="n">
        <v>71</v>
      </c>
      <c r="H25" s="13" t="n">
        <v>45</v>
      </c>
      <c r="I25" s="13" t="n">
        <v>52</v>
      </c>
      <c r="J25" s="13" t="n">
        <v>44</v>
      </c>
      <c r="K25" s="13" t="n">
        <v>89</v>
      </c>
      <c r="L25" s="13" t="inlineStr">
        <is>
          <t>-</t>
        </is>
      </c>
      <c r="M25" s="13" t="inlineStr">
        <is>
          <t>-</t>
        </is>
      </c>
      <c r="N25" s="13" t="inlineStr">
        <is>
          <t>-</t>
        </is>
      </c>
    </row>
    <row r="26">
      <c r="A26" s="10" t="inlineStr"/>
      <c r="B26" s="5" t="n">
        <v>0.05</v>
      </c>
      <c r="C26" s="5" t="n">
        <v>0.02</v>
      </c>
      <c r="D26" s="5" t="n">
        <v>0.06</v>
      </c>
      <c r="E26" s="5" t="n">
        <v>0.07000000000000001</v>
      </c>
      <c r="F26" s="5" t="n">
        <v>0.08</v>
      </c>
      <c r="G26" s="5" t="n">
        <v>0.07000000000000001</v>
      </c>
      <c r="H26" s="5" t="n">
        <v>0.07000000000000001</v>
      </c>
      <c r="I26" s="5" t="n">
        <v>0.06</v>
      </c>
      <c r="J26" s="5" t="n">
        <v>0.04</v>
      </c>
      <c r="K26" s="5" t="n">
        <v>0.05</v>
      </c>
      <c r="L26" s="4" t="inlineStr">
        <is>
          <t>-</t>
        </is>
      </c>
      <c r="M26" s="4" t="inlineStr">
        <is>
          <t>-</t>
        </is>
      </c>
      <c r="N26" s="4" t="inlineStr">
        <is>
          <t>-</t>
        </is>
      </c>
    </row>
    <row r="27">
      <c r="A27" s="10" t="inlineStr"/>
      <c r="B27" s="4" t="inlineStr"/>
      <c r="C27" s="4" t="inlineStr"/>
      <c r="D27" s="4" t="inlineStr">
        <is>
          <t>AH</t>
        </is>
      </c>
      <c r="E27" s="4" t="inlineStr">
        <is>
          <t>AH</t>
        </is>
      </c>
      <c r="F27" s="4" t="inlineStr">
        <is>
          <t>AH</t>
        </is>
      </c>
      <c r="G27" s="4" t="inlineStr">
        <is>
          <t>AH</t>
        </is>
      </c>
      <c r="H27" s="4" t="inlineStr">
        <is>
          <t>AH</t>
        </is>
      </c>
      <c r="I27" s="4" t="inlineStr">
        <is>
          <t>AH</t>
        </is>
      </c>
      <c r="J27" s="4" t="inlineStr">
        <is>
          <t>A</t>
        </is>
      </c>
      <c r="K27" s="4" t="n"/>
      <c r="L27" s="4" t="n"/>
      <c r="M27" s="4" t="n"/>
      <c r="N27" s="4" t="n"/>
    </row>
    <row r="28" customFormat="1" s="11">
      <c r="A28" s="14" t="inlineStr">
        <is>
          <t>FreeStyle Libre 2</t>
        </is>
      </c>
      <c r="B28" s="13" t="n">
        <v>322</v>
      </c>
      <c r="C28" s="13" t="n">
        <v>130</v>
      </c>
      <c r="D28" s="13" t="n">
        <v>93</v>
      </c>
      <c r="E28" s="13" t="n">
        <v>59</v>
      </c>
      <c r="F28" s="13" t="n">
        <v>40</v>
      </c>
      <c r="G28" s="13" t="n">
        <v>192</v>
      </c>
      <c r="H28" s="13" t="n">
        <v>99</v>
      </c>
      <c r="I28" s="13" t="n">
        <v>152</v>
      </c>
      <c r="J28" s="13" t="n">
        <v>223</v>
      </c>
      <c r="K28" s="13" t="n">
        <v>322</v>
      </c>
      <c r="L28" s="13" t="inlineStr">
        <is>
          <t>-</t>
        </is>
      </c>
      <c r="M28" s="13" t="inlineStr">
        <is>
          <t>-</t>
        </is>
      </c>
      <c r="N28" s="13" t="inlineStr">
        <is>
          <t>-</t>
        </is>
      </c>
    </row>
    <row r="29">
      <c r="A29" s="10" t="inlineStr"/>
      <c r="B29" s="5" t="n">
        <v>0.18</v>
      </c>
      <c r="C29" s="5" t="n">
        <v>0.17</v>
      </c>
      <c r="D29" s="5" t="n">
        <v>0.2</v>
      </c>
      <c r="E29" s="5" t="n">
        <v>0.16</v>
      </c>
      <c r="F29" s="5" t="n">
        <v>0.17</v>
      </c>
      <c r="G29" s="5" t="n">
        <v>0.18</v>
      </c>
      <c r="H29" s="5" t="n">
        <v>0.16</v>
      </c>
      <c r="I29" s="5" t="n">
        <v>0.18</v>
      </c>
      <c r="J29" s="5" t="n">
        <v>0.18</v>
      </c>
      <c r="K29" s="5" t="n">
        <v>0.18</v>
      </c>
      <c r="L29" s="4" t="inlineStr">
        <is>
          <t>-</t>
        </is>
      </c>
      <c r="M29" s="4" t="inlineStr">
        <is>
          <t>-</t>
        </is>
      </c>
      <c r="N29" s="4" t="inlineStr">
        <is>
          <t>-</t>
        </is>
      </c>
    </row>
    <row r="30">
      <c r="A30" s="10" t="inlineStr"/>
      <c r="B30" s="4" t="inlineStr"/>
      <c r="C30" s="4" t="inlineStr"/>
      <c r="D30" s="4" t="inlineStr"/>
      <c r="E30" s="4" t="inlineStr"/>
      <c r="F30" s="4" t="inlineStr"/>
      <c r="G30" s="4" t="inlineStr">
        <is>
          <t>f</t>
        </is>
      </c>
      <c r="H30" s="4" t="n"/>
      <c r="I30" s="4" t="n"/>
      <c r="J30" s="4" t="n"/>
      <c r="K30" s="4" t="n"/>
      <c r="L30" s="4" t="n"/>
      <c r="M30" s="4" t="n"/>
      <c r="N30" s="4" t="n"/>
    </row>
    <row r="31" customFormat="1" s="11">
      <c r="A31" s="14" t="inlineStr">
        <is>
          <t>FreeStyle Libre 3</t>
        </is>
      </c>
      <c r="B31" s="13" t="n">
        <v>40</v>
      </c>
      <c r="C31" s="13" t="n">
        <v>16</v>
      </c>
      <c r="D31" s="13" t="n">
        <v>17</v>
      </c>
      <c r="E31" s="13" t="n">
        <v>7</v>
      </c>
      <c r="F31" s="13" t="inlineStr">
        <is>
          <t>-</t>
        </is>
      </c>
      <c r="G31" s="13" t="n">
        <v>24</v>
      </c>
      <c r="H31" s="13" t="n">
        <v>7</v>
      </c>
      <c r="I31" s="13" t="n">
        <v>24</v>
      </c>
      <c r="J31" s="13" t="n">
        <v>33</v>
      </c>
      <c r="K31" s="13" t="n">
        <v>40</v>
      </c>
      <c r="L31" s="13" t="inlineStr">
        <is>
          <t>-</t>
        </is>
      </c>
      <c r="M31" s="13" t="inlineStr">
        <is>
          <t>-</t>
        </is>
      </c>
      <c r="N31" s="13" t="inlineStr">
        <is>
          <t>-</t>
        </is>
      </c>
    </row>
    <row r="32">
      <c r="A32" s="10" t="inlineStr"/>
      <c r="B32" s="5" t="n">
        <v>0.02</v>
      </c>
      <c r="C32" s="5" t="n">
        <v>0.02</v>
      </c>
      <c r="D32" s="5" t="n">
        <v>0.04</v>
      </c>
      <c r="E32" s="5" t="n">
        <v>0.02</v>
      </c>
      <c r="F32" s="4" t="inlineStr">
        <is>
          <t>-</t>
        </is>
      </c>
      <c r="G32" s="5" t="n">
        <v>0.02</v>
      </c>
      <c r="H32" s="5" t="n">
        <v>0.01</v>
      </c>
      <c r="I32" s="5" t="n">
        <v>0.03</v>
      </c>
      <c r="J32" s="5" t="n">
        <v>0.03</v>
      </c>
      <c r="K32" s="5" t="n">
        <v>0.02</v>
      </c>
      <c r="L32" s="4" t="inlineStr">
        <is>
          <t>-</t>
        </is>
      </c>
      <c r="M32" s="4" t="inlineStr">
        <is>
          <t>-</t>
        </is>
      </c>
      <c r="N32" s="4" t="inlineStr">
        <is>
          <t>-</t>
        </is>
      </c>
    </row>
    <row r="33">
      <c r="A33" s="10" t="inlineStr"/>
      <c r="B33" s="4" t="inlineStr"/>
      <c r="C33" s="4" t="inlineStr">
        <is>
          <t>D</t>
        </is>
      </c>
      <c r="D33" s="4" t="inlineStr">
        <is>
          <t>aDEF</t>
        </is>
      </c>
      <c r="E33" s="4" t="inlineStr">
        <is>
          <t>Df</t>
        </is>
      </c>
      <c r="F33" s="4" t="inlineStr"/>
      <c r="G33" s="4" t="inlineStr">
        <is>
          <t>DF</t>
        </is>
      </c>
      <c r="H33" s="4" t="inlineStr">
        <is>
          <t>D</t>
        </is>
      </c>
      <c r="I33" s="4" t="inlineStr">
        <is>
          <t>DEF</t>
        </is>
      </c>
      <c r="J33" s="4" t="inlineStr">
        <is>
          <t>aDF</t>
        </is>
      </c>
      <c r="K33" s="4" t="n"/>
      <c r="L33" s="4" t="n"/>
      <c r="M33" s="4" t="n"/>
      <c r="N33" s="4" t="n"/>
    </row>
    <row r="34" customFormat="1" s="11">
      <c r="A34" s="14" t="inlineStr">
        <is>
          <t>Dexcom G4</t>
        </is>
      </c>
      <c r="B34" s="13" t="n">
        <v>73</v>
      </c>
      <c r="C34" s="13" t="n">
        <v>25</v>
      </c>
      <c r="D34" s="13" t="n">
        <v>10</v>
      </c>
      <c r="E34" s="13" t="n">
        <v>25</v>
      </c>
      <c r="F34" s="13" t="n">
        <v>13</v>
      </c>
      <c r="G34" s="13" t="n">
        <v>48</v>
      </c>
      <c r="H34" s="13" t="n">
        <v>38</v>
      </c>
      <c r="I34" s="13" t="n">
        <v>35</v>
      </c>
      <c r="J34" s="13" t="n">
        <v>35</v>
      </c>
      <c r="K34" s="13" t="n">
        <v>73</v>
      </c>
      <c r="L34" s="13" t="inlineStr">
        <is>
          <t>-</t>
        </is>
      </c>
      <c r="M34" s="13" t="inlineStr">
        <is>
          <t>-</t>
        </is>
      </c>
      <c r="N34" s="13" t="inlineStr">
        <is>
          <t>-</t>
        </is>
      </c>
    </row>
    <row r="35">
      <c r="A35" s="10" t="inlineStr"/>
      <c r="B35" s="5" t="n">
        <v>0.04</v>
      </c>
      <c r="C35" s="5" t="n">
        <v>0.03</v>
      </c>
      <c r="D35" s="5" t="n">
        <v>0.02</v>
      </c>
      <c r="E35" s="5" t="n">
        <v>0.07000000000000001</v>
      </c>
      <c r="F35" s="5" t="n">
        <v>0.05</v>
      </c>
      <c r="G35" s="5" t="n">
        <v>0.05</v>
      </c>
      <c r="H35" s="5" t="n">
        <v>0.06</v>
      </c>
      <c r="I35" s="5" t="n">
        <v>0.04</v>
      </c>
      <c r="J35" s="5" t="n">
        <v>0.03</v>
      </c>
      <c r="K35" s="5" t="n">
        <v>0.04</v>
      </c>
      <c r="L35" s="4" t="inlineStr">
        <is>
          <t>-</t>
        </is>
      </c>
      <c r="M35" s="4" t="inlineStr">
        <is>
          <t>-</t>
        </is>
      </c>
      <c r="N35" s="4" t="inlineStr">
        <is>
          <t>-</t>
        </is>
      </c>
    </row>
    <row r="36">
      <c r="A36" s="10" t="inlineStr"/>
      <c r="B36" s="4" t="inlineStr"/>
      <c r="C36" s="4" t="inlineStr"/>
      <c r="D36" s="4" t="inlineStr"/>
      <c r="E36" s="4" t="inlineStr">
        <is>
          <t>ABEGH</t>
        </is>
      </c>
      <c r="F36" s="4" t="inlineStr">
        <is>
          <t>BH</t>
        </is>
      </c>
      <c r="G36" s="4" t="inlineStr">
        <is>
          <t>BH</t>
        </is>
      </c>
      <c r="H36" s="4" t="inlineStr">
        <is>
          <t>ABEGH</t>
        </is>
      </c>
      <c r="I36" s="4" t="inlineStr">
        <is>
          <t>BH</t>
        </is>
      </c>
      <c r="J36" s="4" t="n"/>
      <c r="K36" s="4" t="n"/>
      <c r="L36" s="4" t="n"/>
      <c r="M36" s="4" t="n"/>
      <c r="N36" s="4" t="n"/>
    </row>
    <row r="37" customFormat="1" s="11">
      <c r="A37" s="14" t="inlineStr">
        <is>
          <t>Dexcom G5</t>
        </is>
      </c>
      <c r="B37" s="13" t="n">
        <v>90</v>
      </c>
      <c r="C37" s="13" t="n">
        <v>34</v>
      </c>
      <c r="D37" s="13" t="n">
        <v>21</v>
      </c>
      <c r="E37" s="13" t="n">
        <v>11</v>
      </c>
      <c r="F37" s="13" t="n">
        <v>24</v>
      </c>
      <c r="G37" s="13" t="n">
        <v>56</v>
      </c>
      <c r="H37" s="13" t="n">
        <v>35</v>
      </c>
      <c r="I37" s="13" t="n">
        <v>32</v>
      </c>
      <c r="J37" s="13" t="n">
        <v>55</v>
      </c>
      <c r="K37" s="13" t="n">
        <v>90</v>
      </c>
      <c r="L37" s="13" t="inlineStr">
        <is>
          <t>-</t>
        </is>
      </c>
      <c r="M37" s="13" t="inlineStr">
        <is>
          <t>-</t>
        </is>
      </c>
      <c r="N37" s="13" t="inlineStr">
        <is>
          <t>-</t>
        </is>
      </c>
    </row>
    <row r="38">
      <c r="A38" s="10" t="inlineStr"/>
      <c r="B38" s="5" t="n">
        <v>0.05</v>
      </c>
      <c r="C38" s="5" t="n">
        <v>0.05</v>
      </c>
      <c r="D38" s="5" t="n">
        <v>0.05</v>
      </c>
      <c r="E38" s="5" t="n">
        <v>0.03</v>
      </c>
      <c r="F38" s="5" t="n">
        <v>0.1</v>
      </c>
      <c r="G38" s="5" t="n">
        <v>0.05</v>
      </c>
      <c r="H38" s="5" t="n">
        <v>0.06</v>
      </c>
      <c r="I38" s="5" t="n">
        <v>0.04</v>
      </c>
      <c r="J38" s="5" t="n">
        <v>0.05</v>
      </c>
      <c r="K38" s="5" t="n">
        <v>0.05</v>
      </c>
      <c r="L38" s="4" t="inlineStr">
        <is>
          <t>-</t>
        </is>
      </c>
      <c r="M38" s="4" t="inlineStr">
        <is>
          <t>-</t>
        </is>
      </c>
      <c r="N38" s="4" t="inlineStr">
        <is>
          <t>-</t>
        </is>
      </c>
    </row>
    <row r="39">
      <c r="A39" s="10" t="inlineStr"/>
      <c r="B39" s="4" t="inlineStr"/>
      <c r="C39" s="4" t="inlineStr"/>
      <c r="D39" s="4" t="inlineStr"/>
      <c r="E39" s="4" t="inlineStr"/>
      <c r="F39" s="4" t="inlineStr">
        <is>
          <t>ABCEFGH</t>
        </is>
      </c>
      <c r="G39" s="4" t="inlineStr">
        <is>
          <t>CG</t>
        </is>
      </c>
      <c r="H39" s="4" t="inlineStr">
        <is>
          <t>CG</t>
        </is>
      </c>
      <c r="I39" s="4" t="n"/>
      <c r="J39" s="4" t="n"/>
      <c r="K39" s="4" t="n"/>
      <c r="L39" s="4" t="n"/>
      <c r="M39" s="4" t="n"/>
      <c r="N39" s="4" t="n"/>
    </row>
    <row r="40" customFormat="1" s="11">
      <c r="A40" s="14" t="inlineStr">
        <is>
          <t>Dexcom G6</t>
        </is>
      </c>
      <c r="B40" s="13" t="n">
        <v>298</v>
      </c>
      <c r="C40" s="13" t="n">
        <v>160</v>
      </c>
      <c r="D40" s="13" t="n">
        <v>63</v>
      </c>
      <c r="E40" s="13" t="n">
        <v>34</v>
      </c>
      <c r="F40" s="13" t="n">
        <v>41</v>
      </c>
      <c r="G40" s="13" t="n">
        <v>138</v>
      </c>
      <c r="H40" s="13" t="n">
        <v>75</v>
      </c>
      <c r="I40" s="13" t="n">
        <v>97</v>
      </c>
      <c r="J40" s="13" t="n">
        <v>223</v>
      </c>
      <c r="K40" s="13" t="n">
        <v>298</v>
      </c>
      <c r="L40" s="13" t="inlineStr">
        <is>
          <t>-</t>
        </is>
      </c>
      <c r="M40" s="13" t="inlineStr">
        <is>
          <t>-</t>
        </is>
      </c>
      <c r="N40" s="13" t="inlineStr">
        <is>
          <t>-</t>
        </is>
      </c>
    </row>
    <row r="41">
      <c r="A41" s="10" t="inlineStr"/>
      <c r="B41" s="5" t="n">
        <v>0.16</v>
      </c>
      <c r="C41" s="5" t="n">
        <v>0.21</v>
      </c>
      <c r="D41" s="5" t="n">
        <v>0.14</v>
      </c>
      <c r="E41" s="5" t="n">
        <v>0.09</v>
      </c>
      <c r="F41" s="5" t="n">
        <v>0.17</v>
      </c>
      <c r="G41" s="5" t="n">
        <v>0.13</v>
      </c>
      <c r="H41" s="5" t="n">
        <v>0.12</v>
      </c>
      <c r="I41" s="5" t="n">
        <v>0.12</v>
      </c>
      <c r="J41" s="5" t="n">
        <v>0.18</v>
      </c>
      <c r="K41" s="5" t="n">
        <v>0.16</v>
      </c>
      <c r="L41" s="4" t="inlineStr">
        <is>
          <t>-</t>
        </is>
      </c>
      <c r="M41" s="4" t="inlineStr">
        <is>
          <t>-</t>
        </is>
      </c>
      <c r="N41" s="4" t="inlineStr">
        <is>
          <t>-</t>
        </is>
      </c>
    </row>
    <row r="42">
      <c r="A42" s="10" t="inlineStr"/>
      <c r="B42" s="4" t="inlineStr"/>
      <c r="C42" s="4" t="inlineStr">
        <is>
          <t>BCEFGH</t>
        </is>
      </c>
      <c r="D42" s="4" t="inlineStr">
        <is>
          <t>Cg</t>
        </is>
      </c>
      <c r="E42" s="4" t="inlineStr"/>
      <c r="F42" s="4" t="inlineStr">
        <is>
          <t>CEFG</t>
        </is>
      </c>
      <c r="G42" s="4" t="inlineStr">
        <is>
          <t>CG</t>
        </is>
      </c>
      <c r="H42" s="4" t="inlineStr">
        <is>
          <t>C</t>
        </is>
      </c>
      <c r="I42" s="4" t="inlineStr">
        <is>
          <t>C</t>
        </is>
      </c>
      <c r="J42" s="4" t="inlineStr">
        <is>
          <t>BCEFG</t>
        </is>
      </c>
      <c r="K42" s="4" t="n"/>
      <c r="L42" s="4" t="n"/>
      <c r="M42" s="4" t="n"/>
      <c r="N42" s="4" t="n"/>
    </row>
    <row r="43" customFormat="1" s="11">
      <c r="A43" s="14" t="inlineStr">
        <is>
          <t>Medtronic Guardian Connect</t>
        </is>
      </c>
      <c r="B43" s="13" t="n">
        <v>121</v>
      </c>
      <c r="C43" s="13" t="n">
        <v>37</v>
      </c>
      <c r="D43" s="13" t="n">
        <v>35</v>
      </c>
      <c r="E43" s="13" t="n">
        <v>32</v>
      </c>
      <c r="F43" s="13" t="n">
        <v>17</v>
      </c>
      <c r="G43" s="13" t="n">
        <v>84</v>
      </c>
      <c r="H43" s="13" t="n">
        <v>49</v>
      </c>
      <c r="I43" s="13" t="n">
        <v>67</v>
      </c>
      <c r="J43" s="13" t="n">
        <v>72</v>
      </c>
      <c r="K43" s="13" t="n">
        <v>121</v>
      </c>
      <c r="L43" s="13" t="inlineStr">
        <is>
          <t>-</t>
        </is>
      </c>
      <c r="M43" s="13" t="inlineStr">
        <is>
          <t>-</t>
        </is>
      </c>
      <c r="N43" s="13" t="inlineStr">
        <is>
          <t>-</t>
        </is>
      </c>
    </row>
    <row r="44">
      <c r="A44" s="10" t="inlineStr"/>
      <c r="B44" s="5" t="n">
        <v>0.07000000000000001</v>
      </c>
      <c r="C44" s="5" t="n">
        <v>0.05</v>
      </c>
      <c r="D44" s="5" t="n">
        <v>0.08</v>
      </c>
      <c r="E44" s="5" t="n">
        <v>0.09</v>
      </c>
      <c r="F44" s="5" t="n">
        <v>0.07000000000000001</v>
      </c>
      <c r="G44" s="5" t="n">
        <v>0.08</v>
      </c>
      <c r="H44" s="5" t="n">
        <v>0.08</v>
      </c>
      <c r="I44" s="5" t="n">
        <v>0.08</v>
      </c>
      <c r="J44" s="5" t="n">
        <v>0.06</v>
      </c>
      <c r="K44" s="5" t="n">
        <v>0.07000000000000001</v>
      </c>
      <c r="L44" s="4" t="inlineStr">
        <is>
          <t>-</t>
        </is>
      </c>
      <c r="M44" s="4" t="inlineStr">
        <is>
          <t>-</t>
        </is>
      </c>
      <c r="N44" s="4" t="inlineStr">
        <is>
          <t>-</t>
        </is>
      </c>
    </row>
    <row r="45">
      <c r="A45" s="10" t="inlineStr"/>
      <c r="B45" s="4" t="inlineStr"/>
      <c r="C45" s="4" t="inlineStr"/>
      <c r="D45" s="4" t="inlineStr">
        <is>
          <t>Ah</t>
        </is>
      </c>
      <c r="E45" s="4" t="inlineStr">
        <is>
          <t>Ah</t>
        </is>
      </c>
      <c r="F45" s="4" t="inlineStr"/>
      <c r="G45" s="4" t="inlineStr">
        <is>
          <t>AH</t>
        </is>
      </c>
      <c r="H45" s="4" t="inlineStr">
        <is>
          <t>Ah</t>
        </is>
      </c>
      <c r="I45" s="4" t="inlineStr">
        <is>
          <t>AH</t>
        </is>
      </c>
      <c r="J45" s="4" t="inlineStr">
        <is>
          <t>A</t>
        </is>
      </c>
      <c r="K45" s="4" t="n"/>
      <c r="L45" s="4" t="n"/>
      <c r="M45" s="4" t="n"/>
      <c r="N45" s="4" t="n"/>
    </row>
    <row r="46" customFormat="1" s="11">
      <c r="A46" s="14" t="inlineStr">
        <is>
          <t>Medtronic Guardian Connect with Guardian Sensor 3</t>
        </is>
      </c>
      <c r="B46" s="13" t="inlineStr">
        <is>
          <t>-</t>
        </is>
      </c>
      <c r="C46" s="13" t="inlineStr">
        <is>
          <t>-</t>
        </is>
      </c>
      <c r="D46" s="13" t="inlineStr">
        <is>
          <t>-</t>
        </is>
      </c>
      <c r="E46" s="13" t="inlineStr">
        <is>
          <t>-</t>
        </is>
      </c>
      <c r="F46" s="13" t="inlineStr">
        <is>
          <t>-</t>
        </is>
      </c>
      <c r="G46" s="13" t="inlineStr">
        <is>
          <t>-</t>
        </is>
      </c>
      <c r="H46" s="13" t="inlineStr">
        <is>
          <t>-</t>
        </is>
      </c>
      <c r="I46" s="13" t="inlineStr">
        <is>
          <t>-</t>
        </is>
      </c>
      <c r="J46" s="13" t="inlineStr">
        <is>
          <t>-</t>
        </is>
      </c>
      <c r="K46" s="13" t="inlineStr">
        <is>
          <t>-</t>
        </is>
      </c>
      <c r="L46" s="13" t="inlineStr">
        <is>
          <t>-</t>
        </is>
      </c>
      <c r="M46" s="13" t="inlineStr">
        <is>
          <t>-</t>
        </is>
      </c>
      <c r="N46" s="13" t="inlineStr">
        <is>
          <t>-</t>
        </is>
      </c>
    </row>
    <row r="47">
      <c r="A47" s="10" t="inlineStr"/>
      <c r="B47" s="4" t="inlineStr">
        <is>
          <t>-</t>
        </is>
      </c>
      <c r="C47" s="4" t="inlineStr">
        <is>
          <t>-</t>
        </is>
      </c>
      <c r="D47" s="4" t="inlineStr">
        <is>
          <t>-</t>
        </is>
      </c>
      <c r="E47" s="4" t="inlineStr">
        <is>
          <t>-</t>
        </is>
      </c>
      <c r="F47" s="4" t="inlineStr">
        <is>
          <t>-</t>
        </is>
      </c>
      <c r="G47" s="4" t="inlineStr">
        <is>
          <t>-</t>
        </is>
      </c>
      <c r="H47" s="4" t="inlineStr">
        <is>
          <t>-</t>
        </is>
      </c>
      <c r="I47" s="4" t="inlineStr">
        <is>
          <t>-</t>
        </is>
      </c>
      <c r="J47" s="4" t="inlineStr">
        <is>
          <t>-</t>
        </is>
      </c>
      <c r="K47" s="4" t="inlineStr">
        <is>
          <t>-</t>
        </is>
      </c>
      <c r="L47" s="4" t="inlineStr">
        <is>
          <t>-</t>
        </is>
      </c>
      <c r="M47" s="4" t="inlineStr">
        <is>
          <t>-</t>
        </is>
      </c>
      <c r="N47" s="4" t="inlineStr">
        <is>
          <t>-</t>
        </is>
      </c>
    </row>
    <row r="48">
      <c r="A48" s="10" t="inlineStr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</row>
    <row r="49" customFormat="1" s="11">
      <c r="A49" s="14" t="inlineStr">
        <is>
          <t>Medtronic MiniMed 630G / 670G / 770G</t>
        </is>
      </c>
      <c r="B49" s="13" t="n">
        <v>89</v>
      </c>
      <c r="C49" s="13" t="n">
        <v>47</v>
      </c>
      <c r="D49" s="13" t="n">
        <v>19</v>
      </c>
      <c r="E49" s="13" t="n">
        <v>13</v>
      </c>
      <c r="F49" s="13" t="n">
        <v>10</v>
      </c>
      <c r="G49" s="13" t="n">
        <v>42</v>
      </c>
      <c r="H49" s="13" t="n">
        <v>23</v>
      </c>
      <c r="I49" s="13" t="n">
        <v>32</v>
      </c>
      <c r="J49" s="13" t="n">
        <v>66</v>
      </c>
      <c r="K49" s="13" t="n">
        <v>89</v>
      </c>
      <c r="L49" s="13" t="inlineStr">
        <is>
          <t>-</t>
        </is>
      </c>
      <c r="M49" s="13" t="inlineStr">
        <is>
          <t>-</t>
        </is>
      </c>
      <c r="N49" s="13" t="inlineStr">
        <is>
          <t>-</t>
        </is>
      </c>
    </row>
    <row r="50">
      <c r="A50" s="10" t="inlineStr"/>
      <c r="B50" s="5" t="n">
        <v>0.05</v>
      </c>
      <c r="C50" s="5" t="n">
        <v>0.06</v>
      </c>
      <c r="D50" s="5" t="n">
        <v>0.04</v>
      </c>
      <c r="E50" s="5" t="n">
        <v>0.04</v>
      </c>
      <c r="F50" s="5" t="n">
        <v>0.04</v>
      </c>
      <c r="G50" s="5" t="n">
        <v>0.04</v>
      </c>
      <c r="H50" s="5" t="n">
        <v>0.04</v>
      </c>
      <c r="I50" s="5" t="n">
        <v>0.04</v>
      </c>
      <c r="J50" s="5" t="n">
        <v>0.05</v>
      </c>
      <c r="K50" s="5" t="n">
        <v>0.05</v>
      </c>
      <c r="L50" s="4" t="inlineStr">
        <is>
          <t>-</t>
        </is>
      </c>
      <c r="M50" s="4" t="inlineStr">
        <is>
          <t>-</t>
        </is>
      </c>
      <c r="N50" s="4" t="inlineStr">
        <is>
          <t>-</t>
        </is>
      </c>
    </row>
    <row r="51">
      <c r="A51" s="10" t="inlineStr"/>
      <c r="B51" s="4" t="inlineStr"/>
      <c r="C51" s="4" t="inlineStr">
        <is>
          <t>cEFG</t>
        </is>
      </c>
      <c r="D51" s="4" t="inlineStr"/>
      <c r="E51" s="4" t="inlineStr"/>
      <c r="F51" s="4" t="inlineStr"/>
      <c r="G51" s="4" t="inlineStr"/>
      <c r="H51" s="4" t="inlineStr"/>
      <c r="I51" s="4" t="inlineStr"/>
      <c r="J51" s="4" t="inlineStr">
        <is>
          <t>EG</t>
        </is>
      </c>
      <c r="K51" s="4" t="n"/>
      <c r="L51" s="4" t="n"/>
      <c r="M51" s="4" t="n"/>
      <c r="N51" s="4" t="n"/>
    </row>
    <row r="52" customFormat="1" s="11">
      <c r="A52" s="14" t="inlineStr">
        <is>
          <t>Medtronic MiniMed 640G</t>
        </is>
      </c>
      <c r="B52" s="13" t="n">
        <v>28</v>
      </c>
      <c r="C52" s="13" t="n">
        <v>5</v>
      </c>
      <c r="D52" s="13" t="n">
        <v>10</v>
      </c>
      <c r="E52" s="13" t="n">
        <v>9</v>
      </c>
      <c r="F52" s="13" t="n">
        <v>4</v>
      </c>
      <c r="G52" s="13" t="n">
        <v>23</v>
      </c>
      <c r="H52" s="13" t="n">
        <v>13</v>
      </c>
      <c r="I52" s="13" t="n">
        <v>19</v>
      </c>
      <c r="J52" s="13" t="n">
        <v>15</v>
      </c>
      <c r="K52" s="13" t="n">
        <v>28</v>
      </c>
      <c r="L52" s="13" t="inlineStr">
        <is>
          <t>-</t>
        </is>
      </c>
      <c r="M52" s="13" t="inlineStr">
        <is>
          <t>-</t>
        </is>
      </c>
      <c r="N52" s="13" t="inlineStr">
        <is>
          <t>-</t>
        </is>
      </c>
    </row>
    <row r="53">
      <c r="A53" s="10" t="inlineStr"/>
      <c r="B53" s="5" t="n">
        <v>0.02</v>
      </c>
      <c r="C53" s="5" t="n">
        <v>0.01</v>
      </c>
      <c r="D53" s="5" t="n">
        <v>0.02</v>
      </c>
      <c r="E53" s="5" t="n">
        <v>0.02</v>
      </c>
      <c r="F53" s="5" t="n">
        <v>0.02</v>
      </c>
      <c r="G53" s="5" t="n">
        <v>0.02</v>
      </c>
      <c r="H53" s="5" t="n">
        <v>0.02</v>
      </c>
      <c r="I53" s="5" t="n">
        <v>0.02</v>
      </c>
      <c r="J53" s="5" t="n">
        <v>0.01</v>
      </c>
      <c r="K53" s="5" t="n">
        <v>0.02</v>
      </c>
      <c r="L53" s="4" t="inlineStr">
        <is>
          <t>-</t>
        </is>
      </c>
      <c r="M53" s="4" t="inlineStr">
        <is>
          <t>-</t>
        </is>
      </c>
      <c r="N53" s="4" t="inlineStr">
        <is>
          <t>-</t>
        </is>
      </c>
    </row>
    <row r="54">
      <c r="A54" s="10" t="inlineStr"/>
      <c r="B54" s="4" t="inlineStr"/>
      <c r="C54" s="4" t="inlineStr"/>
      <c r="D54" s="4" t="inlineStr">
        <is>
          <t>AH</t>
        </is>
      </c>
      <c r="E54" s="4" t="inlineStr">
        <is>
          <t>Ah</t>
        </is>
      </c>
      <c r="F54" s="4" t="inlineStr"/>
      <c r="G54" s="4" t="inlineStr">
        <is>
          <t>AH</t>
        </is>
      </c>
      <c r="H54" s="4" t="inlineStr">
        <is>
          <t>A</t>
        </is>
      </c>
      <c r="I54" s="4" t="inlineStr">
        <is>
          <t>AH</t>
        </is>
      </c>
      <c r="J54" s="4" t="inlineStr">
        <is>
          <t>A</t>
        </is>
      </c>
      <c r="K54" s="4" t="n"/>
      <c r="L54" s="4" t="n"/>
      <c r="M54" s="4" t="n"/>
      <c r="N54" s="4" t="n"/>
    </row>
    <row r="55" customFormat="1" s="11">
      <c r="A55" s="14" t="inlineStr">
        <is>
          <t>Medtronic MiniMed 640G / 670G / 770G / 780G</t>
        </is>
      </c>
      <c r="B55" s="13" t="n">
        <v>55</v>
      </c>
      <c r="C55" s="13" t="n">
        <v>27</v>
      </c>
      <c r="D55" s="13" t="n">
        <v>21</v>
      </c>
      <c r="E55" s="13" t="n">
        <v>7</v>
      </c>
      <c r="F55" s="13" t="inlineStr">
        <is>
          <t>-</t>
        </is>
      </c>
      <c r="G55" s="13" t="n">
        <v>28</v>
      </c>
      <c r="H55" s="13" t="n">
        <v>7</v>
      </c>
      <c r="I55" s="13" t="n">
        <v>28</v>
      </c>
      <c r="J55" s="13" t="n">
        <v>48</v>
      </c>
      <c r="K55" s="13" t="n">
        <v>55</v>
      </c>
      <c r="L55" s="13" t="inlineStr">
        <is>
          <t>-</t>
        </is>
      </c>
      <c r="M55" s="13" t="inlineStr">
        <is>
          <t>-</t>
        </is>
      </c>
      <c r="N55" s="13" t="inlineStr">
        <is>
          <t>-</t>
        </is>
      </c>
    </row>
    <row r="56">
      <c r="A56" s="10" t="inlineStr"/>
      <c r="B56" s="5" t="n">
        <v>0.03</v>
      </c>
      <c r="C56" s="5" t="n">
        <v>0.04</v>
      </c>
      <c r="D56" s="5" t="n">
        <v>0.05</v>
      </c>
      <c r="E56" s="5" t="n">
        <v>0.02</v>
      </c>
      <c r="F56" s="4" t="inlineStr">
        <is>
          <t>-</t>
        </is>
      </c>
      <c r="G56" s="5" t="n">
        <v>0.03</v>
      </c>
      <c r="H56" s="5" t="n">
        <v>0.01</v>
      </c>
      <c r="I56" s="5" t="n">
        <v>0.03</v>
      </c>
      <c r="J56" s="5" t="n">
        <v>0.04</v>
      </c>
      <c r="K56" s="5" t="n">
        <v>0.03</v>
      </c>
      <c r="L56" s="4" t="inlineStr">
        <is>
          <t>-</t>
        </is>
      </c>
      <c r="M56" s="4" t="inlineStr">
        <is>
          <t>-</t>
        </is>
      </c>
      <c r="N56" s="4" t="inlineStr">
        <is>
          <t>-</t>
        </is>
      </c>
    </row>
    <row r="57">
      <c r="A57" s="10" t="inlineStr"/>
      <c r="B57" s="4" t="inlineStr"/>
      <c r="C57" s="4" t="inlineStr">
        <is>
          <t>DF</t>
        </is>
      </c>
      <c r="D57" s="4" t="inlineStr">
        <is>
          <t>CDEFG</t>
        </is>
      </c>
      <c r="E57" s="4" t="inlineStr">
        <is>
          <t>Df</t>
        </is>
      </c>
      <c r="F57" s="4" t="inlineStr"/>
      <c r="G57" s="4" t="inlineStr">
        <is>
          <t>DF</t>
        </is>
      </c>
      <c r="H57" s="4" t="inlineStr">
        <is>
          <t>D</t>
        </is>
      </c>
      <c r="I57" s="4" t="inlineStr">
        <is>
          <t>CDEF</t>
        </is>
      </c>
      <c r="J57" s="4" t="inlineStr">
        <is>
          <t>cDEF</t>
        </is>
      </c>
      <c r="K57" s="4" t="n"/>
      <c r="L57" s="4" t="n"/>
      <c r="M57" s="4" t="n"/>
      <c r="N57" s="4" t="n"/>
    </row>
    <row r="58" customFormat="1" s="11">
      <c r="A58" s="14" t="inlineStr">
        <is>
          <t>Medtronic MiniMed 620G / 640G</t>
        </is>
      </c>
      <c r="B58" s="13" t="n">
        <v>99</v>
      </c>
      <c r="C58" s="13" t="n">
        <v>30</v>
      </c>
      <c r="D58" s="13" t="n">
        <v>29</v>
      </c>
      <c r="E58" s="13" t="n">
        <v>40</v>
      </c>
      <c r="F58" s="13" t="inlineStr">
        <is>
          <t>-</t>
        </is>
      </c>
      <c r="G58" s="13" t="n">
        <v>69</v>
      </c>
      <c r="H58" s="13" t="n">
        <v>40</v>
      </c>
      <c r="I58" s="13" t="n">
        <v>69</v>
      </c>
      <c r="J58" s="13" t="n">
        <v>59</v>
      </c>
      <c r="K58" s="13" t="n">
        <v>99</v>
      </c>
      <c r="L58" s="13" t="inlineStr">
        <is>
          <t>-</t>
        </is>
      </c>
      <c r="M58" s="13" t="inlineStr">
        <is>
          <t>-</t>
        </is>
      </c>
      <c r="N58" s="13" t="inlineStr">
        <is>
          <t>-</t>
        </is>
      </c>
    </row>
    <row r="59">
      <c r="A59" s="10" t="inlineStr"/>
      <c r="B59" s="5" t="n">
        <v>0.05</v>
      </c>
      <c r="C59" s="5" t="n">
        <v>0.04</v>
      </c>
      <c r="D59" s="5" t="n">
        <v>0.06</v>
      </c>
      <c r="E59" s="5" t="n">
        <v>0.11</v>
      </c>
      <c r="F59" s="4" t="inlineStr">
        <is>
          <t>-</t>
        </is>
      </c>
      <c r="G59" s="5" t="n">
        <v>0.07000000000000001</v>
      </c>
      <c r="H59" s="5" t="n">
        <v>0.07000000000000001</v>
      </c>
      <c r="I59" s="5" t="n">
        <v>0.08</v>
      </c>
      <c r="J59" s="5" t="n">
        <v>0.05</v>
      </c>
      <c r="K59" s="5" t="n">
        <v>0.05</v>
      </c>
      <c r="L59" s="4" t="inlineStr">
        <is>
          <t>-</t>
        </is>
      </c>
      <c r="M59" s="4" t="inlineStr">
        <is>
          <t>-</t>
        </is>
      </c>
      <c r="N59" s="4" t="inlineStr">
        <is>
          <t>-</t>
        </is>
      </c>
    </row>
    <row r="60">
      <c r="A60" s="10" t="inlineStr"/>
      <c r="B60" s="4" t="inlineStr"/>
      <c r="C60" s="4" t="inlineStr">
        <is>
          <t>D</t>
        </is>
      </c>
      <c r="D60" s="4" t="inlineStr">
        <is>
          <t>aDh</t>
        </is>
      </c>
      <c r="E60" s="4" t="inlineStr">
        <is>
          <t>ABDEFGH</t>
        </is>
      </c>
      <c r="F60" s="4" t="inlineStr"/>
      <c r="G60" s="4" t="inlineStr">
        <is>
          <t>ADH</t>
        </is>
      </c>
      <c r="H60" s="4" t="inlineStr">
        <is>
          <t>AD</t>
        </is>
      </c>
      <c r="I60" s="4" t="inlineStr">
        <is>
          <t>ABDEfH</t>
        </is>
      </c>
      <c r="J60" s="4" t="inlineStr">
        <is>
          <t>aD</t>
        </is>
      </c>
      <c r="K60" s="4" t="n"/>
      <c r="L60" s="4" t="n"/>
      <c r="M60" s="4" t="n"/>
      <c r="N60" s="4" t="n"/>
    </row>
    <row r="61" customFormat="1" s="11">
      <c r="A61" s="14" t="inlineStr">
        <is>
          <t>GlucoMen Day Continuous Glucose Monitor</t>
        </is>
      </c>
      <c r="B61" s="13" t="n">
        <v>4</v>
      </c>
      <c r="C61" s="13" t="n">
        <v>2</v>
      </c>
      <c r="D61" s="13" t="inlineStr">
        <is>
          <t>-</t>
        </is>
      </c>
      <c r="E61" s="13" t="n">
        <v>1</v>
      </c>
      <c r="F61" s="13" t="n">
        <v>1</v>
      </c>
      <c r="G61" s="13" t="n">
        <v>2</v>
      </c>
      <c r="H61" s="13" t="n">
        <v>2</v>
      </c>
      <c r="I61" s="13" t="n">
        <v>1</v>
      </c>
      <c r="J61" s="13" t="n">
        <v>2</v>
      </c>
      <c r="K61" s="13" t="n">
        <v>4</v>
      </c>
      <c r="L61" s="13" t="inlineStr">
        <is>
          <t>-</t>
        </is>
      </c>
      <c r="M61" s="13" t="inlineStr">
        <is>
          <t>-</t>
        </is>
      </c>
      <c r="N61" s="13" t="inlineStr">
        <is>
          <t>-</t>
        </is>
      </c>
    </row>
    <row r="62">
      <c r="A62" s="10" t="inlineStr"/>
      <c r="B62" s="4" t="inlineStr">
        <is>
          <t>*</t>
        </is>
      </c>
      <c r="C62" s="4" t="inlineStr">
        <is>
          <t>*</t>
        </is>
      </c>
      <c r="D62" s="4" t="inlineStr">
        <is>
          <t>-</t>
        </is>
      </c>
      <c r="E62" s="4" t="inlineStr">
        <is>
          <t>*</t>
        </is>
      </c>
      <c r="F62" s="4" t="inlineStr">
        <is>
          <t>*</t>
        </is>
      </c>
      <c r="G62" s="4" t="inlineStr">
        <is>
          <t>*</t>
        </is>
      </c>
      <c r="H62" s="4" t="inlineStr">
        <is>
          <t>*</t>
        </is>
      </c>
      <c r="I62" s="4" t="inlineStr">
        <is>
          <t>*</t>
        </is>
      </c>
      <c r="J62" s="4" t="inlineStr">
        <is>
          <t>*</t>
        </is>
      </c>
      <c r="K62" s="4" t="inlineStr">
        <is>
          <t>*</t>
        </is>
      </c>
      <c r="L62" s="4" t="inlineStr">
        <is>
          <t>-</t>
        </is>
      </c>
      <c r="M62" s="4" t="inlineStr">
        <is>
          <t>-</t>
        </is>
      </c>
      <c r="N62" s="4" t="inlineStr">
        <is>
          <t>-</t>
        </is>
      </c>
    </row>
    <row r="63">
      <c r="A63" s="10" t="inlineStr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</row>
    <row r="64" customFormat="1" s="11">
      <c r="A64" s="14" t="inlineStr">
        <is>
          <t>Medtrum A6 TouchCare</t>
        </is>
      </c>
      <c r="B64" s="13" t="n">
        <v>3</v>
      </c>
      <c r="C64" s="13" t="n">
        <v>2</v>
      </c>
      <c r="D64" s="13" t="n">
        <v>1</v>
      </c>
      <c r="E64" s="13" t="inlineStr">
        <is>
          <t>-</t>
        </is>
      </c>
      <c r="F64" s="13" t="inlineStr">
        <is>
          <t>-</t>
        </is>
      </c>
      <c r="G64" s="13" t="n">
        <v>1</v>
      </c>
      <c r="H64" s="13" t="inlineStr">
        <is>
          <t>-</t>
        </is>
      </c>
      <c r="I64" s="13" t="n">
        <v>1</v>
      </c>
      <c r="J64" s="13" t="n">
        <v>3</v>
      </c>
      <c r="K64" s="13" t="n">
        <v>3</v>
      </c>
      <c r="L64" s="13" t="inlineStr">
        <is>
          <t>-</t>
        </is>
      </c>
      <c r="M64" s="13" t="inlineStr">
        <is>
          <t>-</t>
        </is>
      </c>
      <c r="N64" s="13" t="inlineStr">
        <is>
          <t>-</t>
        </is>
      </c>
    </row>
    <row r="65">
      <c r="A65" s="10" t="inlineStr"/>
      <c r="B65" s="4" t="inlineStr">
        <is>
          <t>*</t>
        </is>
      </c>
      <c r="C65" s="4" t="inlineStr">
        <is>
          <t>*</t>
        </is>
      </c>
      <c r="D65" s="4" t="inlineStr">
        <is>
          <t>*</t>
        </is>
      </c>
      <c r="E65" s="4" t="inlineStr">
        <is>
          <t>-</t>
        </is>
      </c>
      <c r="F65" s="4" t="inlineStr">
        <is>
          <t>-</t>
        </is>
      </c>
      <c r="G65" s="4" t="inlineStr">
        <is>
          <t>*</t>
        </is>
      </c>
      <c r="H65" s="4" t="inlineStr">
        <is>
          <t>-</t>
        </is>
      </c>
      <c r="I65" s="4" t="inlineStr">
        <is>
          <t>*</t>
        </is>
      </c>
      <c r="J65" s="4" t="inlineStr">
        <is>
          <t>*</t>
        </is>
      </c>
      <c r="K65" s="4" t="inlineStr">
        <is>
          <t>*</t>
        </is>
      </c>
      <c r="L65" s="4" t="inlineStr">
        <is>
          <t>-</t>
        </is>
      </c>
      <c r="M65" s="4" t="inlineStr">
        <is>
          <t>-</t>
        </is>
      </c>
      <c r="N65" s="4" t="inlineStr">
        <is>
          <t>-</t>
        </is>
      </c>
    </row>
    <row r="66">
      <c r="A66" s="10" t="inlineStr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</row>
    <row r="67" customFormat="1" s="11">
      <c r="A67" s="14" t="inlineStr">
        <is>
          <t>Medtrum S7 EasySense</t>
        </is>
      </c>
      <c r="B67" s="13" t="n">
        <v>2</v>
      </c>
      <c r="C67" s="13" t="n">
        <v>2</v>
      </c>
      <c r="D67" s="13" t="inlineStr">
        <is>
          <t>-</t>
        </is>
      </c>
      <c r="E67" s="13" t="inlineStr">
        <is>
          <t>-</t>
        </is>
      </c>
      <c r="F67" s="13" t="inlineStr">
        <is>
          <t>-</t>
        </is>
      </c>
      <c r="G67" s="13" t="inlineStr">
        <is>
          <t>-</t>
        </is>
      </c>
      <c r="H67" s="13" t="inlineStr">
        <is>
          <t>-</t>
        </is>
      </c>
      <c r="I67" s="13" t="inlineStr">
        <is>
          <t>-</t>
        </is>
      </c>
      <c r="J67" s="13" t="n">
        <v>2</v>
      </c>
      <c r="K67" s="13" t="n">
        <v>2</v>
      </c>
      <c r="L67" s="13" t="inlineStr">
        <is>
          <t>-</t>
        </is>
      </c>
      <c r="M67" s="13" t="inlineStr">
        <is>
          <t>-</t>
        </is>
      </c>
      <c r="N67" s="13" t="inlineStr">
        <is>
          <t>-</t>
        </is>
      </c>
    </row>
    <row r="68">
      <c r="A68" s="10" t="inlineStr"/>
      <c r="B68" s="4" t="inlineStr">
        <is>
          <t>*</t>
        </is>
      </c>
      <c r="C68" s="4" t="inlineStr">
        <is>
          <t>*</t>
        </is>
      </c>
      <c r="D68" s="4" t="inlineStr">
        <is>
          <t>-</t>
        </is>
      </c>
      <c r="E68" s="4" t="inlineStr">
        <is>
          <t>-</t>
        </is>
      </c>
      <c r="F68" s="4" t="inlineStr">
        <is>
          <t>-</t>
        </is>
      </c>
      <c r="G68" s="4" t="inlineStr">
        <is>
          <t>-</t>
        </is>
      </c>
      <c r="H68" s="4" t="inlineStr">
        <is>
          <t>-</t>
        </is>
      </c>
      <c r="I68" s="4" t="inlineStr">
        <is>
          <t>-</t>
        </is>
      </c>
      <c r="J68" s="4" t="inlineStr">
        <is>
          <t>*</t>
        </is>
      </c>
      <c r="K68" s="4" t="inlineStr">
        <is>
          <t>*</t>
        </is>
      </c>
      <c r="L68" s="4" t="inlineStr">
        <is>
          <t>-</t>
        </is>
      </c>
      <c r="M68" s="4" t="inlineStr">
        <is>
          <t>-</t>
        </is>
      </c>
      <c r="N68" s="4" t="inlineStr">
        <is>
          <t>-</t>
        </is>
      </c>
    </row>
    <row r="69">
      <c r="A69" s="10" t="inlineStr"/>
      <c r="B69" s="4" t="inlineStr"/>
      <c r="C69" s="4" t="inlineStr">
        <is>
          <t>e</t>
        </is>
      </c>
      <c r="D69" s="4" t="inlineStr"/>
      <c r="E69" s="4" t="inlineStr"/>
      <c r="F69" s="4" t="inlineStr"/>
      <c r="G69" s="4" t="inlineStr"/>
      <c r="H69" s="4" t="inlineStr"/>
      <c r="I69" s="4" t="inlineStr"/>
      <c r="J69" s="4" t="inlineStr">
        <is>
          <t>e</t>
        </is>
      </c>
      <c r="K69" s="4" t="n"/>
      <c r="L69" s="4" t="n"/>
      <c r="M69" s="4" t="n"/>
      <c r="N69" s="4" t="n"/>
    </row>
    <row r="70" customFormat="1" s="11">
      <c r="A70" s="14" t="inlineStr">
        <is>
          <t>MicroTech Placeholder</t>
        </is>
      </c>
      <c r="B70" s="13" t="inlineStr">
        <is>
          <t>-</t>
        </is>
      </c>
      <c r="C70" s="13" t="inlineStr">
        <is>
          <t>-</t>
        </is>
      </c>
      <c r="D70" s="13" t="inlineStr">
        <is>
          <t>-</t>
        </is>
      </c>
      <c r="E70" s="13" t="inlineStr">
        <is>
          <t>-</t>
        </is>
      </c>
      <c r="F70" s="13" t="inlineStr">
        <is>
          <t>-</t>
        </is>
      </c>
      <c r="G70" s="13" t="inlineStr">
        <is>
          <t>-</t>
        </is>
      </c>
      <c r="H70" s="13" t="inlineStr">
        <is>
          <t>-</t>
        </is>
      </c>
      <c r="I70" s="13" t="inlineStr">
        <is>
          <t>-</t>
        </is>
      </c>
      <c r="J70" s="13" t="inlineStr">
        <is>
          <t>-</t>
        </is>
      </c>
      <c r="K70" s="13" t="inlineStr">
        <is>
          <t>-</t>
        </is>
      </c>
      <c r="L70" s="13" t="inlineStr">
        <is>
          <t>-</t>
        </is>
      </c>
      <c r="M70" s="13" t="inlineStr">
        <is>
          <t>-</t>
        </is>
      </c>
      <c r="N70" s="13" t="inlineStr">
        <is>
          <t>-</t>
        </is>
      </c>
    </row>
    <row r="71">
      <c r="A71" s="10" t="inlineStr"/>
      <c r="B71" s="4" t="inlineStr">
        <is>
          <t>-</t>
        </is>
      </c>
      <c r="C71" s="4" t="inlineStr">
        <is>
          <t>-</t>
        </is>
      </c>
      <c r="D71" s="4" t="inlineStr">
        <is>
          <t>-</t>
        </is>
      </c>
      <c r="E71" s="4" t="inlineStr">
        <is>
          <t>-</t>
        </is>
      </c>
      <c r="F71" s="4" t="inlineStr">
        <is>
          <t>-</t>
        </is>
      </c>
      <c r="G71" s="4" t="inlineStr">
        <is>
          <t>-</t>
        </is>
      </c>
      <c r="H71" s="4" t="inlineStr">
        <is>
          <t>-</t>
        </is>
      </c>
      <c r="I71" s="4" t="inlineStr">
        <is>
          <t>-</t>
        </is>
      </c>
      <c r="J71" s="4" t="inlineStr">
        <is>
          <t>-</t>
        </is>
      </c>
      <c r="K71" s="4" t="inlineStr">
        <is>
          <t>-</t>
        </is>
      </c>
      <c r="L71" s="4" t="inlineStr">
        <is>
          <t>-</t>
        </is>
      </c>
      <c r="M71" s="4" t="inlineStr">
        <is>
          <t>-</t>
        </is>
      </c>
      <c r="N71" s="4" t="inlineStr">
        <is>
          <t>-</t>
        </is>
      </c>
    </row>
    <row r="72">
      <c r="A72" s="10" t="inlineStr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</row>
    <row r="73" customFormat="1" s="11">
      <c r="A73" s="14" t="inlineStr">
        <is>
          <t>Eversense</t>
        </is>
      </c>
      <c r="B73" s="13" t="n">
        <v>12</v>
      </c>
      <c r="C73" s="13" t="n">
        <v>3</v>
      </c>
      <c r="D73" s="13" t="n">
        <v>1</v>
      </c>
      <c r="E73" s="13" t="n">
        <v>1</v>
      </c>
      <c r="F73" s="13" t="n">
        <v>7</v>
      </c>
      <c r="G73" s="13" t="n">
        <v>9</v>
      </c>
      <c r="H73" s="13" t="n">
        <v>8</v>
      </c>
      <c r="I73" s="13" t="n">
        <v>2</v>
      </c>
      <c r="J73" s="13" t="n">
        <v>4</v>
      </c>
      <c r="K73" s="13" t="n">
        <v>12</v>
      </c>
      <c r="L73" s="13" t="inlineStr">
        <is>
          <t>-</t>
        </is>
      </c>
      <c r="M73" s="13" t="inlineStr">
        <is>
          <t>-</t>
        </is>
      </c>
      <c r="N73" s="13" t="inlineStr">
        <is>
          <t>-</t>
        </is>
      </c>
    </row>
    <row r="74">
      <c r="A74" s="10" t="inlineStr"/>
      <c r="B74" s="5" t="n">
        <v>0.01</v>
      </c>
      <c r="C74" s="4" t="inlineStr">
        <is>
          <t>*</t>
        </is>
      </c>
      <c r="D74" s="4" t="inlineStr">
        <is>
          <t>*</t>
        </is>
      </c>
      <c r="E74" s="4" t="inlineStr">
        <is>
          <t>*</t>
        </is>
      </c>
      <c r="F74" s="5" t="n">
        <v>0.03</v>
      </c>
      <c r="G74" s="5" t="n">
        <v>0.01</v>
      </c>
      <c r="H74" s="5" t="n">
        <v>0.01</v>
      </c>
      <c r="I74" s="4" t="inlineStr">
        <is>
          <t>*</t>
        </is>
      </c>
      <c r="J74" s="4" t="inlineStr">
        <is>
          <t>*</t>
        </is>
      </c>
      <c r="K74" s="5" t="n">
        <v>0.01</v>
      </c>
      <c r="L74" s="4" t="inlineStr">
        <is>
          <t>-</t>
        </is>
      </c>
      <c r="M74" s="4" t="inlineStr">
        <is>
          <t>-</t>
        </is>
      </c>
      <c r="N74" s="4" t="inlineStr">
        <is>
          <t>-</t>
        </is>
      </c>
    </row>
    <row r="75">
      <c r="A75" s="10" t="inlineStr"/>
      <c r="B75" s="4" t="inlineStr"/>
      <c r="C75" s="4" t="inlineStr"/>
      <c r="D75" s="4" t="inlineStr"/>
      <c r="E75" s="4" t="inlineStr"/>
      <c r="F75" s="4" t="inlineStr">
        <is>
          <t>ABCEFGH</t>
        </is>
      </c>
      <c r="G75" s="4" t="inlineStr">
        <is>
          <t>BGH</t>
        </is>
      </c>
      <c r="H75" s="4" t="inlineStr">
        <is>
          <t>abCeGH</t>
        </is>
      </c>
      <c r="I75" s="4" t="n"/>
      <c r="J75" s="4" t="n"/>
      <c r="K75" s="4" t="n"/>
      <c r="L75" s="4" t="n"/>
      <c r="M75" s="4" t="n"/>
      <c r="N75" s="4" t="n"/>
    </row>
    <row r="76">
      <c r="A76" s="10" t="inlineStr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</row>
    <row r="77" customFormat="1" s="11">
      <c r="A77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77" s="13" t="n"/>
      <c r="C77" s="13" t="n"/>
      <c r="D77" s="13" t="n"/>
      <c r="E77" s="13" t="n"/>
      <c r="F77" s="13" t="n"/>
      <c r="G77" s="13" t="n"/>
      <c r="H77" s="13" t="n"/>
      <c r="I77" s="13" t="n"/>
      <c r="J77" s="13" t="n"/>
      <c r="K77" s="13" t="n"/>
      <c r="L77" s="13" t="n"/>
      <c r="M77" s="13" t="n"/>
      <c r="N77" s="13" t="n"/>
    </row>
    <row r="78" customFormat="1" s="15">
      <c r="A78" s="16" t="inlineStr">
        <is>
          <t>Table 35</t>
        </is>
      </c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</row>
    <row r="79">
      <c r="A79" s="10" t="inlineStr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</row>
  </sheetData>
  <pageMargins left="0.75" right="0.75" top="1" bottom="1" header="0.5" footer="0.5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8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S28_FutureIntent - Future Intent - Based to Those Who Used Relevant Product in the Past Only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36 -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450</v>
      </c>
      <c r="C10" s="13" t="n">
        <v>145</v>
      </c>
      <c r="D10" s="13" t="n">
        <v>96</v>
      </c>
      <c r="E10" s="13" t="n">
        <v>117</v>
      </c>
      <c r="F10" s="13" t="n">
        <v>92</v>
      </c>
      <c r="G10" s="13" t="n">
        <v>305</v>
      </c>
      <c r="H10" s="13" t="n">
        <v>209</v>
      </c>
      <c r="I10" s="13" t="n">
        <v>213</v>
      </c>
      <c r="J10" s="13" t="n">
        <v>241</v>
      </c>
      <c r="K10" s="13" t="n">
        <v>450</v>
      </c>
      <c r="L10" s="13" t="inlineStr">
        <is>
          <t>-</t>
        </is>
      </c>
      <c r="M10" s="13" t="inlineStr">
        <is>
          <t>-</t>
        </is>
      </c>
      <c r="N10" s="13" t="inlineStr">
        <is>
          <t>-</t>
        </is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I am currently taking a 2-3 day break while I wait to start my next sensor.</t>
        </is>
      </c>
      <c r="B13" s="13" t="n">
        <v>23</v>
      </c>
      <c r="C13" s="13" t="n">
        <v>1</v>
      </c>
      <c r="D13" s="13" t="n">
        <v>14</v>
      </c>
      <c r="E13" s="13" t="n">
        <v>8</v>
      </c>
      <c r="F13" s="13" t="inlineStr">
        <is>
          <t>-</t>
        </is>
      </c>
      <c r="G13" s="13" t="n">
        <v>22</v>
      </c>
      <c r="H13" s="13" t="n">
        <v>8</v>
      </c>
      <c r="I13" s="13" t="n">
        <v>22</v>
      </c>
      <c r="J13" s="13" t="n">
        <v>15</v>
      </c>
      <c r="K13" s="13" t="n">
        <v>23</v>
      </c>
      <c r="L13" s="13" t="inlineStr">
        <is>
          <t>-</t>
        </is>
      </c>
      <c r="M13" s="13" t="inlineStr">
        <is>
          <t>-</t>
        </is>
      </c>
      <c r="N13" s="13" t="inlineStr">
        <is>
          <t>-</t>
        </is>
      </c>
    </row>
    <row r="14">
      <c r="A14" s="10" t="inlineStr"/>
      <c r="B14" s="5" t="n">
        <v>0.05</v>
      </c>
      <c r="C14" s="5" t="n">
        <v>0.01</v>
      </c>
      <c r="D14" s="5" t="n">
        <v>0.15</v>
      </c>
      <c r="E14" s="5" t="n">
        <v>0.07000000000000001</v>
      </c>
      <c r="F14" s="4" t="inlineStr">
        <is>
          <t>-</t>
        </is>
      </c>
      <c r="G14" s="5" t="n">
        <v>0.07000000000000001</v>
      </c>
      <c r="H14" s="5" t="n">
        <v>0.04</v>
      </c>
      <c r="I14" s="5" t="n">
        <v>0.1</v>
      </c>
      <c r="J14" s="5" t="n">
        <v>0.06</v>
      </c>
      <c r="K14" s="5" t="n">
        <v>0.05</v>
      </c>
      <c r="L14" s="4" t="inlineStr">
        <is>
          <t>-</t>
        </is>
      </c>
      <c r="M14" s="4" t="inlineStr">
        <is>
          <t>-</t>
        </is>
      </c>
      <c r="N14" s="4" t="inlineStr">
        <is>
          <t>-</t>
        </is>
      </c>
    </row>
    <row r="15">
      <c r="A15" s="10" t="inlineStr"/>
      <c r="B15" s="4" t="inlineStr"/>
      <c r="C15" s="4" t="inlineStr"/>
      <c r="D15" s="4" t="inlineStr">
        <is>
          <t>AcDEFgH*</t>
        </is>
      </c>
      <c r="E15" s="4" t="inlineStr">
        <is>
          <t>ADF</t>
        </is>
      </c>
      <c r="F15" s="4" t="inlineStr">
        <is>
          <t>*</t>
        </is>
      </c>
      <c r="G15" s="4" t="inlineStr">
        <is>
          <t>ADF</t>
        </is>
      </c>
      <c r="H15" s="4" t="inlineStr">
        <is>
          <t>aD</t>
        </is>
      </c>
      <c r="I15" s="4" t="inlineStr">
        <is>
          <t>AcDEFH</t>
        </is>
      </c>
      <c r="J15" s="4" t="inlineStr">
        <is>
          <t>AD</t>
        </is>
      </c>
      <c r="K15" s="4" t="n"/>
      <c r="L15" s="4" t="n"/>
      <c r="M15" s="4" t="n"/>
      <c r="N15" s="4" t="n"/>
    </row>
    <row r="16" customFormat="1" s="11">
      <c r="A16" s="14" t="inlineStr">
        <is>
          <t>I rarely take a break in continuous use and intend to use it again in the next few days.</t>
        </is>
      </c>
      <c r="B16" s="13" t="n">
        <v>202</v>
      </c>
      <c r="C16" s="13" t="n">
        <v>78</v>
      </c>
      <c r="D16" s="13" t="n">
        <v>45</v>
      </c>
      <c r="E16" s="13" t="n">
        <v>46</v>
      </c>
      <c r="F16" s="13" t="n">
        <v>33</v>
      </c>
      <c r="G16" s="13" t="n">
        <v>124</v>
      </c>
      <c r="H16" s="13" t="n">
        <v>79</v>
      </c>
      <c r="I16" s="13" t="n">
        <v>91</v>
      </c>
      <c r="J16" s="13" t="n">
        <v>123</v>
      </c>
      <c r="K16" s="13" t="n">
        <v>202</v>
      </c>
      <c r="L16" s="13" t="inlineStr">
        <is>
          <t>-</t>
        </is>
      </c>
      <c r="M16" s="13" t="inlineStr">
        <is>
          <t>-</t>
        </is>
      </c>
      <c r="N16" s="13" t="inlineStr">
        <is>
          <t>-</t>
        </is>
      </c>
    </row>
    <row r="17">
      <c r="A17" s="10" t="inlineStr"/>
      <c r="B17" s="5" t="n">
        <v>0.45</v>
      </c>
      <c r="C17" s="5" t="n">
        <v>0.54</v>
      </c>
      <c r="D17" s="5" t="n">
        <v>0.47</v>
      </c>
      <c r="E17" s="5" t="n">
        <v>0.39</v>
      </c>
      <c r="F17" s="5" t="n">
        <v>0.36</v>
      </c>
      <c r="G17" s="5" t="n">
        <v>0.41</v>
      </c>
      <c r="H17" s="5" t="n">
        <v>0.38</v>
      </c>
      <c r="I17" s="5" t="n">
        <v>0.43</v>
      </c>
      <c r="J17" s="5" t="n">
        <v>0.51</v>
      </c>
      <c r="K17" s="5" t="n">
        <v>0.45</v>
      </c>
      <c r="L17" s="4" t="inlineStr">
        <is>
          <t>-</t>
        </is>
      </c>
      <c r="M17" s="4" t="inlineStr">
        <is>
          <t>-</t>
        </is>
      </c>
      <c r="N17" s="4" t="inlineStr">
        <is>
          <t>-</t>
        </is>
      </c>
    </row>
    <row r="18">
      <c r="A18" s="10" t="inlineStr"/>
      <c r="B18" s="4" t="inlineStr"/>
      <c r="C18" s="4" t="inlineStr">
        <is>
          <t>CDEFG</t>
        </is>
      </c>
      <c r="D18" s="4" t="inlineStr">
        <is>
          <t>*</t>
        </is>
      </c>
      <c r="E18" s="4" t="inlineStr"/>
      <c r="F18" s="4" t="inlineStr">
        <is>
          <t>*</t>
        </is>
      </c>
      <c r="G18" s="4" t="inlineStr"/>
      <c r="H18" s="4" t="inlineStr"/>
      <c r="I18" s="4" t="inlineStr"/>
      <c r="J18" s="4" t="inlineStr">
        <is>
          <t>CDEFG</t>
        </is>
      </c>
      <c r="K18" s="4" t="n"/>
      <c r="L18" s="4" t="n"/>
      <c r="M18" s="4" t="n"/>
      <c r="N18" s="4" t="n"/>
    </row>
    <row r="19" customFormat="1" s="11">
      <c r="A19" s="14" t="inlineStr">
        <is>
          <t>I take regular breaks from sensor use and intend to use it again in the near future.</t>
        </is>
      </c>
      <c r="B19" s="13" t="n">
        <v>160</v>
      </c>
      <c r="C19" s="13" t="n">
        <v>46</v>
      </c>
      <c r="D19" s="13" t="n">
        <v>25</v>
      </c>
      <c r="E19" s="13" t="n">
        <v>50</v>
      </c>
      <c r="F19" s="13" t="n">
        <v>39</v>
      </c>
      <c r="G19" s="13" t="n">
        <v>114</v>
      </c>
      <c r="H19" s="13" t="n">
        <v>89</v>
      </c>
      <c r="I19" s="13" t="n">
        <v>75</v>
      </c>
      <c r="J19" s="13" t="n">
        <v>71</v>
      </c>
      <c r="K19" s="13" t="n">
        <v>160</v>
      </c>
      <c r="L19" s="13" t="inlineStr">
        <is>
          <t>-</t>
        </is>
      </c>
      <c r="M19" s="13" t="inlineStr">
        <is>
          <t>-</t>
        </is>
      </c>
      <c r="N19" s="13" t="inlineStr">
        <is>
          <t>-</t>
        </is>
      </c>
    </row>
    <row r="20">
      <c r="A20" s="10" t="inlineStr"/>
      <c r="B20" s="5" t="n">
        <v>0.36</v>
      </c>
      <c r="C20" s="5" t="n">
        <v>0.32</v>
      </c>
      <c r="D20" s="5" t="n">
        <v>0.26</v>
      </c>
      <c r="E20" s="5" t="n">
        <v>0.43</v>
      </c>
      <c r="F20" s="5" t="n">
        <v>0.42</v>
      </c>
      <c r="G20" s="5" t="n">
        <v>0.37</v>
      </c>
      <c r="H20" s="5" t="n">
        <v>0.43</v>
      </c>
      <c r="I20" s="5" t="n">
        <v>0.35</v>
      </c>
      <c r="J20" s="5" t="n">
        <v>0.29</v>
      </c>
      <c r="K20" s="5" t="n">
        <v>0.36</v>
      </c>
      <c r="L20" s="4" t="inlineStr">
        <is>
          <t>-</t>
        </is>
      </c>
      <c r="M20" s="4" t="inlineStr">
        <is>
          <t>-</t>
        </is>
      </c>
      <c r="N20" s="4" t="inlineStr">
        <is>
          <t>-</t>
        </is>
      </c>
    </row>
    <row r="21">
      <c r="A21" s="10" t="inlineStr"/>
      <c r="B21" s="4" t="inlineStr"/>
      <c r="C21" s="4" t="inlineStr"/>
      <c r="D21" s="4" t="inlineStr">
        <is>
          <t>*</t>
        </is>
      </c>
      <c r="E21" s="4" t="inlineStr">
        <is>
          <t>aBGH</t>
        </is>
      </c>
      <c r="F21" s="4" t="inlineStr">
        <is>
          <t>aBH*</t>
        </is>
      </c>
      <c r="G21" s="4" t="inlineStr">
        <is>
          <t>BH</t>
        </is>
      </c>
      <c r="H21" s="4" t="inlineStr">
        <is>
          <t>ABEGH</t>
        </is>
      </c>
      <c r="I21" s="4" t="inlineStr">
        <is>
          <t>Bh</t>
        </is>
      </c>
      <c r="J21" s="4" t="n"/>
      <c r="K21" s="4" t="n"/>
      <c r="L21" s="4" t="n"/>
      <c r="M21" s="4" t="n"/>
      <c r="N21" s="4" t="n"/>
    </row>
    <row r="22" customFormat="1" s="11">
      <c r="A22" s="14" t="inlineStr">
        <is>
          <t>I do not intend to use this monitor again.</t>
        </is>
      </c>
      <c r="B22" s="13" t="n">
        <v>65</v>
      </c>
      <c r="C22" s="13" t="n">
        <v>20</v>
      </c>
      <c r="D22" s="13" t="n">
        <v>12</v>
      </c>
      <c r="E22" s="13" t="n">
        <v>13</v>
      </c>
      <c r="F22" s="13" t="n">
        <v>20</v>
      </c>
      <c r="G22" s="13" t="n">
        <v>45</v>
      </c>
      <c r="H22" s="13" t="n">
        <v>33</v>
      </c>
      <c r="I22" s="13" t="n">
        <v>25</v>
      </c>
      <c r="J22" s="13" t="n">
        <v>32</v>
      </c>
      <c r="K22" s="13" t="n">
        <v>65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0.14</v>
      </c>
      <c r="C23" s="5" t="n">
        <v>0.14</v>
      </c>
      <c r="D23" s="5" t="n">
        <v>0.12</v>
      </c>
      <c r="E23" s="5" t="n">
        <v>0.11</v>
      </c>
      <c r="F23" s="5" t="n">
        <v>0.22</v>
      </c>
      <c r="G23" s="5" t="n">
        <v>0.15</v>
      </c>
      <c r="H23" s="5" t="n">
        <v>0.16</v>
      </c>
      <c r="I23" s="5" t="n">
        <v>0.12</v>
      </c>
      <c r="J23" s="5" t="n">
        <v>0.13</v>
      </c>
      <c r="K23" s="5" t="n">
        <v>0.14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/>
      <c r="D24" s="4" t="inlineStr">
        <is>
          <t>*</t>
        </is>
      </c>
      <c r="E24" s="4" t="inlineStr"/>
      <c r="F24" s="4" t="inlineStr">
        <is>
          <t>bCEFGh*</t>
        </is>
      </c>
      <c r="G24" s="4" t="inlineStr">
        <is>
          <t>G</t>
        </is>
      </c>
      <c r="H24" s="4" t="inlineStr">
        <is>
          <t>Cg</t>
        </is>
      </c>
      <c r="I24" s="4" t="n"/>
      <c r="J24" s="4" t="n"/>
      <c r="K24" s="4" t="n"/>
      <c r="L24" s="4" t="n"/>
      <c r="M24" s="4" t="n"/>
      <c r="N24" s="4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  <row r="26" customFormat="1" s="11">
      <c r="A26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</row>
    <row r="27" customFormat="1" s="15">
      <c r="A27" s="16" t="inlineStr">
        <is>
          <t>Table 36</t>
        </is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19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DV_Wave - Wave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1 -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W1'21 (May 2021)</t>
        </is>
      </c>
      <c r="B13" s="13" t="n">
        <v>8951</v>
      </c>
      <c r="C13" s="13" t="n">
        <v>1376</v>
      </c>
      <c r="D13" s="13" t="n">
        <v>1504</v>
      </c>
      <c r="E13" s="13" t="n">
        <v>2061</v>
      </c>
      <c r="F13" s="13" t="n">
        <v>4010</v>
      </c>
      <c r="G13" s="13" t="n">
        <v>7575</v>
      </c>
      <c r="H13" s="13" t="n">
        <v>6071</v>
      </c>
      <c r="I13" s="13" t="n">
        <v>3565</v>
      </c>
      <c r="J13" s="13" t="n">
        <v>2880</v>
      </c>
      <c r="K13" s="13" t="n">
        <v>2419</v>
      </c>
      <c r="L13" s="13" t="n">
        <v>6532</v>
      </c>
      <c r="M13" s="13" t="n">
        <v>504</v>
      </c>
      <c r="N13" s="13" t="n">
        <v>5808</v>
      </c>
    </row>
    <row r="14">
      <c r="A14" s="10" t="inlineStr"/>
      <c r="B14" s="5" t="n">
        <v>1</v>
      </c>
      <c r="C14" s="5" t="n">
        <v>1</v>
      </c>
      <c r="D14" s="5" t="n">
        <v>1</v>
      </c>
      <c r="E14" s="5" t="n">
        <v>1</v>
      </c>
      <c r="F14" s="5" t="n">
        <v>1</v>
      </c>
      <c r="G14" s="5" t="n">
        <v>1</v>
      </c>
      <c r="H14" s="5" t="n">
        <v>1</v>
      </c>
      <c r="I14" s="5" t="n">
        <v>1</v>
      </c>
      <c r="J14" s="5" t="n">
        <v>1</v>
      </c>
      <c r="K14" s="5" t="n">
        <v>1</v>
      </c>
      <c r="L14" s="5" t="n">
        <v>1</v>
      </c>
      <c r="M14" s="5" t="n">
        <v>1</v>
      </c>
      <c r="N14" s="5" t="n">
        <v>1</v>
      </c>
    </row>
    <row r="15">
      <c r="A15" s="10" t="inlineStr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</row>
    <row r="16">
      <c r="A16" s="10" t="inlineStr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</row>
    <row r="17" customFormat="1" s="11">
      <c r="A17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</row>
    <row r="18" customFormat="1" s="15">
      <c r="A18" s="16" t="inlineStr">
        <is>
          <t>Table 1</t>
        </is>
      </c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</row>
    <row r="19">
      <c r="A19" s="10" t="inlineStr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</row>
  </sheetData>
  <pageMargins left="0.75" right="0.75" top="1" bottom="1" header="0.5" footer="0.5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8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S29_CurrentIntent - Current Intent - Based to Those Who Currently Use a Relevant Product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37 -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1363</v>
      </c>
      <c r="C10" s="13" t="n">
        <v>609</v>
      </c>
      <c r="D10" s="13" t="n">
        <v>361</v>
      </c>
      <c r="E10" s="13" t="n">
        <v>248</v>
      </c>
      <c r="F10" s="13" t="n">
        <v>145</v>
      </c>
      <c r="G10" s="13" t="n">
        <v>754</v>
      </c>
      <c r="H10" s="13" t="n">
        <v>393</v>
      </c>
      <c r="I10" s="13" t="n">
        <v>609</v>
      </c>
      <c r="J10" s="13" t="n">
        <v>970</v>
      </c>
      <c r="K10" s="13" t="n">
        <v>1363</v>
      </c>
      <c r="L10" s="13" t="inlineStr">
        <is>
          <t>-</t>
        </is>
      </c>
      <c r="M10" s="13" t="inlineStr">
        <is>
          <t>-</t>
        </is>
      </c>
      <c r="N10" s="13" t="inlineStr">
        <is>
          <t>-</t>
        </is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Yes, but only for 2-3 days each month.</t>
        </is>
      </c>
      <c r="B13" s="13" t="n">
        <v>87</v>
      </c>
      <c r="C13" s="13" t="n">
        <v>49</v>
      </c>
      <c r="D13" s="13" t="n">
        <v>18</v>
      </c>
      <c r="E13" s="13" t="n">
        <v>20</v>
      </c>
      <c r="F13" s="13" t="inlineStr">
        <is>
          <t>-</t>
        </is>
      </c>
      <c r="G13" s="13" t="n">
        <v>38</v>
      </c>
      <c r="H13" s="13" t="n">
        <v>20</v>
      </c>
      <c r="I13" s="13" t="n">
        <v>38</v>
      </c>
      <c r="J13" s="13" t="n">
        <v>67</v>
      </c>
      <c r="K13" s="13" t="n">
        <v>87</v>
      </c>
      <c r="L13" s="13" t="inlineStr">
        <is>
          <t>-</t>
        </is>
      </c>
      <c r="M13" s="13" t="inlineStr">
        <is>
          <t>-</t>
        </is>
      </c>
      <c r="N13" s="13" t="inlineStr">
        <is>
          <t>-</t>
        </is>
      </c>
    </row>
    <row r="14">
      <c r="A14" s="10" t="inlineStr"/>
      <c r="B14" s="5" t="n">
        <v>0.06</v>
      </c>
      <c r="C14" s="5" t="n">
        <v>0.08</v>
      </c>
      <c r="D14" s="5" t="n">
        <v>0.05</v>
      </c>
      <c r="E14" s="5" t="n">
        <v>0.08</v>
      </c>
      <c r="F14" s="4" t="inlineStr">
        <is>
          <t>-</t>
        </is>
      </c>
      <c r="G14" s="5" t="n">
        <v>0.05</v>
      </c>
      <c r="H14" s="5" t="n">
        <v>0.05</v>
      </c>
      <c r="I14" s="5" t="n">
        <v>0.06</v>
      </c>
      <c r="J14" s="5" t="n">
        <v>0.07000000000000001</v>
      </c>
      <c r="K14" s="5" t="n">
        <v>0.06</v>
      </c>
      <c r="L14" s="4" t="inlineStr">
        <is>
          <t>-</t>
        </is>
      </c>
      <c r="M14" s="4" t="inlineStr">
        <is>
          <t>-</t>
        </is>
      </c>
      <c r="N14" s="4" t="inlineStr">
        <is>
          <t>-</t>
        </is>
      </c>
    </row>
    <row r="15">
      <c r="A15" s="10" t="inlineStr"/>
      <c r="B15" s="4" t="inlineStr"/>
      <c r="C15" s="4" t="inlineStr">
        <is>
          <t>bDEfh</t>
        </is>
      </c>
      <c r="D15" s="4" t="inlineStr">
        <is>
          <t>D</t>
        </is>
      </c>
      <c r="E15" s="4" t="inlineStr">
        <is>
          <t>DEF</t>
        </is>
      </c>
      <c r="F15" s="4" t="inlineStr"/>
      <c r="G15" s="4" t="inlineStr">
        <is>
          <t>D</t>
        </is>
      </c>
      <c r="H15" s="4" t="inlineStr">
        <is>
          <t>D</t>
        </is>
      </c>
      <c r="I15" s="4" t="inlineStr">
        <is>
          <t>DE</t>
        </is>
      </c>
      <c r="J15" s="4" t="inlineStr">
        <is>
          <t>bDE</t>
        </is>
      </c>
      <c r="K15" s="4" t="n"/>
      <c r="L15" s="4" t="n"/>
      <c r="M15" s="4" t="n"/>
      <c r="N15" s="4" t="n"/>
    </row>
    <row r="16" customFormat="1" s="11">
      <c r="A16" s="14" t="inlineStr">
        <is>
          <t>Yes, I generally use it continuously but sometimes have to take unplanned breaks.</t>
        </is>
      </c>
      <c r="B16" s="13" t="n">
        <v>501</v>
      </c>
      <c r="C16" s="13" t="n">
        <v>224</v>
      </c>
      <c r="D16" s="13" t="n">
        <v>135</v>
      </c>
      <c r="E16" s="13" t="n">
        <v>85</v>
      </c>
      <c r="F16" s="13" t="n">
        <v>57</v>
      </c>
      <c r="G16" s="13" t="n">
        <v>277</v>
      </c>
      <c r="H16" s="13" t="n">
        <v>142</v>
      </c>
      <c r="I16" s="13" t="n">
        <v>220</v>
      </c>
      <c r="J16" s="13" t="n">
        <v>359</v>
      </c>
      <c r="K16" s="13" t="n">
        <v>501</v>
      </c>
      <c r="L16" s="13" t="inlineStr">
        <is>
          <t>-</t>
        </is>
      </c>
      <c r="M16" s="13" t="inlineStr">
        <is>
          <t>-</t>
        </is>
      </c>
      <c r="N16" s="13" t="inlineStr">
        <is>
          <t>-</t>
        </is>
      </c>
    </row>
    <row r="17">
      <c r="A17" s="10" t="inlineStr"/>
      <c r="B17" s="5" t="n">
        <v>0.37</v>
      </c>
      <c r="C17" s="5" t="n">
        <v>0.37</v>
      </c>
      <c r="D17" s="5" t="n">
        <v>0.37</v>
      </c>
      <c r="E17" s="5" t="n">
        <v>0.34</v>
      </c>
      <c r="F17" s="5" t="n">
        <v>0.39</v>
      </c>
      <c r="G17" s="5" t="n">
        <v>0.37</v>
      </c>
      <c r="H17" s="5" t="n">
        <v>0.36</v>
      </c>
      <c r="I17" s="5" t="n">
        <v>0.36</v>
      </c>
      <c r="J17" s="5" t="n">
        <v>0.37</v>
      </c>
      <c r="K17" s="5" t="n">
        <v>0.37</v>
      </c>
      <c r="L17" s="4" t="inlineStr">
        <is>
          <t>-</t>
        </is>
      </c>
      <c r="M17" s="4" t="inlineStr">
        <is>
          <t>-</t>
        </is>
      </c>
      <c r="N17" s="4" t="inlineStr">
        <is>
          <t>-</t>
        </is>
      </c>
    </row>
    <row r="18">
      <c r="A18" s="10" t="inlineStr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</row>
    <row r="19" customFormat="1" s="11">
      <c r="A19" s="14" t="inlineStr">
        <is>
          <t>Yes, I take routine breaks in use.</t>
        </is>
      </c>
      <c r="B19" s="13" t="n">
        <v>167</v>
      </c>
      <c r="C19" s="13" t="n">
        <v>75</v>
      </c>
      <c r="D19" s="13" t="n">
        <v>23</v>
      </c>
      <c r="E19" s="13" t="n">
        <v>37</v>
      </c>
      <c r="F19" s="13" t="n">
        <v>32</v>
      </c>
      <c r="G19" s="13" t="n">
        <v>92</v>
      </c>
      <c r="H19" s="13" t="n">
        <v>69</v>
      </c>
      <c r="I19" s="13" t="n">
        <v>60</v>
      </c>
      <c r="J19" s="13" t="n">
        <v>98</v>
      </c>
      <c r="K19" s="13" t="n">
        <v>167</v>
      </c>
      <c r="L19" s="13" t="inlineStr">
        <is>
          <t>-</t>
        </is>
      </c>
      <c r="M19" s="13" t="inlineStr">
        <is>
          <t>-</t>
        </is>
      </c>
      <c r="N19" s="13" t="inlineStr">
        <is>
          <t>-</t>
        </is>
      </c>
    </row>
    <row r="20">
      <c r="A20" s="10" t="inlineStr"/>
      <c r="B20" s="5" t="n">
        <v>0.12</v>
      </c>
      <c r="C20" s="5" t="n">
        <v>0.12</v>
      </c>
      <c r="D20" s="5" t="n">
        <v>0.06</v>
      </c>
      <c r="E20" s="5" t="n">
        <v>0.15</v>
      </c>
      <c r="F20" s="5" t="n">
        <v>0.22</v>
      </c>
      <c r="G20" s="5" t="n">
        <v>0.12</v>
      </c>
      <c r="H20" s="5" t="n">
        <v>0.18</v>
      </c>
      <c r="I20" s="5" t="n">
        <v>0.1</v>
      </c>
      <c r="J20" s="5" t="n">
        <v>0.1</v>
      </c>
      <c r="K20" s="5" t="n">
        <v>0.12</v>
      </c>
      <c r="L20" s="4" t="inlineStr">
        <is>
          <t>-</t>
        </is>
      </c>
      <c r="M20" s="4" t="inlineStr">
        <is>
          <t>-</t>
        </is>
      </c>
      <c r="N20" s="4" t="inlineStr">
        <is>
          <t>-</t>
        </is>
      </c>
    </row>
    <row r="21">
      <c r="A21" s="10" t="inlineStr"/>
      <c r="B21" s="4" t="inlineStr"/>
      <c r="C21" s="4" t="inlineStr">
        <is>
          <t>BH</t>
        </is>
      </c>
      <c r="D21" s="4" t="inlineStr"/>
      <c r="E21" s="4" t="inlineStr">
        <is>
          <t>BGH</t>
        </is>
      </c>
      <c r="F21" s="4" t="inlineStr">
        <is>
          <t>ABcEfGH</t>
        </is>
      </c>
      <c r="G21" s="4" t="inlineStr">
        <is>
          <t>BGh</t>
        </is>
      </c>
      <c r="H21" s="4" t="inlineStr">
        <is>
          <t>ABcEGH</t>
        </is>
      </c>
      <c r="I21" s="4" t="inlineStr">
        <is>
          <t>B</t>
        </is>
      </c>
      <c r="J21" s="4" t="inlineStr">
        <is>
          <t>B</t>
        </is>
      </c>
      <c r="K21" s="4" t="n"/>
      <c r="L21" s="4" t="n"/>
      <c r="M21" s="4" t="n"/>
      <c r="N21" s="4" t="n"/>
    </row>
    <row r="22" customFormat="1" s="11">
      <c r="A22" s="14" t="inlineStr">
        <is>
          <t>No, I have never taken a break.</t>
        </is>
      </c>
      <c r="B22" s="13" t="n">
        <v>608</v>
      </c>
      <c r="C22" s="13" t="n">
        <v>261</v>
      </c>
      <c r="D22" s="13" t="n">
        <v>185</v>
      </c>
      <c r="E22" s="13" t="n">
        <v>106</v>
      </c>
      <c r="F22" s="13" t="n">
        <v>56</v>
      </c>
      <c r="G22" s="13" t="n">
        <v>347</v>
      </c>
      <c r="H22" s="13" t="n">
        <v>162</v>
      </c>
      <c r="I22" s="13" t="n">
        <v>291</v>
      </c>
      <c r="J22" s="13" t="n">
        <v>446</v>
      </c>
      <c r="K22" s="13" t="n">
        <v>608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0.45</v>
      </c>
      <c r="C23" s="5" t="n">
        <v>0.43</v>
      </c>
      <c r="D23" s="5" t="n">
        <v>0.51</v>
      </c>
      <c r="E23" s="5" t="n">
        <v>0.43</v>
      </c>
      <c r="F23" s="5" t="n">
        <v>0.39</v>
      </c>
      <c r="G23" s="5" t="n">
        <v>0.46</v>
      </c>
      <c r="H23" s="5" t="n">
        <v>0.41</v>
      </c>
      <c r="I23" s="5" t="n">
        <v>0.48</v>
      </c>
      <c r="J23" s="5" t="n">
        <v>0.46</v>
      </c>
      <c r="K23" s="5" t="n">
        <v>0.45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/>
      <c r="D24" s="4" t="inlineStr">
        <is>
          <t>ACDEFGH</t>
        </is>
      </c>
      <c r="E24" s="4" t="inlineStr"/>
      <c r="F24" s="4" t="inlineStr"/>
      <c r="G24" s="4" t="inlineStr">
        <is>
          <t>DF</t>
        </is>
      </c>
      <c r="H24" s="4" t="inlineStr"/>
      <c r="I24" s="4" t="inlineStr">
        <is>
          <t>aCDEF</t>
        </is>
      </c>
      <c r="J24" s="4" t="inlineStr">
        <is>
          <t>Ad</t>
        </is>
      </c>
      <c r="K24" s="4" t="n"/>
      <c r="L24" s="4" t="n"/>
      <c r="M24" s="4" t="n"/>
      <c r="N24" s="4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  <row r="26" customFormat="1" s="11">
      <c r="A26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</row>
    <row r="27" customFormat="1" s="15">
      <c r="A27" s="16" t="inlineStr">
        <is>
          <t>Table 37</t>
        </is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</sheetData>
  <pageMargins left="0.75" right="0.75" top="1" bottom="1" header="0.5" footer="0.5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7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DV_OverallUseGroup - Overall CGM Use Group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38 -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Current continuous user</t>
        </is>
      </c>
      <c r="B13" s="13" t="n">
        <v>1421</v>
      </c>
      <c r="C13" s="13" t="n">
        <v>613</v>
      </c>
      <c r="D13" s="13" t="n">
        <v>397</v>
      </c>
      <c r="E13" s="13" t="n">
        <v>265</v>
      </c>
      <c r="F13" s="13" t="n">
        <v>146</v>
      </c>
      <c r="G13" s="13" t="n">
        <v>808</v>
      </c>
      <c r="H13" s="13" t="n">
        <v>411</v>
      </c>
      <c r="I13" s="13" t="n">
        <v>662</v>
      </c>
      <c r="J13" s="13" t="n">
        <v>1010</v>
      </c>
      <c r="K13" s="13" t="n">
        <v>1421</v>
      </c>
      <c r="L13" s="13" t="inlineStr">
        <is>
          <t>-</t>
        </is>
      </c>
      <c r="M13" s="13" t="inlineStr">
        <is>
          <t>-</t>
        </is>
      </c>
      <c r="N13" s="13" t="inlineStr">
        <is>
          <t>-</t>
        </is>
      </c>
    </row>
    <row r="14">
      <c r="A14" s="10" t="inlineStr"/>
      <c r="B14" s="5" t="n">
        <v>0.16</v>
      </c>
      <c r="C14" s="5" t="n">
        <v>0.45</v>
      </c>
      <c r="D14" s="5" t="n">
        <v>0.26</v>
      </c>
      <c r="E14" s="5" t="n">
        <v>0.13</v>
      </c>
      <c r="F14" s="5" t="n">
        <v>0.04</v>
      </c>
      <c r="G14" s="5" t="n">
        <v>0.11</v>
      </c>
      <c r="H14" s="5" t="n">
        <v>0.07000000000000001</v>
      </c>
      <c r="I14" s="5" t="n">
        <v>0.19</v>
      </c>
      <c r="J14" s="5" t="n">
        <v>0.35</v>
      </c>
      <c r="K14" s="5" t="n">
        <v>0.59</v>
      </c>
      <c r="L14" s="4" t="inlineStr">
        <is>
          <t>-</t>
        </is>
      </c>
      <c r="M14" s="4" t="inlineStr">
        <is>
          <t>-</t>
        </is>
      </c>
      <c r="N14" s="4" t="inlineStr">
        <is>
          <t>-</t>
        </is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CDEFG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CDEF</t>
        </is>
      </c>
      <c r="J15" s="4" t="inlineStr">
        <is>
          <t>BCDEFG</t>
        </is>
      </c>
      <c r="K15" s="4" t="inlineStr">
        <is>
          <t>J</t>
        </is>
      </c>
      <c r="L15" s="4" t="n"/>
      <c r="M15" s="4" t="n"/>
      <c r="N15" s="4" t="n"/>
    </row>
    <row r="16" customFormat="1" s="11">
      <c r="A16" s="14" t="inlineStr">
        <is>
          <t>NET: Intermittent user</t>
        </is>
      </c>
      <c r="B16" s="13" t="n">
        <v>327</v>
      </c>
      <c r="C16" s="13" t="n">
        <v>121</v>
      </c>
      <c r="D16" s="13" t="n">
        <v>48</v>
      </c>
      <c r="E16" s="13" t="n">
        <v>87</v>
      </c>
      <c r="F16" s="13" t="n">
        <v>71</v>
      </c>
      <c r="G16" s="13" t="n">
        <v>206</v>
      </c>
      <c r="H16" s="13" t="n">
        <v>158</v>
      </c>
      <c r="I16" s="13" t="n">
        <v>135</v>
      </c>
      <c r="J16" s="13" t="n">
        <v>169</v>
      </c>
      <c r="K16" s="13" t="n">
        <v>327</v>
      </c>
      <c r="L16" s="13" t="inlineStr">
        <is>
          <t>-</t>
        </is>
      </c>
      <c r="M16" s="13" t="inlineStr">
        <is>
          <t>-</t>
        </is>
      </c>
      <c r="N16" s="13" t="inlineStr">
        <is>
          <t>-</t>
        </is>
      </c>
    </row>
    <row r="17">
      <c r="A17" s="10" t="inlineStr"/>
      <c r="B17" s="5" t="n">
        <v>0.04</v>
      </c>
      <c r="C17" s="5" t="n">
        <v>0.09</v>
      </c>
      <c r="D17" s="5" t="n">
        <v>0.03</v>
      </c>
      <c r="E17" s="5" t="n">
        <v>0.04</v>
      </c>
      <c r="F17" s="5" t="n">
        <v>0.02</v>
      </c>
      <c r="G17" s="5" t="n">
        <v>0.03</v>
      </c>
      <c r="H17" s="5" t="n">
        <v>0.03</v>
      </c>
      <c r="I17" s="5" t="n">
        <v>0.04</v>
      </c>
      <c r="J17" s="5" t="n">
        <v>0.06</v>
      </c>
      <c r="K17" s="5" t="n">
        <v>0.14</v>
      </c>
      <c r="L17" s="4" t="inlineStr">
        <is>
          <t>-</t>
        </is>
      </c>
      <c r="M17" s="4" t="inlineStr">
        <is>
          <t>-</t>
        </is>
      </c>
      <c r="N17" s="4" t="inlineStr">
        <is>
          <t>-</t>
        </is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D</t>
        </is>
      </c>
      <c r="E18" s="4" t="inlineStr">
        <is>
          <t>DEF</t>
        </is>
      </c>
      <c r="F18" s="4" t="inlineStr"/>
      <c r="G18" s="4" t="inlineStr">
        <is>
          <t>D</t>
        </is>
      </c>
      <c r="H18" s="4" t="inlineStr">
        <is>
          <t>D</t>
        </is>
      </c>
      <c r="I18" s="4" t="inlineStr">
        <is>
          <t>DEF</t>
        </is>
      </c>
      <c r="J18" s="4" t="inlineStr">
        <is>
          <t>BCDEFG</t>
        </is>
      </c>
      <c r="K18" s="4" t="inlineStr">
        <is>
          <t>J</t>
        </is>
      </c>
      <c r="L18" s="4" t="n"/>
      <c r="M18" s="4" t="n"/>
      <c r="N18" s="4" t="n"/>
    </row>
    <row r="19" customFormat="1" s="11">
      <c r="A19" s="14" t="inlineStr">
        <is>
          <t>Current intermittent</t>
        </is>
      </c>
      <c r="B19" s="13" t="n">
        <v>167</v>
      </c>
      <c r="C19" s="13" t="n">
        <v>75</v>
      </c>
      <c r="D19" s="13" t="n">
        <v>23</v>
      </c>
      <c r="E19" s="13" t="n">
        <v>37</v>
      </c>
      <c r="F19" s="13" t="n">
        <v>32</v>
      </c>
      <c r="G19" s="13" t="n">
        <v>92</v>
      </c>
      <c r="H19" s="13" t="n">
        <v>69</v>
      </c>
      <c r="I19" s="13" t="n">
        <v>60</v>
      </c>
      <c r="J19" s="13" t="n">
        <v>98</v>
      </c>
      <c r="K19" s="13" t="n">
        <v>167</v>
      </c>
      <c r="L19" s="13" t="inlineStr">
        <is>
          <t>-</t>
        </is>
      </c>
      <c r="M19" s="13" t="inlineStr">
        <is>
          <t>-</t>
        </is>
      </c>
      <c r="N19" s="13" t="inlineStr">
        <is>
          <t>-</t>
        </is>
      </c>
    </row>
    <row r="20">
      <c r="A20" s="10" t="inlineStr"/>
      <c r="B20" s="5" t="n">
        <v>0.02</v>
      </c>
      <c r="C20" s="5" t="n">
        <v>0.05</v>
      </c>
      <c r="D20" s="5" t="n">
        <v>0.02</v>
      </c>
      <c r="E20" s="5" t="n">
        <v>0.02</v>
      </c>
      <c r="F20" s="5" t="n">
        <v>0.01</v>
      </c>
      <c r="G20" s="5" t="n">
        <v>0.01</v>
      </c>
      <c r="H20" s="5" t="n">
        <v>0.01</v>
      </c>
      <c r="I20" s="5" t="n">
        <v>0.02</v>
      </c>
      <c r="J20" s="5" t="n">
        <v>0.03</v>
      </c>
      <c r="K20" s="5" t="n">
        <v>0.07000000000000001</v>
      </c>
      <c r="L20" s="4" t="inlineStr">
        <is>
          <t>-</t>
        </is>
      </c>
      <c r="M20" s="4" t="inlineStr">
        <is>
          <t>-</t>
        </is>
      </c>
      <c r="N20" s="4" t="inlineStr">
        <is>
          <t>-</t>
        </is>
      </c>
    </row>
    <row r="21">
      <c r="A21" s="10" t="inlineStr"/>
      <c r="B21" s="4" t="inlineStr"/>
      <c r="C21" s="4" t="inlineStr">
        <is>
          <t>BCDEFGH</t>
        </is>
      </c>
      <c r="D21" s="4" t="inlineStr">
        <is>
          <t>D</t>
        </is>
      </c>
      <c r="E21" s="4" t="inlineStr">
        <is>
          <t>DEF</t>
        </is>
      </c>
      <c r="F21" s="4" t="inlineStr"/>
      <c r="G21" s="4" t="inlineStr">
        <is>
          <t>D</t>
        </is>
      </c>
      <c r="H21" s="4" t="inlineStr">
        <is>
          <t>D</t>
        </is>
      </c>
      <c r="I21" s="4" t="inlineStr">
        <is>
          <t>DEF</t>
        </is>
      </c>
      <c r="J21" s="4" t="inlineStr">
        <is>
          <t>BCDEFG</t>
        </is>
      </c>
      <c r="K21" s="4" t="inlineStr">
        <is>
          <t>J</t>
        </is>
      </c>
      <c r="L21" s="4" t="n"/>
      <c r="M21" s="4" t="n"/>
      <c r="N21" s="4" t="n"/>
    </row>
    <row r="22" customFormat="1" s="11">
      <c r="A22" s="14" t="inlineStr">
        <is>
          <t>Intermittent</t>
        </is>
      </c>
      <c r="B22" s="13" t="n">
        <v>160</v>
      </c>
      <c r="C22" s="13" t="n">
        <v>46</v>
      </c>
      <c r="D22" s="13" t="n">
        <v>25</v>
      </c>
      <c r="E22" s="13" t="n">
        <v>50</v>
      </c>
      <c r="F22" s="13" t="n">
        <v>39</v>
      </c>
      <c r="G22" s="13" t="n">
        <v>114</v>
      </c>
      <c r="H22" s="13" t="n">
        <v>89</v>
      </c>
      <c r="I22" s="13" t="n">
        <v>75</v>
      </c>
      <c r="J22" s="13" t="n">
        <v>71</v>
      </c>
      <c r="K22" s="13" t="n">
        <v>160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0.02</v>
      </c>
      <c r="C23" s="5" t="n">
        <v>0.03</v>
      </c>
      <c r="D23" s="5" t="n">
        <v>0.02</v>
      </c>
      <c r="E23" s="5" t="n">
        <v>0.02</v>
      </c>
      <c r="F23" s="5" t="n">
        <v>0.01</v>
      </c>
      <c r="G23" s="5" t="n">
        <v>0.02</v>
      </c>
      <c r="H23" s="5" t="n">
        <v>0.01</v>
      </c>
      <c r="I23" s="5" t="n">
        <v>0.02</v>
      </c>
      <c r="J23" s="5" t="n">
        <v>0.02</v>
      </c>
      <c r="K23" s="5" t="n">
        <v>0.07000000000000001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>
        <is>
          <t>BDEFGH</t>
        </is>
      </c>
      <c r="D24" s="4" t="inlineStr">
        <is>
          <t>D</t>
        </is>
      </c>
      <c r="E24" s="4" t="inlineStr">
        <is>
          <t>DEF</t>
        </is>
      </c>
      <c r="F24" s="4" t="inlineStr"/>
      <c r="G24" s="4" t="inlineStr">
        <is>
          <t>D</t>
        </is>
      </c>
      <c r="H24" s="4" t="inlineStr">
        <is>
          <t>D</t>
        </is>
      </c>
      <c r="I24" s="4" t="inlineStr">
        <is>
          <t>DEF</t>
        </is>
      </c>
      <c r="J24" s="4" t="inlineStr">
        <is>
          <t>BDEF</t>
        </is>
      </c>
      <c r="K24" s="4" t="inlineStr">
        <is>
          <t>J</t>
        </is>
      </c>
      <c r="L24" s="4" t="n"/>
      <c r="M24" s="4" t="n"/>
      <c r="N24" s="4" t="n"/>
    </row>
    <row r="25" customFormat="1" s="11">
      <c r="A25" s="14" t="inlineStr">
        <is>
          <t>Lapsed user</t>
        </is>
      </c>
      <c r="B25" s="13" t="n">
        <v>71</v>
      </c>
      <c r="C25" s="13" t="n">
        <v>20</v>
      </c>
      <c r="D25" s="13" t="n">
        <v>14</v>
      </c>
      <c r="E25" s="13" t="n">
        <v>17</v>
      </c>
      <c r="F25" s="13" t="n">
        <v>20</v>
      </c>
      <c r="G25" s="13" t="n">
        <v>51</v>
      </c>
      <c r="H25" s="13" t="n">
        <v>37</v>
      </c>
      <c r="I25" s="13" t="n">
        <v>31</v>
      </c>
      <c r="J25" s="13" t="n">
        <v>34</v>
      </c>
      <c r="K25" s="13" t="n">
        <v>71</v>
      </c>
      <c r="L25" s="13" t="inlineStr">
        <is>
          <t>-</t>
        </is>
      </c>
      <c r="M25" s="13" t="inlineStr">
        <is>
          <t>-</t>
        </is>
      </c>
      <c r="N25" s="13" t="inlineStr">
        <is>
          <t>-</t>
        </is>
      </c>
    </row>
    <row r="26">
      <c r="A26" s="10" t="inlineStr"/>
      <c r="B26" s="5" t="n">
        <v>0.01</v>
      </c>
      <c r="C26" s="5" t="n">
        <v>0.01</v>
      </c>
      <c r="D26" s="5" t="n">
        <v>0.01</v>
      </c>
      <c r="E26" s="5" t="n">
        <v>0.01</v>
      </c>
      <c r="F26" s="4" t="inlineStr">
        <is>
          <t>*</t>
        </is>
      </c>
      <c r="G26" s="5" t="n">
        <v>0.01</v>
      </c>
      <c r="H26" s="5" t="n">
        <v>0.01</v>
      </c>
      <c r="I26" s="5" t="n">
        <v>0.01</v>
      </c>
      <c r="J26" s="5" t="n">
        <v>0.01</v>
      </c>
      <c r="K26" s="5" t="n">
        <v>0.03</v>
      </c>
      <c r="L26" s="4" t="inlineStr">
        <is>
          <t>-</t>
        </is>
      </c>
      <c r="M26" s="4" t="inlineStr">
        <is>
          <t>-</t>
        </is>
      </c>
      <c r="N26" s="4" t="inlineStr">
        <is>
          <t>-</t>
        </is>
      </c>
    </row>
    <row r="27">
      <c r="A27" s="10" t="inlineStr"/>
      <c r="B27" s="4" t="inlineStr"/>
      <c r="C27" s="4" t="inlineStr">
        <is>
          <t>cDEFg</t>
        </is>
      </c>
      <c r="D27" s="4" t="inlineStr">
        <is>
          <t>d</t>
        </is>
      </c>
      <c r="E27" s="4" t="inlineStr"/>
      <c r="F27" s="4" t="inlineStr"/>
      <c r="G27" s="4" t="inlineStr">
        <is>
          <t>D</t>
        </is>
      </c>
      <c r="H27" s="4" t="inlineStr"/>
      <c r="I27" s="4" t="inlineStr">
        <is>
          <t>Def</t>
        </is>
      </c>
      <c r="J27" s="4" t="inlineStr">
        <is>
          <t>DEFg</t>
        </is>
      </c>
      <c r="K27" s="4" t="inlineStr">
        <is>
          <t>J</t>
        </is>
      </c>
      <c r="L27" s="4" t="n"/>
      <c r="M27" s="4" t="n"/>
      <c r="N27" s="4" t="n"/>
    </row>
    <row r="28" customFormat="1" s="11">
      <c r="A28" s="14" t="inlineStr">
        <is>
          <t>Used a CGM but NO relevant products</t>
        </is>
      </c>
      <c r="B28" s="13" t="n">
        <v>600</v>
      </c>
      <c r="C28" s="13" t="n">
        <v>64</v>
      </c>
      <c r="D28" s="13" t="n">
        <v>131</v>
      </c>
      <c r="E28" s="13" t="n">
        <v>178</v>
      </c>
      <c r="F28" s="13" t="n">
        <v>227</v>
      </c>
      <c r="G28" s="13" t="n">
        <v>536</v>
      </c>
      <c r="H28" s="13" t="n">
        <v>405</v>
      </c>
      <c r="I28" s="13" t="n">
        <v>309</v>
      </c>
      <c r="J28" s="13" t="n">
        <v>195</v>
      </c>
      <c r="K28" s="13" t="n">
        <v>600</v>
      </c>
      <c r="L28" s="13" t="inlineStr">
        <is>
          <t>-</t>
        </is>
      </c>
      <c r="M28" s="13" t="inlineStr">
        <is>
          <t>-</t>
        </is>
      </c>
      <c r="N28" s="13" t="inlineStr">
        <is>
          <t>-</t>
        </is>
      </c>
    </row>
    <row r="29">
      <c r="A29" s="10" t="inlineStr"/>
      <c r="B29" s="5" t="n">
        <v>0.07000000000000001</v>
      </c>
      <c r="C29" s="5" t="n">
        <v>0.05</v>
      </c>
      <c r="D29" s="5" t="n">
        <v>0.09</v>
      </c>
      <c r="E29" s="5" t="n">
        <v>0.09</v>
      </c>
      <c r="F29" s="5" t="n">
        <v>0.06</v>
      </c>
      <c r="G29" s="5" t="n">
        <v>0.07000000000000001</v>
      </c>
      <c r="H29" s="5" t="n">
        <v>0.07000000000000001</v>
      </c>
      <c r="I29" s="5" t="n">
        <v>0.09</v>
      </c>
      <c r="J29" s="5" t="n">
        <v>0.07000000000000001</v>
      </c>
      <c r="K29" s="5" t="n">
        <v>0.25</v>
      </c>
      <c r="L29" s="4" t="inlineStr">
        <is>
          <t>-</t>
        </is>
      </c>
      <c r="M29" s="4" t="inlineStr">
        <is>
          <t>-</t>
        </is>
      </c>
      <c r="N29" s="4" t="inlineStr">
        <is>
          <t>-</t>
        </is>
      </c>
    </row>
    <row r="30">
      <c r="A30" s="10" t="inlineStr"/>
      <c r="B30" s="4" t="inlineStr"/>
      <c r="C30" s="4" t="inlineStr"/>
      <c r="D30" s="4" t="inlineStr">
        <is>
          <t>ADEFH</t>
        </is>
      </c>
      <c r="E30" s="4" t="inlineStr">
        <is>
          <t>ADEFH</t>
        </is>
      </c>
      <c r="F30" s="4" t="inlineStr"/>
      <c r="G30" s="4" t="inlineStr">
        <is>
          <t>ADF</t>
        </is>
      </c>
      <c r="H30" s="4" t="inlineStr">
        <is>
          <t>AD</t>
        </is>
      </c>
      <c r="I30" s="4" t="inlineStr">
        <is>
          <t>ADEFH</t>
        </is>
      </c>
      <c r="J30" s="4" t="inlineStr">
        <is>
          <t>Ad</t>
        </is>
      </c>
      <c r="K30" s="4" t="inlineStr">
        <is>
          <t>J</t>
        </is>
      </c>
      <c r="L30" s="4" t="n"/>
      <c r="M30" s="4" t="n"/>
      <c r="N30" s="4" t="n"/>
    </row>
    <row r="31" customFormat="1" s="11">
      <c r="A31" s="14" t="inlineStr">
        <is>
          <t>Never used a CGM</t>
        </is>
      </c>
      <c r="B31" s="13" t="n">
        <v>6532</v>
      </c>
      <c r="C31" s="13" t="n">
        <v>558</v>
      </c>
      <c r="D31" s="13" t="n">
        <v>914</v>
      </c>
      <c r="E31" s="13" t="n">
        <v>1514</v>
      </c>
      <c r="F31" s="13" t="n">
        <v>3546</v>
      </c>
      <c r="G31" s="13" t="n">
        <v>5974</v>
      </c>
      <c r="H31" s="13" t="n">
        <v>5060</v>
      </c>
      <c r="I31" s="13" t="n">
        <v>2428</v>
      </c>
      <c r="J31" s="13" t="n">
        <v>1472</v>
      </c>
      <c r="K31" s="13" t="inlineStr">
        <is>
          <t>-</t>
        </is>
      </c>
      <c r="L31" s="13" t="n">
        <v>6532</v>
      </c>
      <c r="M31" s="13" t="n">
        <v>504</v>
      </c>
      <c r="N31" s="13" t="n">
        <v>5808</v>
      </c>
    </row>
    <row r="32">
      <c r="A32" s="10" t="inlineStr"/>
      <c r="B32" s="5" t="n">
        <v>0.73</v>
      </c>
      <c r="C32" s="5" t="n">
        <v>0.41</v>
      </c>
      <c r="D32" s="5" t="n">
        <v>0.61</v>
      </c>
      <c r="E32" s="5" t="n">
        <v>0.73</v>
      </c>
      <c r="F32" s="5" t="n">
        <v>0.88</v>
      </c>
      <c r="G32" s="5" t="n">
        <v>0.79</v>
      </c>
      <c r="H32" s="5" t="n">
        <v>0.8300000000000001</v>
      </c>
      <c r="I32" s="5" t="n">
        <v>0.68</v>
      </c>
      <c r="J32" s="5" t="n">
        <v>0.51</v>
      </c>
      <c r="K32" s="4" t="inlineStr">
        <is>
          <t>-</t>
        </is>
      </c>
      <c r="L32" s="5" t="n">
        <v>1</v>
      </c>
      <c r="M32" s="5" t="n">
        <v>1</v>
      </c>
      <c r="N32" s="5" t="n">
        <v>1</v>
      </c>
    </row>
    <row r="33">
      <c r="A33" s="10" t="inlineStr"/>
      <c r="B33" s="4" t="inlineStr"/>
      <c r="C33" s="4" t="inlineStr"/>
      <c r="D33" s="4" t="inlineStr">
        <is>
          <t>AH</t>
        </is>
      </c>
      <c r="E33" s="4" t="inlineStr">
        <is>
          <t>ABGH</t>
        </is>
      </c>
      <c r="F33" s="4" t="inlineStr">
        <is>
          <t>ABCEFGH</t>
        </is>
      </c>
      <c r="G33" s="4" t="inlineStr">
        <is>
          <t>ABCGH</t>
        </is>
      </c>
      <c r="H33" s="4" t="inlineStr">
        <is>
          <t>ABCEGH</t>
        </is>
      </c>
      <c r="I33" s="4" t="inlineStr">
        <is>
          <t>ABH</t>
        </is>
      </c>
      <c r="J33" s="4" t="inlineStr">
        <is>
          <t>A</t>
        </is>
      </c>
      <c r="K33" s="4" t="inlineStr"/>
      <c r="L33" s="4" t="inlineStr">
        <is>
          <t>I</t>
        </is>
      </c>
      <c r="M33" s="4" t="n"/>
      <c r="N33" s="4" t="n"/>
    </row>
    <row r="34">
      <c r="A34" s="10" t="inlineStr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</row>
    <row r="35" customFormat="1" s="11">
      <c r="A35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  <c r="N35" s="13" t="n"/>
    </row>
    <row r="36" customFormat="1" s="15">
      <c r="A36" s="16" t="inlineStr">
        <is>
          <t>Table 38</t>
        </is>
      </c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</row>
    <row r="37">
      <c r="A37" s="10" t="inlineStr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</row>
  </sheetData>
  <pageMargins left="0.75" right="0.75" top="1" bottom="1" header="0.5" footer="0.5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8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DV_FSLUser - FSL User Group - Based to Current/Most Recent FSL Users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39 -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939</v>
      </c>
      <c r="C10" s="13" t="n">
        <v>380</v>
      </c>
      <c r="D10" s="13" t="n">
        <v>247</v>
      </c>
      <c r="E10" s="13" t="n">
        <v>192</v>
      </c>
      <c r="F10" s="13" t="n">
        <v>120</v>
      </c>
      <c r="G10" s="13" t="n">
        <v>559</v>
      </c>
      <c r="H10" s="13" t="n">
        <v>312</v>
      </c>
      <c r="I10" s="13" t="n">
        <v>439</v>
      </c>
      <c r="J10" s="13" t="n">
        <v>627</v>
      </c>
      <c r="K10" s="13" t="n">
        <v>939</v>
      </c>
      <c r="L10" s="13" t="inlineStr">
        <is>
          <t>-</t>
        </is>
      </c>
      <c r="M10" s="13" t="inlineStr">
        <is>
          <t>-</t>
        </is>
      </c>
      <c r="N10" s="13" t="inlineStr">
        <is>
          <t>-</t>
        </is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Current continuous user</t>
        </is>
      </c>
      <c r="B13" s="13" t="n">
        <v>743</v>
      </c>
      <c r="C13" s="13" t="n">
        <v>314</v>
      </c>
      <c r="D13" s="13" t="n">
        <v>217</v>
      </c>
      <c r="E13" s="13" t="n">
        <v>136</v>
      </c>
      <c r="F13" s="13" t="n">
        <v>76</v>
      </c>
      <c r="G13" s="13" t="n">
        <v>429</v>
      </c>
      <c r="H13" s="13" t="n">
        <v>212</v>
      </c>
      <c r="I13" s="13" t="n">
        <v>353</v>
      </c>
      <c r="J13" s="13" t="n">
        <v>531</v>
      </c>
      <c r="K13" s="13" t="n">
        <v>743</v>
      </c>
      <c r="L13" s="13" t="inlineStr">
        <is>
          <t>-</t>
        </is>
      </c>
      <c r="M13" s="13" t="inlineStr">
        <is>
          <t>-</t>
        </is>
      </c>
      <c r="N13" s="13" t="inlineStr">
        <is>
          <t>-</t>
        </is>
      </c>
    </row>
    <row r="14">
      <c r="A14" s="10" t="inlineStr"/>
      <c r="B14" s="5" t="n">
        <v>0.79</v>
      </c>
      <c r="C14" s="5" t="n">
        <v>0.8300000000000001</v>
      </c>
      <c r="D14" s="5" t="n">
        <v>0.88</v>
      </c>
      <c r="E14" s="5" t="n">
        <v>0.71</v>
      </c>
      <c r="F14" s="5" t="n">
        <v>0.63</v>
      </c>
      <c r="G14" s="5" t="n">
        <v>0.77</v>
      </c>
      <c r="H14" s="5" t="n">
        <v>0.68</v>
      </c>
      <c r="I14" s="5" t="n">
        <v>0.8</v>
      </c>
      <c r="J14" s="5" t="n">
        <v>0.85</v>
      </c>
      <c r="K14" s="5" t="n">
        <v>0.79</v>
      </c>
      <c r="L14" s="4" t="inlineStr">
        <is>
          <t>-</t>
        </is>
      </c>
      <c r="M14" s="4" t="inlineStr">
        <is>
          <t>-</t>
        </is>
      </c>
      <c r="N14" s="4" t="inlineStr">
        <is>
          <t>-</t>
        </is>
      </c>
    </row>
    <row r="15">
      <c r="A15" s="10" t="inlineStr"/>
      <c r="B15" s="4" t="inlineStr"/>
      <c r="C15" s="4" t="inlineStr">
        <is>
          <t>CDEF</t>
        </is>
      </c>
      <c r="D15" s="4" t="inlineStr">
        <is>
          <t>aCDEFGh</t>
        </is>
      </c>
      <c r="E15" s="4" t="inlineStr"/>
      <c r="F15" s="4" t="inlineStr"/>
      <c r="G15" s="4" t="inlineStr">
        <is>
          <t>CDF</t>
        </is>
      </c>
      <c r="H15" s="4" t="inlineStr"/>
      <c r="I15" s="4" t="inlineStr">
        <is>
          <t>CDEF</t>
        </is>
      </c>
      <c r="J15" s="4" t="inlineStr">
        <is>
          <t>aCDEFG</t>
        </is>
      </c>
      <c r="K15" s="4" t="n"/>
      <c r="L15" s="4" t="n"/>
      <c r="M15" s="4" t="n"/>
      <c r="N15" s="4" t="n"/>
    </row>
    <row r="16" customFormat="1" s="11">
      <c r="A16" s="14" t="inlineStr">
        <is>
          <t>Current intermittent user</t>
        </is>
      </c>
      <c r="B16" s="13" t="n">
        <v>83</v>
      </c>
      <c r="C16" s="13" t="n">
        <v>36</v>
      </c>
      <c r="D16" s="13" t="n">
        <v>14</v>
      </c>
      <c r="E16" s="13" t="n">
        <v>19</v>
      </c>
      <c r="F16" s="13" t="n">
        <v>14</v>
      </c>
      <c r="G16" s="13" t="n">
        <v>47</v>
      </c>
      <c r="H16" s="13" t="n">
        <v>33</v>
      </c>
      <c r="I16" s="13" t="n">
        <v>33</v>
      </c>
      <c r="J16" s="13" t="n">
        <v>50</v>
      </c>
      <c r="K16" s="13" t="n">
        <v>83</v>
      </c>
      <c r="L16" s="13" t="inlineStr">
        <is>
          <t>-</t>
        </is>
      </c>
      <c r="M16" s="13" t="inlineStr">
        <is>
          <t>-</t>
        </is>
      </c>
      <c r="N16" s="13" t="inlineStr">
        <is>
          <t>-</t>
        </is>
      </c>
    </row>
    <row r="17">
      <c r="A17" s="10" t="inlineStr"/>
      <c r="B17" s="5" t="n">
        <v>0.09</v>
      </c>
      <c r="C17" s="5" t="n">
        <v>0.09</v>
      </c>
      <c r="D17" s="5" t="n">
        <v>0.06</v>
      </c>
      <c r="E17" s="5" t="n">
        <v>0.1</v>
      </c>
      <c r="F17" s="5" t="n">
        <v>0.12</v>
      </c>
      <c r="G17" s="5" t="n">
        <v>0.08</v>
      </c>
      <c r="H17" s="5" t="n">
        <v>0.11</v>
      </c>
      <c r="I17" s="5" t="n">
        <v>0.08</v>
      </c>
      <c r="J17" s="5" t="n">
        <v>0.08</v>
      </c>
      <c r="K17" s="5" t="n">
        <v>0.09</v>
      </c>
      <c r="L17" s="4" t="inlineStr">
        <is>
          <t>-</t>
        </is>
      </c>
      <c r="M17" s="4" t="inlineStr">
        <is>
          <t>-</t>
        </is>
      </c>
      <c r="N17" s="4" t="inlineStr">
        <is>
          <t>-</t>
        </is>
      </c>
    </row>
    <row r="18">
      <c r="A18" s="10" t="inlineStr"/>
      <c r="B18" s="4" t="inlineStr"/>
      <c r="C18" s="4" t="inlineStr">
        <is>
          <t>bh</t>
        </is>
      </c>
      <c r="D18" s="4" t="inlineStr"/>
      <c r="E18" s="4" t="inlineStr">
        <is>
          <t>b</t>
        </is>
      </c>
      <c r="F18" s="4" t="inlineStr">
        <is>
          <t>B</t>
        </is>
      </c>
      <c r="G18" s="4" t="inlineStr">
        <is>
          <t>B</t>
        </is>
      </c>
      <c r="H18" s="4" t="inlineStr">
        <is>
          <t>BEG</t>
        </is>
      </c>
      <c r="I18" s="4" t="inlineStr">
        <is>
          <t>b</t>
        </is>
      </c>
      <c r="J18" s="4" t="inlineStr">
        <is>
          <t>b</t>
        </is>
      </c>
      <c r="K18" s="4" t="n"/>
      <c r="L18" s="4" t="n"/>
      <c r="M18" s="4" t="n"/>
      <c r="N18" s="4" t="n"/>
    </row>
    <row r="19" customFormat="1" s="11">
      <c r="A19" s="14" t="inlineStr">
        <is>
          <t>Intermittent user</t>
        </is>
      </c>
      <c r="B19" s="13" t="n">
        <v>72</v>
      </c>
      <c r="C19" s="13" t="n">
        <v>19</v>
      </c>
      <c r="D19" s="13" t="n">
        <v>7</v>
      </c>
      <c r="E19" s="13" t="n">
        <v>26</v>
      </c>
      <c r="F19" s="13" t="n">
        <v>20</v>
      </c>
      <c r="G19" s="13" t="n">
        <v>53</v>
      </c>
      <c r="H19" s="13" t="n">
        <v>46</v>
      </c>
      <c r="I19" s="13" t="n">
        <v>33</v>
      </c>
      <c r="J19" s="13" t="n">
        <v>26</v>
      </c>
      <c r="K19" s="13" t="n">
        <v>72</v>
      </c>
      <c r="L19" s="13" t="inlineStr">
        <is>
          <t>-</t>
        </is>
      </c>
      <c r="M19" s="13" t="inlineStr">
        <is>
          <t>-</t>
        </is>
      </c>
      <c r="N19" s="13" t="inlineStr">
        <is>
          <t>-</t>
        </is>
      </c>
    </row>
    <row r="20">
      <c r="A20" s="10" t="inlineStr"/>
      <c r="B20" s="5" t="n">
        <v>0.08</v>
      </c>
      <c r="C20" s="5" t="n">
        <v>0.05</v>
      </c>
      <c r="D20" s="5" t="n">
        <v>0.03</v>
      </c>
      <c r="E20" s="5" t="n">
        <v>0.14</v>
      </c>
      <c r="F20" s="5" t="n">
        <v>0.17</v>
      </c>
      <c r="G20" s="5" t="n">
        <v>0.09</v>
      </c>
      <c r="H20" s="5" t="n">
        <v>0.15</v>
      </c>
      <c r="I20" s="5" t="n">
        <v>0.08</v>
      </c>
      <c r="J20" s="5" t="n">
        <v>0.04</v>
      </c>
      <c r="K20" s="5" t="n">
        <v>0.08</v>
      </c>
      <c r="L20" s="4" t="inlineStr">
        <is>
          <t>-</t>
        </is>
      </c>
      <c r="M20" s="4" t="inlineStr">
        <is>
          <t>-</t>
        </is>
      </c>
      <c r="N20" s="4" t="inlineStr">
        <is>
          <t>-</t>
        </is>
      </c>
    </row>
    <row r="21">
      <c r="A21" s="10" t="inlineStr"/>
      <c r="B21" s="4" t="inlineStr"/>
      <c r="C21" s="4" t="inlineStr"/>
      <c r="D21" s="4" t="inlineStr"/>
      <c r="E21" s="4" t="inlineStr">
        <is>
          <t>ABEGH</t>
        </is>
      </c>
      <c r="F21" s="4" t="inlineStr">
        <is>
          <t>ABEGH</t>
        </is>
      </c>
      <c r="G21" s="4" t="inlineStr">
        <is>
          <t>ABGH</t>
        </is>
      </c>
      <c r="H21" s="4" t="inlineStr">
        <is>
          <t>ABEGH</t>
        </is>
      </c>
      <c r="I21" s="4" t="inlineStr">
        <is>
          <t>BH</t>
        </is>
      </c>
      <c r="J21" s="4" t="n"/>
      <c r="K21" s="4" t="n"/>
      <c r="L21" s="4" t="n"/>
      <c r="M21" s="4" t="n"/>
      <c r="N21" s="4" t="n"/>
    </row>
    <row r="22" customFormat="1" s="11">
      <c r="A22" s="14" t="inlineStr">
        <is>
          <t>Lapsed user (if used in past &amp; don’t intend to use again)</t>
        </is>
      </c>
      <c r="B22" s="13" t="n">
        <v>41</v>
      </c>
      <c r="C22" s="13" t="n">
        <v>11</v>
      </c>
      <c r="D22" s="13" t="n">
        <v>9</v>
      </c>
      <c r="E22" s="13" t="n">
        <v>11</v>
      </c>
      <c r="F22" s="13" t="n">
        <v>10</v>
      </c>
      <c r="G22" s="13" t="n">
        <v>30</v>
      </c>
      <c r="H22" s="13" t="n">
        <v>21</v>
      </c>
      <c r="I22" s="13" t="n">
        <v>20</v>
      </c>
      <c r="J22" s="13" t="n">
        <v>20</v>
      </c>
      <c r="K22" s="13" t="n">
        <v>41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0.04</v>
      </c>
      <c r="C23" s="5" t="n">
        <v>0.03</v>
      </c>
      <c r="D23" s="5" t="n">
        <v>0.04</v>
      </c>
      <c r="E23" s="5" t="n">
        <v>0.06</v>
      </c>
      <c r="F23" s="5" t="n">
        <v>0.08</v>
      </c>
      <c r="G23" s="5" t="n">
        <v>0.05</v>
      </c>
      <c r="H23" s="5" t="n">
        <v>0.07000000000000001</v>
      </c>
      <c r="I23" s="5" t="n">
        <v>0.05</v>
      </c>
      <c r="J23" s="5" t="n">
        <v>0.03</v>
      </c>
      <c r="K23" s="5" t="n">
        <v>0.04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/>
      <c r="D24" s="4" t="inlineStr"/>
      <c r="E24" s="4" t="inlineStr">
        <is>
          <t>a</t>
        </is>
      </c>
      <c r="F24" s="4" t="inlineStr">
        <is>
          <t>AbH</t>
        </is>
      </c>
      <c r="G24" s="4" t="inlineStr">
        <is>
          <t>abgH</t>
        </is>
      </c>
      <c r="H24" s="4" t="inlineStr">
        <is>
          <t>AgH</t>
        </is>
      </c>
      <c r="I24" s="4" t="n"/>
      <c r="J24" s="4" t="n"/>
      <c r="K24" s="4" t="n"/>
      <c r="L24" s="4" t="n"/>
      <c r="M24" s="4" t="n"/>
      <c r="N24" s="4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  <row r="26" customFormat="1" s="11">
      <c r="A26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</row>
    <row r="27" customFormat="1" s="15">
      <c r="A27" s="16" t="inlineStr">
        <is>
          <t>Table 39</t>
        </is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</sheetData>
  <pageMargins left="0.75" right="0.75" top="1" bottom="1" header="0.5" footer="0.5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8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DV_DexcomUser - Dexcom User Group - Based to Current/Most Recent Dexcom Users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40 -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461</v>
      </c>
      <c r="C10" s="13" t="n">
        <v>219</v>
      </c>
      <c r="D10" s="13" t="n">
        <v>94</v>
      </c>
      <c r="E10" s="13" t="n">
        <v>70</v>
      </c>
      <c r="F10" s="13" t="n">
        <v>78</v>
      </c>
      <c r="G10" s="13" t="n">
        <v>242</v>
      </c>
      <c r="H10" s="13" t="n">
        <v>148</v>
      </c>
      <c r="I10" s="13" t="n">
        <v>164</v>
      </c>
      <c r="J10" s="13" t="n">
        <v>313</v>
      </c>
      <c r="K10" s="13" t="n">
        <v>461</v>
      </c>
      <c r="L10" s="13" t="inlineStr">
        <is>
          <t>-</t>
        </is>
      </c>
      <c r="M10" s="13" t="inlineStr">
        <is>
          <t>-</t>
        </is>
      </c>
      <c r="N10" s="13" t="inlineStr">
        <is>
          <t>-</t>
        </is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Current continuous user</t>
        </is>
      </c>
      <c r="B13" s="13" t="n">
        <v>341</v>
      </c>
      <c r="C13" s="13" t="n">
        <v>169</v>
      </c>
      <c r="D13" s="13" t="n">
        <v>79</v>
      </c>
      <c r="E13" s="13" t="n">
        <v>45</v>
      </c>
      <c r="F13" s="13" t="n">
        <v>48</v>
      </c>
      <c r="G13" s="13" t="n">
        <v>172</v>
      </c>
      <c r="H13" s="13" t="n">
        <v>93</v>
      </c>
      <c r="I13" s="13" t="n">
        <v>124</v>
      </c>
      <c r="J13" s="13" t="n">
        <v>248</v>
      </c>
      <c r="K13" s="13" t="n">
        <v>341</v>
      </c>
      <c r="L13" s="13" t="inlineStr">
        <is>
          <t>-</t>
        </is>
      </c>
      <c r="M13" s="13" t="inlineStr">
        <is>
          <t>-</t>
        </is>
      </c>
      <c r="N13" s="13" t="inlineStr">
        <is>
          <t>-</t>
        </is>
      </c>
    </row>
    <row r="14">
      <c r="A14" s="10" t="inlineStr"/>
      <c r="B14" s="5" t="n">
        <v>0.74</v>
      </c>
      <c r="C14" s="5" t="n">
        <v>0.77</v>
      </c>
      <c r="D14" s="5" t="n">
        <v>0.84</v>
      </c>
      <c r="E14" s="5" t="n">
        <v>0.64</v>
      </c>
      <c r="F14" s="5" t="n">
        <v>0.62</v>
      </c>
      <c r="G14" s="5" t="n">
        <v>0.71</v>
      </c>
      <c r="H14" s="5" t="n">
        <v>0.63</v>
      </c>
      <c r="I14" s="5" t="n">
        <v>0.76</v>
      </c>
      <c r="J14" s="5" t="n">
        <v>0.79</v>
      </c>
      <c r="K14" s="5" t="n">
        <v>0.74</v>
      </c>
      <c r="L14" s="4" t="inlineStr">
        <is>
          <t>-</t>
        </is>
      </c>
      <c r="M14" s="4" t="inlineStr">
        <is>
          <t>-</t>
        </is>
      </c>
      <c r="N14" s="4" t="inlineStr">
        <is>
          <t>-</t>
        </is>
      </c>
    </row>
    <row r="15">
      <c r="A15" s="10" t="inlineStr"/>
      <c r="B15" s="4" t="inlineStr"/>
      <c r="C15" s="4" t="inlineStr">
        <is>
          <t>CDF</t>
        </is>
      </c>
      <c r="D15" s="4" t="inlineStr">
        <is>
          <t>CDEFG*</t>
        </is>
      </c>
      <c r="E15" s="4" t="inlineStr">
        <is>
          <t>*</t>
        </is>
      </c>
      <c r="F15" s="4" t="inlineStr">
        <is>
          <t>*</t>
        </is>
      </c>
      <c r="G15" s="4" t="inlineStr">
        <is>
          <t>DF</t>
        </is>
      </c>
      <c r="H15" s="4" t="inlineStr"/>
      <c r="I15" s="4" t="inlineStr">
        <is>
          <t>CDEF</t>
        </is>
      </c>
      <c r="J15" s="4" t="inlineStr">
        <is>
          <t>CDEF</t>
        </is>
      </c>
      <c r="K15" s="4" t="n"/>
      <c r="L15" s="4" t="n"/>
      <c r="M15" s="4" t="n"/>
      <c r="N15" s="4" t="n"/>
    </row>
    <row r="16" customFormat="1" s="11">
      <c r="A16" s="14" t="inlineStr">
        <is>
          <t>Current intermittent user</t>
        </is>
      </c>
      <c r="B16" s="13" t="n">
        <v>49</v>
      </c>
      <c r="C16" s="13" t="n">
        <v>29</v>
      </c>
      <c r="D16" s="13" t="n">
        <v>3</v>
      </c>
      <c r="E16" s="13" t="n">
        <v>8</v>
      </c>
      <c r="F16" s="13" t="n">
        <v>9</v>
      </c>
      <c r="G16" s="13" t="n">
        <v>20</v>
      </c>
      <c r="H16" s="13" t="n">
        <v>17</v>
      </c>
      <c r="I16" s="13" t="n">
        <v>11</v>
      </c>
      <c r="J16" s="13" t="n">
        <v>32</v>
      </c>
      <c r="K16" s="13" t="n">
        <v>49</v>
      </c>
      <c r="L16" s="13" t="inlineStr">
        <is>
          <t>-</t>
        </is>
      </c>
      <c r="M16" s="13" t="inlineStr">
        <is>
          <t>-</t>
        </is>
      </c>
      <c r="N16" s="13" t="inlineStr">
        <is>
          <t>-</t>
        </is>
      </c>
    </row>
    <row r="17">
      <c r="A17" s="10" t="inlineStr"/>
      <c r="B17" s="5" t="n">
        <v>0.11</v>
      </c>
      <c r="C17" s="5" t="n">
        <v>0.13</v>
      </c>
      <c r="D17" s="5" t="n">
        <v>0.03</v>
      </c>
      <c r="E17" s="5" t="n">
        <v>0.11</v>
      </c>
      <c r="F17" s="5" t="n">
        <v>0.12</v>
      </c>
      <c r="G17" s="5" t="n">
        <v>0.08</v>
      </c>
      <c r="H17" s="5" t="n">
        <v>0.11</v>
      </c>
      <c r="I17" s="5" t="n">
        <v>0.07000000000000001</v>
      </c>
      <c r="J17" s="5" t="n">
        <v>0.1</v>
      </c>
      <c r="K17" s="5" t="n">
        <v>0.11</v>
      </c>
      <c r="L17" s="4" t="inlineStr">
        <is>
          <t>-</t>
        </is>
      </c>
      <c r="M17" s="4" t="inlineStr">
        <is>
          <t>-</t>
        </is>
      </c>
      <c r="N17" s="4" t="inlineStr">
        <is>
          <t>-</t>
        </is>
      </c>
    </row>
    <row r="18">
      <c r="A18" s="10" t="inlineStr"/>
      <c r="B18" s="4" t="inlineStr"/>
      <c r="C18" s="4" t="inlineStr">
        <is>
          <t>BeGH</t>
        </is>
      </c>
      <c r="D18" s="4" t="inlineStr">
        <is>
          <t>*</t>
        </is>
      </c>
      <c r="E18" s="4" t="inlineStr">
        <is>
          <t>Bg*</t>
        </is>
      </c>
      <c r="F18" s="4" t="inlineStr">
        <is>
          <t>B*</t>
        </is>
      </c>
      <c r="G18" s="4" t="inlineStr">
        <is>
          <t>B</t>
        </is>
      </c>
      <c r="H18" s="4" t="inlineStr">
        <is>
          <t>BEG</t>
        </is>
      </c>
      <c r="I18" s="4" t="inlineStr">
        <is>
          <t>B</t>
        </is>
      </c>
      <c r="J18" s="4" t="inlineStr">
        <is>
          <t>B</t>
        </is>
      </c>
      <c r="K18" s="4" t="n"/>
      <c r="L18" s="4" t="n"/>
      <c r="M18" s="4" t="n"/>
      <c r="N18" s="4" t="n"/>
    </row>
    <row r="19" customFormat="1" s="11">
      <c r="A19" s="14" t="inlineStr">
        <is>
          <t>Intermittent user</t>
        </is>
      </c>
      <c r="B19" s="13" t="n">
        <v>52</v>
      </c>
      <c r="C19" s="13" t="n">
        <v>14</v>
      </c>
      <c r="D19" s="13" t="n">
        <v>10</v>
      </c>
      <c r="E19" s="13" t="n">
        <v>17</v>
      </c>
      <c r="F19" s="13" t="n">
        <v>11</v>
      </c>
      <c r="G19" s="13" t="n">
        <v>38</v>
      </c>
      <c r="H19" s="13" t="n">
        <v>28</v>
      </c>
      <c r="I19" s="13" t="n">
        <v>27</v>
      </c>
      <c r="J19" s="13" t="n">
        <v>24</v>
      </c>
      <c r="K19" s="13" t="n">
        <v>52</v>
      </c>
      <c r="L19" s="13" t="inlineStr">
        <is>
          <t>-</t>
        </is>
      </c>
      <c r="M19" s="13" t="inlineStr">
        <is>
          <t>-</t>
        </is>
      </c>
      <c r="N19" s="13" t="inlineStr">
        <is>
          <t>-</t>
        </is>
      </c>
    </row>
    <row r="20">
      <c r="A20" s="10" t="inlineStr"/>
      <c r="B20" s="5" t="n">
        <v>0.11</v>
      </c>
      <c r="C20" s="5" t="n">
        <v>0.06</v>
      </c>
      <c r="D20" s="5" t="n">
        <v>0.11</v>
      </c>
      <c r="E20" s="5" t="n">
        <v>0.24</v>
      </c>
      <c r="F20" s="5" t="n">
        <v>0.14</v>
      </c>
      <c r="G20" s="5" t="n">
        <v>0.16</v>
      </c>
      <c r="H20" s="5" t="n">
        <v>0.19</v>
      </c>
      <c r="I20" s="5" t="n">
        <v>0.16</v>
      </c>
      <c r="J20" s="5" t="n">
        <v>0.08</v>
      </c>
      <c r="K20" s="5" t="n">
        <v>0.11</v>
      </c>
      <c r="L20" s="4" t="inlineStr">
        <is>
          <t>-</t>
        </is>
      </c>
      <c r="M20" s="4" t="inlineStr">
        <is>
          <t>-</t>
        </is>
      </c>
      <c r="N20" s="4" t="inlineStr">
        <is>
          <t>-</t>
        </is>
      </c>
    </row>
    <row r="21">
      <c r="A21" s="10" t="inlineStr"/>
      <c r="B21" s="4" t="inlineStr"/>
      <c r="C21" s="4" t="inlineStr"/>
      <c r="D21" s="4" t="inlineStr">
        <is>
          <t>*</t>
        </is>
      </c>
      <c r="E21" s="4" t="inlineStr">
        <is>
          <t>ABEGH*</t>
        </is>
      </c>
      <c r="F21" s="4" t="inlineStr">
        <is>
          <t>Ah*</t>
        </is>
      </c>
      <c r="G21" s="4" t="inlineStr">
        <is>
          <t>AbH</t>
        </is>
      </c>
      <c r="H21" s="4" t="inlineStr">
        <is>
          <t>AbeH</t>
        </is>
      </c>
      <c r="I21" s="4" t="inlineStr">
        <is>
          <t>ABH</t>
        </is>
      </c>
      <c r="J21" s="4" t="n"/>
      <c r="K21" s="4" t="n"/>
      <c r="L21" s="4" t="n"/>
      <c r="M21" s="4" t="n"/>
      <c r="N21" s="4" t="n"/>
    </row>
    <row r="22" customFormat="1" s="11">
      <c r="A22" s="14" t="inlineStr">
        <is>
          <t>Lapsed user (if used in past &amp; don’t intend to use again)</t>
        </is>
      </c>
      <c r="B22" s="13" t="n">
        <v>19</v>
      </c>
      <c r="C22" s="13" t="n">
        <v>7</v>
      </c>
      <c r="D22" s="13" t="n">
        <v>2</v>
      </c>
      <c r="E22" s="13" t="inlineStr">
        <is>
          <t>-</t>
        </is>
      </c>
      <c r="F22" s="13" t="n">
        <v>10</v>
      </c>
      <c r="G22" s="13" t="n">
        <v>12</v>
      </c>
      <c r="H22" s="13" t="n">
        <v>10</v>
      </c>
      <c r="I22" s="13" t="n">
        <v>2</v>
      </c>
      <c r="J22" s="13" t="n">
        <v>9</v>
      </c>
      <c r="K22" s="13" t="n">
        <v>19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0.04</v>
      </c>
      <c r="C23" s="5" t="n">
        <v>0.03</v>
      </c>
      <c r="D23" s="5" t="n">
        <v>0.02</v>
      </c>
      <c r="E23" s="4" t="inlineStr">
        <is>
          <t>-</t>
        </is>
      </c>
      <c r="F23" s="5" t="n">
        <v>0.13</v>
      </c>
      <c r="G23" s="5" t="n">
        <v>0.05</v>
      </c>
      <c r="H23" s="5" t="n">
        <v>0.07000000000000001</v>
      </c>
      <c r="I23" s="5" t="n">
        <v>0.01</v>
      </c>
      <c r="J23" s="5" t="n">
        <v>0.03</v>
      </c>
      <c r="K23" s="5" t="n">
        <v>0.04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/>
      <c r="D24" s="4" t="inlineStr">
        <is>
          <t>*</t>
        </is>
      </c>
      <c r="E24" s="4" t="inlineStr">
        <is>
          <t>*</t>
        </is>
      </c>
      <c r="F24" s="4" t="inlineStr">
        <is>
          <t>ABCEFGH*</t>
        </is>
      </c>
      <c r="G24" s="4" t="inlineStr">
        <is>
          <t>bCG</t>
        </is>
      </c>
      <c r="H24" s="4" t="inlineStr">
        <is>
          <t>CGh</t>
        </is>
      </c>
      <c r="I24" s="4" t="n"/>
      <c r="J24" s="4" t="n"/>
      <c r="K24" s="4" t="n"/>
      <c r="L24" s="4" t="n"/>
      <c r="M24" s="4" t="n"/>
      <c r="N24" s="4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  <row r="26" customFormat="1" s="11">
      <c r="A26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</row>
    <row r="27" customFormat="1" s="15">
      <c r="A27" s="16" t="inlineStr">
        <is>
          <t>Table 40</t>
        </is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</sheetData>
  <pageMargins left="0.75" right="0.75" top="1" bottom="1" header="0.5" footer="0.5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8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DV_MedtronicUser - Medtronic User Group - Based to Current/Most Recent Medtronic Users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41 -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392</v>
      </c>
      <c r="C10" s="13" t="n">
        <v>146</v>
      </c>
      <c r="D10" s="13" t="n">
        <v>114</v>
      </c>
      <c r="E10" s="13" t="n">
        <v>101</v>
      </c>
      <c r="F10" s="13" t="n">
        <v>31</v>
      </c>
      <c r="G10" s="13" t="n">
        <v>246</v>
      </c>
      <c r="H10" s="13" t="n">
        <v>132</v>
      </c>
      <c r="I10" s="13" t="n">
        <v>215</v>
      </c>
      <c r="J10" s="13" t="n">
        <v>260</v>
      </c>
      <c r="K10" s="13" t="n">
        <v>392</v>
      </c>
      <c r="L10" s="13" t="inlineStr">
        <is>
          <t>-</t>
        </is>
      </c>
      <c r="M10" s="13" t="inlineStr">
        <is>
          <t>-</t>
        </is>
      </c>
      <c r="N10" s="13" t="inlineStr">
        <is>
          <t>-</t>
        </is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Current continuous user</t>
        </is>
      </c>
      <c r="B13" s="13" t="n">
        <v>323</v>
      </c>
      <c r="C13" s="13" t="n">
        <v>124</v>
      </c>
      <c r="D13" s="13" t="n">
        <v>100</v>
      </c>
      <c r="E13" s="13" t="n">
        <v>82</v>
      </c>
      <c r="F13" s="13" t="n">
        <v>17</v>
      </c>
      <c r="G13" s="13" t="n">
        <v>199</v>
      </c>
      <c r="H13" s="13" t="n">
        <v>99</v>
      </c>
      <c r="I13" s="13" t="n">
        <v>182</v>
      </c>
      <c r="J13" s="13" t="n">
        <v>224</v>
      </c>
      <c r="K13" s="13" t="n">
        <v>323</v>
      </c>
      <c r="L13" s="13" t="inlineStr">
        <is>
          <t>-</t>
        </is>
      </c>
      <c r="M13" s="13" t="inlineStr">
        <is>
          <t>-</t>
        </is>
      </c>
      <c r="N13" s="13" t="inlineStr">
        <is>
          <t>-</t>
        </is>
      </c>
    </row>
    <row r="14">
      <c r="A14" s="10" t="inlineStr"/>
      <c r="B14" s="5" t="n">
        <v>0.8200000000000001</v>
      </c>
      <c r="C14" s="5" t="n">
        <v>0.85</v>
      </c>
      <c r="D14" s="5" t="n">
        <v>0.88</v>
      </c>
      <c r="E14" s="5" t="n">
        <v>0.8100000000000001</v>
      </c>
      <c r="F14" s="5" t="n">
        <v>0.55</v>
      </c>
      <c r="G14" s="5" t="n">
        <v>0.8100000000000001</v>
      </c>
      <c r="H14" s="5" t="n">
        <v>0.75</v>
      </c>
      <c r="I14" s="5" t="n">
        <v>0.85</v>
      </c>
      <c r="J14" s="5" t="n">
        <v>0.86</v>
      </c>
      <c r="K14" s="5" t="n">
        <v>0.8200000000000001</v>
      </c>
      <c r="L14" s="4" t="inlineStr">
        <is>
          <t>-</t>
        </is>
      </c>
      <c r="M14" s="4" t="inlineStr">
        <is>
          <t>-</t>
        </is>
      </c>
      <c r="N14" s="4" t="inlineStr">
        <is>
          <t>-</t>
        </is>
      </c>
    </row>
    <row r="15">
      <c r="A15" s="10" t="inlineStr"/>
      <c r="B15" s="4" t="inlineStr"/>
      <c r="C15" s="4" t="inlineStr">
        <is>
          <t>DF</t>
        </is>
      </c>
      <c r="D15" s="4" t="inlineStr">
        <is>
          <t>DEF</t>
        </is>
      </c>
      <c r="E15" s="4" t="inlineStr">
        <is>
          <t>DF</t>
        </is>
      </c>
      <c r="F15" s="4" t="inlineStr">
        <is>
          <t>*</t>
        </is>
      </c>
      <c r="G15" s="4" t="inlineStr">
        <is>
          <t>DF</t>
        </is>
      </c>
      <c r="H15" s="4" t="inlineStr">
        <is>
          <t>D</t>
        </is>
      </c>
      <c r="I15" s="4" t="inlineStr">
        <is>
          <t>DEF</t>
        </is>
      </c>
      <c r="J15" s="4" t="inlineStr">
        <is>
          <t>DEF</t>
        </is>
      </c>
      <c r="K15" s="4" t="n"/>
      <c r="L15" s="4" t="n"/>
      <c r="M15" s="4" t="n"/>
      <c r="N15" s="4" t="n"/>
    </row>
    <row r="16" customFormat="1" s="11">
      <c r="A16" s="14" t="inlineStr">
        <is>
          <t>Current intermittent user</t>
        </is>
      </c>
      <c r="B16" s="13" t="n">
        <v>31</v>
      </c>
      <c r="C16" s="13" t="n">
        <v>8</v>
      </c>
      <c r="D16" s="13" t="n">
        <v>5</v>
      </c>
      <c r="E16" s="13" t="n">
        <v>10</v>
      </c>
      <c r="F16" s="13" t="n">
        <v>8</v>
      </c>
      <c r="G16" s="13" t="n">
        <v>23</v>
      </c>
      <c r="H16" s="13" t="n">
        <v>18</v>
      </c>
      <c r="I16" s="13" t="n">
        <v>15</v>
      </c>
      <c r="J16" s="13" t="n">
        <v>13</v>
      </c>
      <c r="K16" s="13" t="n">
        <v>31</v>
      </c>
      <c r="L16" s="13" t="inlineStr">
        <is>
          <t>-</t>
        </is>
      </c>
      <c r="M16" s="13" t="inlineStr">
        <is>
          <t>-</t>
        </is>
      </c>
      <c r="N16" s="13" t="inlineStr">
        <is>
          <t>-</t>
        </is>
      </c>
    </row>
    <row r="17">
      <c r="A17" s="10" t="inlineStr"/>
      <c r="B17" s="5" t="n">
        <v>0.08</v>
      </c>
      <c r="C17" s="5" t="n">
        <v>0.05</v>
      </c>
      <c r="D17" s="5" t="n">
        <v>0.04</v>
      </c>
      <c r="E17" s="5" t="n">
        <v>0.1</v>
      </c>
      <c r="F17" s="5" t="n">
        <v>0.26</v>
      </c>
      <c r="G17" s="5" t="n">
        <v>0.09</v>
      </c>
      <c r="H17" s="5" t="n">
        <v>0.14</v>
      </c>
      <c r="I17" s="5" t="n">
        <v>0.07000000000000001</v>
      </c>
      <c r="J17" s="5" t="n">
        <v>0.05</v>
      </c>
      <c r="K17" s="5" t="n">
        <v>0.08</v>
      </c>
      <c r="L17" s="4" t="inlineStr">
        <is>
          <t>-</t>
        </is>
      </c>
      <c r="M17" s="4" t="inlineStr">
        <is>
          <t>-</t>
        </is>
      </c>
      <c r="N17" s="4" t="inlineStr">
        <is>
          <t>-</t>
        </is>
      </c>
    </row>
    <row r="18">
      <c r="A18" s="10" t="inlineStr"/>
      <c r="B18" s="4" t="inlineStr"/>
      <c r="C18" s="4" t="inlineStr"/>
      <c r="D18" s="4" t="inlineStr"/>
      <c r="E18" s="4" t="inlineStr">
        <is>
          <t>h</t>
        </is>
      </c>
      <c r="F18" s="4" t="inlineStr">
        <is>
          <t>ABCEFGH*</t>
        </is>
      </c>
      <c r="G18" s="4" t="inlineStr">
        <is>
          <t>BGH</t>
        </is>
      </c>
      <c r="H18" s="4" t="inlineStr">
        <is>
          <t>ABCEGH</t>
        </is>
      </c>
      <c r="I18" s="4" t="inlineStr">
        <is>
          <t>b</t>
        </is>
      </c>
      <c r="J18" s="4" t="n"/>
      <c r="K18" s="4" t="n"/>
      <c r="L18" s="4" t="n"/>
      <c r="M18" s="4" t="n"/>
      <c r="N18" s="4" t="n"/>
    </row>
    <row r="19" customFormat="1" s="11">
      <c r="A19" s="14" t="inlineStr">
        <is>
          <t>Intermittent user</t>
        </is>
      </c>
      <c r="B19" s="13" t="n">
        <v>33</v>
      </c>
      <c r="C19" s="13" t="n">
        <v>12</v>
      </c>
      <c r="D19" s="13" t="n">
        <v>8</v>
      </c>
      <c r="E19" s="13" t="n">
        <v>7</v>
      </c>
      <c r="F19" s="13" t="n">
        <v>6</v>
      </c>
      <c r="G19" s="13" t="n">
        <v>21</v>
      </c>
      <c r="H19" s="13" t="n">
        <v>13</v>
      </c>
      <c r="I19" s="13" t="n">
        <v>15</v>
      </c>
      <c r="J19" s="13" t="n">
        <v>20</v>
      </c>
      <c r="K19" s="13" t="n">
        <v>33</v>
      </c>
      <c r="L19" s="13" t="inlineStr">
        <is>
          <t>-</t>
        </is>
      </c>
      <c r="M19" s="13" t="inlineStr">
        <is>
          <t>-</t>
        </is>
      </c>
      <c r="N19" s="13" t="inlineStr">
        <is>
          <t>-</t>
        </is>
      </c>
    </row>
    <row r="20">
      <c r="A20" s="10" t="inlineStr"/>
      <c r="B20" s="5" t="n">
        <v>0.08</v>
      </c>
      <c r="C20" s="5" t="n">
        <v>0.08</v>
      </c>
      <c r="D20" s="5" t="n">
        <v>0.07000000000000001</v>
      </c>
      <c r="E20" s="5" t="n">
        <v>0.07000000000000001</v>
      </c>
      <c r="F20" s="5" t="n">
        <v>0.19</v>
      </c>
      <c r="G20" s="5" t="n">
        <v>0.09</v>
      </c>
      <c r="H20" s="5" t="n">
        <v>0.1</v>
      </c>
      <c r="I20" s="5" t="n">
        <v>0.07000000000000001</v>
      </c>
      <c r="J20" s="5" t="n">
        <v>0.08</v>
      </c>
      <c r="K20" s="5" t="n">
        <v>0.08</v>
      </c>
      <c r="L20" s="4" t="inlineStr">
        <is>
          <t>-</t>
        </is>
      </c>
      <c r="M20" s="4" t="inlineStr">
        <is>
          <t>-</t>
        </is>
      </c>
      <c r="N20" s="4" t="inlineStr">
        <is>
          <t>-</t>
        </is>
      </c>
    </row>
    <row r="21">
      <c r="A21" s="10" t="inlineStr"/>
      <c r="B21" s="4" t="inlineStr"/>
      <c r="C21" s="4" t="inlineStr"/>
      <c r="D21" s="4" t="inlineStr"/>
      <c r="E21" s="4" t="inlineStr"/>
      <c r="F21" s="4" t="inlineStr">
        <is>
          <t>aBCEfGH*</t>
        </is>
      </c>
      <c r="G21" s="4" t="inlineStr">
        <is>
          <t>G</t>
        </is>
      </c>
      <c r="H21" s="4" t="inlineStr">
        <is>
          <t>C</t>
        </is>
      </c>
      <c r="I21" s="4" t="n"/>
      <c r="J21" s="4" t="n"/>
      <c r="K21" s="4" t="n"/>
      <c r="L21" s="4" t="n"/>
      <c r="M21" s="4" t="n"/>
      <c r="N21" s="4" t="n"/>
    </row>
    <row r="22" customFormat="1" s="11">
      <c r="A22" s="14" t="inlineStr">
        <is>
          <t>Lapsed user (if used in past &amp; don’t intend to use again)</t>
        </is>
      </c>
      <c r="B22" s="13" t="n">
        <v>5</v>
      </c>
      <c r="C22" s="13" t="n">
        <v>2</v>
      </c>
      <c r="D22" s="13" t="n">
        <v>1</v>
      </c>
      <c r="E22" s="13" t="n">
        <v>2</v>
      </c>
      <c r="F22" s="13" t="inlineStr">
        <is>
          <t>-</t>
        </is>
      </c>
      <c r="G22" s="13" t="n">
        <v>3</v>
      </c>
      <c r="H22" s="13" t="n">
        <v>2</v>
      </c>
      <c r="I22" s="13" t="n">
        <v>3</v>
      </c>
      <c r="J22" s="13" t="n">
        <v>3</v>
      </c>
      <c r="K22" s="13" t="n">
        <v>5</v>
      </c>
      <c r="L22" s="13" t="inlineStr">
        <is>
          <t>-</t>
        </is>
      </c>
      <c r="M22" s="13" t="inlineStr">
        <is>
          <t>-</t>
        </is>
      </c>
      <c r="N22" s="13" t="inlineStr">
        <is>
          <t>-</t>
        </is>
      </c>
    </row>
    <row r="23">
      <c r="A23" s="10" t="inlineStr"/>
      <c r="B23" s="5" t="n">
        <v>0.01</v>
      </c>
      <c r="C23" s="5" t="n">
        <v>0.01</v>
      </c>
      <c r="D23" s="5" t="n">
        <v>0.01</v>
      </c>
      <c r="E23" s="5" t="n">
        <v>0.02</v>
      </c>
      <c r="F23" s="4" t="inlineStr">
        <is>
          <t>-</t>
        </is>
      </c>
      <c r="G23" s="5" t="n">
        <v>0.01</v>
      </c>
      <c r="H23" s="5" t="n">
        <v>0.02</v>
      </c>
      <c r="I23" s="5" t="n">
        <v>0.01</v>
      </c>
      <c r="J23" s="5" t="n">
        <v>0.01</v>
      </c>
      <c r="K23" s="5" t="n">
        <v>0.01</v>
      </c>
      <c r="L23" s="4" t="inlineStr">
        <is>
          <t>-</t>
        </is>
      </c>
      <c r="M23" s="4" t="inlineStr">
        <is>
          <t>-</t>
        </is>
      </c>
      <c r="N23" s="4" t="inlineStr">
        <is>
          <t>-</t>
        </is>
      </c>
    </row>
    <row r="24">
      <c r="A24" s="10" t="inlineStr"/>
      <c r="B24" s="4" t="inlineStr"/>
      <c r="C24" s="4" t="inlineStr"/>
      <c r="D24" s="4" t="inlineStr"/>
      <c r="E24" s="4" t="inlineStr"/>
      <c r="F24" s="4" t="inlineStr">
        <is>
          <t>*</t>
        </is>
      </c>
      <c r="G24" s="4" t="n"/>
      <c r="H24" s="4" t="n"/>
      <c r="I24" s="4" t="n"/>
      <c r="J24" s="4" t="n"/>
      <c r="K24" s="4" t="n"/>
      <c r="L24" s="4" t="n"/>
      <c r="M24" s="4" t="n"/>
      <c r="N24" s="4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  <row r="26" customFormat="1" s="11">
      <c r="A26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</row>
    <row r="27" customFormat="1" s="15">
      <c r="A27" s="16" t="inlineStr">
        <is>
          <t>Table 41</t>
        </is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DV_Country - Country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2 -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United States</t>
        </is>
      </c>
      <c r="B13" s="13" t="n">
        <v>2186</v>
      </c>
      <c r="C13" s="13" t="n">
        <v>188</v>
      </c>
      <c r="D13" s="13" t="n">
        <v>213</v>
      </c>
      <c r="E13" s="13" t="n">
        <v>394</v>
      </c>
      <c r="F13" s="13" t="n">
        <v>1391</v>
      </c>
      <c r="G13" s="13" t="n">
        <v>1998</v>
      </c>
      <c r="H13" s="13" t="n">
        <v>1785</v>
      </c>
      <c r="I13" s="13" t="n">
        <v>607</v>
      </c>
      <c r="J13" s="13" t="n">
        <v>401</v>
      </c>
      <c r="K13" s="13" t="n">
        <v>552</v>
      </c>
      <c r="L13" s="13" t="n">
        <v>1634</v>
      </c>
      <c r="M13" s="13" t="n">
        <v>78</v>
      </c>
      <c r="N13" s="13" t="n">
        <v>1556</v>
      </c>
    </row>
    <row r="14">
      <c r="A14" s="10" t="inlineStr"/>
      <c r="B14" s="5" t="n">
        <v>0.24</v>
      </c>
      <c r="C14" s="5" t="n">
        <v>0.14</v>
      </c>
      <c r="D14" s="5" t="n">
        <v>0.14</v>
      </c>
      <c r="E14" s="5" t="n">
        <v>0.19</v>
      </c>
      <c r="F14" s="5" t="n">
        <v>0.35</v>
      </c>
      <c r="G14" s="5" t="n">
        <v>0.26</v>
      </c>
      <c r="H14" s="5" t="n">
        <v>0.29</v>
      </c>
      <c r="I14" s="5" t="n">
        <v>0.17</v>
      </c>
      <c r="J14" s="5" t="n">
        <v>0.14</v>
      </c>
      <c r="K14" s="5" t="n">
        <v>0.23</v>
      </c>
      <c r="L14" s="5" t="n">
        <v>0.25</v>
      </c>
      <c r="M14" s="5" t="n">
        <v>0.15</v>
      </c>
      <c r="N14" s="5" t="n">
        <v>0.27</v>
      </c>
    </row>
    <row r="15">
      <c r="A15" s="10" t="inlineStr"/>
      <c r="B15" s="4" t="inlineStr"/>
      <c r="C15" s="4" t="inlineStr"/>
      <c r="D15" s="4" t="inlineStr"/>
      <c r="E15" s="4" t="inlineStr">
        <is>
          <t>ABGH</t>
        </is>
      </c>
      <c r="F15" s="4" t="inlineStr">
        <is>
          <t>ABCEFGH</t>
        </is>
      </c>
      <c r="G15" s="4" t="inlineStr">
        <is>
          <t>ABCGH</t>
        </is>
      </c>
      <c r="H15" s="4" t="inlineStr">
        <is>
          <t>ABCEGH</t>
        </is>
      </c>
      <c r="I15" s="4" t="inlineStr">
        <is>
          <t>ABH</t>
        </is>
      </c>
      <c r="J15" s="4" t="inlineStr"/>
      <c r="K15" s="4" t="inlineStr"/>
      <c r="L15" s="4" t="inlineStr">
        <is>
          <t>I</t>
        </is>
      </c>
      <c r="M15" s="4" t="inlineStr"/>
      <c r="N15" s="4" t="inlineStr">
        <is>
          <t>K</t>
        </is>
      </c>
    </row>
    <row r="16" customFormat="1" s="11">
      <c r="A16" s="14" t="inlineStr">
        <is>
          <t>Canada</t>
        </is>
      </c>
      <c r="B16" s="13" t="n">
        <v>1943</v>
      </c>
      <c r="C16" s="13" t="n">
        <v>239</v>
      </c>
      <c r="D16" s="13" t="n">
        <v>189</v>
      </c>
      <c r="E16" s="13" t="n">
        <v>290</v>
      </c>
      <c r="F16" s="13" t="n">
        <v>1225</v>
      </c>
      <c r="G16" s="13" t="n">
        <v>1704</v>
      </c>
      <c r="H16" s="13" t="n">
        <v>1515</v>
      </c>
      <c r="I16" s="13" t="n">
        <v>479</v>
      </c>
      <c r="J16" s="13" t="n">
        <v>428</v>
      </c>
      <c r="K16" s="13" t="n">
        <v>472</v>
      </c>
      <c r="L16" s="13" t="n">
        <v>1471</v>
      </c>
      <c r="M16" s="13" t="n">
        <v>89</v>
      </c>
      <c r="N16" s="13" t="n">
        <v>1380</v>
      </c>
    </row>
    <row r="17">
      <c r="A17" s="10" t="inlineStr"/>
      <c r="B17" s="5" t="n">
        <v>0.22</v>
      </c>
      <c r="C17" s="5" t="n">
        <v>0.17</v>
      </c>
      <c r="D17" s="5" t="n">
        <v>0.13</v>
      </c>
      <c r="E17" s="5" t="n">
        <v>0.14</v>
      </c>
      <c r="F17" s="5" t="n">
        <v>0.31</v>
      </c>
      <c r="G17" s="5" t="n">
        <v>0.22</v>
      </c>
      <c r="H17" s="5" t="n">
        <v>0.25</v>
      </c>
      <c r="I17" s="5" t="n">
        <v>0.13</v>
      </c>
      <c r="J17" s="5" t="n">
        <v>0.15</v>
      </c>
      <c r="K17" s="5" t="n">
        <v>0.2</v>
      </c>
      <c r="L17" s="5" t="n">
        <v>0.23</v>
      </c>
      <c r="M17" s="5" t="n">
        <v>0.18</v>
      </c>
      <c r="N17" s="5" t="n">
        <v>0.24</v>
      </c>
    </row>
    <row r="18">
      <c r="A18" s="10" t="inlineStr"/>
      <c r="B18" s="4" t="inlineStr"/>
      <c r="C18" s="4" t="inlineStr">
        <is>
          <t>BCGH</t>
        </is>
      </c>
      <c r="D18" s="4" t="inlineStr"/>
      <c r="E18" s="4" t="inlineStr"/>
      <c r="F18" s="4" t="inlineStr">
        <is>
          <t>ABCEFGH</t>
        </is>
      </c>
      <c r="G18" s="4" t="inlineStr">
        <is>
          <t>ABCGH</t>
        </is>
      </c>
      <c r="H18" s="4" t="inlineStr">
        <is>
          <t>ABCEGH</t>
        </is>
      </c>
      <c r="I18" s="4" t="inlineStr"/>
      <c r="J18" s="4" t="inlineStr">
        <is>
          <t>BG</t>
        </is>
      </c>
      <c r="K18" s="4" t="inlineStr"/>
      <c r="L18" s="4" t="inlineStr">
        <is>
          <t>I</t>
        </is>
      </c>
      <c r="M18" s="4" t="inlineStr"/>
      <c r="N18" s="4" t="inlineStr">
        <is>
          <t>K</t>
        </is>
      </c>
    </row>
    <row r="19" customFormat="1" s="11">
      <c r="A19" s="14" t="inlineStr">
        <is>
          <t>Germany</t>
        </is>
      </c>
      <c r="B19" s="13" t="n">
        <v>1554</v>
      </c>
      <c r="C19" s="13" t="n">
        <v>265</v>
      </c>
      <c r="D19" s="13" t="n">
        <v>313</v>
      </c>
      <c r="E19" s="13" t="n">
        <v>218</v>
      </c>
      <c r="F19" s="13" t="n">
        <v>758</v>
      </c>
      <c r="G19" s="13" t="n">
        <v>1289</v>
      </c>
      <c r="H19" s="13" t="n">
        <v>976</v>
      </c>
      <c r="I19" s="13" t="n">
        <v>531</v>
      </c>
      <c r="J19" s="13" t="n">
        <v>578</v>
      </c>
      <c r="K19" s="13" t="n">
        <v>402</v>
      </c>
      <c r="L19" s="13" t="n">
        <v>1152</v>
      </c>
      <c r="M19" s="13" t="n">
        <v>119</v>
      </c>
      <c r="N19" s="13" t="n">
        <v>996</v>
      </c>
    </row>
    <row r="20">
      <c r="A20" s="10" t="inlineStr"/>
      <c r="B20" s="5" t="n">
        <v>0.17</v>
      </c>
      <c r="C20" s="5" t="n">
        <v>0.19</v>
      </c>
      <c r="D20" s="5" t="n">
        <v>0.21</v>
      </c>
      <c r="E20" s="5" t="n">
        <v>0.11</v>
      </c>
      <c r="F20" s="5" t="n">
        <v>0.19</v>
      </c>
      <c r="G20" s="5" t="n">
        <v>0.17</v>
      </c>
      <c r="H20" s="5" t="n">
        <v>0.16</v>
      </c>
      <c r="I20" s="5" t="n">
        <v>0.15</v>
      </c>
      <c r="J20" s="5" t="n">
        <v>0.2</v>
      </c>
      <c r="K20" s="5" t="n">
        <v>0.17</v>
      </c>
      <c r="L20" s="5" t="n">
        <v>0.18</v>
      </c>
      <c r="M20" s="5" t="n">
        <v>0.24</v>
      </c>
      <c r="N20" s="5" t="n">
        <v>0.17</v>
      </c>
    </row>
    <row r="21">
      <c r="A21" s="10" t="inlineStr"/>
      <c r="B21" s="4" t="inlineStr"/>
      <c r="C21" s="4" t="inlineStr">
        <is>
          <t>CEFG</t>
        </is>
      </c>
      <c r="D21" s="4" t="inlineStr">
        <is>
          <t>CEFG</t>
        </is>
      </c>
      <c r="E21" s="4" t="inlineStr"/>
      <c r="F21" s="4" t="inlineStr">
        <is>
          <t>CEFG</t>
        </is>
      </c>
      <c r="G21" s="4" t="inlineStr">
        <is>
          <t>CFG</t>
        </is>
      </c>
      <c r="H21" s="4" t="inlineStr">
        <is>
          <t>CG</t>
        </is>
      </c>
      <c r="I21" s="4" t="inlineStr">
        <is>
          <t>C</t>
        </is>
      </c>
      <c r="J21" s="4" t="inlineStr">
        <is>
          <t>CEFG</t>
        </is>
      </c>
      <c r="K21" s="4" t="inlineStr"/>
      <c r="L21" s="4" t="inlineStr"/>
      <c r="M21" s="4" t="inlineStr">
        <is>
          <t>L</t>
        </is>
      </c>
      <c r="N21" s="4" t="n"/>
    </row>
    <row r="22" customFormat="1" s="11">
      <c r="A22" s="14" t="inlineStr">
        <is>
          <t>Japan</t>
        </is>
      </c>
      <c r="B22" s="13" t="n">
        <v>2202</v>
      </c>
      <c r="C22" s="13" t="n">
        <v>565</v>
      </c>
      <c r="D22" s="13" t="n">
        <v>667</v>
      </c>
      <c r="E22" s="13" t="n">
        <v>970</v>
      </c>
      <c r="F22" s="13" t="inlineStr">
        <is>
          <t>-</t>
        </is>
      </c>
      <c r="G22" s="13" t="n">
        <v>1637</v>
      </c>
      <c r="H22" s="13" t="n">
        <v>970</v>
      </c>
      <c r="I22" s="13" t="n">
        <v>1637</v>
      </c>
      <c r="J22" s="13" t="n">
        <v>1232</v>
      </c>
      <c r="K22" s="13" t="n">
        <v>766</v>
      </c>
      <c r="L22" s="13" t="n">
        <v>1436</v>
      </c>
      <c r="M22" s="13" t="n">
        <v>55</v>
      </c>
      <c r="N22" s="13" t="n">
        <v>1370</v>
      </c>
    </row>
    <row r="23">
      <c r="A23" s="10" t="inlineStr"/>
      <c r="B23" s="5" t="n">
        <v>0.25</v>
      </c>
      <c r="C23" s="5" t="n">
        <v>0.41</v>
      </c>
      <c r="D23" s="5" t="n">
        <v>0.44</v>
      </c>
      <c r="E23" s="5" t="n">
        <v>0.47</v>
      </c>
      <c r="F23" s="4" t="inlineStr">
        <is>
          <t>-</t>
        </is>
      </c>
      <c r="G23" s="5" t="n">
        <v>0.22</v>
      </c>
      <c r="H23" s="5" t="n">
        <v>0.16</v>
      </c>
      <c r="I23" s="5" t="n">
        <v>0.46</v>
      </c>
      <c r="J23" s="5" t="n">
        <v>0.43</v>
      </c>
      <c r="K23" s="5" t="n">
        <v>0.32</v>
      </c>
      <c r="L23" s="5" t="n">
        <v>0.22</v>
      </c>
      <c r="M23" s="5" t="n">
        <v>0.11</v>
      </c>
      <c r="N23" s="5" t="n">
        <v>0.24</v>
      </c>
    </row>
    <row r="24">
      <c r="A24" s="10" t="inlineStr"/>
      <c r="B24" s="4" t="inlineStr"/>
      <c r="C24" s="4" t="inlineStr">
        <is>
          <t>DEF</t>
        </is>
      </c>
      <c r="D24" s="4" t="inlineStr">
        <is>
          <t>aDEFh</t>
        </is>
      </c>
      <c r="E24" s="4" t="inlineStr">
        <is>
          <t>ADEFH</t>
        </is>
      </c>
      <c r="F24" s="4" t="inlineStr"/>
      <c r="G24" s="4" t="inlineStr">
        <is>
          <t>DF</t>
        </is>
      </c>
      <c r="H24" s="4" t="inlineStr">
        <is>
          <t>D</t>
        </is>
      </c>
      <c r="I24" s="4" t="inlineStr">
        <is>
          <t>ADEFH</t>
        </is>
      </c>
      <c r="J24" s="4" t="inlineStr">
        <is>
          <t>aDEF</t>
        </is>
      </c>
      <c r="K24" s="4" t="inlineStr">
        <is>
          <t>J</t>
        </is>
      </c>
      <c r="L24" s="4" t="inlineStr"/>
      <c r="M24" s="4" t="inlineStr"/>
      <c r="N24" s="4" t="inlineStr">
        <is>
          <t>K</t>
        </is>
      </c>
    </row>
    <row r="25" customFormat="1" s="11">
      <c r="A25" s="14" t="inlineStr">
        <is>
          <t>South Korea</t>
        </is>
      </c>
      <c r="B25" s="13" t="n">
        <v>1066</v>
      </c>
      <c r="C25" s="13" t="n">
        <v>119</v>
      </c>
      <c r="D25" s="13" t="n">
        <v>122</v>
      </c>
      <c r="E25" s="13" t="n">
        <v>189</v>
      </c>
      <c r="F25" s="13" t="n">
        <v>636</v>
      </c>
      <c r="G25" s="13" t="n">
        <v>947</v>
      </c>
      <c r="H25" s="13" t="n">
        <v>825</v>
      </c>
      <c r="I25" s="13" t="n">
        <v>311</v>
      </c>
      <c r="J25" s="13" t="n">
        <v>241</v>
      </c>
      <c r="K25" s="13" t="n">
        <v>227</v>
      </c>
      <c r="L25" s="13" t="n">
        <v>839</v>
      </c>
      <c r="M25" s="13" t="n">
        <v>163</v>
      </c>
      <c r="N25" s="13" t="n">
        <v>506</v>
      </c>
    </row>
    <row r="26">
      <c r="A26" s="10" t="inlineStr"/>
      <c r="B26" s="5" t="n">
        <v>0.12</v>
      </c>
      <c r="C26" s="5" t="n">
        <v>0.09</v>
      </c>
      <c r="D26" s="5" t="n">
        <v>0.08</v>
      </c>
      <c r="E26" s="5" t="n">
        <v>0.09</v>
      </c>
      <c r="F26" s="5" t="n">
        <v>0.16</v>
      </c>
      <c r="G26" s="5" t="n">
        <v>0.13</v>
      </c>
      <c r="H26" s="5" t="n">
        <v>0.14</v>
      </c>
      <c r="I26" s="5" t="n">
        <v>0.09</v>
      </c>
      <c r="J26" s="5" t="n">
        <v>0.08</v>
      </c>
      <c r="K26" s="5" t="n">
        <v>0.09</v>
      </c>
      <c r="L26" s="5" t="n">
        <v>0.13</v>
      </c>
      <c r="M26" s="5" t="n">
        <v>0.32</v>
      </c>
      <c r="N26" s="5" t="n">
        <v>0.09</v>
      </c>
    </row>
    <row r="27">
      <c r="A27" s="10" t="inlineStr"/>
      <c r="B27" s="4" t="inlineStr"/>
      <c r="C27" s="4" t="inlineStr"/>
      <c r="D27" s="4" t="inlineStr"/>
      <c r="E27" s="4" t="inlineStr"/>
      <c r="F27" s="4" t="inlineStr">
        <is>
          <t>ABCEFGH</t>
        </is>
      </c>
      <c r="G27" s="4" t="inlineStr">
        <is>
          <t>ABCGH</t>
        </is>
      </c>
      <c r="H27" s="4" t="inlineStr">
        <is>
          <t>ABCEGH</t>
        </is>
      </c>
      <c r="I27" s="4" t="inlineStr"/>
      <c r="J27" s="4" t="inlineStr"/>
      <c r="K27" s="4" t="inlineStr"/>
      <c r="L27" s="4" t="inlineStr">
        <is>
          <t>I</t>
        </is>
      </c>
      <c r="M27" s="4" t="inlineStr">
        <is>
          <t>L</t>
        </is>
      </c>
      <c r="N27" s="4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  <row r="29" customFormat="1" s="11">
      <c r="A29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</row>
    <row r="30" customFormat="1" s="15">
      <c r="A30" s="16" t="inlineStr">
        <is>
          <t>Table 2</t>
        </is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</row>
    <row r="31">
      <c r="A31" s="10" t="inlineStr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5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S2_Gender - Gender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3 -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Male</t>
        </is>
      </c>
      <c r="B13" s="13" t="n">
        <v>5775</v>
      </c>
      <c r="C13" s="13" t="n">
        <v>767</v>
      </c>
      <c r="D13" s="13" t="n">
        <v>1051</v>
      </c>
      <c r="E13" s="13" t="n">
        <v>1462</v>
      </c>
      <c r="F13" s="13" t="n">
        <v>2495</v>
      </c>
      <c r="G13" s="13" t="n">
        <v>5008</v>
      </c>
      <c r="H13" s="13" t="n">
        <v>3957</v>
      </c>
      <c r="I13" s="13" t="n">
        <v>2513</v>
      </c>
      <c r="J13" s="13" t="n">
        <v>1818</v>
      </c>
      <c r="K13" s="13" t="n">
        <v>1500</v>
      </c>
      <c r="L13" s="13" t="n">
        <v>4275</v>
      </c>
      <c r="M13" s="13" t="n">
        <v>334</v>
      </c>
      <c r="N13" s="13" t="n">
        <v>3781</v>
      </c>
    </row>
    <row r="14">
      <c r="A14" s="10" t="inlineStr"/>
      <c r="B14" s="5" t="n">
        <v>0.65</v>
      </c>
      <c r="C14" s="5" t="n">
        <v>0.5600000000000001</v>
      </c>
      <c r="D14" s="5" t="n">
        <v>0.7000000000000001</v>
      </c>
      <c r="E14" s="5" t="n">
        <v>0.71</v>
      </c>
      <c r="F14" s="5" t="n">
        <v>0.62</v>
      </c>
      <c r="G14" s="5" t="n">
        <v>0.66</v>
      </c>
      <c r="H14" s="5" t="n">
        <v>0.65</v>
      </c>
      <c r="I14" s="5" t="n">
        <v>0.7000000000000001</v>
      </c>
      <c r="J14" s="5" t="n">
        <v>0.63</v>
      </c>
      <c r="K14" s="5" t="n">
        <v>0.62</v>
      </c>
      <c r="L14" s="5" t="n">
        <v>0.65</v>
      </c>
      <c r="M14" s="5" t="n">
        <v>0.66</v>
      </c>
      <c r="N14" s="5" t="n">
        <v>0.65</v>
      </c>
    </row>
    <row r="15">
      <c r="A15" s="10" t="inlineStr"/>
      <c r="B15" s="4" t="inlineStr"/>
      <c r="C15" s="4" t="inlineStr"/>
      <c r="D15" s="4" t="inlineStr">
        <is>
          <t>ADEFH</t>
        </is>
      </c>
      <c r="E15" s="4" t="inlineStr">
        <is>
          <t>ADEFH</t>
        </is>
      </c>
      <c r="F15" s="4" t="inlineStr">
        <is>
          <t>A</t>
        </is>
      </c>
      <c r="G15" s="4" t="inlineStr">
        <is>
          <t>ADFH</t>
        </is>
      </c>
      <c r="H15" s="4" t="inlineStr">
        <is>
          <t>ADh</t>
        </is>
      </c>
      <c r="I15" s="4" t="inlineStr">
        <is>
          <t>ADEFH</t>
        </is>
      </c>
      <c r="J15" s="4" t="inlineStr">
        <is>
          <t>A</t>
        </is>
      </c>
      <c r="K15" s="4" t="inlineStr"/>
      <c r="L15" s="4" t="inlineStr">
        <is>
          <t>I</t>
        </is>
      </c>
      <c r="M15" s="4" t="n"/>
      <c r="N15" s="4" t="n"/>
    </row>
    <row r="16" customFormat="1" s="11">
      <c r="A16" s="14" t="inlineStr">
        <is>
          <t>Female</t>
        </is>
      </c>
      <c r="B16" s="13" t="n">
        <v>3165</v>
      </c>
      <c r="C16" s="13" t="n">
        <v>605</v>
      </c>
      <c r="D16" s="13" t="n">
        <v>452</v>
      </c>
      <c r="E16" s="13" t="n">
        <v>596</v>
      </c>
      <c r="F16" s="13" t="n">
        <v>1512</v>
      </c>
      <c r="G16" s="13" t="n">
        <v>2560</v>
      </c>
      <c r="H16" s="13" t="n">
        <v>2108</v>
      </c>
      <c r="I16" s="13" t="n">
        <v>1048</v>
      </c>
      <c r="J16" s="13" t="n">
        <v>1057</v>
      </c>
      <c r="K16" s="13" t="n">
        <v>918</v>
      </c>
      <c r="L16" s="13" t="n">
        <v>2247</v>
      </c>
      <c r="M16" s="13" t="n">
        <v>169</v>
      </c>
      <c r="N16" s="13" t="n">
        <v>2018</v>
      </c>
    </row>
    <row r="17">
      <c r="A17" s="10" t="inlineStr"/>
      <c r="B17" s="5" t="n">
        <v>0.35</v>
      </c>
      <c r="C17" s="5" t="n">
        <v>0.44</v>
      </c>
      <c r="D17" s="5" t="n">
        <v>0.3</v>
      </c>
      <c r="E17" s="5" t="n">
        <v>0.29</v>
      </c>
      <c r="F17" s="5" t="n">
        <v>0.38</v>
      </c>
      <c r="G17" s="5" t="n">
        <v>0.34</v>
      </c>
      <c r="H17" s="5" t="n">
        <v>0.35</v>
      </c>
      <c r="I17" s="5" t="n">
        <v>0.29</v>
      </c>
      <c r="J17" s="5" t="n">
        <v>0.37</v>
      </c>
      <c r="K17" s="5" t="n">
        <v>0.38</v>
      </c>
      <c r="L17" s="5" t="n">
        <v>0.34</v>
      </c>
      <c r="M17" s="5" t="n">
        <v>0.34</v>
      </c>
      <c r="N17" s="5" t="n">
        <v>0.35</v>
      </c>
    </row>
    <row r="18">
      <c r="A18" s="10" t="inlineStr"/>
      <c r="B18" s="4" t="inlineStr"/>
      <c r="C18" s="4" t="inlineStr">
        <is>
          <t>BCDEFGH</t>
        </is>
      </c>
      <c r="D18" s="4" t="inlineStr"/>
      <c r="E18" s="4" t="inlineStr"/>
      <c r="F18" s="4" t="inlineStr">
        <is>
          <t>BCEFG</t>
        </is>
      </c>
      <c r="G18" s="4" t="inlineStr">
        <is>
          <t>BCG</t>
        </is>
      </c>
      <c r="H18" s="4" t="inlineStr">
        <is>
          <t>BCEG</t>
        </is>
      </c>
      <c r="I18" s="4" t="inlineStr"/>
      <c r="J18" s="4" t="inlineStr">
        <is>
          <t>BCEfG</t>
        </is>
      </c>
      <c r="K18" s="4" t="inlineStr">
        <is>
          <t>J</t>
        </is>
      </c>
      <c r="L18" s="4" t="n"/>
      <c r="M18" s="4" t="n"/>
      <c r="N18" s="4" t="n"/>
    </row>
    <row r="19" customFormat="1" s="11">
      <c r="A19" s="14" t="inlineStr">
        <is>
          <t>Non-binary / third gender</t>
        </is>
      </c>
      <c r="B19" s="13" t="n">
        <v>11</v>
      </c>
      <c r="C19" s="13" t="n">
        <v>4</v>
      </c>
      <c r="D19" s="13" t="n">
        <v>1</v>
      </c>
      <c r="E19" s="13" t="n">
        <v>3</v>
      </c>
      <c r="F19" s="13" t="n">
        <v>3</v>
      </c>
      <c r="G19" s="13" t="n">
        <v>7</v>
      </c>
      <c r="H19" s="13" t="n">
        <v>6</v>
      </c>
      <c r="I19" s="13" t="n">
        <v>4</v>
      </c>
      <c r="J19" s="13" t="n">
        <v>5</v>
      </c>
      <c r="K19" s="13" t="n">
        <v>1</v>
      </c>
      <c r="L19" s="13" t="n">
        <v>10</v>
      </c>
      <c r="M19" s="13" t="n">
        <v>1</v>
      </c>
      <c r="N19" s="13" t="n">
        <v>9</v>
      </c>
    </row>
    <row r="20">
      <c r="A20" s="10" t="inlineStr"/>
      <c r="B20" s="4" t="inlineStr">
        <is>
          <t>*</t>
        </is>
      </c>
      <c r="C20" s="4" t="inlineStr">
        <is>
          <t>*</t>
        </is>
      </c>
      <c r="D20" s="4" t="inlineStr">
        <is>
          <t>*</t>
        </is>
      </c>
      <c r="E20" s="4" t="inlineStr">
        <is>
          <t>*</t>
        </is>
      </c>
      <c r="F20" s="4" t="inlineStr">
        <is>
          <t>*</t>
        </is>
      </c>
      <c r="G20" s="4" t="inlineStr">
        <is>
          <t>*</t>
        </is>
      </c>
      <c r="H20" s="4" t="inlineStr">
        <is>
          <t>*</t>
        </is>
      </c>
      <c r="I20" s="4" t="inlineStr">
        <is>
          <t>*</t>
        </is>
      </c>
      <c r="J20" s="4" t="inlineStr">
        <is>
          <t>*</t>
        </is>
      </c>
      <c r="K20" s="4" t="inlineStr">
        <is>
          <t>*</t>
        </is>
      </c>
      <c r="L20" s="4" t="inlineStr">
        <is>
          <t>*</t>
        </is>
      </c>
      <c r="M20" s="4" t="inlineStr">
        <is>
          <t>*</t>
        </is>
      </c>
      <c r="N20" s="4" t="inlineStr">
        <is>
          <t>*</t>
        </is>
      </c>
    </row>
    <row r="21">
      <c r="A21" s="10" t="inlineStr"/>
      <c r="B21" s="4" t="inlineStr"/>
      <c r="C21" s="4" t="inlineStr">
        <is>
          <t>def</t>
        </is>
      </c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</row>
    <row r="22">
      <c r="A22" s="10" t="inlineStr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</row>
    <row r="23" customFormat="1" s="11">
      <c r="A23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</row>
    <row r="24" customFormat="1" s="15">
      <c r="A24" s="16" t="inlineStr">
        <is>
          <t>Table 3</t>
        </is>
      </c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8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DV_QuotaAgeRange - Age - Based to Total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4 -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8951</v>
      </c>
      <c r="C10" s="13" t="n">
        <v>1376</v>
      </c>
      <c r="D10" s="13" t="n">
        <v>1504</v>
      </c>
      <c r="E10" s="13" t="n">
        <v>2061</v>
      </c>
      <c r="F10" s="13" t="n">
        <v>4010</v>
      </c>
      <c r="G10" s="13" t="n">
        <v>7575</v>
      </c>
      <c r="H10" s="13" t="n">
        <v>6071</v>
      </c>
      <c r="I10" s="13" t="n">
        <v>3565</v>
      </c>
      <c r="J10" s="13" t="n">
        <v>2880</v>
      </c>
      <c r="K10" s="13" t="n">
        <v>2419</v>
      </c>
      <c r="L10" s="13" t="n">
        <v>6532</v>
      </c>
      <c r="M10" s="13" t="n">
        <v>504</v>
      </c>
      <c r="N10" s="13" t="n">
        <v>5808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18-34</t>
        </is>
      </c>
      <c r="B13" s="13" t="n">
        <v>561</v>
      </c>
      <c r="C13" s="13" t="n">
        <v>276</v>
      </c>
      <c r="D13" s="13" t="n">
        <v>70</v>
      </c>
      <c r="E13" s="13" t="n">
        <v>102</v>
      </c>
      <c r="F13" s="13" t="n">
        <v>113</v>
      </c>
      <c r="G13" s="13" t="n">
        <v>285</v>
      </c>
      <c r="H13" s="13" t="n">
        <v>215</v>
      </c>
      <c r="I13" s="13" t="n">
        <v>172</v>
      </c>
      <c r="J13" s="13" t="n">
        <v>346</v>
      </c>
      <c r="K13" s="13" t="n">
        <v>292</v>
      </c>
      <c r="L13" s="13" t="n">
        <v>269</v>
      </c>
      <c r="M13" s="13" t="n">
        <v>60</v>
      </c>
      <c r="N13" s="13" t="n">
        <v>196</v>
      </c>
    </row>
    <row r="14">
      <c r="A14" s="10" t="inlineStr"/>
      <c r="B14" s="5" t="n">
        <v>0.06</v>
      </c>
      <c r="C14" s="5" t="n">
        <v>0.2</v>
      </c>
      <c r="D14" s="5" t="n">
        <v>0.05</v>
      </c>
      <c r="E14" s="5" t="n">
        <v>0.05</v>
      </c>
      <c r="F14" s="5" t="n">
        <v>0.03</v>
      </c>
      <c r="G14" s="5" t="n">
        <v>0.04</v>
      </c>
      <c r="H14" s="5" t="n">
        <v>0.04</v>
      </c>
      <c r="I14" s="5" t="n">
        <v>0.05</v>
      </c>
      <c r="J14" s="5" t="n">
        <v>0.12</v>
      </c>
      <c r="K14" s="5" t="n">
        <v>0.12</v>
      </c>
      <c r="L14" s="5" t="n">
        <v>0.04</v>
      </c>
      <c r="M14" s="5" t="n">
        <v>0.12</v>
      </c>
      <c r="N14" s="5" t="n">
        <v>0.03</v>
      </c>
    </row>
    <row r="15">
      <c r="A15" s="10" t="inlineStr"/>
      <c r="B15" s="4" t="inlineStr"/>
      <c r="C15" s="4" t="inlineStr">
        <is>
          <t>BCDEFGH</t>
        </is>
      </c>
      <c r="D15" s="4" t="inlineStr">
        <is>
          <t>DEF</t>
        </is>
      </c>
      <c r="E15" s="4" t="inlineStr">
        <is>
          <t>DEF</t>
        </is>
      </c>
      <c r="F15" s="4" t="inlineStr"/>
      <c r="G15" s="4" t="inlineStr">
        <is>
          <t>DF</t>
        </is>
      </c>
      <c r="H15" s="4" t="inlineStr">
        <is>
          <t>D</t>
        </is>
      </c>
      <c r="I15" s="4" t="inlineStr">
        <is>
          <t>DEF</t>
        </is>
      </c>
      <c r="J15" s="4" t="inlineStr">
        <is>
          <t>BCDEFG</t>
        </is>
      </c>
      <c r="K15" s="4" t="inlineStr">
        <is>
          <t>J</t>
        </is>
      </c>
      <c r="L15" s="4" t="inlineStr"/>
      <c r="M15" s="4" t="inlineStr">
        <is>
          <t>L</t>
        </is>
      </c>
      <c r="N15" s="4" t="n"/>
    </row>
    <row r="16" customFormat="1" s="11">
      <c r="A16" s="14" t="inlineStr">
        <is>
          <t>35-54</t>
        </is>
      </c>
      <c r="B16" s="13" t="n">
        <v>2973</v>
      </c>
      <c r="C16" s="13" t="n">
        <v>750</v>
      </c>
      <c r="D16" s="13" t="n">
        <v>590</v>
      </c>
      <c r="E16" s="13" t="n">
        <v>712</v>
      </c>
      <c r="F16" s="13" t="n">
        <v>921</v>
      </c>
      <c r="G16" s="13" t="n">
        <v>2223</v>
      </c>
      <c r="H16" s="13" t="n">
        <v>1633</v>
      </c>
      <c r="I16" s="13" t="n">
        <v>1302</v>
      </c>
      <c r="J16" s="13" t="n">
        <v>1340</v>
      </c>
      <c r="K16" s="13" t="n">
        <v>1197</v>
      </c>
      <c r="L16" s="13" t="n">
        <v>1776</v>
      </c>
      <c r="M16" s="13" t="n">
        <v>255</v>
      </c>
      <c r="N16" s="13" t="n">
        <v>1404</v>
      </c>
    </row>
    <row r="17">
      <c r="A17" s="10" t="inlineStr"/>
      <c r="B17" s="5" t="n">
        <v>0.33</v>
      </c>
      <c r="C17" s="5" t="n">
        <v>0.55</v>
      </c>
      <c r="D17" s="5" t="n">
        <v>0.39</v>
      </c>
      <c r="E17" s="5" t="n">
        <v>0.35</v>
      </c>
      <c r="F17" s="5" t="n">
        <v>0.23</v>
      </c>
      <c r="G17" s="5" t="n">
        <v>0.29</v>
      </c>
      <c r="H17" s="5" t="n">
        <v>0.27</v>
      </c>
      <c r="I17" s="5" t="n">
        <v>0.37</v>
      </c>
      <c r="J17" s="5" t="n">
        <v>0.47</v>
      </c>
      <c r="K17" s="5" t="n">
        <v>0.49</v>
      </c>
      <c r="L17" s="5" t="n">
        <v>0.27</v>
      </c>
      <c r="M17" s="5" t="n">
        <v>0.51</v>
      </c>
      <c r="N17" s="5" t="n">
        <v>0.24</v>
      </c>
    </row>
    <row r="18">
      <c r="A18" s="10" t="inlineStr"/>
      <c r="B18" s="4" t="inlineStr"/>
      <c r="C18" s="4" t="inlineStr">
        <is>
          <t>BCDEFGH</t>
        </is>
      </c>
      <c r="D18" s="4" t="inlineStr">
        <is>
          <t>CDEFG</t>
        </is>
      </c>
      <c r="E18" s="4" t="inlineStr">
        <is>
          <t>DEF</t>
        </is>
      </c>
      <c r="F18" s="4" t="inlineStr"/>
      <c r="G18" s="4" t="inlineStr">
        <is>
          <t>DF</t>
        </is>
      </c>
      <c r="H18" s="4" t="inlineStr">
        <is>
          <t>D</t>
        </is>
      </c>
      <c r="I18" s="4" t="inlineStr">
        <is>
          <t>CDEF</t>
        </is>
      </c>
      <c r="J18" s="4" t="inlineStr">
        <is>
          <t>BCDEFG</t>
        </is>
      </c>
      <c r="K18" s="4" t="inlineStr">
        <is>
          <t>J</t>
        </is>
      </c>
      <c r="L18" s="4" t="inlineStr"/>
      <c r="M18" s="4" t="inlineStr">
        <is>
          <t>L</t>
        </is>
      </c>
      <c r="N18" s="4" t="n"/>
    </row>
    <row r="19" customFormat="1" s="11">
      <c r="A19" s="14" t="inlineStr">
        <is>
          <t>55-64</t>
        </is>
      </c>
      <c r="B19" s="13" t="n">
        <v>2150</v>
      </c>
      <c r="C19" s="13" t="n">
        <v>222</v>
      </c>
      <c r="D19" s="13" t="n">
        <v>351</v>
      </c>
      <c r="E19" s="13" t="n">
        <v>531</v>
      </c>
      <c r="F19" s="13" t="n">
        <v>1046</v>
      </c>
      <c r="G19" s="13" t="n">
        <v>1928</v>
      </c>
      <c r="H19" s="13" t="n">
        <v>1577</v>
      </c>
      <c r="I19" s="13" t="n">
        <v>882</v>
      </c>
      <c r="J19" s="13" t="n">
        <v>573</v>
      </c>
      <c r="K19" s="13" t="n">
        <v>427</v>
      </c>
      <c r="L19" s="13" t="n">
        <v>1723</v>
      </c>
      <c r="M19" s="13" t="n">
        <v>103</v>
      </c>
      <c r="N19" s="13" t="n">
        <v>1557</v>
      </c>
    </row>
    <row r="20">
      <c r="A20" s="10" t="inlineStr"/>
      <c r="B20" s="5" t="n">
        <v>0.24</v>
      </c>
      <c r="C20" s="5" t="n">
        <v>0.16</v>
      </c>
      <c r="D20" s="5" t="n">
        <v>0.23</v>
      </c>
      <c r="E20" s="5" t="n">
        <v>0.26</v>
      </c>
      <c r="F20" s="5" t="n">
        <v>0.26</v>
      </c>
      <c r="G20" s="5" t="n">
        <v>0.25</v>
      </c>
      <c r="H20" s="5" t="n">
        <v>0.26</v>
      </c>
      <c r="I20" s="5" t="n">
        <v>0.25</v>
      </c>
      <c r="J20" s="5" t="n">
        <v>0.2</v>
      </c>
      <c r="K20" s="5" t="n">
        <v>0.18</v>
      </c>
      <c r="L20" s="5" t="n">
        <v>0.26</v>
      </c>
      <c r="M20" s="5" t="n">
        <v>0.2</v>
      </c>
      <c r="N20" s="5" t="n">
        <v>0.27</v>
      </c>
    </row>
    <row r="21">
      <c r="A21" s="10" t="inlineStr"/>
      <c r="B21" s="4" t="inlineStr"/>
      <c r="C21" s="4" t="inlineStr"/>
      <c r="D21" s="4" t="inlineStr">
        <is>
          <t>AH</t>
        </is>
      </c>
      <c r="E21" s="4" t="inlineStr">
        <is>
          <t>AbgH</t>
        </is>
      </c>
      <c r="F21" s="4" t="inlineStr">
        <is>
          <t>ABH</t>
        </is>
      </c>
      <c r="G21" s="4" t="inlineStr">
        <is>
          <t>ABH</t>
        </is>
      </c>
      <c r="H21" s="4" t="inlineStr">
        <is>
          <t>ABEgH</t>
        </is>
      </c>
      <c r="I21" s="4" t="inlineStr">
        <is>
          <t>AbH</t>
        </is>
      </c>
      <c r="J21" s="4" t="inlineStr">
        <is>
          <t>A</t>
        </is>
      </c>
      <c r="K21" s="4" t="inlineStr"/>
      <c r="L21" s="4" t="inlineStr">
        <is>
          <t>I</t>
        </is>
      </c>
      <c r="M21" s="4" t="inlineStr"/>
      <c r="N21" s="4" t="inlineStr">
        <is>
          <t>K</t>
        </is>
      </c>
    </row>
    <row r="22" customFormat="1" s="11">
      <c r="A22" s="14" t="inlineStr">
        <is>
          <t>65+</t>
        </is>
      </c>
      <c r="B22" s="13" t="n">
        <v>3267</v>
      </c>
      <c r="C22" s="13" t="n">
        <v>128</v>
      </c>
      <c r="D22" s="13" t="n">
        <v>493</v>
      </c>
      <c r="E22" s="13" t="n">
        <v>716</v>
      </c>
      <c r="F22" s="13" t="n">
        <v>1930</v>
      </c>
      <c r="G22" s="13" t="n">
        <v>3139</v>
      </c>
      <c r="H22" s="13" t="n">
        <v>2646</v>
      </c>
      <c r="I22" s="13" t="n">
        <v>1209</v>
      </c>
      <c r="J22" s="13" t="n">
        <v>621</v>
      </c>
      <c r="K22" s="13" t="n">
        <v>503</v>
      </c>
      <c r="L22" s="13" t="n">
        <v>2764</v>
      </c>
      <c r="M22" s="13" t="n">
        <v>86</v>
      </c>
      <c r="N22" s="13" t="n">
        <v>2651</v>
      </c>
    </row>
    <row r="23">
      <c r="A23" s="10" t="inlineStr"/>
      <c r="B23" s="5" t="n">
        <v>0.36</v>
      </c>
      <c r="C23" s="5" t="n">
        <v>0.09</v>
      </c>
      <c r="D23" s="5" t="n">
        <v>0.33</v>
      </c>
      <c r="E23" s="5" t="n">
        <v>0.35</v>
      </c>
      <c r="F23" s="5" t="n">
        <v>0.48</v>
      </c>
      <c r="G23" s="5" t="n">
        <v>0.41</v>
      </c>
      <c r="H23" s="5" t="n">
        <v>0.44</v>
      </c>
      <c r="I23" s="5" t="n">
        <v>0.34</v>
      </c>
      <c r="J23" s="5" t="n">
        <v>0.22</v>
      </c>
      <c r="K23" s="5" t="n">
        <v>0.21</v>
      </c>
      <c r="L23" s="5" t="n">
        <v>0.42</v>
      </c>
      <c r="M23" s="5" t="n">
        <v>0.17</v>
      </c>
      <c r="N23" s="5" t="n">
        <v>0.46</v>
      </c>
    </row>
    <row r="24">
      <c r="A24" s="10" t="inlineStr"/>
      <c r="B24" s="4" t="inlineStr"/>
      <c r="C24" s="4" t="inlineStr"/>
      <c r="D24" s="4" t="inlineStr">
        <is>
          <t>AH</t>
        </is>
      </c>
      <c r="E24" s="4" t="inlineStr">
        <is>
          <t>AH</t>
        </is>
      </c>
      <c r="F24" s="4" t="inlineStr">
        <is>
          <t>ABCEFGH</t>
        </is>
      </c>
      <c r="G24" s="4" t="inlineStr">
        <is>
          <t>ABCGH</t>
        </is>
      </c>
      <c r="H24" s="4" t="inlineStr">
        <is>
          <t>ABCEGH</t>
        </is>
      </c>
      <c r="I24" s="4" t="inlineStr">
        <is>
          <t>AH</t>
        </is>
      </c>
      <c r="J24" s="4" t="inlineStr">
        <is>
          <t>A</t>
        </is>
      </c>
      <c r="K24" s="4" t="inlineStr"/>
      <c r="L24" s="4" t="inlineStr">
        <is>
          <t>I</t>
        </is>
      </c>
      <c r="M24" s="4" t="inlineStr"/>
      <c r="N24" s="4" t="inlineStr">
        <is>
          <t>K</t>
        </is>
      </c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  <row r="26" customFormat="1" s="11">
      <c r="A26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</row>
    <row r="27" customFormat="1" s="15">
      <c r="A27" s="16" t="inlineStr">
        <is>
          <t>Table 4</t>
        </is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28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DV_Region - US Region - Based to Total (US)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5 -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2186</v>
      </c>
      <c r="C10" s="13" t="n">
        <v>188</v>
      </c>
      <c r="D10" s="13" t="n">
        <v>213</v>
      </c>
      <c r="E10" s="13" t="n">
        <v>394</v>
      </c>
      <c r="F10" s="13" t="n">
        <v>1391</v>
      </c>
      <c r="G10" s="13" t="n">
        <v>1998</v>
      </c>
      <c r="H10" s="13" t="n">
        <v>1785</v>
      </c>
      <c r="I10" s="13" t="n">
        <v>607</v>
      </c>
      <c r="J10" s="13" t="n">
        <v>401</v>
      </c>
      <c r="K10" s="13" t="n">
        <v>552</v>
      </c>
      <c r="L10" s="13" t="n">
        <v>1634</v>
      </c>
      <c r="M10" s="13" t="n">
        <v>78</v>
      </c>
      <c r="N10" s="13" t="n">
        <v>1556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Midwest</t>
        </is>
      </c>
      <c r="B13" s="13" t="n">
        <v>464</v>
      </c>
      <c r="C13" s="13" t="n">
        <v>31</v>
      </c>
      <c r="D13" s="13" t="n">
        <v>60</v>
      </c>
      <c r="E13" s="13" t="n">
        <v>88</v>
      </c>
      <c r="F13" s="13" t="n">
        <v>285</v>
      </c>
      <c r="G13" s="13" t="n">
        <v>433</v>
      </c>
      <c r="H13" s="13" t="n">
        <v>373</v>
      </c>
      <c r="I13" s="13" t="n">
        <v>148</v>
      </c>
      <c r="J13" s="13" t="n">
        <v>91</v>
      </c>
      <c r="K13" s="13" t="n">
        <v>100</v>
      </c>
      <c r="L13" s="13" t="n">
        <v>364</v>
      </c>
      <c r="M13" s="13" t="n">
        <v>13</v>
      </c>
      <c r="N13" s="13" t="n">
        <v>351</v>
      </c>
    </row>
    <row r="14">
      <c r="A14" s="10" t="inlineStr"/>
      <c r="B14" s="5" t="n">
        <v>0.21</v>
      </c>
      <c r="C14" s="5" t="n">
        <v>0.16</v>
      </c>
      <c r="D14" s="5" t="n">
        <v>0.28</v>
      </c>
      <c r="E14" s="5" t="n">
        <v>0.22</v>
      </c>
      <c r="F14" s="5" t="n">
        <v>0.2</v>
      </c>
      <c r="G14" s="5" t="n">
        <v>0.22</v>
      </c>
      <c r="H14" s="5" t="n">
        <v>0.21</v>
      </c>
      <c r="I14" s="5" t="n">
        <v>0.24</v>
      </c>
      <c r="J14" s="5" t="n">
        <v>0.23</v>
      </c>
      <c r="K14" s="5" t="n">
        <v>0.18</v>
      </c>
      <c r="L14" s="5" t="n">
        <v>0.22</v>
      </c>
      <c r="M14" s="5" t="n">
        <v>0.17</v>
      </c>
      <c r="N14" s="5" t="n">
        <v>0.23</v>
      </c>
    </row>
    <row r="15">
      <c r="A15" s="10" t="inlineStr"/>
      <c r="B15" s="4" t="inlineStr"/>
      <c r="C15" s="4" t="inlineStr"/>
      <c r="D15" s="4" t="inlineStr">
        <is>
          <t>ADEFH</t>
        </is>
      </c>
      <c r="E15" s="4" t="inlineStr"/>
      <c r="F15" s="4" t="inlineStr"/>
      <c r="G15" s="4" t="inlineStr">
        <is>
          <t>adF</t>
        </is>
      </c>
      <c r="H15" s="4" t="inlineStr"/>
      <c r="I15" s="4" t="inlineStr">
        <is>
          <t>AdeF</t>
        </is>
      </c>
      <c r="J15" s="4" t="inlineStr">
        <is>
          <t>A</t>
        </is>
      </c>
      <c r="K15" s="4" t="inlineStr"/>
      <c r="L15" s="4" t="inlineStr">
        <is>
          <t>I</t>
        </is>
      </c>
      <c r="M15" s="4" t="inlineStr">
        <is>
          <t>*</t>
        </is>
      </c>
      <c r="N15" s="4" t="n"/>
    </row>
    <row r="16" customFormat="1" s="11">
      <c r="A16" s="14" t="inlineStr">
        <is>
          <t>Northeast</t>
        </is>
      </c>
      <c r="B16" s="13" t="n">
        <v>439</v>
      </c>
      <c r="C16" s="13" t="n">
        <v>57</v>
      </c>
      <c r="D16" s="13" t="n">
        <v>49</v>
      </c>
      <c r="E16" s="13" t="n">
        <v>63</v>
      </c>
      <c r="F16" s="13" t="n">
        <v>270</v>
      </c>
      <c r="G16" s="13" t="n">
        <v>382</v>
      </c>
      <c r="H16" s="13" t="n">
        <v>333</v>
      </c>
      <c r="I16" s="13" t="n">
        <v>112</v>
      </c>
      <c r="J16" s="13" t="n">
        <v>106</v>
      </c>
      <c r="K16" s="13" t="n">
        <v>123</v>
      </c>
      <c r="L16" s="13" t="n">
        <v>316</v>
      </c>
      <c r="M16" s="13" t="n">
        <v>21</v>
      </c>
      <c r="N16" s="13" t="n">
        <v>295</v>
      </c>
    </row>
    <row r="17">
      <c r="A17" s="10" t="inlineStr"/>
      <c r="B17" s="5" t="n">
        <v>0.2</v>
      </c>
      <c r="C17" s="5" t="n">
        <v>0.3</v>
      </c>
      <c r="D17" s="5" t="n">
        <v>0.23</v>
      </c>
      <c r="E17" s="5" t="n">
        <v>0.16</v>
      </c>
      <c r="F17" s="5" t="n">
        <v>0.19</v>
      </c>
      <c r="G17" s="5" t="n">
        <v>0.19</v>
      </c>
      <c r="H17" s="5" t="n">
        <v>0.19</v>
      </c>
      <c r="I17" s="5" t="n">
        <v>0.18</v>
      </c>
      <c r="J17" s="5" t="n">
        <v>0.26</v>
      </c>
      <c r="K17" s="5" t="n">
        <v>0.22</v>
      </c>
      <c r="L17" s="5" t="n">
        <v>0.19</v>
      </c>
      <c r="M17" s="5" t="n">
        <v>0.27</v>
      </c>
      <c r="N17" s="5" t="n">
        <v>0.19</v>
      </c>
    </row>
    <row r="18">
      <c r="A18" s="10" t="inlineStr"/>
      <c r="B18" s="4" t="inlineStr"/>
      <c r="C18" s="4" t="inlineStr">
        <is>
          <t>bCDEFG</t>
        </is>
      </c>
      <c r="D18" s="4" t="inlineStr">
        <is>
          <t>CG</t>
        </is>
      </c>
      <c r="E18" s="4" t="inlineStr"/>
      <c r="F18" s="4" t="inlineStr"/>
      <c r="G18" s="4" t="inlineStr">
        <is>
          <t>c</t>
        </is>
      </c>
      <c r="H18" s="4" t="inlineStr"/>
      <c r="I18" s="4" t="inlineStr">
        <is>
          <t>C</t>
        </is>
      </c>
      <c r="J18" s="4" t="inlineStr">
        <is>
          <t>bCDEFG</t>
        </is>
      </c>
      <c r="K18" s="4" t="inlineStr"/>
      <c r="L18" s="4" t="inlineStr"/>
      <c r="M18" s="4" t="inlineStr">
        <is>
          <t>l*</t>
        </is>
      </c>
      <c r="N18" s="4" t="n"/>
    </row>
    <row r="19" customFormat="1" s="11">
      <c r="A19" s="14" t="inlineStr">
        <is>
          <t>South</t>
        </is>
      </c>
      <c r="B19" s="13" t="n">
        <v>847</v>
      </c>
      <c r="C19" s="13" t="n">
        <v>69</v>
      </c>
      <c r="D19" s="13" t="n">
        <v>74</v>
      </c>
      <c r="E19" s="13" t="n">
        <v>167</v>
      </c>
      <c r="F19" s="13" t="n">
        <v>537</v>
      </c>
      <c r="G19" s="13" t="n">
        <v>778</v>
      </c>
      <c r="H19" s="13" t="n">
        <v>704</v>
      </c>
      <c r="I19" s="13" t="n">
        <v>241</v>
      </c>
      <c r="J19" s="13" t="n">
        <v>143</v>
      </c>
      <c r="K19" s="13" t="n">
        <v>233</v>
      </c>
      <c r="L19" s="13" t="n">
        <v>614</v>
      </c>
      <c r="M19" s="13" t="n">
        <v>31</v>
      </c>
      <c r="N19" s="13" t="n">
        <v>583</v>
      </c>
    </row>
    <row r="20">
      <c r="A20" s="10" t="inlineStr"/>
      <c r="B20" s="5" t="n">
        <v>0.39</v>
      </c>
      <c r="C20" s="5" t="n">
        <v>0.37</v>
      </c>
      <c r="D20" s="5" t="n">
        <v>0.35</v>
      </c>
      <c r="E20" s="5" t="n">
        <v>0.42</v>
      </c>
      <c r="F20" s="5" t="n">
        <v>0.39</v>
      </c>
      <c r="G20" s="5" t="n">
        <v>0.39</v>
      </c>
      <c r="H20" s="5" t="n">
        <v>0.39</v>
      </c>
      <c r="I20" s="5" t="n">
        <v>0.4</v>
      </c>
      <c r="J20" s="5" t="n">
        <v>0.36</v>
      </c>
      <c r="K20" s="5" t="n">
        <v>0.42</v>
      </c>
      <c r="L20" s="5" t="n">
        <v>0.38</v>
      </c>
      <c r="M20" s="5" t="n">
        <v>0.4</v>
      </c>
      <c r="N20" s="5" t="n">
        <v>0.37</v>
      </c>
    </row>
    <row r="21">
      <c r="A21" s="10" t="inlineStr"/>
      <c r="B21" s="4" t="inlineStr"/>
      <c r="C21" s="4" t="inlineStr"/>
      <c r="D21" s="4" t="inlineStr"/>
      <c r="E21" s="4" t="inlineStr">
        <is>
          <t>bgh</t>
        </is>
      </c>
      <c r="F21" s="4" t="inlineStr"/>
      <c r="G21" s="4" t="inlineStr"/>
      <c r="H21" s="4" t="inlineStr"/>
      <c r="I21" s="4" t="inlineStr">
        <is>
          <t>bh</t>
        </is>
      </c>
      <c r="J21" s="4" t="inlineStr"/>
      <c r="K21" s="4" t="inlineStr">
        <is>
          <t>j</t>
        </is>
      </c>
      <c r="L21" s="4" t="inlineStr"/>
      <c r="M21" s="4" t="inlineStr">
        <is>
          <t>*</t>
        </is>
      </c>
      <c r="N21" s="4" t="n"/>
    </row>
    <row r="22" customFormat="1" s="11">
      <c r="A22" s="14" t="inlineStr">
        <is>
          <t>West</t>
        </is>
      </c>
      <c r="B22" s="13" t="n">
        <v>436</v>
      </c>
      <c r="C22" s="13" t="n">
        <v>31</v>
      </c>
      <c r="D22" s="13" t="n">
        <v>30</v>
      </c>
      <c r="E22" s="13" t="n">
        <v>76</v>
      </c>
      <c r="F22" s="13" t="n">
        <v>299</v>
      </c>
      <c r="G22" s="13" t="n">
        <v>405</v>
      </c>
      <c r="H22" s="13" t="n">
        <v>375</v>
      </c>
      <c r="I22" s="13" t="n">
        <v>106</v>
      </c>
      <c r="J22" s="13" t="n">
        <v>61</v>
      </c>
      <c r="K22" s="13" t="n">
        <v>96</v>
      </c>
      <c r="L22" s="13" t="n">
        <v>340</v>
      </c>
      <c r="M22" s="13" t="n">
        <v>13</v>
      </c>
      <c r="N22" s="13" t="n">
        <v>327</v>
      </c>
    </row>
    <row r="23">
      <c r="A23" s="10" t="inlineStr"/>
      <c r="B23" s="5" t="n">
        <v>0.2</v>
      </c>
      <c r="C23" s="5" t="n">
        <v>0.16</v>
      </c>
      <c r="D23" s="5" t="n">
        <v>0.14</v>
      </c>
      <c r="E23" s="5" t="n">
        <v>0.19</v>
      </c>
      <c r="F23" s="5" t="n">
        <v>0.21</v>
      </c>
      <c r="G23" s="5" t="n">
        <v>0.2</v>
      </c>
      <c r="H23" s="5" t="n">
        <v>0.21</v>
      </c>
      <c r="I23" s="5" t="n">
        <v>0.17</v>
      </c>
      <c r="J23" s="5" t="n">
        <v>0.15</v>
      </c>
      <c r="K23" s="5" t="n">
        <v>0.17</v>
      </c>
      <c r="L23" s="5" t="n">
        <v>0.21</v>
      </c>
      <c r="M23" s="5" t="n">
        <v>0.17</v>
      </c>
      <c r="N23" s="5" t="n">
        <v>0.21</v>
      </c>
    </row>
    <row r="24">
      <c r="A24" s="10" t="inlineStr"/>
      <c r="B24" s="4" t="inlineStr"/>
      <c r="C24" s="4" t="inlineStr"/>
      <c r="D24" s="4" t="inlineStr"/>
      <c r="E24" s="4" t="inlineStr"/>
      <c r="F24" s="4" t="inlineStr">
        <is>
          <t>BEGH</t>
        </is>
      </c>
      <c r="G24" s="4" t="inlineStr">
        <is>
          <t>BGH</t>
        </is>
      </c>
      <c r="H24" s="4" t="inlineStr">
        <is>
          <t>BEGH</t>
        </is>
      </c>
      <c r="I24" s="4" t="inlineStr"/>
      <c r="J24" s="4" t="inlineStr"/>
      <c r="K24" s="4" t="inlineStr"/>
      <c r="L24" s="4" t="inlineStr">
        <is>
          <t>i</t>
        </is>
      </c>
      <c r="M24" s="4" t="inlineStr">
        <is>
          <t>*</t>
        </is>
      </c>
      <c r="N24" s="4" t="n"/>
    </row>
    <row r="25">
      <c r="A25" s="10" t="inlineStr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</row>
    <row r="26" customFormat="1" s="11">
      <c r="A26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</row>
    <row r="27" customFormat="1" s="15">
      <c r="A27" s="16" t="inlineStr">
        <is>
          <t>Table 5</t>
        </is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3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" sqref="A1"/>
    </sheetView>
  </sheetViews>
  <sheetFormatPr baseColWidth="8" defaultRowHeight="15"/>
  <cols>
    <col width="25" customWidth="1" style="9" min="1" max="1"/>
    <col width="10" customWidth="1" min="2" max="2"/>
    <col width="10" customWidth="1" min="3" max="3"/>
    <col width="10" customWidth="1" min="4" max="4"/>
    <col width="15.6" customWidth="1" min="5" max="5"/>
    <col width="12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2" customWidth="1" min="13" max="13"/>
    <col width="12" customWidth="1" min="14" max="14"/>
  </cols>
  <sheetData>
    <row r="1" ht="45" customHeight="1"/>
    <row r="2">
      <c r="A2" s="10" t="inlineStr">
        <is>
          <t>LRW: ADC FreeStyle Libre Tracking Wave 1 - Project #-201857 - Unweighted Tables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10" t="inlineStr">
        <is>
          <t>DV_US_IncomeNets - US Income - Based to Total (US)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</row>
    <row r="4">
      <c r="A4" s="10" t="inlineStr">
        <is>
          <t>DV_Country.ContainsAny({US,DE,CA,JP,KR,CN})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10" t="inlineStr">
        <is>
          <t>Table: 6 - Level: Top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10" t="inlineStr"/>
      <c r="B6" s="6" t="inlineStr">
        <is>
          <t>Banner 2</t>
        </is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</row>
    <row r="7">
      <c r="A7" s="8" t="inlineStr"/>
      <c r="B7" s="7" t="inlineStr">
        <is>
          <t>Total</t>
        </is>
      </c>
      <c r="C7" s="7" t="inlineStr">
        <is>
          <t>Type 1</t>
        </is>
      </c>
      <c r="D7" s="7" t="inlineStr">
        <is>
          <t>Type 2 MDI</t>
        </is>
      </c>
      <c r="E7" s="7" t="inlineStr">
        <is>
          <t>Type 2 Basal/Pre-mix</t>
        </is>
      </c>
      <c r="F7" s="7" t="inlineStr">
        <is>
          <t>Type 2 Oral/GLPIs</t>
        </is>
      </c>
      <c r="G7" s="7" t="inlineStr">
        <is>
          <t>NET: Type 2</t>
        </is>
      </c>
      <c r="H7" s="7" t="inlineStr">
        <is>
          <t>NET: Type 2 O2B</t>
        </is>
      </c>
      <c r="I7" s="7" t="inlineStr">
        <is>
          <t>NET: Type 2 IUP</t>
        </is>
      </c>
      <c r="J7" s="7" t="inlineStr">
        <is>
          <t>NET: Type 1 &amp; 2 MDI</t>
        </is>
      </c>
      <c r="K7" s="7" t="inlineStr">
        <is>
          <t>CGM Trialist</t>
        </is>
      </c>
      <c r="L7" s="7" t="inlineStr">
        <is>
          <t>Non-CGM Trialist</t>
        </is>
      </c>
      <c r="M7" s="7" t="inlineStr">
        <is>
          <t>Non CGM Trialist - Considered a Product</t>
        </is>
      </c>
      <c r="N7" s="7" t="inlineStr">
        <is>
          <t>Non CGM Trialist - Never Considered Any Relevant Product</t>
        </is>
      </c>
    </row>
    <row r="8">
      <c r="A8" s="10" t="inlineStr"/>
      <c r="B8" s="4" t="inlineStr"/>
      <c r="C8" s="4" t="inlineStr">
        <is>
          <t>A</t>
        </is>
      </c>
      <c r="D8" s="4" t="inlineStr">
        <is>
          <t>B</t>
        </is>
      </c>
      <c r="E8" s="4" t="inlineStr">
        <is>
          <t>C</t>
        </is>
      </c>
      <c r="F8" s="4" t="inlineStr">
        <is>
          <t>D</t>
        </is>
      </c>
      <c r="G8" s="4" t="inlineStr">
        <is>
          <t>E</t>
        </is>
      </c>
      <c r="H8" s="4" t="inlineStr">
        <is>
          <t>F</t>
        </is>
      </c>
      <c r="I8" s="4" t="inlineStr">
        <is>
          <t>G</t>
        </is>
      </c>
      <c r="J8" s="4" t="inlineStr">
        <is>
          <t>H</t>
        </is>
      </c>
      <c r="K8" s="4" t="inlineStr">
        <is>
          <t>I</t>
        </is>
      </c>
      <c r="L8" s="4" t="inlineStr">
        <is>
          <t>J</t>
        </is>
      </c>
      <c r="M8" s="4" t="inlineStr">
        <is>
          <t>K</t>
        </is>
      </c>
      <c r="N8" s="4" t="inlineStr">
        <is>
          <t>L</t>
        </is>
      </c>
    </row>
    <row r="9">
      <c r="A9" s="10" t="inlineStr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</row>
    <row r="10" customFormat="1" s="11">
      <c r="A10" s="14" t="inlineStr">
        <is>
          <t>Base</t>
        </is>
      </c>
      <c r="B10" s="13" t="n">
        <v>2186</v>
      </c>
      <c r="C10" s="13" t="n">
        <v>188</v>
      </c>
      <c r="D10" s="13" t="n">
        <v>213</v>
      </c>
      <c r="E10" s="13" t="n">
        <v>394</v>
      </c>
      <c r="F10" s="13" t="n">
        <v>1391</v>
      </c>
      <c r="G10" s="13" t="n">
        <v>1998</v>
      </c>
      <c r="H10" s="13" t="n">
        <v>1785</v>
      </c>
      <c r="I10" s="13" t="n">
        <v>607</v>
      </c>
      <c r="J10" s="13" t="n">
        <v>401</v>
      </c>
      <c r="K10" s="13" t="n">
        <v>552</v>
      </c>
      <c r="L10" s="13" t="n">
        <v>1634</v>
      </c>
      <c r="M10" s="13" t="n">
        <v>78</v>
      </c>
      <c r="N10" s="13" t="n">
        <v>1556</v>
      </c>
    </row>
    <row r="11">
      <c r="A11" s="10" t="inlineStr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10" t="inlineStr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</row>
    <row r="13" customFormat="1" s="11">
      <c r="A13" s="14" t="inlineStr">
        <is>
          <t>Under $35,000</t>
        </is>
      </c>
      <c r="B13" s="13" t="n">
        <v>493</v>
      </c>
      <c r="C13" s="13" t="n">
        <v>33</v>
      </c>
      <c r="D13" s="13" t="n">
        <v>59</v>
      </c>
      <c r="E13" s="13" t="n">
        <v>104</v>
      </c>
      <c r="F13" s="13" t="n">
        <v>297</v>
      </c>
      <c r="G13" s="13" t="n">
        <v>460</v>
      </c>
      <c r="H13" s="13" t="n">
        <v>401</v>
      </c>
      <c r="I13" s="13" t="n">
        <v>163</v>
      </c>
      <c r="J13" s="13" t="n">
        <v>92</v>
      </c>
      <c r="K13" s="13" t="n">
        <v>92</v>
      </c>
      <c r="L13" s="13" t="n">
        <v>401</v>
      </c>
      <c r="M13" s="13" t="n">
        <v>16</v>
      </c>
      <c r="N13" s="13" t="n">
        <v>385</v>
      </c>
    </row>
    <row r="14">
      <c r="A14" s="10" t="inlineStr"/>
      <c r="B14" s="5" t="n">
        <v>0.23</v>
      </c>
      <c r="C14" s="5" t="n">
        <v>0.18</v>
      </c>
      <c r="D14" s="5" t="n">
        <v>0.28</v>
      </c>
      <c r="E14" s="5" t="n">
        <v>0.26</v>
      </c>
      <c r="F14" s="5" t="n">
        <v>0.21</v>
      </c>
      <c r="G14" s="5" t="n">
        <v>0.23</v>
      </c>
      <c r="H14" s="5" t="n">
        <v>0.22</v>
      </c>
      <c r="I14" s="5" t="n">
        <v>0.27</v>
      </c>
      <c r="J14" s="5" t="n">
        <v>0.23</v>
      </c>
      <c r="K14" s="5" t="n">
        <v>0.17</v>
      </c>
      <c r="L14" s="5" t="n">
        <v>0.25</v>
      </c>
      <c r="M14" s="5" t="n">
        <v>0.21</v>
      </c>
      <c r="N14" s="5" t="n">
        <v>0.25</v>
      </c>
    </row>
    <row r="15">
      <c r="A15" s="10" t="inlineStr"/>
      <c r="B15" s="4" t="inlineStr"/>
      <c r="C15" s="4" t="inlineStr"/>
      <c r="D15" s="4" t="inlineStr">
        <is>
          <t>ADefH</t>
        </is>
      </c>
      <c r="E15" s="4" t="inlineStr">
        <is>
          <t>ADeF</t>
        </is>
      </c>
      <c r="F15" s="4" t="inlineStr"/>
      <c r="G15" s="4" t="inlineStr">
        <is>
          <t>aDf</t>
        </is>
      </c>
      <c r="H15" s="4" t="inlineStr">
        <is>
          <t>D</t>
        </is>
      </c>
      <c r="I15" s="4" t="inlineStr">
        <is>
          <t>ADEFh</t>
        </is>
      </c>
      <c r="J15" s="4" t="inlineStr">
        <is>
          <t>A</t>
        </is>
      </c>
      <c r="K15" s="4" t="inlineStr"/>
      <c r="L15" s="4" t="inlineStr">
        <is>
          <t>I</t>
        </is>
      </c>
      <c r="M15" s="4" t="inlineStr">
        <is>
          <t>*</t>
        </is>
      </c>
      <c r="N15" s="4" t="n"/>
    </row>
    <row r="16" customFormat="1" s="11">
      <c r="A16" s="14" t="inlineStr">
        <is>
          <t>$35,000 to $49,999</t>
        </is>
      </c>
      <c r="B16" s="13" t="n">
        <v>269</v>
      </c>
      <c r="C16" s="13" t="n">
        <v>22</v>
      </c>
      <c r="D16" s="13" t="n">
        <v>26</v>
      </c>
      <c r="E16" s="13" t="n">
        <v>44</v>
      </c>
      <c r="F16" s="13" t="n">
        <v>177</v>
      </c>
      <c r="G16" s="13" t="n">
        <v>247</v>
      </c>
      <c r="H16" s="13" t="n">
        <v>221</v>
      </c>
      <c r="I16" s="13" t="n">
        <v>70</v>
      </c>
      <c r="J16" s="13" t="n">
        <v>48</v>
      </c>
      <c r="K16" s="13" t="n">
        <v>52</v>
      </c>
      <c r="L16" s="13" t="n">
        <v>217</v>
      </c>
      <c r="M16" s="13" t="n">
        <v>7</v>
      </c>
      <c r="N16" s="13" t="n">
        <v>210</v>
      </c>
    </row>
    <row r="17">
      <c r="A17" s="10" t="inlineStr"/>
      <c r="B17" s="5" t="n">
        <v>0.12</v>
      </c>
      <c r="C17" s="5" t="n">
        <v>0.12</v>
      </c>
      <c r="D17" s="5" t="n">
        <v>0.12</v>
      </c>
      <c r="E17" s="5" t="n">
        <v>0.11</v>
      </c>
      <c r="F17" s="5" t="n">
        <v>0.13</v>
      </c>
      <c r="G17" s="5" t="n">
        <v>0.12</v>
      </c>
      <c r="H17" s="5" t="n">
        <v>0.12</v>
      </c>
      <c r="I17" s="5" t="n">
        <v>0.12</v>
      </c>
      <c r="J17" s="5" t="n">
        <v>0.12</v>
      </c>
      <c r="K17" s="5" t="n">
        <v>0.09</v>
      </c>
      <c r="L17" s="5" t="n">
        <v>0.13</v>
      </c>
      <c r="M17" s="5" t="n">
        <v>0.09</v>
      </c>
      <c r="N17" s="5" t="n">
        <v>0.13</v>
      </c>
    </row>
    <row r="18">
      <c r="A18" s="10" t="inlineStr"/>
      <c r="B18" s="4" t="inlineStr"/>
      <c r="C18" s="4" t="inlineStr"/>
      <c r="D18" s="4" t="inlineStr"/>
      <c r="E18" s="4" t="inlineStr"/>
      <c r="F18" s="4" t="inlineStr"/>
      <c r="G18" s="4" t="inlineStr"/>
      <c r="H18" s="4" t="inlineStr"/>
      <c r="I18" s="4" t="inlineStr"/>
      <c r="J18" s="4" t="inlineStr"/>
      <c r="K18" s="4" t="inlineStr"/>
      <c r="L18" s="4" t="inlineStr">
        <is>
          <t>I</t>
        </is>
      </c>
      <c r="M18" s="4" t="inlineStr">
        <is>
          <t>*</t>
        </is>
      </c>
      <c r="N18" s="4" t="n"/>
    </row>
    <row r="19" customFormat="1" s="11">
      <c r="A19" s="14" t="inlineStr">
        <is>
          <t>$50,000 to $74,999</t>
        </is>
      </c>
      <c r="B19" s="13" t="n">
        <v>385</v>
      </c>
      <c r="C19" s="13" t="n">
        <v>24</v>
      </c>
      <c r="D19" s="13" t="n">
        <v>35</v>
      </c>
      <c r="E19" s="13" t="n">
        <v>58</v>
      </c>
      <c r="F19" s="13" t="n">
        <v>268</v>
      </c>
      <c r="G19" s="13" t="n">
        <v>361</v>
      </c>
      <c r="H19" s="13" t="n">
        <v>326</v>
      </c>
      <c r="I19" s="13" t="n">
        <v>93</v>
      </c>
      <c r="J19" s="13" t="n">
        <v>59</v>
      </c>
      <c r="K19" s="13" t="n">
        <v>78</v>
      </c>
      <c r="L19" s="13" t="n">
        <v>307</v>
      </c>
      <c r="M19" s="13" t="n">
        <v>19</v>
      </c>
      <c r="N19" s="13" t="n">
        <v>288</v>
      </c>
    </row>
    <row r="20">
      <c r="A20" s="10" t="inlineStr"/>
      <c r="B20" s="5" t="n">
        <v>0.18</v>
      </c>
      <c r="C20" s="5" t="n">
        <v>0.13</v>
      </c>
      <c r="D20" s="5" t="n">
        <v>0.16</v>
      </c>
      <c r="E20" s="5" t="n">
        <v>0.15</v>
      </c>
      <c r="F20" s="5" t="n">
        <v>0.19</v>
      </c>
      <c r="G20" s="5" t="n">
        <v>0.18</v>
      </c>
      <c r="H20" s="5" t="n">
        <v>0.18</v>
      </c>
      <c r="I20" s="5" t="n">
        <v>0.15</v>
      </c>
      <c r="J20" s="5" t="n">
        <v>0.15</v>
      </c>
      <c r="K20" s="5" t="n">
        <v>0.14</v>
      </c>
      <c r="L20" s="5" t="n">
        <v>0.19</v>
      </c>
      <c r="M20" s="5" t="n">
        <v>0.24</v>
      </c>
      <c r="N20" s="5" t="n">
        <v>0.19</v>
      </c>
    </row>
    <row r="21">
      <c r="A21" s="10" t="inlineStr"/>
      <c r="B21" s="4" t="inlineStr"/>
      <c r="C21" s="4" t="inlineStr"/>
      <c r="D21" s="4" t="inlineStr"/>
      <c r="E21" s="4" t="inlineStr"/>
      <c r="F21" s="4" t="inlineStr">
        <is>
          <t>ACEFGH</t>
        </is>
      </c>
      <c r="G21" s="4" t="inlineStr">
        <is>
          <t>acGh</t>
        </is>
      </c>
      <c r="H21" s="4" t="inlineStr">
        <is>
          <t>aCGh</t>
        </is>
      </c>
      <c r="I21" s="4" t="inlineStr"/>
      <c r="J21" s="4" t="inlineStr"/>
      <c r="K21" s="4" t="inlineStr"/>
      <c r="L21" s="4" t="inlineStr">
        <is>
          <t>I</t>
        </is>
      </c>
      <c r="M21" s="4" t="inlineStr">
        <is>
          <t>*</t>
        </is>
      </c>
      <c r="N21" s="4" t="n"/>
    </row>
    <row r="22" customFormat="1" s="11">
      <c r="A22" s="14" t="inlineStr">
        <is>
          <t>$75,000 or more</t>
        </is>
      </c>
      <c r="B22" s="13" t="n">
        <v>960</v>
      </c>
      <c r="C22" s="13" t="n">
        <v>102</v>
      </c>
      <c r="D22" s="13" t="n">
        <v>87</v>
      </c>
      <c r="E22" s="13" t="n">
        <v>175</v>
      </c>
      <c r="F22" s="13" t="n">
        <v>596</v>
      </c>
      <c r="G22" s="13" t="n">
        <v>858</v>
      </c>
      <c r="H22" s="13" t="n">
        <v>771</v>
      </c>
      <c r="I22" s="13" t="n">
        <v>262</v>
      </c>
      <c r="J22" s="13" t="n">
        <v>189</v>
      </c>
      <c r="K22" s="13" t="n">
        <v>321</v>
      </c>
      <c r="L22" s="13" t="n">
        <v>639</v>
      </c>
      <c r="M22" s="13" t="n">
        <v>36</v>
      </c>
      <c r="N22" s="13" t="n">
        <v>603</v>
      </c>
    </row>
    <row r="23">
      <c r="A23" s="10" t="inlineStr"/>
      <c r="B23" s="5" t="n">
        <v>0.44</v>
      </c>
      <c r="C23" s="5" t="n">
        <v>0.54</v>
      </c>
      <c r="D23" s="5" t="n">
        <v>0.41</v>
      </c>
      <c r="E23" s="5" t="n">
        <v>0.44</v>
      </c>
      <c r="F23" s="5" t="n">
        <v>0.43</v>
      </c>
      <c r="G23" s="5" t="n">
        <v>0.43</v>
      </c>
      <c r="H23" s="5" t="n">
        <v>0.43</v>
      </c>
      <c r="I23" s="5" t="n">
        <v>0.43</v>
      </c>
      <c r="J23" s="5" t="n">
        <v>0.47</v>
      </c>
      <c r="K23" s="5" t="n">
        <v>0.58</v>
      </c>
      <c r="L23" s="5" t="n">
        <v>0.39</v>
      </c>
      <c r="M23" s="5" t="n">
        <v>0.46</v>
      </c>
      <c r="N23" s="5" t="n">
        <v>0.39</v>
      </c>
    </row>
    <row r="24">
      <c r="A24" s="10" t="inlineStr"/>
      <c r="B24" s="4" t="inlineStr"/>
      <c r="C24" s="4" t="inlineStr">
        <is>
          <t>BCDEFGH</t>
        </is>
      </c>
      <c r="D24" s="4" t="inlineStr"/>
      <c r="E24" s="4" t="inlineStr"/>
      <c r="F24" s="4" t="inlineStr"/>
      <c r="G24" s="4" t="inlineStr"/>
      <c r="H24" s="4" t="inlineStr"/>
      <c r="I24" s="4" t="inlineStr"/>
      <c r="J24" s="4" t="inlineStr">
        <is>
          <t>Be</t>
        </is>
      </c>
      <c r="K24" s="4" t="inlineStr">
        <is>
          <t>J</t>
        </is>
      </c>
      <c r="L24" s="4" t="inlineStr"/>
      <c r="M24" s="4" t="inlineStr">
        <is>
          <t>*</t>
        </is>
      </c>
      <c r="N24" s="4" t="n"/>
    </row>
    <row r="25" customFormat="1" s="11">
      <c r="A25" s="14" t="inlineStr">
        <is>
          <t>Refused</t>
        </is>
      </c>
      <c r="B25" s="13" t="n">
        <v>79</v>
      </c>
      <c r="C25" s="13" t="n">
        <v>7</v>
      </c>
      <c r="D25" s="13" t="n">
        <v>6</v>
      </c>
      <c r="E25" s="13" t="n">
        <v>13</v>
      </c>
      <c r="F25" s="13" t="n">
        <v>53</v>
      </c>
      <c r="G25" s="13" t="n">
        <v>72</v>
      </c>
      <c r="H25" s="13" t="n">
        <v>66</v>
      </c>
      <c r="I25" s="13" t="n">
        <v>19</v>
      </c>
      <c r="J25" s="13" t="n">
        <v>13</v>
      </c>
      <c r="K25" s="13" t="n">
        <v>9</v>
      </c>
      <c r="L25" s="13" t="n">
        <v>70</v>
      </c>
      <c r="M25" s="13" t="inlineStr">
        <is>
          <t>-</t>
        </is>
      </c>
      <c r="N25" s="13" t="n">
        <v>70</v>
      </c>
    </row>
    <row r="26">
      <c r="A26" s="10" t="inlineStr"/>
      <c r="B26" s="5" t="n">
        <v>0.04</v>
      </c>
      <c r="C26" s="5" t="n">
        <v>0.04</v>
      </c>
      <c r="D26" s="5" t="n">
        <v>0.03</v>
      </c>
      <c r="E26" s="5" t="n">
        <v>0.03</v>
      </c>
      <c r="F26" s="5" t="n">
        <v>0.04</v>
      </c>
      <c r="G26" s="5" t="n">
        <v>0.04</v>
      </c>
      <c r="H26" s="5" t="n">
        <v>0.04</v>
      </c>
      <c r="I26" s="5" t="n">
        <v>0.03</v>
      </c>
      <c r="J26" s="5" t="n">
        <v>0.03</v>
      </c>
      <c r="K26" s="5" t="n">
        <v>0.02</v>
      </c>
      <c r="L26" s="5" t="n">
        <v>0.04</v>
      </c>
      <c r="M26" s="4" t="inlineStr">
        <is>
          <t>-</t>
        </is>
      </c>
      <c r="N26" s="5" t="n">
        <v>0.04</v>
      </c>
    </row>
    <row r="27">
      <c r="A27" s="10" t="inlineStr"/>
      <c r="B27" s="4" t="inlineStr"/>
      <c r="C27" s="4" t="inlineStr"/>
      <c r="D27" s="4" t="inlineStr"/>
      <c r="E27" s="4" t="inlineStr"/>
      <c r="F27" s="4" t="inlineStr"/>
      <c r="G27" s="4" t="inlineStr"/>
      <c r="H27" s="4" t="inlineStr"/>
      <c r="I27" s="4" t="inlineStr"/>
      <c r="J27" s="4" t="inlineStr"/>
      <c r="K27" s="4" t="inlineStr"/>
      <c r="L27" s="4" t="inlineStr">
        <is>
          <t>I</t>
        </is>
      </c>
      <c r="M27" s="4" t="inlineStr">
        <is>
          <t>*</t>
        </is>
      </c>
      <c r="N27" s="4" t="inlineStr">
        <is>
          <t>k</t>
        </is>
      </c>
    </row>
    <row r="28">
      <c r="A28" s="10" t="inlineStr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</row>
    <row r="29" customFormat="1" s="11">
      <c r="A29" s="12" t="inlineStr">
        <is>
          <t>Statistics:  - Overlap formula used -  Column Proportions:  -    Columns Tested (5%): A/B/C/D/E/F/G/H, I/J, K/L, (10%): a/b/c/d/e/f/g/h, i/j, k/l -    Minimum Base: 30 (**), Small Base: 100 (*) -  Column Means:  -    Columns Tested (5%): A/B/C/D/E/F/G/H, I/J, K/L, (10%): a/b/c/d/e/f/g/h, i/j, k/l -    Minimum Base: 30 (**), Small Base: 100 (*) - Populate warnings:  -  The column means test was not run. No suitable mean elements are available.</t>
        </is>
      </c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</row>
    <row r="30" customFormat="1" s="15">
      <c r="A30" s="16" t="inlineStr">
        <is>
          <t>Table 6</t>
        </is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</row>
    <row r="31">
      <c r="A31" s="10" t="inlineStr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2021-08-13T04:03:35Z</dcterms:created>
  <dcterms:modified xsi:type="dcterms:W3CDTF">2021-08-13T04:03:35Z</dcterms:modified>
</cp:coreProperties>
</file>