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graaf_data/"/>
    </mc:Choice>
  </mc:AlternateContent>
  <xr:revisionPtr revIDLastSave="0" documentId="13_ncr:1_{0C525657-22F5-2542-9EBB-8B7BEF6A242F}" xr6:coauthVersionLast="47" xr6:coauthVersionMax="47" xr10:uidLastSave="{00000000-0000-0000-0000-000000000000}"/>
  <bookViews>
    <workbookView xWindow="26880" yWindow="480" windowWidth="32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/>
  <c r="U3" i="1"/>
  <c r="V3" i="1"/>
  <c r="W3" i="1" s="1"/>
  <c r="Q4" i="1"/>
  <c r="R4" i="1" s="1"/>
  <c r="S4" i="1" s="1"/>
  <c r="T4" i="1"/>
  <c r="W4" i="1" s="1"/>
  <c r="U4" i="1"/>
  <c r="X4" i="1" s="1"/>
  <c r="V4" i="1"/>
  <c r="Q5" i="1"/>
  <c r="R5" i="1" s="1"/>
  <c r="S5" i="1" s="1"/>
  <c r="T5" i="1"/>
  <c r="U5" i="1"/>
  <c r="V5" i="1"/>
  <c r="W5" i="1" s="1"/>
  <c r="X5" i="1"/>
  <c r="Q6" i="1"/>
  <c r="R6" i="1"/>
  <c r="S6" i="1" s="1"/>
  <c r="T6" i="1"/>
  <c r="W6" i="1" s="1"/>
  <c r="U6" i="1"/>
  <c r="X6" i="1" s="1"/>
  <c r="V6" i="1"/>
  <c r="Q7" i="1"/>
  <c r="R7" i="1" s="1"/>
  <c r="S7" i="1" s="1"/>
  <c r="T7" i="1"/>
  <c r="U7" i="1"/>
  <c r="V7" i="1"/>
  <c r="W7" i="1" s="1"/>
  <c r="X7" i="1"/>
  <c r="Q8" i="1"/>
  <c r="R8" i="1"/>
  <c r="S8" i="1" s="1"/>
  <c r="T8" i="1"/>
  <c r="W8" i="1" s="1"/>
  <c r="U8" i="1"/>
  <c r="X8" i="1" s="1"/>
  <c r="V8" i="1"/>
  <c r="Q9" i="1"/>
  <c r="R9" i="1" s="1"/>
  <c r="S9" i="1" s="1"/>
  <c r="T9" i="1"/>
  <c r="U9" i="1"/>
  <c r="V9" i="1"/>
  <c r="W9" i="1" s="1"/>
  <c r="X9" i="1"/>
  <c r="Q10" i="1"/>
  <c r="R10" i="1"/>
  <c r="S10" i="1" s="1"/>
  <c r="T10" i="1"/>
  <c r="W10" i="1" s="1"/>
  <c r="U10" i="1"/>
  <c r="X10" i="1" s="1"/>
  <c r="V10" i="1"/>
  <c r="Q11" i="1"/>
  <c r="R11" i="1" s="1"/>
  <c r="S11" i="1" s="1"/>
  <c r="T11" i="1"/>
  <c r="U11" i="1"/>
  <c r="V11" i="1"/>
  <c r="W11" i="1" s="1"/>
  <c r="X11" i="1"/>
  <c r="Q12" i="1"/>
  <c r="R12" i="1"/>
  <c r="S12" i="1" s="1"/>
  <c r="T12" i="1"/>
  <c r="W12" i="1" s="1"/>
  <c r="U12" i="1"/>
  <c r="X12" i="1" s="1"/>
  <c r="V12" i="1"/>
  <c r="Q13" i="1"/>
  <c r="R13" i="1" s="1"/>
  <c r="S13" i="1" s="1"/>
  <c r="T13" i="1"/>
  <c r="U13" i="1"/>
  <c r="V13" i="1"/>
  <c r="W13" i="1" s="1"/>
  <c r="X13" i="1"/>
  <c r="Q14" i="1"/>
  <c r="R14" i="1"/>
  <c r="S14" i="1" s="1"/>
  <c r="T14" i="1"/>
  <c r="W14" i="1" s="1"/>
  <c r="U14" i="1"/>
  <c r="X14" i="1" s="1"/>
  <c r="V14" i="1"/>
  <c r="Q15" i="1"/>
  <c r="R15" i="1" s="1"/>
  <c r="S15" i="1" s="1"/>
  <c r="T15" i="1"/>
  <c r="U15" i="1"/>
  <c r="V15" i="1"/>
  <c r="W15" i="1" s="1"/>
  <c r="X15" i="1"/>
  <c r="Q16" i="1"/>
  <c r="R16" i="1"/>
  <c r="S16" i="1" s="1"/>
  <c r="T16" i="1"/>
  <c r="W16" i="1" s="1"/>
  <c r="U16" i="1"/>
  <c r="X16" i="1" s="1"/>
  <c r="V16" i="1"/>
  <c r="Q17" i="1"/>
  <c r="R17" i="1" s="1"/>
  <c r="S17" i="1" s="1"/>
  <c r="T17" i="1"/>
  <c r="U17" i="1"/>
  <c r="V17" i="1"/>
  <c r="W17" i="1" s="1"/>
  <c r="X17" i="1"/>
  <c r="Q18" i="1"/>
  <c r="R18" i="1"/>
  <c r="S18" i="1" s="1"/>
  <c r="T18" i="1"/>
  <c r="W18" i="1" s="1"/>
  <c r="U18" i="1"/>
  <c r="X18" i="1" s="1"/>
  <c r="V18" i="1"/>
  <c r="Q19" i="1"/>
  <c r="R19" i="1" s="1"/>
  <c r="S19" i="1" s="1"/>
  <c r="T19" i="1"/>
  <c r="W19" i="1" s="1"/>
  <c r="U19" i="1"/>
  <c r="V19" i="1"/>
  <c r="X19" i="1"/>
  <c r="Q20" i="1"/>
  <c r="R20" i="1"/>
  <c r="S20" i="1" s="1"/>
  <c r="T20" i="1"/>
  <c r="W20" i="1" s="1"/>
  <c r="U20" i="1"/>
  <c r="X20" i="1" s="1"/>
  <c r="V20" i="1"/>
  <c r="Q21" i="1"/>
  <c r="R21" i="1" s="1"/>
  <c r="S21" i="1" s="1"/>
  <c r="T21" i="1"/>
  <c r="W21" i="1" s="1"/>
  <c r="U21" i="1"/>
  <c r="V21" i="1"/>
  <c r="X21" i="1"/>
  <c r="Q22" i="1"/>
  <c r="R22" i="1"/>
  <c r="S22" i="1" s="1"/>
  <c r="T22" i="1"/>
  <c r="W22" i="1" s="1"/>
  <c r="U22" i="1"/>
  <c r="X22" i="1" s="1"/>
  <c r="V22" i="1"/>
  <c r="Q23" i="1"/>
  <c r="R23" i="1" s="1"/>
  <c r="S23" i="1" s="1"/>
  <c r="T23" i="1"/>
  <c r="W23" i="1" s="1"/>
  <c r="U23" i="1"/>
  <c r="V23" i="1"/>
  <c r="X23" i="1"/>
  <c r="Q24" i="1"/>
  <c r="R24" i="1"/>
  <c r="S24" i="1" s="1"/>
  <c r="T24" i="1"/>
  <c r="W24" i="1" s="1"/>
  <c r="U24" i="1"/>
  <c r="X24" i="1" s="1"/>
  <c r="V24" i="1"/>
  <c r="Q25" i="1"/>
  <c r="R25" i="1" s="1"/>
  <c r="S25" i="1" s="1"/>
  <c r="T25" i="1"/>
  <c r="W25" i="1" s="1"/>
  <c r="U25" i="1"/>
  <c r="V25" i="1"/>
  <c r="X25" i="1"/>
  <c r="Q26" i="1"/>
  <c r="R26" i="1"/>
  <c r="S26" i="1" s="1"/>
  <c r="T26" i="1"/>
  <c r="W26" i="1" s="1"/>
  <c r="U26" i="1"/>
  <c r="X26" i="1" s="1"/>
  <c r="V26" i="1"/>
  <c r="Q27" i="1"/>
  <c r="R27" i="1" s="1"/>
  <c r="S27" i="1" s="1"/>
  <c r="T27" i="1"/>
  <c r="W27" i="1" s="1"/>
  <c r="U27" i="1"/>
  <c r="V27" i="1"/>
  <c r="X27" i="1"/>
  <c r="Q28" i="1"/>
  <c r="R28" i="1"/>
  <c r="S28" i="1" s="1"/>
  <c r="T28" i="1"/>
  <c r="W28" i="1" s="1"/>
  <c r="U28" i="1"/>
  <c r="X28" i="1" s="1"/>
  <c r="V28" i="1"/>
  <c r="Q29" i="1"/>
  <c r="R29" i="1" s="1"/>
  <c r="S29" i="1" s="1"/>
  <c r="T29" i="1"/>
  <c r="W29" i="1" s="1"/>
  <c r="U29" i="1"/>
  <c r="V29" i="1"/>
  <c r="X29" i="1"/>
  <c r="V2" i="1"/>
  <c r="U2" i="1"/>
  <c r="X2" i="1" s="1"/>
  <c r="T2" i="1"/>
  <c r="W2" i="1" s="1"/>
  <c r="Q2" i="1"/>
  <c r="R2" i="1" s="1"/>
  <c r="S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X3" i="1" l="1"/>
</calcChain>
</file>

<file path=xl/sharedStrings.xml><?xml version="1.0" encoding="utf-8"?>
<sst xmlns="http://schemas.openxmlformats.org/spreadsheetml/2006/main" count="24" uniqueCount="24">
  <si>
    <t>run</t>
  </si>
  <si>
    <t>p (bar)</t>
  </si>
  <si>
    <t>T(K)</t>
  </si>
  <si>
    <t>10^6 * V (M^3/s)</t>
  </si>
  <si>
    <t>feed Yco</t>
  </si>
  <si>
    <t>feed Yco2</t>
  </si>
  <si>
    <t>Yh2</t>
  </si>
  <si>
    <t>Yco</t>
  </si>
  <si>
    <t>Yco2</t>
  </si>
  <si>
    <t>Ych3oh</t>
  </si>
  <si>
    <t>Yh2o</t>
  </si>
  <si>
    <t>Yrest</t>
  </si>
  <si>
    <t>feed Yh2</t>
  </si>
  <si>
    <t>wcat (g)</t>
  </si>
  <si>
    <t>CO2/(CO+CO2)</t>
  </si>
  <si>
    <t>feed</t>
  </si>
  <si>
    <t>Volume flow at T and P (m^3/s)</t>
  </si>
  <si>
    <t>Residence Time (s)</t>
  </si>
  <si>
    <t>Residence Time / Cat Weight (s/kg)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</si>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</sst>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11" fontId="1" fillId="0" borderId="0" xfId="0" applyNumberFormat="1" applyFont="1" applyAlignment="1">
      <alignment horizontal="left" vertical="top" wrapText="1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topLeftCell="N1" workbookViewId="0">
      <selection activeCell="W2" sqref="W2"/>
    </sheetView>
  </sheetViews>
  <sheetFormatPr baseColWidth="10" defaultRowHeight="15" x14ac:dyDescent="0.2"/>
  <cols>
    <col min="2" max="2" width="7.83203125" customWidth="1"/>
    <col min="3" max="3" width="13.1640625" customWidth="1"/>
    <col min="4" max="4" width="14.1640625" customWidth="1"/>
    <col min="5" max="5" width="14.33203125" customWidth="1"/>
    <col min="6" max="10" width="16.1640625" customWidth="1"/>
    <col min="11" max="11" width="15.1640625" customWidth="1"/>
    <col min="17" max="17" width="24.5" bestFit="1" customWidth="1"/>
    <col min="18" max="18" width="14.6640625" bestFit="1" customWidth="1"/>
    <col min="19" max="19" width="27.1640625" bestFit="1" customWidth="1"/>
    <col min="20" max="20" width="15" bestFit="1" customWidth="1"/>
    <col min="21" max="21" width="13.6640625" bestFit="1" customWidth="1"/>
    <col min="22" max="22" width="12.1640625" bestFit="1" customWidth="1"/>
    <col min="23" max="23" width="18.1640625" bestFit="1" customWidth="1"/>
    <col min="24" max="24" width="16.83203125" bestFit="1" customWidth="1"/>
  </cols>
  <sheetData>
    <row r="1" spans="1:24" x14ac:dyDescent="0.2">
      <c r="A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2" t="s">
        <v>14</v>
      </c>
      <c r="J1" s="2" t="s">
        <v>7</v>
      </c>
      <c r="K1" s="2" t="s">
        <v>8</v>
      </c>
      <c r="L1" s="2" t="s">
        <v>6</v>
      </c>
      <c r="M1" s="2" t="s">
        <v>9</v>
      </c>
      <c r="N1" s="2" t="s">
        <v>10</v>
      </c>
      <c r="O1" s="2" t="s">
        <v>11</v>
      </c>
      <c r="P1" s="2" t="s">
        <v>13</v>
      </c>
      <c r="Q1" s="6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ht="16" x14ac:dyDescent="0.2">
      <c r="A2" s="5">
        <v>2</v>
      </c>
      <c r="B2" s="1">
        <v>1</v>
      </c>
      <c r="C2" s="1">
        <v>15.1</v>
      </c>
      <c r="D2" s="1">
        <v>483.5</v>
      </c>
      <c r="E2" s="1">
        <v>10.29</v>
      </c>
      <c r="F2" s="3">
        <v>5.2999999999999999E-2</v>
      </c>
      <c r="G2" s="3">
        <v>4.7E-2</v>
      </c>
      <c r="H2" s="3">
        <v>0.9</v>
      </c>
      <c r="I2" s="4">
        <f>G2/(F2+G2)</f>
        <v>0.47</v>
      </c>
      <c r="J2" s="1">
        <v>5.3699999999999998E-2</v>
      </c>
      <c r="K2" s="1">
        <v>4.3999999999999997E-2</v>
      </c>
      <c r="L2" s="1">
        <v>0.89600000000000002</v>
      </c>
      <c r="M2" s="1">
        <v>3.8E-3</v>
      </c>
      <c r="N2" s="1">
        <v>2.5000000000000001E-3</v>
      </c>
      <c r="O2" s="1">
        <v>0</v>
      </c>
      <c r="P2" s="3">
        <v>4.24</v>
      </c>
      <c r="Q2" s="9">
        <f>(10^-6)*(1.01325*E2*D2)/(C2*298)</f>
        <v>1.1203023687163872E-6</v>
      </c>
      <c r="R2" s="5">
        <f>(((3.5*10^-2)^2*PI()*(7*10^-2))/2)/Q2</f>
        <v>120.23163458718138</v>
      </c>
      <c r="S2" s="10">
        <f>R2/(P2*10^-3)</f>
        <v>28356.517591316358</v>
      </c>
      <c r="T2" s="11">
        <f>M2*((1.01325*10^5*E2*10^-6)/(8.3145*298))</f>
        <v>1.5990541913314694E-6</v>
      </c>
      <c r="U2">
        <f>N2*(1.01325*10^5*E2*10^-6)/(8.3145*298)</f>
        <v>1.0520093364022825E-6</v>
      </c>
      <c r="V2">
        <f>0.00030835*P2</f>
        <v>1.3074040000000001E-3</v>
      </c>
      <c r="W2">
        <f>T2/V2</f>
        <v>1.2230757985530634E-3</v>
      </c>
      <c r="X2">
        <f>U2/V2</f>
        <v>8.0465513062701532E-4</v>
      </c>
    </row>
    <row r="3" spans="1:24" ht="16" x14ac:dyDescent="0.2">
      <c r="A3" s="5">
        <v>2</v>
      </c>
      <c r="B3" s="1">
        <v>2</v>
      </c>
      <c r="C3" s="1">
        <v>15</v>
      </c>
      <c r="D3" s="1">
        <v>483.5</v>
      </c>
      <c r="E3" s="1">
        <v>19.670000000000002</v>
      </c>
      <c r="F3" s="3">
        <v>5.2999999999999999E-2</v>
      </c>
      <c r="G3" s="3">
        <v>4.7E-2</v>
      </c>
      <c r="H3" s="3">
        <v>0.9</v>
      </c>
      <c r="I3" s="4">
        <f t="shared" ref="I3:I29" si="0">G3/(F3+G3)</f>
        <v>0.47</v>
      </c>
      <c r="J3" s="1">
        <v>5.3699999999999998E-2</v>
      </c>
      <c r="K3" s="1">
        <v>4.48E-2</v>
      </c>
      <c r="L3" s="1">
        <v>0.89810000000000001</v>
      </c>
      <c r="M3" s="1">
        <v>2.3E-3</v>
      </c>
      <c r="N3" s="1">
        <v>1.1000000000000001E-3</v>
      </c>
      <c r="O3" s="1">
        <v>0</v>
      </c>
      <c r="P3" s="3">
        <v>4.24</v>
      </c>
      <c r="Q3" s="9">
        <f t="shared" ref="Q3:Q29" si="1">(10^-6)*(1.01325*E3*D3)/(C3*298)</f>
        <v>2.1558072474832216E-6</v>
      </c>
      <c r="R3" s="5">
        <f t="shared" ref="R3:R29" si="2">(((3.5*10^-2)^2*PI()*(7*10^-2))/2)/Q3</f>
        <v>62.480439835199469</v>
      </c>
      <c r="S3" s="10">
        <f t="shared" ref="S3:S29" si="3">R3/(P3*10^-3)</f>
        <v>14735.952791320628</v>
      </c>
      <c r="T3" s="11">
        <f t="shared" ref="T3:T29" si="4">M3*((1.01325*10^5*E3*10^-6)/(8.3145*298))</f>
        <v>1.8501051268484225E-6</v>
      </c>
      <c r="U3">
        <f t="shared" ref="U3:U29" si="5">N3*(1.01325*10^5*E3*10^-6)/(8.3145*298)</f>
        <v>8.8483288675359341E-7</v>
      </c>
      <c r="V3">
        <f t="shared" ref="V3:V29" si="6">0.00030835*P3</f>
        <v>1.3074040000000001E-3</v>
      </c>
      <c r="W3">
        <f t="shared" ref="W3:W29" si="7">T3/V3</f>
        <v>1.4150982610183405E-3</v>
      </c>
      <c r="X3">
        <f t="shared" ref="X3:X29" si="8">U3/V3</f>
        <v>6.7678612483485856E-4</v>
      </c>
    </row>
    <row r="4" spans="1:24" ht="16" x14ac:dyDescent="0.2">
      <c r="A4" s="5">
        <v>2</v>
      </c>
      <c r="B4" s="1">
        <v>3</v>
      </c>
      <c r="C4" s="1">
        <v>29.9</v>
      </c>
      <c r="D4" s="1">
        <v>483.5</v>
      </c>
      <c r="E4" s="1">
        <v>10.1</v>
      </c>
      <c r="F4" s="3">
        <v>5.2999999999999999E-2</v>
      </c>
      <c r="G4" s="3">
        <v>4.7E-2</v>
      </c>
      <c r="H4" s="3">
        <v>0.9</v>
      </c>
      <c r="I4" s="4">
        <f t="shared" si="0"/>
        <v>0.47</v>
      </c>
      <c r="J4" s="1">
        <v>5.28E-2</v>
      </c>
      <c r="K4" s="1">
        <v>4.2599999999999999E-2</v>
      </c>
      <c r="L4" s="1">
        <v>0.89390000000000003</v>
      </c>
      <c r="M4" s="1">
        <v>6.7000000000000002E-3</v>
      </c>
      <c r="N4" s="1">
        <v>4.0000000000000001E-3</v>
      </c>
      <c r="O4" s="1">
        <v>0</v>
      </c>
      <c r="P4" s="3">
        <v>4.24</v>
      </c>
      <c r="Q4" s="9">
        <f t="shared" si="1"/>
        <v>5.5532472755942632E-7</v>
      </c>
      <c r="R4" s="5">
        <f t="shared" si="2"/>
        <v>242.55319156168562</v>
      </c>
      <c r="S4" s="10">
        <f t="shared" si="3"/>
        <v>57205.941406057922</v>
      </c>
      <c r="T4" s="11">
        <f t="shared" si="4"/>
        <v>2.767326405999707E-6</v>
      </c>
      <c r="U4">
        <f t="shared" si="5"/>
        <v>1.6521351677610191E-6</v>
      </c>
      <c r="V4">
        <f t="shared" si="6"/>
        <v>1.3074040000000001E-3</v>
      </c>
      <c r="W4">
        <f t="shared" si="7"/>
        <v>2.116657441769879E-3</v>
      </c>
      <c r="X4">
        <f t="shared" si="8"/>
        <v>1.2636760846387338E-3</v>
      </c>
    </row>
    <row r="5" spans="1:24" ht="16" x14ac:dyDescent="0.2">
      <c r="A5" s="5">
        <v>2</v>
      </c>
      <c r="B5" s="1">
        <v>4</v>
      </c>
      <c r="C5" s="1">
        <v>30.1</v>
      </c>
      <c r="D5" s="1">
        <v>483.5</v>
      </c>
      <c r="E5" s="1">
        <v>24.9</v>
      </c>
      <c r="F5" s="3">
        <v>5.2999999999999999E-2</v>
      </c>
      <c r="G5" s="3">
        <v>4.7E-2</v>
      </c>
      <c r="H5" s="3">
        <v>0.9</v>
      </c>
      <c r="I5" s="4">
        <f t="shared" si="0"/>
        <v>0.47</v>
      </c>
      <c r="J5" s="1">
        <v>5.3999999999999999E-2</v>
      </c>
      <c r="K5" s="1">
        <v>4.41E-2</v>
      </c>
      <c r="L5" s="1">
        <v>0.89590000000000003</v>
      </c>
      <c r="M5" s="1">
        <v>3.5999999999999999E-3</v>
      </c>
      <c r="N5" s="1">
        <v>2.3999999999999998E-3</v>
      </c>
      <c r="O5" s="1">
        <v>0</v>
      </c>
      <c r="P5" s="3">
        <v>4.24</v>
      </c>
      <c r="Q5" s="9">
        <f t="shared" si="1"/>
        <v>1.3599710960668015E-6</v>
      </c>
      <c r="R5" s="5">
        <f t="shared" si="2"/>
        <v>99.043123351826125</v>
      </c>
      <c r="S5" s="10">
        <f t="shared" si="3"/>
        <v>23359.227205619365</v>
      </c>
      <c r="T5" s="11">
        <f t="shared" si="4"/>
        <v>3.6657771395568749E-6</v>
      </c>
      <c r="U5">
        <f t="shared" si="5"/>
        <v>2.4438514263712497E-6</v>
      </c>
      <c r="V5">
        <f t="shared" si="6"/>
        <v>1.3074040000000001E-3</v>
      </c>
      <c r="W5">
        <f t="shared" si="7"/>
        <v>2.8038595105697051E-3</v>
      </c>
      <c r="X5">
        <f t="shared" si="8"/>
        <v>1.8692396737131365E-3</v>
      </c>
    </row>
    <row r="6" spans="1:24" ht="16" x14ac:dyDescent="0.2">
      <c r="A6" s="5">
        <v>2</v>
      </c>
      <c r="B6" s="1">
        <v>5</v>
      </c>
      <c r="C6" s="1">
        <v>49.4</v>
      </c>
      <c r="D6" s="1">
        <v>483.5</v>
      </c>
      <c r="E6" s="1">
        <v>7.6</v>
      </c>
      <c r="F6" s="3">
        <v>5.2999999999999999E-2</v>
      </c>
      <c r="G6" s="3">
        <v>4.7E-2</v>
      </c>
      <c r="H6" s="3">
        <v>0.9</v>
      </c>
      <c r="I6" s="4">
        <f t="shared" si="0"/>
        <v>0.47</v>
      </c>
      <c r="J6" s="1">
        <v>5.0099999999999999E-2</v>
      </c>
      <c r="K6" s="1">
        <v>4.07E-2</v>
      </c>
      <c r="L6" s="1">
        <v>0.8891</v>
      </c>
      <c r="M6" s="1">
        <v>1.29E-2</v>
      </c>
      <c r="N6" s="1">
        <v>7.1999999999999998E-3</v>
      </c>
      <c r="O6" s="1">
        <v>0</v>
      </c>
      <c r="P6" s="3">
        <v>4.24</v>
      </c>
      <c r="Q6" s="9">
        <f t="shared" si="1"/>
        <v>2.5292017294785751E-7</v>
      </c>
      <c r="R6" s="5">
        <f t="shared" si="2"/>
        <v>532.56244234196197</v>
      </c>
      <c r="S6" s="10">
        <f t="shared" si="3"/>
        <v>125604.34960895327</v>
      </c>
      <c r="T6" s="11">
        <f t="shared" si="4"/>
        <v>4.0092903922596611E-6</v>
      </c>
      <c r="U6">
        <f t="shared" si="5"/>
        <v>2.2377434747495781E-6</v>
      </c>
      <c r="V6">
        <f t="shared" si="6"/>
        <v>1.3074040000000001E-3</v>
      </c>
      <c r="W6">
        <f t="shared" si="7"/>
        <v>3.066604043019343E-3</v>
      </c>
      <c r="X6">
        <f t="shared" si="8"/>
        <v>1.7115929542433541E-3</v>
      </c>
    </row>
    <row r="7" spans="1:24" ht="16" x14ac:dyDescent="0.2">
      <c r="A7" s="5">
        <v>2</v>
      </c>
      <c r="B7" s="1">
        <v>6</v>
      </c>
      <c r="C7" s="1">
        <v>49.4</v>
      </c>
      <c r="D7" s="1">
        <v>483.5</v>
      </c>
      <c r="E7" s="1">
        <v>17.88</v>
      </c>
      <c r="F7" s="3">
        <v>5.2999999999999999E-2</v>
      </c>
      <c r="G7" s="3">
        <v>4.7E-2</v>
      </c>
      <c r="H7" s="3">
        <v>0.9</v>
      </c>
      <c r="I7" s="4">
        <f t="shared" si="0"/>
        <v>0.47</v>
      </c>
      <c r="J7" s="1">
        <v>5.3100000000000001E-2</v>
      </c>
      <c r="K7" s="1">
        <v>4.2599999999999999E-2</v>
      </c>
      <c r="L7" s="1">
        <v>0.89410000000000001</v>
      </c>
      <c r="M7" s="1">
        <v>6.3E-3</v>
      </c>
      <c r="N7" s="1">
        <v>3.8999999999999998E-3</v>
      </c>
      <c r="O7" s="1">
        <v>0</v>
      </c>
      <c r="P7" s="3">
        <v>4.24</v>
      </c>
      <c r="Q7" s="9">
        <f t="shared" si="1"/>
        <v>5.9502798582995941E-7</v>
      </c>
      <c r="R7" s="5">
        <f t="shared" si="2"/>
        <v>226.3688233668295</v>
      </c>
      <c r="S7" s="10">
        <f t="shared" si="3"/>
        <v>53388.87343557299</v>
      </c>
      <c r="T7" s="11">
        <f t="shared" si="4"/>
        <v>4.606512718744362E-6</v>
      </c>
      <c r="U7">
        <f t="shared" si="5"/>
        <v>2.8516507306512717E-6</v>
      </c>
      <c r="V7">
        <f t="shared" si="6"/>
        <v>1.3074040000000001E-3</v>
      </c>
      <c r="W7">
        <f t="shared" si="7"/>
        <v>3.5234041801496412E-3</v>
      </c>
      <c r="X7">
        <f t="shared" si="8"/>
        <v>2.1811549686640637E-3</v>
      </c>
    </row>
    <row r="8" spans="1:24" ht="16" x14ac:dyDescent="0.2">
      <c r="A8" s="5">
        <v>2</v>
      </c>
      <c r="B8" s="1">
        <v>7</v>
      </c>
      <c r="C8" s="1">
        <v>14.7</v>
      </c>
      <c r="D8" s="1">
        <v>499.3</v>
      </c>
      <c r="E8" s="1">
        <v>8.25</v>
      </c>
      <c r="F8" s="3">
        <v>5.2999999999999999E-2</v>
      </c>
      <c r="G8" s="3">
        <v>4.7E-2</v>
      </c>
      <c r="H8" s="3">
        <v>0.9</v>
      </c>
      <c r="I8" s="4">
        <f t="shared" si="0"/>
        <v>0.47</v>
      </c>
      <c r="J8" s="1">
        <v>5.2299999999999999E-2</v>
      </c>
      <c r="K8" s="1">
        <v>4.2599999999999999E-2</v>
      </c>
      <c r="L8" s="1">
        <v>0.8952</v>
      </c>
      <c r="M8" s="1">
        <v>6.1000000000000004E-3</v>
      </c>
      <c r="N8" s="1">
        <v>3.8E-3</v>
      </c>
      <c r="O8" s="1">
        <v>0</v>
      </c>
      <c r="P8" s="3">
        <v>4.24</v>
      </c>
      <c r="Q8" s="9">
        <f t="shared" si="1"/>
        <v>9.52792935043145E-7</v>
      </c>
      <c r="R8" s="5">
        <f t="shared" si="2"/>
        <v>141.36942043610244</v>
      </c>
      <c r="S8" s="10">
        <f t="shared" si="3"/>
        <v>33341.844442476984</v>
      </c>
      <c r="T8" s="11">
        <f t="shared" si="4"/>
        <v>2.0580124336032994E-6</v>
      </c>
      <c r="U8">
        <f t="shared" si="5"/>
        <v>1.2820405324086125E-6</v>
      </c>
      <c r="V8">
        <f t="shared" si="6"/>
        <v>1.3074040000000001E-3</v>
      </c>
      <c r="W8">
        <f t="shared" si="7"/>
        <v>1.5741212613723831E-3</v>
      </c>
      <c r="X8">
        <f t="shared" si="8"/>
        <v>9.8060013003525501E-4</v>
      </c>
    </row>
    <row r="9" spans="1:24" ht="16" x14ac:dyDescent="0.2">
      <c r="A9" s="5">
        <v>2</v>
      </c>
      <c r="B9" s="1">
        <v>8</v>
      </c>
      <c r="C9" s="1">
        <v>15</v>
      </c>
      <c r="D9" s="1">
        <v>499.3</v>
      </c>
      <c r="E9" s="1">
        <v>15.27</v>
      </c>
      <c r="F9" s="3">
        <v>5.2999999999999999E-2</v>
      </c>
      <c r="G9" s="3">
        <v>4.7E-2</v>
      </c>
      <c r="H9" s="3">
        <v>0.9</v>
      </c>
      <c r="I9" s="4">
        <f t="shared" si="0"/>
        <v>0.47</v>
      </c>
      <c r="J9" s="1">
        <v>5.2999999999999999E-2</v>
      </c>
      <c r="K9" s="1">
        <v>4.3799999999999999E-2</v>
      </c>
      <c r="L9" s="1">
        <v>0.8972</v>
      </c>
      <c r="M9" s="1">
        <v>3.5999999999999999E-3</v>
      </c>
      <c r="N9" s="1">
        <v>2.3999999999999998E-3</v>
      </c>
      <c r="O9" s="1">
        <v>0</v>
      </c>
      <c r="P9" s="3">
        <v>4.24</v>
      </c>
      <c r="Q9" s="9">
        <f t="shared" si="1"/>
        <v>1.7282624431208052E-6</v>
      </c>
      <c r="R9" s="5">
        <f t="shared" si="2"/>
        <v>77.937112826126025</v>
      </c>
      <c r="S9" s="10">
        <f t="shared" si="3"/>
        <v>18381.394534463681</v>
      </c>
      <c r="T9" s="11">
        <f t="shared" si="4"/>
        <v>2.2480488723306615E-6</v>
      </c>
      <c r="U9">
        <f t="shared" si="5"/>
        <v>1.4986992482204409E-6</v>
      </c>
      <c r="V9">
        <f t="shared" si="6"/>
        <v>1.3074040000000001E-3</v>
      </c>
      <c r="W9">
        <f t="shared" si="7"/>
        <v>1.719475290216843E-3</v>
      </c>
      <c r="X9">
        <f t="shared" si="8"/>
        <v>1.146316860144562E-3</v>
      </c>
    </row>
    <row r="10" spans="1:24" ht="16" x14ac:dyDescent="0.2">
      <c r="A10" s="5">
        <v>2</v>
      </c>
      <c r="B10" s="1">
        <v>9</v>
      </c>
      <c r="C10" s="1">
        <v>29.9</v>
      </c>
      <c r="D10" s="1">
        <v>499.3</v>
      </c>
      <c r="E10" s="1">
        <v>7.84</v>
      </c>
      <c r="F10" s="3">
        <v>5.2999999999999999E-2</v>
      </c>
      <c r="G10" s="3">
        <v>4.7E-2</v>
      </c>
      <c r="H10" s="3">
        <v>0.9</v>
      </c>
      <c r="I10" s="4">
        <f t="shared" si="0"/>
        <v>0.47</v>
      </c>
      <c r="J10" s="1">
        <v>4.7699999999999999E-2</v>
      </c>
      <c r="K10" s="1">
        <v>4.0500000000000001E-2</v>
      </c>
      <c r="L10" s="1">
        <v>0.88980000000000004</v>
      </c>
      <c r="M10" s="1">
        <v>1.5299999999999999E-2</v>
      </c>
      <c r="N10" s="1">
        <v>6.6E-3</v>
      </c>
      <c r="O10" s="1">
        <v>1E-4</v>
      </c>
      <c r="P10" s="3">
        <v>4.24</v>
      </c>
      <c r="Q10" s="9">
        <f t="shared" si="1"/>
        <v>4.4515042131489755E-7</v>
      </c>
      <c r="R10" s="5">
        <f t="shared" si="2"/>
        <v>302.58487597247307</v>
      </c>
      <c r="S10" s="10">
        <f t="shared" si="3"/>
        <v>71364.357540677593</v>
      </c>
      <c r="T10" s="11">
        <f t="shared" si="4"/>
        <v>4.9053692485957859E-6</v>
      </c>
      <c r="U10">
        <f t="shared" si="5"/>
        <v>2.1160416366491627E-6</v>
      </c>
      <c r="V10">
        <f t="shared" si="6"/>
        <v>1.3074040000000001E-3</v>
      </c>
      <c r="W10">
        <f t="shared" si="7"/>
        <v>3.7519919233808263E-3</v>
      </c>
      <c r="X10">
        <f t="shared" si="8"/>
        <v>1.6185063198897681E-3</v>
      </c>
    </row>
    <row r="11" spans="1:24" ht="16" x14ac:dyDescent="0.2">
      <c r="A11" s="5">
        <v>2</v>
      </c>
      <c r="B11" s="1">
        <v>10</v>
      </c>
      <c r="C11" s="1">
        <v>30</v>
      </c>
      <c r="D11" s="1">
        <v>499.3</v>
      </c>
      <c r="E11" s="1">
        <v>17.77</v>
      </c>
      <c r="F11" s="3">
        <v>5.2999999999999999E-2</v>
      </c>
      <c r="G11" s="3">
        <v>4.7E-2</v>
      </c>
      <c r="H11" s="3">
        <v>0.9</v>
      </c>
      <c r="I11" s="4">
        <f t="shared" si="0"/>
        <v>0.47</v>
      </c>
      <c r="J11" s="1">
        <v>5.2200000000000003E-2</v>
      </c>
      <c r="K11" s="1">
        <v>4.2299999999999997E-2</v>
      </c>
      <c r="L11" s="1">
        <v>0.89370000000000005</v>
      </c>
      <c r="M11" s="1">
        <v>7.4999999999999997E-3</v>
      </c>
      <c r="N11" s="1">
        <v>4.3E-3</v>
      </c>
      <c r="O11" s="1">
        <v>0</v>
      </c>
      <c r="P11" s="3">
        <v>4.24</v>
      </c>
      <c r="Q11" s="9">
        <f t="shared" si="1"/>
        <v>1.0056065361577181E-6</v>
      </c>
      <c r="R11" s="5">
        <f t="shared" si="2"/>
        <v>133.94481855429873</v>
      </c>
      <c r="S11" s="10">
        <f t="shared" si="3"/>
        <v>31590.75909299498</v>
      </c>
      <c r="T11" s="11">
        <f t="shared" si="4"/>
        <v>5.4502058040433116E-6</v>
      </c>
      <c r="U11">
        <f t="shared" si="5"/>
        <v>3.1247846609848325E-6</v>
      </c>
      <c r="V11">
        <f t="shared" si="6"/>
        <v>1.3074040000000001E-3</v>
      </c>
      <c r="W11">
        <f t="shared" si="7"/>
        <v>4.1687235193125548E-3</v>
      </c>
      <c r="X11">
        <f t="shared" si="8"/>
        <v>2.3900681510725316E-3</v>
      </c>
    </row>
    <row r="12" spans="1:24" ht="16" x14ac:dyDescent="0.2">
      <c r="A12" s="5">
        <v>2</v>
      </c>
      <c r="B12" s="1">
        <v>11</v>
      </c>
      <c r="C12" s="1">
        <v>50.2</v>
      </c>
      <c r="D12" s="1">
        <v>499.3</v>
      </c>
      <c r="E12" s="1">
        <v>9.82</v>
      </c>
      <c r="F12" s="3">
        <v>5.2999999999999999E-2</v>
      </c>
      <c r="G12" s="3">
        <v>4.7E-2</v>
      </c>
      <c r="H12" s="3">
        <v>0.9</v>
      </c>
      <c r="I12" s="4">
        <f t="shared" si="0"/>
        <v>0.47</v>
      </c>
      <c r="J12" s="1">
        <v>4.4699999999999997E-2</v>
      </c>
      <c r="K12" s="1">
        <v>3.9399999999999998E-2</v>
      </c>
      <c r="L12" s="1">
        <v>0.88619999999999999</v>
      </c>
      <c r="M12" s="1">
        <v>2.1299999999999999E-2</v>
      </c>
      <c r="N12" s="1">
        <v>8.3000000000000001E-3</v>
      </c>
      <c r="O12" s="1">
        <v>1E-4</v>
      </c>
      <c r="P12" s="3">
        <v>4.24</v>
      </c>
      <c r="Q12" s="9">
        <f t="shared" si="1"/>
        <v>3.3210061896708471E-7</v>
      </c>
      <c r="R12" s="5">
        <f t="shared" si="2"/>
        <v>405.58727484941073</v>
      </c>
      <c r="S12" s="10">
        <f t="shared" si="3"/>
        <v>95657.376143728936</v>
      </c>
      <c r="T12" s="11">
        <f t="shared" si="4"/>
        <v>8.5537253589084486E-6</v>
      </c>
      <c r="U12">
        <f t="shared" si="5"/>
        <v>3.3331418065230104E-6</v>
      </c>
      <c r="V12">
        <f t="shared" si="6"/>
        <v>1.3074040000000001E-3</v>
      </c>
      <c r="W12">
        <f t="shared" si="7"/>
        <v>6.5425265326620142E-3</v>
      </c>
      <c r="X12">
        <f t="shared" si="8"/>
        <v>2.5494352216476391E-3</v>
      </c>
    </row>
    <row r="13" spans="1:24" ht="16" x14ac:dyDescent="0.2">
      <c r="A13" s="5">
        <v>2</v>
      </c>
      <c r="B13" s="1">
        <v>12</v>
      </c>
      <c r="C13" s="1">
        <v>50.1</v>
      </c>
      <c r="D13" s="1">
        <v>499.3</v>
      </c>
      <c r="E13" s="1">
        <v>19.690000000000001</v>
      </c>
      <c r="F13" s="3">
        <v>5.2999999999999999E-2</v>
      </c>
      <c r="G13" s="3">
        <v>4.7E-2</v>
      </c>
      <c r="H13" s="3">
        <v>0.9</v>
      </c>
      <c r="I13" s="4">
        <f t="shared" si="0"/>
        <v>0.47</v>
      </c>
      <c r="J13" s="1">
        <v>5.0299999999999997E-2</v>
      </c>
      <c r="K13" s="1">
        <v>4.0899999999999999E-2</v>
      </c>
      <c r="L13" s="1">
        <v>0.89129999999999998</v>
      </c>
      <c r="M13" s="1">
        <v>1.14E-2</v>
      </c>
      <c r="N13" s="1">
        <v>6.0000000000000001E-3</v>
      </c>
      <c r="O13" s="1">
        <v>1E-4</v>
      </c>
      <c r="P13" s="3">
        <v>4.24</v>
      </c>
      <c r="Q13" s="9">
        <f t="shared" si="1"/>
        <v>6.6722130405296786E-7</v>
      </c>
      <c r="R13" s="5">
        <f t="shared" si="2"/>
        <v>201.87572579662336</v>
      </c>
      <c r="S13" s="10">
        <f t="shared" si="3"/>
        <v>47612.199480335687</v>
      </c>
      <c r="T13" s="11">
        <f t="shared" si="4"/>
        <v>9.1794102120456669E-6</v>
      </c>
      <c r="U13">
        <f t="shared" si="5"/>
        <v>4.8312685326556141E-6</v>
      </c>
      <c r="V13">
        <f t="shared" si="6"/>
        <v>1.3074040000000001E-3</v>
      </c>
      <c r="W13">
        <f t="shared" si="7"/>
        <v>7.0210969310524262E-3</v>
      </c>
      <c r="X13">
        <f t="shared" si="8"/>
        <v>3.695314174238119E-3</v>
      </c>
    </row>
    <row r="14" spans="1:24" ht="16" x14ac:dyDescent="0.2">
      <c r="A14" s="5">
        <v>2</v>
      </c>
      <c r="B14" s="1">
        <v>13</v>
      </c>
      <c r="C14" s="1">
        <v>15</v>
      </c>
      <c r="D14" s="1">
        <v>516.70000000000005</v>
      </c>
      <c r="E14" s="1">
        <v>7.73</v>
      </c>
      <c r="F14" s="3">
        <v>5.2999999999999999E-2</v>
      </c>
      <c r="G14" s="3">
        <v>4.7E-2</v>
      </c>
      <c r="H14" s="3">
        <v>0.9</v>
      </c>
      <c r="I14" s="4">
        <f t="shared" si="0"/>
        <v>0.47</v>
      </c>
      <c r="J14" s="1">
        <v>5.2499999999999998E-2</v>
      </c>
      <c r="K14" s="1">
        <v>4.1799999999999997E-2</v>
      </c>
      <c r="L14" s="1">
        <v>0.89190000000000003</v>
      </c>
      <c r="M14" s="1">
        <v>8.6E-3</v>
      </c>
      <c r="N14" s="1">
        <v>5.1999999999999998E-3</v>
      </c>
      <c r="O14" s="1">
        <v>0</v>
      </c>
      <c r="P14" s="3">
        <v>4.24</v>
      </c>
      <c r="Q14" s="9">
        <f t="shared" si="1"/>
        <v>9.0537196996644321E-7</v>
      </c>
      <c r="R14" s="5">
        <f t="shared" si="2"/>
        <v>148.77397300874554</v>
      </c>
      <c r="S14" s="10">
        <f t="shared" si="3"/>
        <v>35088.201181307908</v>
      </c>
      <c r="T14" s="11">
        <f t="shared" si="4"/>
        <v>2.7185802396637876E-6</v>
      </c>
      <c r="U14">
        <f t="shared" si="5"/>
        <v>1.6437927030525228E-6</v>
      </c>
      <c r="V14">
        <f t="shared" si="6"/>
        <v>1.3074040000000001E-3</v>
      </c>
      <c r="W14">
        <f t="shared" si="7"/>
        <v>2.0793727414508351E-3</v>
      </c>
      <c r="X14">
        <f t="shared" si="8"/>
        <v>1.2572951459935281E-3</v>
      </c>
    </row>
    <row r="15" spans="1:24" ht="16" x14ac:dyDescent="0.2">
      <c r="A15" s="5">
        <v>2</v>
      </c>
      <c r="B15" s="1">
        <v>14</v>
      </c>
      <c r="C15" s="1">
        <v>15.1</v>
      </c>
      <c r="D15" s="1">
        <v>516.70000000000005</v>
      </c>
      <c r="E15" s="1">
        <v>18.25</v>
      </c>
      <c r="F15" s="3">
        <v>5.2999999999999999E-2</v>
      </c>
      <c r="G15" s="3">
        <v>4.7E-2</v>
      </c>
      <c r="H15" s="3">
        <v>0.9</v>
      </c>
      <c r="I15" s="4">
        <f t="shared" si="0"/>
        <v>0.47</v>
      </c>
      <c r="J15" s="1">
        <v>5.3499999999999999E-2</v>
      </c>
      <c r="K15" s="1">
        <v>4.2700000000000002E-2</v>
      </c>
      <c r="L15" s="1">
        <v>0.89439999999999997</v>
      </c>
      <c r="M15" s="1">
        <v>5.7000000000000002E-3</v>
      </c>
      <c r="N15" s="1">
        <v>3.7000000000000002E-3</v>
      </c>
      <c r="O15" s="1">
        <v>0</v>
      </c>
      <c r="P15" s="3">
        <v>4.24</v>
      </c>
      <c r="Q15" s="9">
        <f t="shared" si="1"/>
        <v>2.1233653759611534E-6</v>
      </c>
      <c r="R15" s="5">
        <f t="shared" si="2"/>
        <v>63.43504822465686</v>
      </c>
      <c r="S15" s="10">
        <f t="shared" si="3"/>
        <v>14961.096279400201</v>
      </c>
      <c r="T15" s="11">
        <f t="shared" si="4"/>
        <v>4.2540435848103962E-6</v>
      </c>
      <c r="U15">
        <f t="shared" si="5"/>
        <v>2.7613967129470996E-6</v>
      </c>
      <c r="V15">
        <f t="shared" si="6"/>
        <v>1.3074040000000001E-3</v>
      </c>
      <c r="W15">
        <f t="shared" si="7"/>
        <v>3.2538095223897095E-3</v>
      </c>
      <c r="X15">
        <f t="shared" si="8"/>
        <v>2.1121219706740223E-3</v>
      </c>
    </row>
    <row r="16" spans="1:24" ht="16" x14ac:dyDescent="0.2">
      <c r="A16" s="5">
        <v>2</v>
      </c>
      <c r="B16" s="1">
        <v>15</v>
      </c>
      <c r="C16" s="1">
        <v>29.9</v>
      </c>
      <c r="D16" s="1">
        <v>516.70000000000005</v>
      </c>
      <c r="E16" s="1">
        <v>9.86</v>
      </c>
      <c r="F16" s="3">
        <v>5.2999999999999999E-2</v>
      </c>
      <c r="G16" s="3">
        <v>4.7E-2</v>
      </c>
      <c r="H16" s="3">
        <v>0.9</v>
      </c>
      <c r="I16" s="4">
        <f t="shared" si="0"/>
        <v>0.47</v>
      </c>
      <c r="J16" s="1">
        <v>4.5600000000000002E-2</v>
      </c>
      <c r="K16" s="1">
        <v>3.9899999999999998E-2</v>
      </c>
      <c r="L16" s="1">
        <v>0.88690000000000002</v>
      </c>
      <c r="M16" s="1">
        <v>1.9599999999999999E-2</v>
      </c>
      <c r="N16" s="1">
        <v>7.9000000000000008E-3</v>
      </c>
      <c r="O16" s="1">
        <v>1E-4</v>
      </c>
      <c r="P16" s="3">
        <v>4.24</v>
      </c>
      <c r="Q16" s="9">
        <f t="shared" si="1"/>
        <v>5.7935470264416064E-7</v>
      </c>
      <c r="R16" s="5">
        <f t="shared" si="2"/>
        <v>232.49277930758851</v>
      </c>
      <c r="S16" s="10">
        <f t="shared" si="3"/>
        <v>54833.20266688407</v>
      </c>
      <c r="T16" s="11">
        <f t="shared" si="4"/>
        <v>7.9030949005154317E-6</v>
      </c>
      <c r="U16">
        <f t="shared" si="5"/>
        <v>3.1854311078608128E-6</v>
      </c>
      <c r="V16">
        <f t="shared" si="6"/>
        <v>1.3074040000000001E-3</v>
      </c>
      <c r="W16">
        <f t="shared" si="7"/>
        <v>6.0448758765579971E-3</v>
      </c>
      <c r="X16">
        <f t="shared" si="8"/>
        <v>2.4364550726942956E-3</v>
      </c>
    </row>
    <row r="17" spans="1:24" ht="16" x14ac:dyDescent="0.2">
      <c r="A17" s="5">
        <v>2</v>
      </c>
      <c r="B17" s="1">
        <v>16</v>
      </c>
      <c r="C17" s="1">
        <v>30</v>
      </c>
      <c r="D17" s="1">
        <v>516.70000000000005</v>
      </c>
      <c r="E17" s="1">
        <v>19.22</v>
      </c>
      <c r="F17" s="3">
        <v>5.2999999999999999E-2</v>
      </c>
      <c r="G17" s="3">
        <v>4.7E-2</v>
      </c>
      <c r="H17" s="3">
        <v>0.9</v>
      </c>
      <c r="I17" s="4">
        <f t="shared" si="0"/>
        <v>0.47</v>
      </c>
      <c r="J17" s="1">
        <v>5.0200000000000002E-2</v>
      </c>
      <c r="K17" s="1">
        <v>4.1000000000000002E-2</v>
      </c>
      <c r="L17" s="1">
        <v>0.89029999999999998</v>
      </c>
      <c r="M17" s="1">
        <v>1.21E-2</v>
      </c>
      <c r="N17" s="1">
        <v>6.4000000000000003E-3</v>
      </c>
      <c r="O17" s="1">
        <v>0</v>
      </c>
      <c r="P17" s="3">
        <v>4.24</v>
      </c>
      <c r="Q17" s="9">
        <f t="shared" si="1"/>
        <v>1.1255659290268457E-6</v>
      </c>
      <c r="R17" s="5">
        <f t="shared" si="2"/>
        <v>119.66938723804405</v>
      </c>
      <c r="S17" s="10">
        <f t="shared" si="3"/>
        <v>28223.912084444346</v>
      </c>
      <c r="T17" s="11">
        <f t="shared" si="4"/>
        <v>9.5104915565553988E-6</v>
      </c>
      <c r="U17">
        <f t="shared" si="5"/>
        <v>5.030342641483848E-6</v>
      </c>
      <c r="V17">
        <f t="shared" si="6"/>
        <v>1.3074040000000001E-3</v>
      </c>
      <c r="W17">
        <f t="shared" si="7"/>
        <v>7.2743326137562668E-3</v>
      </c>
      <c r="X17">
        <f t="shared" si="8"/>
        <v>3.8475808866148854E-3</v>
      </c>
    </row>
    <row r="18" spans="1:24" ht="16" x14ac:dyDescent="0.2">
      <c r="A18" s="5">
        <v>2</v>
      </c>
      <c r="B18" s="1">
        <v>17</v>
      </c>
      <c r="C18" s="1">
        <v>50.2</v>
      </c>
      <c r="D18" s="1">
        <v>516.70000000000005</v>
      </c>
      <c r="E18" s="1">
        <v>10.95</v>
      </c>
      <c r="F18" s="3">
        <v>5.2999999999999999E-2</v>
      </c>
      <c r="G18" s="3">
        <v>4.7E-2</v>
      </c>
      <c r="H18" s="3">
        <v>0.9</v>
      </c>
      <c r="I18" s="4">
        <f t="shared" si="0"/>
        <v>0.47</v>
      </c>
      <c r="J18" s="1">
        <v>3.73E-2</v>
      </c>
      <c r="K18" s="1">
        <v>3.7699999999999997E-2</v>
      </c>
      <c r="L18" s="1">
        <v>0.88039999999999996</v>
      </c>
      <c r="M18" s="1">
        <v>3.2899999999999999E-2</v>
      </c>
      <c r="N18" s="1">
        <v>1.15E-2</v>
      </c>
      <c r="O18" s="1">
        <v>2.0000000000000001E-4</v>
      </c>
      <c r="P18" s="3">
        <v>4.24</v>
      </c>
      <c r="Q18" s="9">
        <f t="shared" si="1"/>
        <v>3.8322092243442342E-7</v>
      </c>
      <c r="R18" s="5">
        <f t="shared" si="2"/>
        <v>351.48337978783371</v>
      </c>
      <c r="S18" s="10">
        <f t="shared" si="3"/>
        <v>82897.023534866428</v>
      </c>
      <c r="T18" s="11">
        <f t="shared" si="4"/>
        <v>1.473242462529074E-5</v>
      </c>
      <c r="U18">
        <f t="shared" si="5"/>
        <v>5.1496317079283749E-6</v>
      </c>
      <c r="V18">
        <f t="shared" si="6"/>
        <v>1.3074040000000001E-3</v>
      </c>
      <c r="W18">
        <f t="shared" si="7"/>
        <v>1.1268456135433836E-2</v>
      </c>
      <c r="X18">
        <f t="shared" si="8"/>
        <v>3.9388220534191222E-3</v>
      </c>
    </row>
    <row r="19" spans="1:24" ht="16" x14ac:dyDescent="0.2">
      <c r="A19" s="5">
        <v>2</v>
      </c>
      <c r="B19" s="1">
        <v>18</v>
      </c>
      <c r="C19" s="1">
        <v>50</v>
      </c>
      <c r="D19" s="1">
        <v>516.70000000000005</v>
      </c>
      <c r="E19" s="1">
        <v>18.52</v>
      </c>
      <c r="F19" s="3">
        <v>5.2999999999999999E-2</v>
      </c>
      <c r="G19" s="3">
        <v>4.7E-2</v>
      </c>
      <c r="H19" s="3">
        <v>0.9</v>
      </c>
      <c r="I19" s="4">
        <f t="shared" si="0"/>
        <v>0.47</v>
      </c>
      <c r="J19" s="1">
        <v>4.4299999999999999E-2</v>
      </c>
      <c r="K19" s="1">
        <v>3.8800000000000001E-2</v>
      </c>
      <c r="L19" s="1">
        <v>0.88580000000000003</v>
      </c>
      <c r="M19" s="1">
        <v>2.1899999999999999E-2</v>
      </c>
      <c r="N19" s="1">
        <v>9.1000000000000004E-3</v>
      </c>
      <c r="O19" s="1">
        <v>1E-4</v>
      </c>
      <c r="P19" s="3">
        <v>4.24</v>
      </c>
      <c r="Q19" s="9">
        <f t="shared" si="1"/>
        <v>6.5074342369127517E-7</v>
      </c>
      <c r="R19" s="5">
        <f t="shared" si="2"/>
        <v>206.98754704060536</v>
      </c>
      <c r="S19" s="10">
        <f t="shared" si="3"/>
        <v>48817.817698255974</v>
      </c>
      <c r="T19" s="11">
        <f t="shared" si="4"/>
        <v>1.6586292040144953E-5</v>
      </c>
      <c r="U19">
        <f t="shared" si="5"/>
        <v>6.8920208933935668E-6</v>
      </c>
      <c r="V19">
        <f t="shared" si="6"/>
        <v>1.3074040000000001E-3</v>
      </c>
      <c r="W19">
        <f t="shared" si="7"/>
        <v>1.2686432074664718E-2</v>
      </c>
      <c r="X19">
        <f t="shared" si="8"/>
        <v>5.2715311360478981E-3</v>
      </c>
    </row>
    <row r="20" spans="1:24" ht="16" x14ac:dyDescent="0.2">
      <c r="A20" s="5">
        <v>2</v>
      </c>
      <c r="B20" s="1">
        <v>19</v>
      </c>
      <c r="C20" s="1">
        <v>15.2</v>
      </c>
      <c r="D20" s="1">
        <v>532.4</v>
      </c>
      <c r="E20" s="1">
        <v>10.32</v>
      </c>
      <c r="F20" s="3">
        <v>5.2999999999999999E-2</v>
      </c>
      <c r="G20" s="3">
        <v>4.7E-2</v>
      </c>
      <c r="H20" s="3">
        <v>0.9</v>
      </c>
      <c r="I20" s="4">
        <f t="shared" si="0"/>
        <v>0.47</v>
      </c>
      <c r="J20" s="1">
        <v>5.3999999999999999E-2</v>
      </c>
      <c r="K20" s="1">
        <v>4.1200000000000001E-2</v>
      </c>
      <c r="L20" s="1">
        <v>0.89100000000000001</v>
      </c>
      <c r="M20" s="1">
        <v>7.9000000000000008E-3</v>
      </c>
      <c r="N20" s="1">
        <v>5.8999999999999999E-3</v>
      </c>
      <c r="O20" s="1">
        <v>0</v>
      </c>
      <c r="P20" s="3">
        <v>4.24</v>
      </c>
      <c r="Q20" s="9">
        <f t="shared" si="1"/>
        <v>1.2290640180148357E-6</v>
      </c>
      <c r="R20" s="5">
        <f t="shared" si="2"/>
        <v>109.59216366957098</v>
      </c>
      <c r="S20" s="10">
        <f t="shared" si="3"/>
        <v>25847.20841263466</v>
      </c>
      <c r="T20" s="11">
        <f t="shared" si="4"/>
        <v>3.3340414840896134E-6</v>
      </c>
      <c r="U20">
        <f t="shared" si="5"/>
        <v>2.4899803488770524E-6</v>
      </c>
      <c r="V20">
        <f t="shared" si="6"/>
        <v>1.3074040000000001E-3</v>
      </c>
      <c r="W20">
        <f t="shared" si="7"/>
        <v>2.5501233620897697E-3</v>
      </c>
      <c r="X20">
        <f t="shared" si="8"/>
        <v>1.9045225109278021E-3</v>
      </c>
    </row>
    <row r="21" spans="1:24" ht="16" x14ac:dyDescent="0.2">
      <c r="A21" s="5">
        <v>2</v>
      </c>
      <c r="B21" s="1">
        <v>20</v>
      </c>
      <c r="C21" s="1">
        <v>15.1</v>
      </c>
      <c r="D21" s="1">
        <v>532.4</v>
      </c>
      <c r="E21" s="1">
        <v>19.899999999999999</v>
      </c>
      <c r="F21" s="3">
        <v>5.2999999999999999E-2</v>
      </c>
      <c r="G21" s="3">
        <v>4.7E-2</v>
      </c>
      <c r="H21" s="3">
        <v>0.9</v>
      </c>
      <c r="I21" s="4">
        <f t="shared" si="0"/>
        <v>0.47</v>
      </c>
      <c r="J21" s="1">
        <v>5.45E-2</v>
      </c>
      <c r="K21" s="1">
        <v>4.2000000000000003E-2</v>
      </c>
      <c r="L21" s="1">
        <v>0.89319999999999999</v>
      </c>
      <c r="M21" s="1">
        <v>5.7000000000000002E-3</v>
      </c>
      <c r="N21" s="1">
        <v>4.5999999999999999E-3</v>
      </c>
      <c r="O21" s="1">
        <v>0</v>
      </c>
      <c r="P21" s="3">
        <v>4.24</v>
      </c>
      <c r="Q21" s="9">
        <f t="shared" si="1"/>
        <v>2.385692824125516E-6</v>
      </c>
      <c r="R21" s="5">
        <f t="shared" si="2"/>
        <v>56.459818992847751</v>
      </c>
      <c r="S21" s="10">
        <f t="shared" si="3"/>
        <v>13315.995045482958</v>
      </c>
      <c r="T21" s="11">
        <f t="shared" si="4"/>
        <v>4.6386557445329799E-6</v>
      </c>
      <c r="U21">
        <f t="shared" si="5"/>
        <v>3.7434765657634577E-6</v>
      </c>
      <c r="V21">
        <f t="shared" si="6"/>
        <v>1.3074040000000001E-3</v>
      </c>
      <c r="W21">
        <f t="shared" si="7"/>
        <v>3.5479895614002862E-3</v>
      </c>
      <c r="X21">
        <f t="shared" si="8"/>
        <v>2.863289821480933E-3</v>
      </c>
    </row>
    <row r="22" spans="1:24" ht="16" x14ac:dyDescent="0.2">
      <c r="A22" s="5">
        <v>2</v>
      </c>
      <c r="B22" s="1">
        <v>21</v>
      </c>
      <c r="C22" s="1">
        <v>29.8</v>
      </c>
      <c r="D22" s="1">
        <v>532.4</v>
      </c>
      <c r="E22" s="1">
        <v>10.29</v>
      </c>
      <c r="F22" s="3">
        <v>5.2999999999999999E-2</v>
      </c>
      <c r="G22" s="3">
        <v>4.7E-2</v>
      </c>
      <c r="H22" s="3">
        <v>0.9</v>
      </c>
      <c r="I22" s="4">
        <f t="shared" si="0"/>
        <v>0.47</v>
      </c>
      <c r="J22" s="1">
        <v>4.6399999999999997E-2</v>
      </c>
      <c r="K22" s="1">
        <v>3.9399999999999998E-2</v>
      </c>
      <c r="L22" s="1">
        <v>0.88590000000000002</v>
      </c>
      <c r="M22" s="1">
        <v>1.95E-2</v>
      </c>
      <c r="N22" s="1">
        <v>8.8000000000000005E-3</v>
      </c>
      <c r="O22" s="1">
        <v>0</v>
      </c>
      <c r="P22" s="3">
        <v>4.24</v>
      </c>
      <c r="Q22" s="9">
        <f t="shared" si="1"/>
        <v>6.2508273805233998E-7</v>
      </c>
      <c r="R22" s="5">
        <f t="shared" si="2"/>
        <v>215.48472997727214</v>
      </c>
      <c r="S22" s="10">
        <f t="shared" si="3"/>
        <v>50821.870277658512</v>
      </c>
      <c r="T22" s="11">
        <f t="shared" si="4"/>
        <v>8.2056728239378029E-6</v>
      </c>
      <c r="U22">
        <f t="shared" si="5"/>
        <v>3.7030728641360343E-6</v>
      </c>
      <c r="V22">
        <f t="shared" si="6"/>
        <v>1.3074040000000001E-3</v>
      </c>
      <c r="W22">
        <f t="shared" si="7"/>
        <v>6.2763100188907199E-3</v>
      </c>
      <c r="X22">
        <f t="shared" si="8"/>
        <v>2.8323860598070943E-3</v>
      </c>
    </row>
    <row r="23" spans="1:24" ht="16" x14ac:dyDescent="0.2">
      <c r="A23" s="5">
        <v>2</v>
      </c>
      <c r="B23" s="1">
        <v>22</v>
      </c>
      <c r="C23" s="1">
        <v>29.8</v>
      </c>
      <c r="D23" s="1">
        <v>532.4</v>
      </c>
      <c r="E23" s="1">
        <v>21.52</v>
      </c>
      <c r="F23" s="3">
        <v>5.2999999999999999E-2</v>
      </c>
      <c r="G23" s="3">
        <v>4.7E-2</v>
      </c>
      <c r="H23" s="3">
        <v>0.9</v>
      </c>
      <c r="I23" s="4">
        <f t="shared" si="0"/>
        <v>0.47</v>
      </c>
      <c r="J23" s="1">
        <v>5.0200000000000002E-2</v>
      </c>
      <c r="K23" s="1">
        <v>4.0500000000000001E-2</v>
      </c>
      <c r="L23" s="1">
        <v>0.88890000000000002</v>
      </c>
      <c r="M23" s="1">
        <v>1.3299999999999999E-2</v>
      </c>
      <c r="N23" s="1">
        <v>7.1000000000000004E-3</v>
      </c>
      <c r="O23" s="1">
        <v>0</v>
      </c>
      <c r="P23" s="3">
        <v>4.24</v>
      </c>
      <c r="Q23" s="9">
        <f t="shared" si="1"/>
        <v>1.3072673005720462E-6</v>
      </c>
      <c r="R23" s="5">
        <f t="shared" si="2"/>
        <v>103.03614644359342</v>
      </c>
      <c r="S23" s="10">
        <f t="shared" si="3"/>
        <v>24300.977934809765</v>
      </c>
      <c r="T23" s="11">
        <f t="shared" si="4"/>
        <v>1.1704641563759599E-5</v>
      </c>
      <c r="U23">
        <f t="shared" si="5"/>
        <v>6.2483424889242984E-6</v>
      </c>
      <c r="V23">
        <f t="shared" si="6"/>
        <v>1.3074040000000001E-3</v>
      </c>
      <c r="W23">
        <f t="shared" si="7"/>
        <v>8.9525820356673204E-3</v>
      </c>
      <c r="X23">
        <f t="shared" si="8"/>
        <v>4.7791979288148868E-3</v>
      </c>
    </row>
    <row r="24" spans="1:24" ht="16" x14ac:dyDescent="0.2">
      <c r="A24" s="5">
        <v>2</v>
      </c>
      <c r="B24" s="1">
        <v>23</v>
      </c>
      <c r="C24" s="1">
        <v>49.6</v>
      </c>
      <c r="D24" s="1">
        <v>532.4</v>
      </c>
      <c r="E24" s="1">
        <v>13.39</v>
      </c>
      <c r="F24" s="3">
        <v>5.2999999999999999E-2</v>
      </c>
      <c r="G24" s="3">
        <v>4.7E-2</v>
      </c>
      <c r="H24" s="3">
        <v>0.9</v>
      </c>
      <c r="I24" s="4">
        <f t="shared" si="0"/>
        <v>0.47</v>
      </c>
      <c r="J24" s="1">
        <v>3.8399999999999997E-2</v>
      </c>
      <c r="K24" s="1">
        <v>3.6799999999999999E-2</v>
      </c>
      <c r="L24" s="1">
        <v>0.88019999999999998</v>
      </c>
      <c r="M24" s="1">
        <v>3.2000000000000001E-2</v>
      </c>
      <c r="N24" s="1">
        <v>1.2500000000000001E-2</v>
      </c>
      <c r="O24" s="1">
        <v>1E-4</v>
      </c>
      <c r="P24" s="3">
        <v>4.24</v>
      </c>
      <c r="Q24" s="9">
        <f t="shared" si="1"/>
        <v>4.8869432486739544E-7</v>
      </c>
      <c r="R24" s="5">
        <f t="shared" si="2"/>
        <v>275.62379624361586</v>
      </c>
      <c r="S24" s="10">
        <f t="shared" si="3"/>
        <v>65005.612321607499</v>
      </c>
      <c r="T24" s="11">
        <f t="shared" si="4"/>
        <v>1.752244744262974E-5</v>
      </c>
      <c r="U24">
        <f t="shared" si="5"/>
        <v>6.8447060322772412E-6</v>
      </c>
      <c r="V24">
        <f t="shared" si="6"/>
        <v>1.3074040000000001E-3</v>
      </c>
      <c r="W24">
        <f t="shared" si="7"/>
        <v>1.3402473483811995E-2</v>
      </c>
      <c r="X24">
        <f t="shared" si="8"/>
        <v>5.2353412046140602E-3</v>
      </c>
    </row>
    <row r="25" spans="1:24" ht="16" x14ac:dyDescent="0.2">
      <c r="A25" s="5">
        <v>2</v>
      </c>
      <c r="B25" s="1">
        <v>24</v>
      </c>
      <c r="C25" s="1">
        <v>50</v>
      </c>
      <c r="D25" s="1">
        <v>532.4</v>
      </c>
      <c r="E25" s="1">
        <v>22.85</v>
      </c>
      <c r="F25" s="3">
        <v>5.2999999999999999E-2</v>
      </c>
      <c r="G25" s="3">
        <v>4.7E-2</v>
      </c>
      <c r="H25" s="3">
        <v>0.9</v>
      </c>
      <c r="I25" s="4">
        <f t="shared" si="0"/>
        <v>0.47</v>
      </c>
      <c r="J25" s="1">
        <v>4.24E-2</v>
      </c>
      <c r="K25" s="1">
        <v>3.7199999999999997E-2</v>
      </c>
      <c r="L25" s="1">
        <v>0.8851</v>
      </c>
      <c r="M25" s="1">
        <v>2.4500000000000001E-2</v>
      </c>
      <c r="N25" s="1">
        <v>1.0699999999999999E-2</v>
      </c>
      <c r="O25" s="1">
        <v>1E-4</v>
      </c>
      <c r="P25" s="3">
        <v>4.24</v>
      </c>
      <c r="Q25" s="9">
        <f t="shared" si="1"/>
        <v>8.2728394328859047E-7</v>
      </c>
      <c r="R25" s="5">
        <f t="shared" si="2"/>
        <v>162.81687335453941</v>
      </c>
      <c r="S25" s="10">
        <f t="shared" si="3"/>
        <v>38400.205979844191</v>
      </c>
      <c r="T25" s="11">
        <f t="shared" si="4"/>
        <v>2.2893726987421098E-5</v>
      </c>
      <c r="U25">
        <f t="shared" si="5"/>
        <v>9.9984848475675814E-6</v>
      </c>
      <c r="V25">
        <f t="shared" si="6"/>
        <v>1.3074040000000001E-3</v>
      </c>
      <c r="W25">
        <f t="shared" si="7"/>
        <v>1.7510828318883141E-2</v>
      </c>
      <c r="X25">
        <f t="shared" si="8"/>
        <v>7.647586245389781E-3</v>
      </c>
    </row>
    <row r="26" spans="1:24" ht="16" x14ac:dyDescent="0.2">
      <c r="A26" s="5">
        <v>2</v>
      </c>
      <c r="B26" s="1">
        <v>25</v>
      </c>
      <c r="C26" s="1">
        <v>29.8</v>
      </c>
      <c r="D26" s="1">
        <v>547.79999999999995</v>
      </c>
      <c r="E26" s="1">
        <v>14.19</v>
      </c>
      <c r="F26" s="3">
        <v>5.2999999999999999E-2</v>
      </c>
      <c r="G26" s="3">
        <v>4.7E-2</v>
      </c>
      <c r="H26" s="3">
        <v>0.9</v>
      </c>
      <c r="I26" s="4">
        <f t="shared" si="0"/>
        <v>0.47</v>
      </c>
      <c r="J26" s="1">
        <v>0.05</v>
      </c>
      <c r="K26" s="1">
        <v>3.8399999999999997E-2</v>
      </c>
      <c r="L26" s="1">
        <v>0.88819999999999999</v>
      </c>
      <c r="M26" s="1">
        <v>1.4500000000000001E-2</v>
      </c>
      <c r="N26" s="1">
        <v>8.8999999999999999E-3</v>
      </c>
      <c r="O26" s="1">
        <v>0</v>
      </c>
      <c r="P26" s="3">
        <v>4.24</v>
      </c>
      <c r="Q26" s="9">
        <f t="shared" si="1"/>
        <v>8.86928289998198E-7</v>
      </c>
      <c r="R26" s="5">
        <f t="shared" si="2"/>
        <v>151.86772881371962</v>
      </c>
      <c r="S26" s="10">
        <f t="shared" si="3"/>
        <v>35817.860569273493</v>
      </c>
      <c r="T26" s="11">
        <f t="shared" si="4"/>
        <v>8.4142344416502102E-6</v>
      </c>
      <c r="U26">
        <f t="shared" si="5"/>
        <v>5.1645990710818524E-6</v>
      </c>
      <c r="V26">
        <f t="shared" si="6"/>
        <v>1.3074040000000001E-3</v>
      </c>
      <c r="W26">
        <f t="shared" si="7"/>
        <v>6.4358334850208579E-3</v>
      </c>
      <c r="X26">
        <f t="shared" si="8"/>
        <v>3.9502702080472848E-3</v>
      </c>
    </row>
    <row r="27" spans="1:24" ht="16" x14ac:dyDescent="0.2">
      <c r="A27" s="5">
        <v>2</v>
      </c>
      <c r="B27" s="1">
        <v>26</v>
      </c>
      <c r="C27" s="1">
        <v>29.9</v>
      </c>
      <c r="D27" s="1">
        <v>547.79999999999995</v>
      </c>
      <c r="E27" s="1">
        <v>20.27</v>
      </c>
      <c r="F27" s="3">
        <v>5.2999999999999999E-2</v>
      </c>
      <c r="G27" s="3">
        <v>4.7E-2</v>
      </c>
      <c r="H27" s="3">
        <v>0.9</v>
      </c>
      <c r="I27" s="4">
        <f t="shared" si="0"/>
        <v>0.47</v>
      </c>
      <c r="J27" s="1">
        <v>5.0999999999999997E-2</v>
      </c>
      <c r="K27" s="1">
        <v>3.8899999999999997E-2</v>
      </c>
      <c r="L27" s="1">
        <v>0.88900000000000001</v>
      </c>
      <c r="M27" s="1">
        <v>1.2699999999999999E-2</v>
      </c>
      <c r="N27" s="1">
        <v>8.3999999999999995E-3</v>
      </c>
      <c r="O27" s="1">
        <v>0</v>
      </c>
      <c r="P27" s="3">
        <v>4.24</v>
      </c>
      <c r="Q27" s="9">
        <f t="shared" si="1"/>
        <v>1.2627138284774752E-6</v>
      </c>
      <c r="R27" s="5">
        <f t="shared" si="2"/>
        <v>106.67166382827426</v>
      </c>
      <c r="S27" s="10">
        <f t="shared" si="3"/>
        <v>25158.41128025336</v>
      </c>
      <c r="T27" s="11">
        <f t="shared" si="4"/>
        <v>1.0527413467860181E-5</v>
      </c>
      <c r="U27">
        <f t="shared" si="5"/>
        <v>6.9630136322854734E-6</v>
      </c>
      <c r="V27">
        <f t="shared" si="6"/>
        <v>1.3074040000000001E-3</v>
      </c>
      <c r="W27">
        <f t="shared" si="7"/>
        <v>8.0521502671402102E-3</v>
      </c>
      <c r="X27">
        <f t="shared" si="8"/>
        <v>5.325831672754155E-3</v>
      </c>
    </row>
    <row r="28" spans="1:24" ht="16" x14ac:dyDescent="0.2">
      <c r="A28" s="5">
        <v>2</v>
      </c>
      <c r="B28" s="1">
        <v>27</v>
      </c>
      <c r="C28" s="1">
        <v>49.8</v>
      </c>
      <c r="D28" s="1">
        <v>547.79999999999995</v>
      </c>
      <c r="E28" s="1">
        <v>13.57</v>
      </c>
      <c r="F28" s="3">
        <v>5.2999999999999999E-2</v>
      </c>
      <c r="G28" s="3">
        <v>4.7E-2</v>
      </c>
      <c r="H28" s="3">
        <v>0.9</v>
      </c>
      <c r="I28" s="4">
        <f t="shared" si="0"/>
        <v>0.47</v>
      </c>
      <c r="J28" s="1">
        <v>4.0500000000000001E-2</v>
      </c>
      <c r="K28" s="1">
        <v>3.61E-2</v>
      </c>
      <c r="L28" s="1">
        <v>0.88149999999999995</v>
      </c>
      <c r="M28" s="1">
        <v>2.92E-2</v>
      </c>
      <c r="N28" s="1">
        <v>1.26E-2</v>
      </c>
      <c r="O28" s="1">
        <v>1E-4</v>
      </c>
      <c r="P28" s="3">
        <v>4.24</v>
      </c>
      <c r="Q28" s="9">
        <f t="shared" si="1"/>
        <v>5.0754304530201329E-7</v>
      </c>
      <c r="R28" s="5">
        <f t="shared" si="2"/>
        <v>265.38790407917367</v>
      </c>
      <c r="S28" s="10">
        <f t="shared" si="3"/>
        <v>62591.486811125855</v>
      </c>
      <c r="T28" s="11">
        <f t="shared" si="4"/>
        <v>1.620417444094795E-5</v>
      </c>
      <c r="U28">
        <f t="shared" si="5"/>
        <v>6.9922122587652112E-6</v>
      </c>
      <c r="V28">
        <f t="shared" si="6"/>
        <v>1.3074040000000001E-3</v>
      </c>
      <c r="W28">
        <f t="shared" si="7"/>
        <v>1.2394160061425503E-2</v>
      </c>
      <c r="X28">
        <f t="shared" si="8"/>
        <v>5.348164958012375E-3</v>
      </c>
    </row>
    <row r="29" spans="1:24" ht="16" x14ac:dyDescent="0.2">
      <c r="A29" s="5">
        <v>2</v>
      </c>
      <c r="B29" s="1">
        <v>28</v>
      </c>
      <c r="C29" s="1">
        <v>49.7</v>
      </c>
      <c r="D29" s="1">
        <v>547.79999999999995</v>
      </c>
      <c r="E29" s="1">
        <v>20.329999999999998</v>
      </c>
      <c r="F29" s="3">
        <v>5.2999999999999999E-2</v>
      </c>
      <c r="G29" s="3">
        <v>4.7E-2</v>
      </c>
      <c r="H29" s="3">
        <v>0.9</v>
      </c>
      <c r="I29" s="4">
        <f t="shared" si="0"/>
        <v>0.47</v>
      </c>
      <c r="J29" s="1">
        <v>4.3200000000000002E-2</v>
      </c>
      <c r="K29" s="1">
        <v>3.6799999999999999E-2</v>
      </c>
      <c r="L29" s="1">
        <v>0.88349999999999995</v>
      </c>
      <c r="M29" s="1">
        <v>2.5100000000000001E-2</v>
      </c>
      <c r="N29" s="1">
        <v>1.1299999999999999E-2</v>
      </c>
      <c r="O29" s="1">
        <v>1E-4</v>
      </c>
      <c r="P29" s="3">
        <v>4.24</v>
      </c>
      <c r="Q29" s="9">
        <f t="shared" si="1"/>
        <v>7.6190946048775871E-7</v>
      </c>
      <c r="R29" s="5">
        <f t="shared" si="2"/>
        <v>176.78712761544259</v>
      </c>
      <c r="S29" s="10">
        <f t="shared" si="3"/>
        <v>41695.077267793058</v>
      </c>
      <c r="T29" s="11">
        <f t="shared" si="4"/>
        <v>2.0867734896301879E-5</v>
      </c>
      <c r="U29">
        <f t="shared" si="5"/>
        <v>9.3946376226378964E-6</v>
      </c>
      <c r="V29">
        <f t="shared" si="6"/>
        <v>1.3074040000000001E-3</v>
      </c>
      <c r="W29">
        <f t="shared" si="7"/>
        <v>1.5961198601428386E-2</v>
      </c>
      <c r="X29">
        <f t="shared" si="8"/>
        <v>7.1857188922765233E-3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2020-11-09T16:18:57Z</dcterms:created>
  <dcterms:modified xsi:type="dcterms:W3CDTF">2022-03-22T20:47:29Z</dcterms:modified>
</cp:coreProperties>
</file>