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graaf_data/"/>
    </mc:Choice>
  </mc:AlternateContent>
  <xr:revisionPtr revIDLastSave="0" documentId="13_ncr:1_{2170E170-45EC-4D47-ADC5-11437B17DF1F}" xr6:coauthVersionLast="47" xr6:coauthVersionMax="47" xr10:uidLastSave="{00000000-0000-0000-0000-000000000000}"/>
  <bookViews>
    <workbookView xWindow="26880" yWindow="460" windowWidth="32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/>
  <c r="U3" i="1"/>
  <c r="X3" i="1" s="1"/>
  <c r="V3" i="1"/>
  <c r="W3" i="1" s="1"/>
  <c r="Q4" i="1"/>
  <c r="R4" i="1"/>
  <c r="S4" i="1" s="1"/>
  <c r="T4" i="1"/>
  <c r="U4" i="1"/>
  <c r="X4" i="1" s="1"/>
  <c r="V4" i="1"/>
  <c r="W4" i="1" s="1"/>
  <c r="Q5" i="1"/>
  <c r="R5" i="1" s="1"/>
  <c r="S5" i="1" s="1"/>
  <c r="T5" i="1"/>
  <c r="U5" i="1"/>
  <c r="X5" i="1" s="1"/>
  <c r="V5" i="1"/>
  <c r="W5" i="1" s="1"/>
  <c r="Q6" i="1"/>
  <c r="R6" i="1"/>
  <c r="S6" i="1" s="1"/>
  <c r="T6" i="1"/>
  <c r="U6" i="1"/>
  <c r="X6" i="1" s="1"/>
  <c r="V6" i="1"/>
  <c r="W6" i="1" s="1"/>
  <c r="Q7" i="1"/>
  <c r="R7" i="1" s="1"/>
  <c r="S7" i="1" s="1"/>
  <c r="T7" i="1"/>
  <c r="U7" i="1"/>
  <c r="X7" i="1" s="1"/>
  <c r="V7" i="1"/>
  <c r="W7" i="1" s="1"/>
  <c r="Q8" i="1"/>
  <c r="R8" i="1"/>
  <c r="S8" i="1" s="1"/>
  <c r="T8" i="1"/>
  <c r="W8" i="1" s="1"/>
  <c r="U8" i="1"/>
  <c r="X8" i="1" s="1"/>
  <c r="V8" i="1"/>
  <c r="Q9" i="1"/>
  <c r="R9" i="1" s="1"/>
  <c r="S9" i="1" s="1"/>
  <c r="T9" i="1"/>
  <c r="U9" i="1"/>
  <c r="X9" i="1" s="1"/>
  <c r="V9" i="1"/>
  <c r="W9" i="1" s="1"/>
  <c r="Q10" i="1"/>
  <c r="R10" i="1"/>
  <c r="S10" i="1" s="1"/>
  <c r="T10" i="1"/>
  <c r="W10" i="1" s="1"/>
  <c r="U10" i="1"/>
  <c r="X10" i="1" s="1"/>
  <c r="V10" i="1"/>
  <c r="Q11" i="1"/>
  <c r="R11" i="1" s="1"/>
  <c r="S11" i="1" s="1"/>
  <c r="T11" i="1"/>
  <c r="U11" i="1"/>
  <c r="X11" i="1" s="1"/>
  <c r="V11" i="1"/>
  <c r="W11" i="1" s="1"/>
  <c r="Q12" i="1"/>
  <c r="R12" i="1"/>
  <c r="S12" i="1" s="1"/>
  <c r="T12" i="1"/>
  <c r="W12" i="1" s="1"/>
  <c r="U12" i="1"/>
  <c r="X12" i="1" s="1"/>
  <c r="V12" i="1"/>
  <c r="Q13" i="1"/>
  <c r="R13" i="1" s="1"/>
  <c r="S13" i="1" s="1"/>
  <c r="T13" i="1"/>
  <c r="U13" i="1"/>
  <c r="X13" i="1" s="1"/>
  <c r="V13" i="1"/>
  <c r="W13" i="1" s="1"/>
  <c r="Q14" i="1"/>
  <c r="R14" i="1"/>
  <c r="S14" i="1" s="1"/>
  <c r="T14" i="1"/>
  <c r="W14" i="1" s="1"/>
  <c r="U14" i="1"/>
  <c r="X14" i="1" s="1"/>
  <c r="V14" i="1"/>
  <c r="Q15" i="1"/>
  <c r="R15" i="1" s="1"/>
  <c r="S15" i="1" s="1"/>
  <c r="T15" i="1"/>
  <c r="U15" i="1"/>
  <c r="X15" i="1" s="1"/>
  <c r="V15" i="1"/>
  <c r="W15" i="1" s="1"/>
  <c r="Q16" i="1"/>
  <c r="R16" i="1"/>
  <c r="S16" i="1" s="1"/>
  <c r="T16" i="1"/>
  <c r="W16" i="1" s="1"/>
  <c r="U16" i="1"/>
  <c r="X16" i="1" s="1"/>
  <c r="V16" i="1"/>
  <c r="Q17" i="1"/>
  <c r="R17" i="1" s="1"/>
  <c r="S17" i="1" s="1"/>
  <c r="T17" i="1"/>
  <c r="U17" i="1"/>
  <c r="X17" i="1" s="1"/>
  <c r="V17" i="1"/>
  <c r="W17" i="1" s="1"/>
  <c r="Q18" i="1"/>
  <c r="R18" i="1"/>
  <c r="S18" i="1" s="1"/>
  <c r="T18" i="1"/>
  <c r="W18" i="1" s="1"/>
  <c r="U18" i="1"/>
  <c r="X18" i="1" s="1"/>
  <c r="V18" i="1"/>
  <c r="Q19" i="1"/>
  <c r="R19" i="1" s="1"/>
  <c r="S19" i="1" s="1"/>
  <c r="T19" i="1"/>
  <c r="U19" i="1"/>
  <c r="X19" i="1" s="1"/>
  <c r="V19" i="1"/>
  <c r="W19" i="1" s="1"/>
  <c r="Q20" i="1"/>
  <c r="R20" i="1"/>
  <c r="S20" i="1" s="1"/>
  <c r="T20" i="1"/>
  <c r="W20" i="1" s="1"/>
  <c r="U20" i="1"/>
  <c r="X20" i="1" s="1"/>
  <c r="V20" i="1"/>
  <c r="Q21" i="1"/>
  <c r="R21" i="1" s="1"/>
  <c r="S21" i="1" s="1"/>
  <c r="T21" i="1"/>
  <c r="U21" i="1"/>
  <c r="X21" i="1" s="1"/>
  <c r="V21" i="1"/>
  <c r="W21" i="1" s="1"/>
  <c r="Q22" i="1"/>
  <c r="R22" i="1"/>
  <c r="S22" i="1" s="1"/>
  <c r="T22" i="1"/>
  <c r="W22" i="1" s="1"/>
  <c r="U22" i="1"/>
  <c r="X22" i="1" s="1"/>
  <c r="V22" i="1"/>
  <c r="Q23" i="1"/>
  <c r="R23" i="1" s="1"/>
  <c r="S23" i="1" s="1"/>
  <c r="T23" i="1"/>
  <c r="U23" i="1"/>
  <c r="X23" i="1" s="1"/>
  <c r="V23" i="1"/>
  <c r="W23" i="1" s="1"/>
  <c r="Q24" i="1"/>
  <c r="R24" i="1"/>
  <c r="S24" i="1" s="1"/>
  <c r="T24" i="1"/>
  <c r="W24" i="1" s="1"/>
  <c r="U24" i="1"/>
  <c r="X24" i="1" s="1"/>
  <c r="V24" i="1"/>
  <c r="Q25" i="1"/>
  <c r="R25" i="1" s="1"/>
  <c r="S25" i="1" s="1"/>
  <c r="T25" i="1"/>
  <c r="U25" i="1"/>
  <c r="X25" i="1" s="1"/>
  <c r="V25" i="1"/>
  <c r="W25" i="1" s="1"/>
  <c r="Q26" i="1"/>
  <c r="R26" i="1"/>
  <c r="S26" i="1" s="1"/>
  <c r="T26" i="1"/>
  <c r="W26" i="1" s="1"/>
  <c r="U26" i="1"/>
  <c r="X26" i="1" s="1"/>
  <c r="V26" i="1"/>
  <c r="Q27" i="1"/>
  <c r="R27" i="1" s="1"/>
  <c r="S27" i="1" s="1"/>
  <c r="T27" i="1"/>
  <c r="U27" i="1"/>
  <c r="X27" i="1" s="1"/>
  <c r="V27" i="1"/>
  <c r="W27" i="1" s="1"/>
  <c r="Q28" i="1"/>
  <c r="R28" i="1"/>
  <c r="S28" i="1" s="1"/>
  <c r="T28" i="1"/>
  <c r="W28" i="1" s="1"/>
  <c r="U28" i="1"/>
  <c r="X28" i="1" s="1"/>
  <c r="V28" i="1"/>
  <c r="Q29" i="1"/>
  <c r="R29" i="1" s="1"/>
  <c r="S29" i="1" s="1"/>
  <c r="T29" i="1"/>
  <c r="U29" i="1"/>
  <c r="X29" i="1" s="1"/>
  <c r="V29" i="1"/>
  <c r="W29" i="1" s="1"/>
  <c r="Q30" i="1"/>
  <c r="R30" i="1"/>
  <c r="S30" i="1" s="1"/>
  <c r="T30" i="1"/>
  <c r="W30" i="1" s="1"/>
  <c r="U30" i="1"/>
  <c r="X30" i="1" s="1"/>
  <c r="V30" i="1"/>
  <c r="Q31" i="1"/>
  <c r="R31" i="1" s="1"/>
  <c r="S31" i="1" s="1"/>
  <c r="T31" i="1"/>
  <c r="U31" i="1"/>
  <c r="X31" i="1" s="1"/>
  <c r="V31" i="1"/>
  <c r="W31" i="1" s="1"/>
  <c r="V2" i="1"/>
  <c r="W2" i="1" s="1"/>
  <c r="U2" i="1"/>
  <c r="X2" i="1" s="1"/>
  <c r="T2" i="1"/>
  <c r="Q2" i="1"/>
  <c r="R2" i="1" s="1"/>
  <c r="S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<sst xmlns="http://schemas.openxmlformats.org/spreadsheetml/2006/main" count="24" uniqueCount="24">
  <si>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</si>
  <si>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</si>
  <si>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</si>
  <si>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</si>
  <si>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</si>
  <si>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</si>
  <si>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</si>
  <si>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</si>
  <si>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</si>
  <si>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</si>
  <si>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</si>
  <si>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</si>
  <si>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</si>
  <si>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</si>
  <si>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</si>
  <si>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</si>
  <si>
    <t>Volume flow at T and P (m^3/s)</t>
  </si>
  <si>
    <t>Residence Time (s)</t>
  </si>
  <si>
    <t>Residence Time / Cat Weight (s/kg)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</si>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</sst>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11" fontId="1" fillId="0" borderId="0" xfId="0" applyNumberFormat="1" applyFont="1" applyAlignment="1">
      <alignment horizontal="left" vertical="top" wrapText="1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K1" workbookViewId="0">
      <selection activeCell="Q1" sqref="Q1:X2"/>
    </sheetView>
  </sheetViews>
  <sheetFormatPr baseColWidth="10" defaultRowHeight="15" x14ac:dyDescent="0.2"/>
  <cols>
    <col min="2" max="2" width="7.83203125" customWidth="1"/>
    <col min="3" max="3" width="13.33203125" customWidth="1"/>
    <col min="4" max="4" width="14.1640625" customWidth="1"/>
    <col min="5" max="5" width="14.33203125" customWidth="1"/>
    <col min="6" max="11" width="16.1640625" customWidth="1"/>
    <col min="12" max="12" width="14.5" customWidth="1"/>
    <col min="17" max="17" width="24.5" bestFit="1" customWidth="1"/>
    <col min="18" max="18" width="14.6640625" bestFit="1" customWidth="1"/>
    <col min="19" max="19" width="27.1640625" bestFit="1" customWidth="1"/>
    <col min="20" max="20" width="15" bestFit="1" customWidth="1"/>
    <col min="21" max="21" width="13.6640625" bestFit="1" customWidth="1"/>
    <col min="22" max="22" width="12.1640625" bestFit="1" customWidth="1"/>
    <col min="23" max="23" width="18.1640625" bestFit="1" customWidth="1"/>
    <col min="24" max="24" width="16.83203125" bestFit="1" customWidth="1"/>
  </cols>
  <sheetData>
    <row r="1" spans="1:24" x14ac:dyDescent="0.2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6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ht="16" x14ac:dyDescent="0.2">
      <c r="A2" s="5">
        <v>3</v>
      </c>
      <c r="B2" s="2">
        <v>1</v>
      </c>
      <c r="C2" s="2">
        <v>15</v>
      </c>
      <c r="D2" s="2">
        <v>483.5</v>
      </c>
      <c r="E2" s="2">
        <v>5.44</v>
      </c>
      <c r="F2" s="3">
        <v>0.22</v>
      </c>
      <c r="G2" s="3">
        <v>0.155</v>
      </c>
      <c r="H2" s="3">
        <v>0.625</v>
      </c>
      <c r="I2" s="3">
        <f>G2/(F2+G2)</f>
        <v>0.41333333333333333</v>
      </c>
      <c r="J2" s="2">
        <v>0.22059999999999999</v>
      </c>
      <c r="K2" s="2">
        <v>0.15359999999999999</v>
      </c>
      <c r="L2" s="2">
        <v>0.61850000000000005</v>
      </c>
      <c r="M2" s="2">
        <v>5.5999999999999999E-3</v>
      </c>
      <c r="N2" s="2">
        <v>1.6999999999999999E-3</v>
      </c>
      <c r="O2" s="2">
        <v>0</v>
      </c>
      <c r="P2" s="4">
        <v>4.24</v>
      </c>
      <c r="Q2" s="9">
        <f>(10^-6)*(1.01325*E2*D2)/(C2*298)</f>
        <v>5.9621715436241615E-7</v>
      </c>
      <c r="R2" s="5">
        <f>(((3.5*10^-2)^2*PI()*(7*10^-2))/2)/Q2</f>
        <v>225.9173256541128</v>
      </c>
      <c r="S2" s="10">
        <f>R2/(P2*10^-3)</f>
        <v>53282.388125969992</v>
      </c>
      <c r="T2" s="11">
        <f>M2*((1.01325*10^5*E2*10^-6)/(8.3145*298))</f>
        <v>1.2458080631354375E-6</v>
      </c>
      <c r="U2">
        <f>N2*(1.01325*10^5*E2*10^-6)/(8.3145*298)</f>
        <v>3.7819173345182925E-7</v>
      </c>
      <c r="V2">
        <f>0.00030835*P2</f>
        <v>1.3074040000000001E-3</v>
      </c>
      <c r="W2">
        <f>T2/V2</f>
        <v>9.5288683768401917E-4</v>
      </c>
      <c r="X2">
        <f>U2/V2</f>
        <v>2.8926921858264871E-4</v>
      </c>
    </row>
    <row r="3" spans="1:24" ht="16" x14ac:dyDescent="0.2">
      <c r="A3" s="5">
        <v>3</v>
      </c>
      <c r="B3" s="2">
        <v>2</v>
      </c>
      <c r="C3" s="2">
        <v>15.2</v>
      </c>
      <c r="D3" s="2">
        <v>483.5</v>
      </c>
      <c r="E3" s="2">
        <v>12.42</v>
      </c>
      <c r="F3" s="3">
        <v>0.22</v>
      </c>
      <c r="G3" s="3">
        <v>0.155</v>
      </c>
      <c r="H3" s="3">
        <v>0.625</v>
      </c>
      <c r="I3" s="3">
        <f t="shared" ref="I3:I31" si="0">G3/(F3+G3)</f>
        <v>0.41333333333333333</v>
      </c>
      <c r="J3" s="2">
        <v>0.221</v>
      </c>
      <c r="K3" s="2">
        <v>0.15379999999999999</v>
      </c>
      <c r="L3" s="2">
        <v>0.62129999999999996</v>
      </c>
      <c r="M3" s="2">
        <v>3.2000000000000002E-3</v>
      </c>
      <c r="N3" s="2">
        <v>6.9999999999999999E-4</v>
      </c>
      <c r="O3" s="2">
        <v>0</v>
      </c>
      <c r="P3" s="4">
        <v>4.24</v>
      </c>
      <c r="Q3" s="9">
        <f t="shared" ref="Q3:Q31" si="1">(10^-6)*(1.01325*E3*D3)/(C3*298)</f>
        <v>1.3433056290842458E-6</v>
      </c>
      <c r="R3" s="5">
        <f t="shared" ref="R3:R31" si="2">(((3.5*10^-2)^2*PI()*(7*10^-2))/2)/Q3</f>
        <v>100.27188311157961</v>
      </c>
      <c r="S3" s="10">
        <f t="shared" ref="S3:S31" si="3">R3/(P3*10^-3)</f>
        <v>23649.029035749903</v>
      </c>
      <c r="T3" s="11">
        <f t="shared" ref="T3:T31" si="4">M3*((1.01325*10^5*E3*10^-6)/(8.3145*298))</f>
        <v>1.6253084185023252E-6</v>
      </c>
      <c r="U3">
        <f t="shared" ref="U3:U31" si="5">N3*(1.01325*10^5*E3*10^-6)/(8.3145*298)</f>
        <v>3.5553621654738366E-7</v>
      </c>
      <c r="V3">
        <f t="shared" ref="V3:V31" si="6">0.00030835*P3</f>
        <v>1.3074040000000001E-3</v>
      </c>
      <c r="W3">
        <f t="shared" ref="W3:W31" si="7">T3/V3</f>
        <v>1.2431569878188571E-3</v>
      </c>
      <c r="X3">
        <f t="shared" ref="X3:X31" si="8">U3/V3</f>
        <v>2.7194059108537501E-4</v>
      </c>
    </row>
    <row r="4" spans="1:24" ht="16" x14ac:dyDescent="0.2">
      <c r="A4" s="5">
        <v>3</v>
      </c>
      <c r="B4" s="2">
        <v>3</v>
      </c>
      <c r="C4" s="2">
        <v>29.7</v>
      </c>
      <c r="D4" s="2">
        <v>483.5</v>
      </c>
      <c r="E4" s="2">
        <v>5.48</v>
      </c>
      <c r="F4" s="3">
        <v>0.22</v>
      </c>
      <c r="G4" s="3">
        <v>0.155</v>
      </c>
      <c r="H4" s="3">
        <v>0.625</v>
      </c>
      <c r="I4" s="3">
        <f t="shared" si="0"/>
        <v>0.41333333333333333</v>
      </c>
      <c r="J4" s="2">
        <v>0.2195</v>
      </c>
      <c r="K4" s="2">
        <v>0.15329999999999999</v>
      </c>
      <c r="L4" s="2">
        <v>0.61399999999999999</v>
      </c>
      <c r="M4" s="2">
        <v>9.7999999999999997E-3</v>
      </c>
      <c r="N4" s="2">
        <v>3.3999999999999998E-3</v>
      </c>
      <c r="O4" s="2">
        <v>0</v>
      </c>
      <c r="P4" s="4">
        <v>4.24</v>
      </c>
      <c r="Q4" s="9">
        <f t="shared" si="1"/>
        <v>3.0333389092264931E-7</v>
      </c>
      <c r="R4" s="5">
        <f t="shared" si="2"/>
        <v>444.05122227839053</v>
      </c>
      <c r="S4" s="10">
        <f t="shared" si="3"/>
        <v>104729.06185811096</v>
      </c>
      <c r="T4" s="11">
        <f t="shared" si="4"/>
        <v>2.1961947289464795E-6</v>
      </c>
      <c r="U4">
        <f t="shared" si="5"/>
        <v>7.6194511004265606E-7</v>
      </c>
      <c r="V4">
        <f t="shared" si="6"/>
        <v>1.3074040000000001E-3</v>
      </c>
      <c r="W4">
        <f t="shared" si="7"/>
        <v>1.6798133774613504E-3</v>
      </c>
      <c r="X4">
        <f t="shared" si="8"/>
        <v>5.8279239626210109E-4</v>
      </c>
    </row>
    <row r="5" spans="1:24" ht="16" x14ac:dyDescent="0.2">
      <c r="A5" s="5">
        <v>3</v>
      </c>
      <c r="B5" s="2">
        <v>4</v>
      </c>
      <c r="C5" s="2">
        <v>29.5</v>
      </c>
      <c r="D5" s="2">
        <v>483.5</v>
      </c>
      <c r="E5" s="2">
        <v>13.67</v>
      </c>
      <c r="F5" s="3">
        <v>0.22</v>
      </c>
      <c r="G5" s="3">
        <v>0.155</v>
      </c>
      <c r="H5" s="3">
        <v>0.625</v>
      </c>
      <c r="I5" s="3">
        <f t="shared" si="0"/>
        <v>0.41333333333333333</v>
      </c>
      <c r="J5" s="2">
        <v>0.22109999999999999</v>
      </c>
      <c r="K5" s="2">
        <v>0.15340000000000001</v>
      </c>
      <c r="L5" s="2">
        <v>0.61909999999999998</v>
      </c>
      <c r="M5" s="2">
        <v>4.4999999999999997E-3</v>
      </c>
      <c r="N5" s="2">
        <v>1.9E-3</v>
      </c>
      <c r="O5" s="2">
        <v>0</v>
      </c>
      <c r="P5" s="4">
        <v>4.24</v>
      </c>
      <c r="Q5" s="9">
        <f t="shared" si="1"/>
        <v>7.6180413448413144E-7</v>
      </c>
      <c r="R5" s="5">
        <f t="shared" si="2"/>
        <v>176.81156996328713</v>
      </c>
      <c r="S5" s="10">
        <f t="shared" si="3"/>
        <v>41700.841972473369</v>
      </c>
      <c r="T5" s="11">
        <f t="shared" si="4"/>
        <v>2.5156211595252247E-6</v>
      </c>
      <c r="U5">
        <f t="shared" si="5"/>
        <v>1.0621511562439838E-6</v>
      </c>
      <c r="V5">
        <f t="shared" si="6"/>
        <v>1.3074040000000001E-3</v>
      </c>
      <c r="W5">
        <f t="shared" si="7"/>
        <v>1.9241345135285073E-3</v>
      </c>
      <c r="X5">
        <f t="shared" si="8"/>
        <v>8.1241235015648095E-4</v>
      </c>
    </row>
    <row r="6" spans="1:24" ht="16" x14ac:dyDescent="0.2">
      <c r="A6" s="5">
        <v>3</v>
      </c>
      <c r="B6" s="2">
        <v>5</v>
      </c>
      <c r="C6" s="2">
        <v>49.8</v>
      </c>
      <c r="D6" s="2">
        <v>483.5</v>
      </c>
      <c r="E6" s="2">
        <v>7.09</v>
      </c>
      <c r="F6" s="3">
        <v>0.22</v>
      </c>
      <c r="G6" s="3">
        <v>0.155</v>
      </c>
      <c r="H6" s="3">
        <v>0.625</v>
      </c>
      <c r="I6" s="3">
        <f t="shared" si="0"/>
        <v>0.41333333333333333</v>
      </c>
      <c r="J6" s="2">
        <v>0.21909999999999999</v>
      </c>
      <c r="K6" s="2">
        <v>0.15279999999999999</v>
      </c>
      <c r="L6" s="2">
        <v>0.61099999999999999</v>
      </c>
      <c r="M6" s="2">
        <v>1.26E-2</v>
      </c>
      <c r="N6" s="2">
        <v>4.4999999999999997E-3</v>
      </c>
      <c r="O6" s="2">
        <v>0</v>
      </c>
      <c r="P6" s="4">
        <v>4.24</v>
      </c>
      <c r="Q6" s="9">
        <f t="shared" si="1"/>
        <v>2.3405273434341389E-7</v>
      </c>
      <c r="R6" s="5">
        <f t="shared" si="2"/>
        <v>575.4933194885474</v>
      </c>
      <c r="S6" s="10">
        <f t="shared" si="3"/>
        <v>135729.55648314796</v>
      </c>
      <c r="T6" s="11">
        <f t="shared" si="4"/>
        <v>3.653263442494131E-6</v>
      </c>
      <c r="U6">
        <f t="shared" si="5"/>
        <v>1.3047369437479037E-6</v>
      </c>
      <c r="V6">
        <f t="shared" si="6"/>
        <v>1.3074040000000001E-3</v>
      </c>
      <c r="W6">
        <f t="shared" si="7"/>
        <v>2.7942881026018973E-3</v>
      </c>
      <c r="X6">
        <f t="shared" si="8"/>
        <v>9.9796003664353455E-4</v>
      </c>
    </row>
    <row r="7" spans="1:24" ht="16" x14ac:dyDescent="0.2">
      <c r="A7" s="5">
        <v>3</v>
      </c>
      <c r="B7" s="2">
        <v>6</v>
      </c>
      <c r="C7" s="2">
        <v>49.2</v>
      </c>
      <c r="D7" s="2">
        <v>483.5</v>
      </c>
      <c r="E7" s="2">
        <v>13.62</v>
      </c>
      <c r="F7" s="3">
        <v>0.22</v>
      </c>
      <c r="G7" s="3">
        <v>0.155</v>
      </c>
      <c r="H7" s="3">
        <v>0.625</v>
      </c>
      <c r="I7" s="3">
        <f t="shared" si="0"/>
        <v>0.41333333333333333</v>
      </c>
      <c r="J7" s="2">
        <v>0.221</v>
      </c>
      <c r="K7" s="2">
        <v>0.15260000000000001</v>
      </c>
      <c r="L7" s="2">
        <v>0.61609999999999998</v>
      </c>
      <c r="M7" s="2">
        <v>7.0000000000000001E-3</v>
      </c>
      <c r="N7" s="2">
        <v>3.3E-3</v>
      </c>
      <c r="O7" s="2">
        <v>0</v>
      </c>
      <c r="P7" s="4">
        <v>4.24</v>
      </c>
      <c r="Q7" s="9">
        <f t="shared" si="1"/>
        <v>4.5510209168849232E-7</v>
      </c>
      <c r="R7" s="5">
        <f t="shared" si="2"/>
        <v>295.968283782046</v>
      </c>
      <c r="S7" s="10">
        <f t="shared" si="3"/>
        <v>69803.840514633484</v>
      </c>
      <c r="T7" s="11">
        <f t="shared" si="4"/>
        <v>3.8988754181766229E-6</v>
      </c>
      <c r="U7">
        <f t="shared" si="5"/>
        <v>1.8380412685689794E-6</v>
      </c>
      <c r="V7">
        <f t="shared" si="6"/>
        <v>1.3074040000000001E-3</v>
      </c>
      <c r="W7">
        <f t="shared" si="7"/>
        <v>2.9821504433033882E-3</v>
      </c>
      <c r="X7">
        <f t="shared" si="8"/>
        <v>1.4058709232715972E-3</v>
      </c>
    </row>
    <row r="8" spans="1:24" ht="16" x14ac:dyDescent="0.2">
      <c r="A8" s="5">
        <v>3</v>
      </c>
      <c r="B8" s="2">
        <v>7</v>
      </c>
      <c r="C8" s="2">
        <v>15</v>
      </c>
      <c r="D8" s="2">
        <v>499.3</v>
      </c>
      <c r="E8" s="2">
        <v>6.76</v>
      </c>
      <c r="F8" s="3">
        <v>0.22</v>
      </c>
      <c r="G8" s="3">
        <v>0.155</v>
      </c>
      <c r="H8" s="3">
        <v>0.625</v>
      </c>
      <c r="I8" s="3">
        <f t="shared" si="0"/>
        <v>0.41333333333333333</v>
      </c>
      <c r="J8" s="2">
        <v>0.219</v>
      </c>
      <c r="K8" s="2">
        <v>0.153</v>
      </c>
      <c r="L8" s="2">
        <v>0.6169</v>
      </c>
      <c r="M8" s="2">
        <v>8.5000000000000006E-3</v>
      </c>
      <c r="N8" s="2">
        <v>2.5999999999999999E-3</v>
      </c>
      <c r="O8" s="2">
        <v>0</v>
      </c>
      <c r="P8" s="4">
        <v>4.24</v>
      </c>
      <c r="Q8" s="9">
        <f t="shared" si="1"/>
        <v>7.6509850134228184E-7</v>
      </c>
      <c r="R8" s="5">
        <f t="shared" si="2"/>
        <v>176.05025338090891</v>
      </c>
      <c r="S8" s="10">
        <f t="shared" si="3"/>
        <v>41521.286174742658</v>
      </c>
      <c r="T8" s="11">
        <f t="shared" si="4"/>
        <v>2.3497942262264398E-6</v>
      </c>
      <c r="U8">
        <f t="shared" si="5"/>
        <v>7.1876058684573431E-7</v>
      </c>
      <c r="V8">
        <f t="shared" si="6"/>
        <v>1.3074040000000001E-3</v>
      </c>
      <c r="W8">
        <f t="shared" si="7"/>
        <v>1.7972977183995458E-3</v>
      </c>
      <c r="X8">
        <f t="shared" si="8"/>
        <v>5.4976165503986085E-4</v>
      </c>
    </row>
    <row r="9" spans="1:24" ht="16" x14ac:dyDescent="0.2">
      <c r="A9" s="5">
        <v>3</v>
      </c>
      <c r="B9" s="2">
        <v>8</v>
      </c>
      <c r="C9" s="2">
        <v>15</v>
      </c>
      <c r="D9" s="2">
        <v>499.3</v>
      </c>
      <c r="E9" s="2">
        <v>12.72</v>
      </c>
      <c r="F9" s="3">
        <v>0.22</v>
      </c>
      <c r="G9" s="3">
        <v>0.155</v>
      </c>
      <c r="H9" s="3">
        <v>0.625</v>
      </c>
      <c r="I9" s="3">
        <f t="shared" si="0"/>
        <v>0.41333333333333333</v>
      </c>
      <c r="J9" s="2">
        <v>0.2205</v>
      </c>
      <c r="K9" s="2">
        <v>0.1527</v>
      </c>
      <c r="L9" s="2">
        <v>0.62019999999999997</v>
      </c>
      <c r="M9" s="2">
        <v>4.5999999999999999E-3</v>
      </c>
      <c r="N9" s="2">
        <v>2E-3</v>
      </c>
      <c r="O9" s="2">
        <v>0</v>
      </c>
      <c r="P9" s="4">
        <v>4.24</v>
      </c>
      <c r="Q9" s="9">
        <f t="shared" si="1"/>
        <v>1.4396528013422819E-6</v>
      </c>
      <c r="R9" s="5">
        <f t="shared" si="2"/>
        <v>93.561298180420138</v>
      </c>
      <c r="S9" s="10">
        <f t="shared" si="3"/>
        <v>22066.343910476444</v>
      </c>
      <c r="T9" s="11">
        <f t="shared" si="4"/>
        <v>2.392815171683979E-6</v>
      </c>
      <c r="U9">
        <f t="shared" si="5"/>
        <v>1.0403544224712951E-6</v>
      </c>
      <c r="V9">
        <f t="shared" si="6"/>
        <v>1.3074040000000001E-3</v>
      </c>
      <c r="W9">
        <f t="shared" si="7"/>
        <v>1.8302033431777621E-3</v>
      </c>
      <c r="X9">
        <f t="shared" si="8"/>
        <v>7.9574058399033132E-4</v>
      </c>
    </row>
    <row r="10" spans="1:24" ht="16" x14ac:dyDescent="0.2">
      <c r="A10" s="5">
        <v>3</v>
      </c>
      <c r="B10" s="2">
        <v>9</v>
      </c>
      <c r="C10" s="2">
        <v>29.5</v>
      </c>
      <c r="D10" s="2">
        <v>499.3</v>
      </c>
      <c r="E10" s="2">
        <v>9.3699999999999992</v>
      </c>
      <c r="F10" s="3">
        <v>0.22</v>
      </c>
      <c r="G10" s="3">
        <v>0.155</v>
      </c>
      <c r="H10" s="3">
        <v>0.625</v>
      </c>
      <c r="I10" s="3">
        <f t="shared" si="0"/>
        <v>0.41333333333333333</v>
      </c>
      <c r="J10" s="2">
        <v>0.21879999999999999</v>
      </c>
      <c r="K10" s="2">
        <v>0.1545</v>
      </c>
      <c r="L10" s="2">
        <v>0.6099</v>
      </c>
      <c r="M10" s="2">
        <v>1.3100000000000001E-2</v>
      </c>
      <c r="N10" s="2">
        <v>3.7000000000000002E-3</v>
      </c>
      <c r="O10" s="2">
        <v>0</v>
      </c>
      <c r="P10" s="4">
        <v>4.24</v>
      </c>
      <c r="Q10" s="9">
        <f t="shared" si="1"/>
        <v>5.3923675841769979E-7</v>
      </c>
      <c r="R10" s="5">
        <f t="shared" si="2"/>
        <v>249.78969426695741</v>
      </c>
      <c r="S10" s="10">
        <f t="shared" si="3"/>
        <v>58912.663742206925</v>
      </c>
      <c r="T10" s="11">
        <f t="shared" si="4"/>
        <v>5.0196691939891532E-6</v>
      </c>
      <c r="U10">
        <f t="shared" si="5"/>
        <v>1.4177691616610587E-6</v>
      </c>
      <c r="V10">
        <f t="shared" si="6"/>
        <v>1.3074040000000001E-3</v>
      </c>
      <c r="W10">
        <f t="shared" si="7"/>
        <v>3.8394170386423423E-3</v>
      </c>
      <c r="X10">
        <f t="shared" si="8"/>
        <v>1.0844154994638679E-3</v>
      </c>
    </row>
    <row r="11" spans="1:24" ht="16" x14ac:dyDescent="0.2">
      <c r="A11" s="5">
        <v>3</v>
      </c>
      <c r="B11" s="2">
        <v>10</v>
      </c>
      <c r="C11" s="2">
        <v>29.9</v>
      </c>
      <c r="D11" s="2">
        <v>499.3</v>
      </c>
      <c r="E11" s="2">
        <v>16.649999999999999</v>
      </c>
      <c r="F11" s="3">
        <v>0.22</v>
      </c>
      <c r="G11" s="3">
        <v>0.155</v>
      </c>
      <c r="H11" s="3">
        <v>0.625</v>
      </c>
      <c r="I11" s="3">
        <f t="shared" si="0"/>
        <v>0.41333333333333333</v>
      </c>
      <c r="J11" s="2">
        <v>0.2208</v>
      </c>
      <c r="K11" s="2">
        <v>0.15390000000000001</v>
      </c>
      <c r="L11" s="2">
        <v>0.61480000000000001</v>
      </c>
      <c r="M11" s="2">
        <v>7.6E-3</v>
      </c>
      <c r="N11" s="2">
        <v>2.8999999999999998E-3</v>
      </c>
      <c r="O11" s="2">
        <v>0</v>
      </c>
      <c r="P11" s="4">
        <v>4.24</v>
      </c>
      <c r="Q11" s="9">
        <f t="shared" si="1"/>
        <v>9.4537685138941913E-7</v>
      </c>
      <c r="R11" s="5">
        <f t="shared" si="2"/>
        <v>142.4784040615128</v>
      </c>
      <c r="S11" s="10">
        <f t="shared" si="3"/>
        <v>33603.397184319052</v>
      </c>
      <c r="T11" s="11">
        <f t="shared" si="4"/>
        <v>5.1747817853583994E-6</v>
      </c>
      <c r="U11">
        <f t="shared" si="5"/>
        <v>1.9745877865183364E-6</v>
      </c>
      <c r="V11">
        <f t="shared" si="6"/>
        <v>1.3074040000000001E-3</v>
      </c>
      <c r="W11">
        <f t="shared" si="7"/>
        <v>3.9580587066877565E-3</v>
      </c>
      <c r="X11">
        <f t="shared" si="8"/>
        <v>1.5103118749203279E-3</v>
      </c>
    </row>
    <row r="12" spans="1:24" ht="16" x14ac:dyDescent="0.2">
      <c r="A12" s="5">
        <v>3</v>
      </c>
      <c r="B12" s="2">
        <v>11</v>
      </c>
      <c r="C12" s="2">
        <v>49.9</v>
      </c>
      <c r="D12" s="2">
        <v>499.3</v>
      </c>
      <c r="E12" s="2">
        <v>7.34</v>
      </c>
      <c r="F12" s="3">
        <v>0.22</v>
      </c>
      <c r="G12" s="3">
        <v>0.155</v>
      </c>
      <c r="H12" s="3">
        <v>0.625</v>
      </c>
      <c r="I12" s="3">
        <f t="shared" si="0"/>
        <v>0.41333333333333333</v>
      </c>
      <c r="J12" s="2">
        <v>0.21440000000000001</v>
      </c>
      <c r="K12" s="2">
        <v>0.15640000000000001</v>
      </c>
      <c r="L12" s="2">
        <v>0.59819999999999995</v>
      </c>
      <c r="M12" s="2">
        <v>2.52E-2</v>
      </c>
      <c r="N12" s="2">
        <v>5.7000000000000002E-3</v>
      </c>
      <c r="O12" s="2">
        <v>1E-4</v>
      </c>
      <c r="P12" s="4">
        <v>4.24</v>
      </c>
      <c r="Q12" s="9">
        <f t="shared" si="1"/>
        <v>2.4972235891245578E-7</v>
      </c>
      <c r="R12" s="5">
        <f t="shared" si="2"/>
        <v>539.38215868720908</v>
      </c>
      <c r="S12" s="10">
        <f t="shared" si="3"/>
        <v>127212.77327528514</v>
      </c>
      <c r="T12" s="11">
        <f t="shared" si="4"/>
        <v>7.5641618245153509E-6</v>
      </c>
      <c r="U12">
        <f t="shared" si="5"/>
        <v>1.7109413650689483E-6</v>
      </c>
      <c r="V12">
        <f t="shared" si="6"/>
        <v>1.3074040000000001E-3</v>
      </c>
      <c r="W12">
        <f t="shared" si="7"/>
        <v>5.7856346045410218E-3</v>
      </c>
      <c r="X12">
        <f t="shared" si="8"/>
        <v>1.3086554462652311E-3</v>
      </c>
    </row>
    <row r="13" spans="1:24" ht="16" x14ac:dyDescent="0.2">
      <c r="A13" s="5">
        <v>3</v>
      </c>
      <c r="B13" s="2">
        <v>12</v>
      </c>
      <c r="C13" s="2">
        <v>50.5</v>
      </c>
      <c r="D13" s="2">
        <v>499.3</v>
      </c>
      <c r="E13" s="2">
        <v>16.649999999999999</v>
      </c>
      <c r="F13" s="3">
        <v>0.22</v>
      </c>
      <c r="G13" s="3">
        <v>0.155</v>
      </c>
      <c r="H13" s="3">
        <v>0.625</v>
      </c>
      <c r="I13" s="3">
        <f t="shared" si="0"/>
        <v>0.41333333333333333</v>
      </c>
      <c r="J13" s="2">
        <v>0.21940000000000001</v>
      </c>
      <c r="K13" s="2">
        <v>0.154</v>
      </c>
      <c r="L13" s="2">
        <v>0.60899999999999999</v>
      </c>
      <c r="M13" s="2">
        <v>1.2999999999999999E-2</v>
      </c>
      <c r="N13" s="2">
        <v>4.5999999999999999E-3</v>
      </c>
      <c r="O13" s="2">
        <v>0</v>
      </c>
      <c r="P13" s="4">
        <v>4.24</v>
      </c>
      <c r="Q13" s="9">
        <f t="shared" si="1"/>
        <v>5.597379773572996E-7</v>
      </c>
      <c r="R13" s="5">
        <f t="shared" si="2"/>
        <v>240.64078277947817</v>
      </c>
      <c r="S13" s="10">
        <f t="shared" si="3"/>
        <v>56754.901598933524</v>
      </c>
      <c r="T13" s="11">
        <f t="shared" si="4"/>
        <v>8.8516004223235769E-6</v>
      </c>
      <c r="U13">
        <f t="shared" si="5"/>
        <v>3.1321047648221886E-6</v>
      </c>
      <c r="V13">
        <f t="shared" si="6"/>
        <v>1.3074040000000001E-3</v>
      </c>
      <c r="W13">
        <f t="shared" si="7"/>
        <v>6.7703635772290559E-3</v>
      </c>
      <c r="X13">
        <f t="shared" si="8"/>
        <v>2.3956671119425886E-3</v>
      </c>
    </row>
    <row r="14" spans="1:24" ht="16" x14ac:dyDescent="0.2">
      <c r="A14" s="5">
        <v>3</v>
      </c>
      <c r="B14" s="2">
        <v>13</v>
      </c>
      <c r="C14" s="2">
        <v>15.2</v>
      </c>
      <c r="D14" s="2">
        <v>516.70000000000005</v>
      </c>
      <c r="E14" s="2">
        <v>7.58</v>
      </c>
      <c r="F14" s="3">
        <v>0.22</v>
      </c>
      <c r="G14" s="3">
        <v>0.155</v>
      </c>
      <c r="H14" s="3">
        <v>0.625</v>
      </c>
      <c r="I14" s="3">
        <f t="shared" si="0"/>
        <v>0.41333333333333333</v>
      </c>
      <c r="J14" s="2">
        <v>0.21540000000000001</v>
      </c>
      <c r="K14" s="2">
        <v>0.1517</v>
      </c>
      <c r="L14" s="2">
        <v>0.61670000000000003</v>
      </c>
      <c r="M14" s="2">
        <v>1.23E-2</v>
      </c>
      <c r="N14" s="2">
        <v>3.8999999999999998E-3</v>
      </c>
      <c r="O14" s="2">
        <v>0</v>
      </c>
      <c r="P14" s="4">
        <v>4.24</v>
      </c>
      <c r="Q14" s="9">
        <f t="shared" si="1"/>
        <v>8.7612168061197479E-7</v>
      </c>
      <c r="R14" s="5">
        <f t="shared" si="2"/>
        <v>153.74095631165846</v>
      </c>
      <c r="S14" s="10">
        <f t="shared" si="3"/>
        <v>36259.659507466611</v>
      </c>
      <c r="T14" s="11">
        <f t="shared" si="4"/>
        <v>3.8127517383918529E-6</v>
      </c>
      <c r="U14">
        <f t="shared" si="5"/>
        <v>1.2089212829047338E-6</v>
      </c>
      <c r="V14">
        <f t="shared" si="6"/>
        <v>1.3074040000000001E-3</v>
      </c>
      <c r="W14">
        <f t="shared" si="7"/>
        <v>2.9162766355249432E-3</v>
      </c>
      <c r="X14">
        <f t="shared" si="8"/>
        <v>9.2467307955668924E-4</v>
      </c>
    </row>
    <row r="15" spans="1:24" ht="16" x14ac:dyDescent="0.2">
      <c r="A15" s="5">
        <v>3</v>
      </c>
      <c r="B15" s="2">
        <v>14</v>
      </c>
      <c r="C15" s="2">
        <v>15.2</v>
      </c>
      <c r="D15" s="2">
        <v>516.70000000000005</v>
      </c>
      <c r="E15" s="2">
        <v>15.61</v>
      </c>
      <c r="F15" s="3">
        <v>0.22</v>
      </c>
      <c r="G15" s="3">
        <v>0.155</v>
      </c>
      <c r="H15" s="3">
        <v>0.625</v>
      </c>
      <c r="I15" s="3">
        <f t="shared" si="0"/>
        <v>0.41333333333333333</v>
      </c>
      <c r="J15" s="2">
        <v>0.21740000000000001</v>
      </c>
      <c r="K15" s="2">
        <v>0.15090000000000001</v>
      </c>
      <c r="L15" s="2">
        <v>0.622</v>
      </c>
      <c r="M15" s="2">
        <v>6.7999999999999996E-3</v>
      </c>
      <c r="N15" s="2">
        <v>2.8999999999999998E-3</v>
      </c>
      <c r="O15" s="2">
        <v>0</v>
      </c>
      <c r="P15" s="4">
        <v>4.24</v>
      </c>
      <c r="Q15" s="9">
        <f t="shared" si="1"/>
        <v>1.8042558620518369E-6</v>
      </c>
      <c r="R15" s="5">
        <f t="shared" si="2"/>
        <v>74.654481027698353</v>
      </c>
      <c r="S15" s="10">
        <f t="shared" si="3"/>
        <v>17607.188921626966</v>
      </c>
      <c r="T15" s="11">
        <f t="shared" si="4"/>
        <v>4.3408624699875408E-6</v>
      </c>
      <c r="U15">
        <f t="shared" si="5"/>
        <v>1.8512501710240982E-6</v>
      </c>
      <c r="V15">
        <f t="shared" si="6"/>
        <v>1.3074040000000001E-3</v>
      </c>
      <c r="W15">
        <f t="shared" si="7"/>
        <v>3.320215075055255E-3</v>
      </c>
      <c r="X15">
        <f t="shared" si="8"/>
        <v>1.4159740761265057E-3</v>
      </c>
    </row>
    <row r="16" spans="1:24" ht="16" x14ac:dyDescent="0.2">
      <c r="A16" s="5">
        <v>3</v>
      </c>
      <c r="B16" s="2">
        <v>15</v>
      </c>
      <c r="C16" s="2">
        <v>30.3</v>
      </c>
      <c r="D16" s="2">
        <v>516.70000000000005</v>
      </c>
      <c r="E16" s="2">
        <v>6.57</v>
      </c>
      <c r="F16" s="3">
        <v>0.22</v>
      </c>
      <c r="G16" s="3">
        <v>0.155</v>
      </c>
      <c r="H16" s="3">
        <v>0.625</v>
      </c>
      <c r="I16" s="3">
        <f t="shared" si="0"/>
        <v>0.41333333333333333</v>
      </c>
      <c r="J16" s="2">
        <v>0.20649999999999999</v>
      </c>
      <c r="K16" s="2">
        <v>0.15509999999999999</v>
      </c>
      <c r="L16" s="2">
        <v>0.60199999999999998</v>
      </c>
      <c r="M16" s="2">
        <v>3.0800000000000001E-2</v>
      </c>
      <c r="N16" s="2">
        <v>5.4999999999999997E-3</v>
      </c>
      <c r="O16" s="2">
        <v>1E-4</v>
      </c>
      <c r="P16" s="4">
        <v>4.24</v>
      </c>
      <c r="Q16" s="9">
        <f t="shared" si="1"/>
        <v>3.809443624991694E-7</v>
      </c>
      <c r="R16" s="5">
        <f t="shared" si="2"/>
        <v>353.58387807341836</v>
      </c>
      <c r="S16" s="10">
        <f t="shared" si="3"/>
        <v>83392.424073919407</v>
      </c>
      <c r="T16" s="11">
        <f t="shared" si="4"/>
        <v>8.2752342576101187E-6</v>
      </c>
      <c r="U16">
        <f t="shared" si="5"/>
        <v>1.4777204031446638E-6</v>
      </c>
      <c r="V16">
        <f t="shared" si="6"/>
        <v>1.3074040000000001E-3</v>
      </c>
      <c r="W16">
        <f t="shared" si="7"/>
        <v>6.329515786711773E-3</v>
      </c>
      <c r="X16">
        <f t="shared" si="8"/>
        <v>1.1302706761985306E-3</v>
      </c>
    </row>
    <row r="17" spans="1:24" ht="16" x14ac:dyDescent="0.2">
      <c r="A17" s="5">
        <v>3</v>
      </c>
      <c r="B17" s="2">
        <v>16</v>
      </c>
      <c r="C17" s="2">
        <v>30.1</v>
      </c>
      <c r="D17" s="2">
        <v>516.70000000000005</v>
      </c>
      <c r="E17" s="2">
        <v>13.31</v>
      </c>
      <c r="F17" s="3">
        <v>0.22</v>
      </c>
      <c r="G17" s="3">
        <v>0.155</v>
      </c>
      <c r="H17" s="3">
        <v>0.625</v>
      </c>
      <c r="I17" s="3">
        <f t="shared" si="0"/>
        <v>0.41333333333333333</v>
      </c>
      <c r="J17" s="2">
        <v>0.21229999999999999</v>
      </c>
      <c r="K17" s="2">
        <v>0.152</v>
      </c>
      <c r="L17" s="2">
        <v>0.61240000000000006</v>
      </c>
      <c r="M17" s="2">
        <v>1.8700000000000001E-2</v>
      </c>
      <c r="N17" s="2">
        <v>4.4999999999999997E-3</v>
      </c>
      <c r="O17" s="2">
        <v>1E-4</v>
      </c>
      <c r="P17" s="4">
        <v>4.24</v>
      </c>
      <c r="Q17" s="9">
        <f t="shared" si="1"/>
        <v>7.7687361147963168E-7</v>
      </c>
      <c r="R17" s="5">
        <f t="shared" si="2"/>
        <v>173.38185134918038</v>
      </c>
      <c r="S17" s="10">
        <f t="shared" si="3"/>
        <v>40891.946072919891</v>
      </c>
      <c r="T17" s="11">
        <f t="shared" si="4"/>
        <v>1.0178502149757781E-5</v>
      </c>
      <c r="U17">
        <f t="shared" si="5"/>
        <v>2.4493721750754018E-6</v>
      </c>
      <c r="V17">
        <f t="shared" si="6"/>
        <v>1.3074040000000001E-3</v>
      </c>
      <c r="W17">
        <f t="shared" si="7"/>
        <v>7.7852768920377942E-3</v>
      </c>
      <c r="X17">
        <f t="shared" si="8"/>
        <v>1.8734623536989345E-3</v>
      </c>
    </row>
    <row r="18" spans="1:24" ht="16" x14ac:dyDescent="0.2">
      <c r="A18" s="5">
        <v>3</v>
      </c>
      <c r="B18" s="2">
        <v>17</v>
      </c>
      <c r="C18" s="2">
        <v>50</v>
      </c>
      <c r="D18" s="2">
        <v>516.70000000000005</v>
      </c>
      <c r="E18" s="2">
        <v>6.88</v>
      </c>
      <c r="F18" s="3">
        <v>0.22</v>
      </c>
      <c r="G18" s="3">
        <v>0.155</v>
      </c>
      <c r="H18" s="3">
        <v>0.625</v>
      </c>
      <c r="I18" s="3">
        <f t="shared" si="0"/>
        <v>0.41333333333333333</v>
      </c>
      <c r="J18" s="2">
        <v>0.19969999999999999</v>
      </c>
      <c r="K18" s="2">
        <v>0.1628</v>
      </c>
      <c r="L18" s="2">
        <v>0.57899999999999996</v>
      </c>
      <c r="M18" s="2">
        <v>5.11E-2</v>
      </c>
      <c r="N18" s="2">
        <v>7.1999999999999998E-3</v>
      </c>
      <c r="O18" s="2">
        <v>2.0000000000000001E-4</v>
      </c>
      <c r="P18" s="4">
        <v>4.24</v>
      </c>
      <c r="Q18" s="9">
        <f t="shared" si="1"/>
        <v>2.4174485718120802E-7</v>
      </c>
      <c r="R18" s="5">
        <f t="shared" si="2"/>
        <v>557.18159465000178</v>
      </c>
      <c r="S18" s="10">
        <f t="shared" si="3"/>
        <v>131410.75345518909</v>
      </c>
      <c r="T18" s="11">
        <f t="shared" si="4"/>
        <v>1.4377174669787275E-5</v>
      </c>
      <c r="U18">
        <f t="shared" si="5"/>
        <v>2.0257467245101442E-6</v>
      </c>
      <c r="V18">
        <f t="shared" si="6"/>
        <v>1.3074040000000001E-3</v>
      </c>
      <c r="W18">
        <f t="shared" si="7"/>
        <v>1.0996734498125502E-2</v>
      </c>
      <c r="X18">
        <f t="shared" si="8"/>
        <v>1.5494420427887203E-3</v>
      </c>
    </row>
    <row r="19" spans="1:24" ht="16" x14ac:dyDescent="0.2">
      <c r="A19" s="5">
        <v>3</v>
      </c>
      <c r="B19" s="2">
        <v>18</v>
      </c>
      <c r="C19" s="2">
        <v>50.7</v>
      </c>
      <c r="D19" s="2">
        <v>516.70000000000005</v>
      </c>
      <c r="E19" s="2">
        <v>16.21</v>
      </c>
      <c r="F19" s="3">
        <v>0.22</v>
      </c>
      <c r="G19" s="3">
        <v>0.155</v>
      </c>
      <c r="H19" s="3">
        <v>0.625</v>
      </c>
      <c r="I19" s="3">
        <f t="shared" si="0"/>
        <v>0.41333333333333333</v>
      </c>
      <c r="J19" s="2">
        <v>0.2122</v>
      </c>
      <c r="K19" s="2">
        <v>0.156</v>
      </c>
      <c r="L19" s="2">
        <v>0.59860000000000002</v>
      </c>
      <c r="M19" s="2">
        <v>2.7099999999999999E-2</v>
      </c>
      <c r="N19" s="2">
        <v>6.0000000000000001E-3</v>
      </c>
      <c r="O19" s="2">
        <v>1E-4</v>
      </c>
      <c r="P19" s="4">
        <v>4.24</v>
      </c>
      <c r="Q19" s="9">
        <f t="shared" si="1"/>
        <v>5.6171221143918043E-7</v>
      </c>
      <c r="R19" s="5">
        <f t="shared" si="2"/>
        <v>239.79500940090676</v>
      </c>
      <c r="S19" s="10">
        <f t="shared" si="3"/>
        <v>56555.426745496872</v>
      </c>
      <c r="T19" s="11">
        <f t="shared" si="4"/>
        <v>1.7964557177745192E-5</v>
      </c>
      <c r="U19">
        <f t="shared" si="5"/>
        <v>3.9773927330801166E-6</v>
      </c>
      <c r="V19">
        <f t="shared" si="6"/>
        <v>1.3074040000000001E-3</v>
      </c>
      <c r="W19">
        <f t="shared" si="7"/>
        <v>1.3740631952896879E-2</v>
      </c>
      <c r="X19">
        <f t="shared" si="8"/>
        <v>3.0422063364347334E-3</v>
      </c>
    </row>
    <row r="20" spans="1:24" ht="16" x14ac:dyDescent="0.2">
      <c r="A20" s="5">
        <v>3</v>
      </c>
      <c r="B20" s="2">
        <v>19</v>
      </c>
      <c r="C20" s="2">
        <v>15</v>
      </c>
      <c r="D20" s="2">
        <v>532.4</v>
      </c>
      <c r="E20" s="2">
        <v>14.46</v>
      </c>
      <c r="F20" s="3">
        <v>0.22</v>
      </c>
      <c r="G20" s="3">
        <v>0.155</v>
      </c>
      <c r="H20" s="3">
        <v>0.625</v>
      </c>
      <c r="I20" s="3">
        <f t="shared" si="0"/>
        <v>0.41333333333333333</v>
      </c>
      <c r="J20" s="2">
        <v>0.2205</v>
      </c>
      <c r="K20" s="2">
        <v>0.15329999999999999</v>
      </c>
      <c r="L20" s="2">
        <v>0.61450000000000005</v>
      </c>
      <c r="M20" s="2">
        <v>8.2000000000000007E-3</v>
      </c>
      <c r="N20" s="2">
        <v>3.5000000000000001E-3</v>
      </c>
      <c r="O20" s="2">
        <v>0</v>
      </c>
      <c r="P20" s="4">
        <v>4.24</v>
      </c>
      <c r="Q20" s="9">
        <f t="shared" si="1"/>
        <v>1.7450803530201342E-6</v>
      </c>
      <c r="R20" s="5">
        <f t="shared" si="2"/>
        <v>77.186007389029569</v>
      </c>
      <c r="S20" s="10">
        <f t="shared" si="3"/>
        <v>18204.247025714518</v>
      </c>
      <c r="T20" s="11">
        <f t="shared" si="4"/>
        <v>4.8489349285088999E-6</v>
      </c>
      <c r="U20">
        <f t="shared" si="5"/>
        <v>2.0696673475342869E-6</v>
      </c>
      <c r="V20">
        <f t="shared" si="6"/>
        <v>1.3074040000000001E-3</v>
      </c>
      <c r="W20">
        <f t="shared" si="7"/>
        <v>3.7088267501926716E-3</v>
      </c>
      <c r="X20">
        <f t="shared" si="8"/>
        <v>1.5830358080090674E-3</v>
      </c>
    </row>
    <row r="21" spans="1:24" ht="16" x14ac:dyDescent="0.2">
      <c r="A21" s="5">
        <v>3</v>
      </c>
      <c r="B21" s="2">
        <v>20</v>
      </c>
      <c r="C21" s="2">
        <v>14.9</v>
      </c>
      <c r="D21" s="2">
        <v>532.4</v>
      </c>
      <c r="E21" s="2">
        <v>21.38</v>
      </c>
      <c r="F21" s="3">
        <v>0.22</v>
      </c>
      <c r="G21" s="3">
        <v>0.155</v>
      </c>
      <c r="H21" s="3">
        <v>0.625</v>
      </c>
      <c r="I21" s="3">
        <f t="shared" si="0"/>
        <v>0.41333333333333333</v>
      </c>
      <c r="J21" s="2">
        <v>0.2215</v>
      </c>
      <c r="K21" s="2">
        <v>0.15340000000000001</v>
      </c>
      <c r="L21" s="2">
        <v>0.61599999999999999</v>
      </c>
      <c r="M21" s="2">
        <v>6.3E-3</v>
      </c>
      <c r="N21" s="2">
        <v>2.8E-3</v>
      </c>
      <c r="O21" s="2">
        <v>0</v>
      </c>
      <c r="P21" s="4">
        <v>4.24</v>
      </c>
      <c r="Q21" s="9">
        <f t="shared" si="1"/>
        <v>2.5975255470474298E-6</v>
      </c>
      <c r="R21" s="5">
        <f t="shared" si="2"/>
        <v>51.855422625494171</v>
      </c>
      <c r="S21" s="10">
        <f t="shared" si="3"/>
        <v>12230.052506012775</v>
      </c>
      <c r="T21" s="11">
        <f t="shared" si="4"/>
        <v>5.5082350070891761E-6</v>
      </c>
      <c r="U21">
        <f t="shared" si="5"/>
        <v>2.4481044475951893E-6</v>
      </c>
      <c r="V21">
        <f t="shared" si="6"/>
        <v>1.3074040000000001E-3</v>
      </c>
      <c r="W21">
        <f t="shared" si="7"/>
        <v>4.2131085778299411E-3</v>
      </c>
      <c r="X21">
        <f t="shared" si="8"/>
        <v>1.8724927012577514E-3</v>
      </c>
    </row>
    <row r="22" spans="1:24" ht="16" x14ac:dyDescent="0.2">
      <c r="A22" s="5">
        <v>3</v>
      </c>
      <c r="B22" s="2">
        <v>21</v>
      </c>
      <c r="C22" s="2">
        <v>30.5</v>
      </c>
      <c r="D22" s="2">
        <v>532.4</v>
      </c>
      <c r="E22" s="2">
        <v>11.39</v>
      </c>
      <c r="F22" s="3">
        <v>0.22</v>
      </c>
      <c r="G22" s="3">
        <v>0.155</v>
      </c>
      <c r="H22" s="3">
        <v>0.625</v>
      </c>
      <c r="I22" s="3">
        <f t="shared" si="0"/>
        <v>0.41333333333333333</v>
      </c>
      <c r="J22" s="2">
        <v>0.21129999999999999</v>
      </c>
      <c r="K22" s="2">
        <v>0.15679999999999999</v>
      </c>
      <c r="L22" s="2">
        <v>0.59699999999999998</v>
      </c>
      <c r="M22" s="2">
        <v>2.8899999999999999E-2</v>
      </c>
      <c r="N22" s="2">
        <v>5.8999999999999999E-3</v>
      </c>
      <c r="O22" s="2">
        <v>1E-4</v>
      </c>
      <c r="P22" s="4">
        <v>4.24</v>
      </c>
      <c r="Q22" s="9">
        <f t="shared" si="1"/>
        <v>6.7602425756408855E-7</v>
      </c>
      <c r="R22" s="5">
        <f t="shared" si="2"/>
        <v>199.24697008360377</v>
      </c>
      <c r="S22" s="10">
        <f t="shared" si="3"/>
        <v>46992.209925378236</v>
      </c>
      <c r="T22" s="11">
        <f t="shared" si="4"/>
        <v>1.3461262012551048E-5</v>
      </c>
      <c r="U22">
        <f t="shared" si="5"/>
        <v>2.748146916057134E-6</v>
      </c>
      <c r="V22">
        <f t="shared" si="6"/>
        <v>1.3074040000000001E-3</v>
      </c>
      <c r="W22">
        <f t="shared" si="7"/>
        <v>1.0296176248926153E-2</v>
      </c>
      <c r="X22">
        <f t="shared" si="8"/>
        <v>2.1019875387081068E-3</v>
      </c>
    </row>
    <row r="23" spans="1:24" ht="16" x14ac:dyDescent="0.2">
      <c r="A23" s="5">
        <v>3</v>
      </c>
      <c r="B23" s="2">
        <v>22</v>
      </c>
      <c r="C23" s="2">
        <v>30.3</v>
      </c>
      <c r="D23" s="2">
        <v>532.4</v>
      </c>
      <c r="E23" s="2">
        <v>20.11</v>
      </c>
      <c r="F23" s="3">
        <v>0.22</v>
      </c>
      <c r="G23" s="3">
        <v>0.155</v>
      </c>
      <c r="H23" s="3">
        <v>0.625</v>
      </c>
      <c r="I23" s="3">
        <f t="shared" si="0"/>
        <v>0.41333333333333333</v>
      </c>
      <c r="J23" s="2">
        <v>0.2167</v>
      </c>
      <c r="K23" s="2">
        <v>0.1545</v>
      </c>
      <c r="L23" s="2">
        <v>0.60470000000000002</v>
      </c>
      <c r="M23" s="2">
        <v>1.89E-2</v>
      </c>
      <c r="N23" s="2">
        <v>5.1999999999999998E-3</v>
      </c>
      <c r="O23" s="2">
        <v>0</v>
      </c>
      <c r="P23" s="4">
        <v>4.24</v>
      </c>
      <c r="Q23" s="9">
        <f t="shared" si="1"/>
        <v>1.2014559077015083E-6</v>
      </c>
      <c r="R23" s="5">
        <f t="shared" si="2"/>
        <v>112.11046877312991</v>
      </c>
      <c r="S23" s="10">
        <f t="shared" si="3"/>
        <v>26441.148295549501</v>
      </c>
      <c r="T23" s="11">
        <f t="shared" si="4"/>
        <v>1.5543115901669315E-5</v>
      </c>
      <c r="U23">
        <f t="shared" si="5"/>
        <v>4.2764128406709223E-6</v>
      </c>
      <c r="V23">
        <f t="shared" si="6"/>
        <v>1.3074040000000001E-3</v>
      </c>
      <c r="W23">
        <f t="shared" si="7"/>
        <v>1.188853323201498E-2</v>
      </c>
      <c r="X23">
        <f t="shared" si="8"/>
        <v>3.2709191961099414E-3</v>
      </c>
    </row>
    <row r="24" spans="1:24" ht="16" x14ac:dyDescent="0.2">
      <c r="A24" s="5">
        <v>3</v>
      </c>
      <c r="B24" s="2">
        <v>23</v>
      </c>
      <c r="C24" s="2">
        <v>49.8</v>
      </c>
      <c r="D24" s="2">
        <v>532.4</v>
      </c>
      <c r="E24" s="2">
        <v>14.48</v>
      </c>
      <c r="F24" s="3">
        <v>0.22</v>
      </c>
      <c r="G24" s="3">
        <v>0.155</v>
      </c>
      <c r="H24" s="3">
        <v>0.625</v>
      </c>
      <c r="I24" s="3">
        <f t="shared" si="0"/>
        <v>0.41333333333333333</v>
      </c>
      <c r="J24" s="2">
        <v>0.2024</v>
      </c>
      <c r="K24" s="2">
        <v>0.16070000000000001</v>
      </c>
      <c r="L24" s="2">
        <v>0.58299999999999996</v>
      </c>
      <c r="M24" s="2">
        <v>4.65E-2</v>
      </c>
      <c r="N24" s="2">
        <v>7.1999999999999998E-3</v>
      </c>
      <c r="O24" s="2">
        <v>2.0000000000000001E-4</v>
      </c>
      <c r="P24" s="4">
        <v>4.24</v>
      </c>
      <c r="Q24" s="9">
        <f t="shared" si="1"/>
        <v>5.2635362011805612E-7</v>
      </c>
      <c r="R24" s="5">
        <f t="shared" si="2"/>
        <v>255.90359764686605</v>
      </c>
      <c r="S24" s="10">
        <f t="shared" si="3"/>
        <v>60354.622086525</v>
      </c>
      <c r="T24" s="11">
        <f t="shared" si="4"/>
        <v>2.753504087021904E-5</v>
      </c>
      <c r="U24">
        <f t="shared" si="5"/>
        <v>4.263490199259722E-6</v>
      </c>
      <c r="V24">
        <f t="shared" si="6"/>
        <v>1.3074040000000001E-3</v>
      </c>
      <c r="W24">
        <f t="shared" si="7"/>
        <v>2.1060851022498814E-2</v>
      </c>
      <c r="X24">
        <f t="shared" si="8"/>
        <v>3.261034997032074E-3</v>
      </c>
    </row>
    <row r="25" spans="1:24" ht="16" x14ac:dyDescent="0.2">
      <c r="A25" s="5">
        <v>3</v>
      </c>
      <c r="B25" s="2">
        <v>24</v>
      </c>
      <c r="C25" s="2">
        <v>49.5</v>
      </c>
      <c r="D25" s="2">
        <v>532.4</v>
      </c>
      <c r="E25" s="2">
        <v>19.989999999999998</v>
      </c>
      <c r="F25" s="3">
        <v>0.22</v>
      </c>
      <c r="G25" s="3">
        <v>0.155</v>
      </c>
      <c r="H25" s="3">
        <v>0.625</v>
      </c>
      <c r="I25" s="3">
        <f t="shared" si="0"/>
        <v>0.41333333333333333</v>
      </c>
      <c r="J25" s="2">
        <v>0.20810000000000001</v>
      </c>
      <c r="K25" s="2">
        <v>0.15859999999999999</v>
      </c>
      <c r="L25" s="2">
        <v>0.58899999999999997</v>
      </c>
      <c r="M25" s="2">
        <v>3.7199999999999997E-2</v>
      </c>
      <c r="N25" s="2">
        <v>6.8999999999999999E-3</v>
      </c>
      <c r="O25" s="2">
        <v>2.0000000000000001E-4</v>
      </c>
      <c r="P25" s="4">
        <v>4.24</v>
      </c>
      <c r="Q25" s="9">
        <f t="shared" si="1"/>
        <v>7.3104816331096187E-7</v>
      </c>
      <c r="R25" s="5">
        <f t="shared" si="2"/>
        <v>184.25022013955544</v>
      </c>
      <c r="S25" s="10">
        <f t="shared" si="3"/>
        <v>43455.24059895175</v>
      </c>
      <c r="T25" s="11">
        <f t="shared" si="4"/>
        <v>3.0410246795341357E-5</v>
      </c>
      <c r="U25">
        <f t="shared" si="5"/>
        <v>5.6406102926842844E-6</v>
      </c>
      <c r="V25">
        <f t="shared" si="6"/>
        <v>1.3074040000000001E-3</v>
      </c>
      <c r="W25">
        <f t="shared" si="7"/>
        <v>2.3260022759102279E-2</v>
      </c>
      <c r="X25">
        <f t="shared" si="8"/>
        <v>4.3143590601560679E-3</v>
      </c>
    </row>
    <row r="26" spans="1:24" ht="16" x14ac:dyDescent="0.2">
      <c r="A26" s="5">
        <v>3</v>
      </c>
      <c r="B26" s="2">
        <v>25</v>
      </c>
      <c r="C26" s="2">
        <v>14.9</v>
      </c>
      <c r="D26" s="2">
        <v>547.79999999999995</v>
      </c>
      <c r="E26" s="2">
        <v>14.31</v>
      </c>
      <c r="F26" s="3">
        <v>0.22</v>
      </c>
      <c r="G26" s="3">
        <v>0.155</v>
      </c>
      <c r="H26" s="3">
        <v>0.625</v>
      </c>
      <c r="I26" s="3">
        <f t="shared" si="0"/>
        <v>0.41333333333333333</v>
      </c>
      <c r="J26" s="2">
        <v>0.22270000000000001</v>
      </c>
      <c r="K26" s="2">
        <v>0.15229999999999999</v>
      </c>
      <c r="L26" s="2">
        <v>0.61329999999999996</v>
      </c>
      <c r="M26" s="2">
        <v>7.1999999999999998E-3</v>
      </c>
      <c r="N26" s="2">
        <v>4.4999999999999997E-3</v>
      </c>
      <c r="O26" s="2">
        <v>0</v>
      </c>
      <c r="P26" s="4">
        <v>4.24</v>
      </c>
      <c r="Q26" s="9">
        <f t="shared" si="1"/>
        <v>1.7888574813071479E-6</v>
      </c>
      <c r="R26" s="5">
        <f t="shared" si="2"/>
        <v>75.297102441183839</v>
      </c>
      <c r="S26" s="10">
        <f t="shared" si="3"/>
        <v>17758.750575750902</v>
      </c>
      <c r="T26" s="11">
        <f t="shared" si="4"/>
        <v>4.2134354110087456E-6</v>
      </c>
      <c r="U26">
        <f t="shared" si="5"/>
        <v>2.6333971318804657E-6</v>
      </c>
      <c r="V26">
        <f t="shared" si="6"/>
        <v>1.3074040000000001E-3</v>
      </c>
      <c r="W26">
        <f t="shared" si="7"/>
        <v>3.2227493651608421E-3</v>
      </c>
      <c r="X26">
        <f t="shared" si="8"/>
        <v>2.014218353225526E-3</v>
      </c>
    </row>
    <row r="27" spans="1:24" ht="16" x14ac:dyDescent="0.2">
      <c r="A27" s="5">
        <v>3</v>
      </c>
      <c r="B27" s="2">
        <v>26</v>
      </c>
      <c r="C27" s="2">
        <v>15.1</v>
      </c>
      <c r="D27" s="2">
        <v>547.79999999999995</v>
      </c>
      <c r="E27" s="2">
        <v>28.13</v>
      </c>
      <c r="F27" s="3">
        <v>0.22</v>
      </c>
      <c r="G27" s="3">
        <v>0.155</v>
      </c>
      <c r="H27" s="3">
        <v>0.625</v>
      </c>
      <c r="I27" s="3">
        <f t="shared" si="0"/>
        <v>0.41333333333333333</v>
      </c>
      <c r="J27" s="2">
        <v>0.22220000000000001</v>
      </c>
      <c r="K27" s="2">
        <v>0.15229999999999999</v>
      </c>
      <c r="L27" s="2">
        <v>0.6169</v>
      </c>
      <c r="M27" s="2">
        <v>5.1000000000000004E-3</v>
      </c>
      <c r="N27" s="2">
        <v>3.5000000000000001E-3</v>
      </c>
      <c r="O27" s="2">
        <v>0</v>
      </c>
      <c r="P27" s="4">
        <v>4.24</v>
      </c>
      <c r="Q27" s="9">
        <f t="shared" si="1"/>
        <v>3.4698856361393831E-6</v>
      </c>
      <c r="R27" s="5">
        <f t="shared" si="2"/>
        <v>38.818508489094121</v>
      </c>
      <c r="S27" s="10">
        <f t="shared" si="3"/>
        <v>9155.3086059184225</v>
      </c>
      <c r="T27" s="11">
        <f t="shared" si="4"/>
        <v>5.8668383062499773E-6</v>
      </c>
      <c r="U27">
        <f t="shared" si="5"/>
        <v>4.0262615827205723E-6</v>
      </c>
      <c r="V27">
        <f t="shared" si="6"/>
        <v>1.3074040000000001E-3</v>
      </c>
      <c r="W27">
        <f t="shared" si="7"/>
        <v>4.4873951022407592E-3</v>
      </c>
      <c r="X27">
        <f t="shared" si="8"/>
        <v>3.0795848740867949E-3</v>
      </c>
    </row>
    <row r="28" spans="1:24" ht="16" x14ac:dyDescent="0.2">
      <c r="A28" s="5">
        <v>3</v>
      </c>
      <c r="B28" s="2">
        <v>27</v>
      </c>
      <c r="C28" s="2">
        <v>30.1</v>
      </c>
      <c r="D28" s="2">
        <v>547.79999999999995</v>
      </c>
      <c r="E28" s="2">
        <v>11.43</v>
      </c>
      <c r="F28" s="3">
        <v>0.22</v>
      </c>
      <c r="G28" s="3">
        <v>0.155</v>
      </c>
      <c r="H28" s="3">
        <v>0.625</v>
      </c>
      <c r="I28" s="3">
        <f t="shared" si="0"/>
        <v>0.41333333333333333</v>
      </c>
      <c r="J28" s="2">
        <v>0.2147</v>
      </c>
      <c r="K28" s="2">
        <v>0.15590000000000001</v>
      </c>
      <c r="L28" s="2">
        <v>0.5978</v>
      </c>
      <c r="M28" s="2">
        <v>2.5399999999999999E-2</v>
      </c>
      <c r="N28" s="2">
        <v>6.1000000000000004E-3</v>
      </c>
      <c r="O28" s="2">
        <v>1E-4</v>
      </c>
      <c r="P28" s="4">
        <v>4.24</v>
      </c>
      <c r="Q28" s="9">
        <f t="shared" si="1"/>
        <v>7.0729748049008877E-7</v>
      </c>
      <c r="R28" s="5">
        <f t="shared" si="2"/>
        <v>190.43724703971975</v>
      </c>
      <c r="S28" s="10">
        <f t="shared" si="3"/>
        <v>44914.445056537668</v>
      </c>
      <c r="T28" s="11">
        <f t="shared" si="4"/>
        <v>1.1872554113235508E-5</v>
      </c>
      <c r="U28">
        <f t="shared" si="5"/>
        <v>2.8512826807376619E-6</v>
      </c>
      <c r="V28">
        <f t="shared" si="6"/>
        <v>1.3074040000000001E-3</v>
      </c>
      <c r="W28">
        <f t="shared" si="7"/>
        <v>9.0810140654575839E-3</v>
      </c>
      <c r="X28">
        <f t="shared" si="8"/>
        <v>2.1808734566650108E-3</v>
      </c>
    </row>
    <row r="29" spans="1:24" ht="16" x14ac:dyDescent="0.2">
      <c r="A29" s="5">
        <v>3</v>
      </c>
      <c r="B29" s="2">
        <v>28</v>
      </c>
      <c r="C29" s="2">
        <v>30</v>
      </c>
      <c r="D29" s="2">
        <v>547.79999999999995</v>
      </c>
      <c r="E29" s="2">
        <v>20.3</v>
      </c>
      <c r="F29" s="3">
        <v>0.22</v>
      </c>
      <c r="G29" s="3">
        <v>0.155</v>
      </c>
      <c r="H29" s="3">
        <v>0.625</v>
      </c>
      <c r="I29" s="3">
        <f t="shared" si="0"/>
        <v>0.41333333333333333</v>
      </c>
      <c r="J29" s="2">
        <v>0.21879999999999999</v>
      </c>
      <c r="K29" s="2">
        <v>0.1547</v>
      </c>
      <c r="L29" s="2">
        <v>0.60289999999999999</v>
      </c>
      <c r="M29" s="2">
        <v>1.7999999999999999E-2</v>
      </c>
      <c r="N29" s="2">
        <v>5.5999999999999999E-3</v>
      </c>
      <c r="O29" s="2">
        <v>0</v>
      </c>
      <c r="P29" s="4">
        <v>4.24</v>
      </c>
      <c r="Q29" s="9">
        <f t="shared" si="1"/>
        <v>1.2603673942953019E-6</v>
      </c>
      <c r="R29" s="5">
        <f t="shared" si="2"/>
        <v>106.87025515919005</v>
      </c>
      <c r="S29" s="10">
        <f t="shared" si="3"/>
        <v>25205.248858299536</v>
      </c>
      <c r="T29" s="11">
        <f t="shared" si="4"/>
        <v>1.4942826492571195E-5</v>
      </c>
      <c r="U29">
        <f t="shared" si="5"/>
        <v>4.648879353244372E-6</v>
      </c>
      <c r="V29">
        <f t="shared" si="6"/>
        <v>1.3074040000000001E-3</v>
      </c>
      <c r="W29">
        <f t="shared" si="7"/>
        <v>1.1429387161559239E-2</v>
      </c>
      <c r="X29">
        <f t="shared" si="8"/>
        <v>3.5558093391517632E-3</v>
      </c>
    </row>
    <row r="30" spans="1:24" ht="16" x14ac:dyDescent="0.2">
      <c r="A30" s="5">
        <v>3</v>
      </c>
      <c r="B30" s="2">
        <v>29</v>
      </c>
      <c r="C30" s="2">
        <v>49.9</v>
      </c>
      <c r="D30" s="2">
        <v>547.79999999999995</v>
      </c>
      <c r="E30" s="2">
        <v>14.45</v>
      </c>
      <c r="F30" s="3">
        <v>0.22</v>
      </c>
      <c r="G30" s="3">
        <v>0.155</v>
      </c>
      <c r="H30" s="3">
        <v>0.625</v>
      </c>
      <c r="I30" s="3">
        <f t="shared" si="0"/>
        <v>0.41333333333333333</v>
      </c>
      <c r="J30" s="2">
        <v>0.2039</v>
      </c>
      <c r="K30" s="2">
        <v>0.1605</v>
      </c>
      <c r="L30" s="2">
        <v>0.58250000000000002</v>
      </c>
      <c r="M30" s="2">
        <v>4.5100000000000001E-2</v>
      </c>
      <c r="N30" s="2">
        <v>7.7999999999999996E-3</v>
      </c>
      <c r="O30" s="2">
        <v>2.0000000000000001E-4</v>
      </c>
      <c r="P30" s="4">
        <v>4.24</v>
      </c>
      <c r="Q30" s="9">
        <f t="shared" si="1"/>
        <v>5.3937358996516513E-7</v>
      </c>
      <c r="R30" s="5">
        <f t="shared" si="2"/>
        <v>249.72632610981489</v>
      </c>
      <c r="S30" s="10">
        <f t="shared" si="3"/>
        <v>58897.718422126141</v>
      </c>
      <c r="T30" s="11">
        <f t="shared" si="4"/>
        <v>2.6650698716683596E-5</v>
      </c>
      <c r="U30">
        <f t="shared" si="5"/>
        <v>4.6092117514441695E-6</v>
      </c>
      <c r="V30">
        <f t="shared" si="6"/>
        <v>1.3074040000000001E-3</v>
      </c>
      <c r="W30">
        <f t="shared" si="7"/>
        <v>2.0384440246996028E-2</v>
      </c>
      <c r="X30">
        <f t="shared" si="8"/>
        <v>3.5254686014760312E-3</v>
      </c>
    </row>
    <row r="31" spans="1:24" ht="16" x14ac:dyDescent="0.2">
      <c r="A31" s="5">
        <v>3</v>
      </c>
      <c r="B31" s="2">
        <v>30</v>
      </c>
      <c r="C31" s="2">
        <v>50</v>
      </c>
      <c r="D31" s="2">
        <v>547.79999999999995</v>
      </c>
      <c r="E31" s="2">
        <v>27.79</v>
      </c>
      <c r="F31" s="3">
        <v>0.22</v>
      </c>
      <c r="G31" s="3">
        <v>0.155</v>
      </c>
      <c r="H31" s="3">
        <v>0.625</v>
      </c>
      <c r="I31" s="3">
        <f t="shared" si="0"/>
        <v>0.41333333333333333</v>
      </c>
      <c r="J31" s="2">
        <v>0.21129999999999999</v>
      </c>
      <c r="K31" s="2">
        <v>0.15690000000000001</v>
      </c>
      <c r="L31" s="2">
        <v>0.59370000000000001</v>
      </c>
      <c r="M31" s="2">
        <v>3.1199999999999999E-2</v>
      </c>
      <c r="N31" s="2">
        <v>6.7999999999999996E-3</v>
      </c>
      <c r="O31" s="2">
        <v>1E-4</v>
      </c>
      <c r="P31" s="4">
        <v>4.24</v>
      </c>
      <c r="Q31" s="9">
        <f t="shared" si="1"/>
        <v>1.0352397011073824E-6</v>
      </c>
      <c r="R31" s="5">
        <f t="shared" si="2"/>
        <v>130.11072206618437</v>
      </c>
      <c r="S31" s="10">
        <f t="shared" si="3"/>
        <v>30686.491053345366</v>
      </c>
      <c r="T31" s="11">
        <f t="shared" si="4"/>
        <v>3.5457437943981585E-5</v>
      </c>
      <c r="U31">
        <f t="shared" si="5"/>
        <v>7.7279031416370116E-6</v>
      </c>
      <c r="V31">
        <f t="shared" si="6"/>
        <v>1.3074040000000001E-3</v>
      </c>
      <c r="W31">
        <f t="shared" si="7"/>
        <v>2.7120490639451603E-2</v>
      </c>
      <c r="X31">
        <f t="shared" si="8"/>
        <v>5.9108761650086819E-3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2020-11-09T16:20:00Z</dcterms:created>
  <dcterms:modified xsi:type="dcterms:W3CDTF">2022-03-22T20:46:27Z</dcterms:modified>
</cp:coreProperties>
</file>