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xpedición Pacífico\Ictioplancton_ExPacifico2021\03_An_Expl_DatosBiologicos\Biologicos\DatosP_Ictioplancton\"/>
    </mc:Choice>
  </mc:AlternateContent>
  <xr:revisionPtr revIDLastSave="0" documentId="13_ncr:1_{EDE1DE48-A776-491F-BCA1-7FBECEE8BDC8}" xr6:coauthVersionLast="47" xr6:coauthVersionMax="47" xr10:uidLastSave="{00000000-0000-0000-0000-000000000000}"/>
  <bookViews>
    <workbookView xWindow="19200" yWindow="0" windowWidth="19200" windowHeight="15600" activeTab="3" xr2:uid="{308B7EEA-06C4-4925-9DFA-046A32C31AFE}"/>
  </bookViews>
  <sheets>
    <sheet name="Matriz_Total" sheetId="2" r:id="rId1"/>
    <sheet name="Hoja1" sheetId="1" r:id="rId2"/>
    <sheet name="Hoja4" sheetId="4" r:id="rId3"/>
    <sheet name="Hoja2" sheetId="7" r:id="rId4"/>
    <sheet name="individualCount" sheetId="5" r:id="rId5"/>
    <sheet name="organismQuantity" sheetId="6" r:id="rId6"/>
  </sheets>
  <definedNames>
    <definedName name="_xlnm._FilterDatabase" localSheetId="3" hidden="1">Hoja2!$F$1:$J$39</definedName>
    <definedName name="_xlnm._FilterDatabase" localSheetId="2" hidden="1">Hoja4!$I$1:$N$37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7" l="1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K39" i="7"/>
  <c r="K38" i="7"/>
  <c r="K40" i="7" s="1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2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" i="6"/>
  <c r="AO40" i="7" l="1"/>
  <c r="AI40" i="7"/>
  <c r="AC40" i="7"/>
  <c r="W40" i="7"/>
  <c r="Q40" i="7"/>
  <c r="V40" i="7"/>
  <c r="AM40" i="7"/>
  <c r="AG40" i="7"/>
  <c r="U40" i="7"/>
  <c r="AN40" i="7"/>
  <c r="AB40" i="7"/>
  <c r="AR40" i="7"/>
  <c r="AL40" i="7"/>
  <c r="AF40" i="7"/>
  <c r="Z40" i="7"/>
  <c r="T40" i="7"/>
  <c r="N40" i="7"/>
  <c r="P40" i="7"/>
  <c r="O40" i="7"/>
  <c r="AH40" i="7"/>
  <c r="AA40" i="7"/>
  <c r="M40" i="7"/>
  <c r="AK40" i="7"/>
  <c r="AP40" i="7"/>
  <c r="AJ40" i="7"/>
  <c r="AD40" i="7"/>
  <c r="X40" i="7"/>
  <c r="R40" i="7"/>
  <c r="L40" i="7"/>
  <c r="Y40" i="7"/>
  <c r="AQ40" i="7"/>
  <c r="S40" i="7"/>
  <c r="AE40" i="7"/>
</calcChain>
</file>

<file path=xl/sharedStrings.xml><?xml version="1.0" encoding="utf-8"?>
<sst xmlns="http://schemas.openxmlformats.org/spreadsheetml/2006/main" count="943" uniqueCount="214">
  <si>
    <t>Especie</t>
  </si>
  <si>
    <t xml:space="preserve">Achiridae sp.1 </t>
  </si>
  <si>
    <t>Seriola  lalandi</t>
  </si>
  <si>
    <t>Chloroscombrus orqueta</t>
  </si>
  <si>
    <t xml:space="preserve">Anchoa sp.1  </t>
  </si>
  <si>
    <t>Anchoa sp.2</t>
  </si>
  <si>
    <t>Cetengraulis  mysticetus</t>
  </si>
  <si>
    <t xml:space="preserve">Gerreidae sp.1 </t>
  </si>
  <si>
    <t>Gobiesox sp.1</t>
  </si>
  <si>
    <t>Gobiidae sp.7</t>
  </si>
  <si>
    <t>Gobiidae cf: Gobulus sp.1</t>
  </si>
  <si>
    <t>Gobiidae sp.8</t>
  </si>
  <si>
    <t>Haemulidae sp.1</t>
  </si>
  <si>
    <t>Kyphosidae  sp.1</t>
  </si>
  <si>
    <t>Paralichthyidae sp.1</t>
  </si>
  <si>
    <t xml:space="preserve"> Larimus sp.4</t>
  </si>
  <si>
    <t>Sciaenidae cf:Menticirrhus sp.</t>
  </si>
  <si>
    <t>Sciaenidae cf: Larimus sp.</t>
  </si>
  <si>
    <t>Stellifer sp.2</t>
  </si>
  <si>
    <t>Cynoscion sp.1</t>
  </si>
  <si>
    <t>Sciaenidae sp. cf: Cynoscion sp.</t>
  </si>
  <si>
    <t xml:space="preserve">Sciaenidae sp.1 </t>
  </si>
  <si>
    <t>Stellifer sp.1</t>
  </si>
  <si>
    <t>Menticirrhus sp.2</t>
  </si>
  <si>
    <t>Larimus sp.1</t>
  </si>
  <si>
    <t>Stellifer sp.3</t>
  </si>
  <si>
    <t>Isopisthus remifer</t>
  </si>
  <si>
    <t>Scomber  japonicus</t>
  </si>
  <si>
    <t>Scomber sp1</t>
  </si>
  <si>
    <t>Scombridae sp.1</t>
  </si>
  <si>
    <t>Serranidae sp.1</t>
  </si>
  <si>
    <t>Hemanthias sp.1</t>
  </si>
  <si>
    <t>Sphoeroides cf: lobatus</t>
  </si>
  <si>
    <t>NO ID.</t>
  </si>
  <si>
    <t>ESTACION 1</t>
  </si>
  <si>
    <t xml:space="preserve">ESTACION 2 </t>
  </si>
  <si>
    <t>ESTACION 3</t>
  </si>
  <si>
    <t>ESTACION 4</t>
  </si>
  <si>
    <t>ESTACION 5</t>
  </si>
  <si>
    <t>ESTACION 6</t>
  </si>
  <si>
    <t>ESTACION 7</t>
  </si>
  <si>
    <t>ESTACION 8</t>
  </si>
  <si>
    <t>ESTACION 9</t>
  </si>
  <si>
    <t>ESTACION 10</t>
  </si>
  <si>
    <t>ESTACION 11</t>
  </si>
  <si>
    <t>ESTACION 12</t>
  </si>
  <si>
    <t>ESTACION 13</t>
  </si>
  <si>
    <t>ESTACION 14</t>
  </si>
  <si>
    <t>ESTACION 15</t>
  </si>
  <si>
    <t>ESTACION 16</t>
  </si>
  <si>
    <t>ESTACION 17</t>
  </si>
  <si>
    <t>ESTACION 18</t>
  </si>
  <si>
    <t>Marea</t>
  </si>
  <si>
    <t>Alta</t>
  </si>
  <si>
    <t>Achirus sp.1  cf:A. kluzingeri</t>
  </si>
  <si>
    <t>Diplectrum sp.1</t>
  </si>
  <si>
    <t>Baja</t>
  </si>
  <si>
    <t>CCCP:EXP.PACÍFICO:S06:2021:01</t>
  </si>
  <si>
    <t>CCCP:EXP.PACÍFICO:S05:2021:02</t>
  </si>
  <si>
    <t>CCCP:EXP.PACÍFICO:S06:2021:03</t>
  </si>
  <si>
    <t>CCCP:EXP.PACÍFICO:S05:2021:04</t>
  </si>
  <si>
    <t>CCCP:EXP.PACÍFICO:S04:2021:05</t>
  </si>
  <si>
    <t>CCCP:EXP.PACÍFICO:S03:2021:06</t>
  </si>
  <si>
    <t>CCCP:EXP.PACÍFICO:S04:2021:07</t>
  </si>
  <si>
    <t>CCCP:EXP.PACÍFICO:S03:2021:08</t>
  </si>
  <si>
    <t>CCCP:EXP.PACÍFICO:G06:2021:09</t>
  </si>
  <si>
    <t>CCCP:EXP.PACÍFICO:G05:2021:10</t>
  </si>
  <si>
    <t>CCCP:EXP.PACÍFICO:G04:2021:11</t>
  </si>
  <si>
    <t>CCCP:EXP.PACÍFICO:G06:2021:12</t>
  </si>
  <si>
    <t>CCCP:EXP.PACÍFICO:G05:2021:13</t>
  </si>
  <si>
    <t>CCCP:EXP.PACÍFICO:G04:2021:14</t>
  </si>
  <si>
    <t>CCCP:EXP.PACÍFICO:G03:2021:15</t>
  </si>
  <si>
    <t>CCCP:EXP.PACÍFICO:G02:2021:16</t>
  </si>
  <si>
    <t>CCCP:EXP.PACÍFICO:G01:2021:17</t>
  </si>
  <si>
    <t>CCCP:EXP.PACÍFICO:G03:2021:18</t>
  </si>
  <si>
    <t>CCCP:EXP.PACÍFICO:G02:2021:19</t>
  </si>
  <si>
    <t>CCCP:EXP.PACÍFICO:G01:2021:20</t>
  </si>
  <si>
    <t>CCCP:EXP.PACÍFICO:A06:2021:21</t>
  </si>
  <si>
    <t>CCCP:EXP.PACÍFICO:A05:2021:22</t>
  </si>
  <si>
    <t>CCCP:EXP.PACÍFICO:A04:2021:23</t>
  </si>
  <si>
    <t>CCCP:EXP.PACÍFICO:A03:2021:24</t>
  </si>
  <si>
    <t>CCCP:EXP.PACÍFICO:A06:2021:25</t>
  </si>
  <si>
    <t>CCCP:EXP.PACÍFICO:A05:2021:26</t>
  </si>
  <si>
    <t>CCCP:EXP.PACÍFICO:A04:2021:27</t>
  </si>
  <si>
    <t>CCCP:EXP.PACÍFICO:A03:2021:28</t>
  </si>
  <si>
    <t>CCCP:EXP.PACÍFICO:S02:2021:29</t>
  </si>
  <si>
    <t>CCCP:EXP.PACÍFICO:S01:2021:30</t>
  </si>
  <si>
    <t>CCCP:EXP.PACÍFICO:A02:2021:31</t>
  </si>
  <si>
    <t>CCCP:EXP.PACÍFICO:A01:2021:32</t>
  </si>
  <si>
    <t>CCCP:EXP.PACÍFICO:S02:2021:33</t>
  </si>
  <si>
    <t>CCCP:EXP.PACÍFICO:S01:2021:34</t>
  </si>
  <si>
    <t>CCCP:EXP.PACÍFICO:A02:2021:35</t>
  </si>
  <si>
    <t>CCCP:EXP.PACÍFICO:A01:2021:36</t>
  </si>
  <si>
    <t>EXP. PACÍFICO</t>
  </si>
  <si>
    <t>baja</t>
  </si>
  <si>
    <t>S06</t>
  </si>
  <si>
    <t>S05</t>
  </si>
  <si>
    <t>S04</t>
  </si>
  <si>
    <t>S03</t>
  </si>
  <si>
    <t>G04</t>
  </si>
  <si>
    <t>hora</t>
  </si>
  <si>
    <t>fecha</t>
  </si>
  <si>
    <t>altura</t>
  </si>
  <si>
    <t>fecha_Hora</t>
  </si>
  <si>
    <t>S06B</t>
  </si>
  <si>
    <t>S05B</t>
  </si>
  <si>
    <t>S06A</t>
  </si>
  <si>
    <t>S05A</t>
  </si>
  <si>
    <t>S04A</t>
  </si>
  <si>
    <t>S03A</t>
  </si>
  <si>
    <t>S04B</t>
  </si>
  <si>
    <t>S03B</t>
  </si>
  <si>
    <t>G06A</t>
  </si>
  <si>
    <t>G05A</t>
  </si>
  <si>
    <t>G04A</t>
  </si>
  <si>
    <t>G06B</t>
  </si>
  <si>
    <t>G05B</t>
  </si>
  <si>
    <t>G04B</t>
  </si>
  <si>
    <t>G03A</t>
  </si>
  <si>
    <t>G02A</t>
  </si>
  <si>
    <t>G01A</t>
  </si>
  <si>
    <t>G03B</t>
  </si>
  <si>
    <t>G02B</t>
  </si>
  <si>
    <t>G01B</t>
  </si>
  <si>
    <t>A06A</t>
  </si>
  <si>
    <t>A05A</t>
  </si>
  <si>
    <t>A04A</t>
  </si>
  <si>
    <t>A03A</t>
  </si>
  <si>
    <t>A06B</t>
  </si>
  <si>
    <t>A05B</t>
  </si>
  <si>
    <t>A04B</t>
  </si>
  <si>
    <t>A03B</t>
  </si>
  <si>
    <t>S02A</t>
  </si>
  <si>
    <t>S01A</t>
  </si>
  <si>
    <t>A01A</t>
  </si>
  <si>
    <t>A02A</t>
  </si>
  <si>
    <t>S02B</t>
  </si>
  <si>
    <t>S01B</t>
  </si>
  <si>
    <t>A02B</t>
  </si>
  <si>
    <t>A01B</t>
  </si>
  <si>
    <t>B</t>
  </si>
  <si>
    <t>A</t>
  </si>
  <si>
    <t>G06</t>
  </si>
  <si>
    <t>G05</t>
  </si>
  <si>
    <t>G03</t>
  </si>
  <si>
    <t>G02</t>
  </si>
  <si>
    <t>G01</t>
  </si>
  <si>
    <t>A06</t>
  </si>
  <si>
    <t>A05</t>
  </si>
  <si>
    <t>A04</t>
  </si>
  <si>
    <t>A03</t>
  </si>
  <si>
    <t>S02</t>
  </si>
  <si>
    <t>S01</t>
  </si>
  <si>
    <t>A01</t>
  </si>
  <si>
    <t>A02</t>
  </si>
  <si>
    <t>Achirus_sp1</t>
  </si>
  <si>
    <t xml:space="preserve">Achiridae_sp1 </t>
  </si>
  <si>
    <t>Seriola_lalandi</t>
  </si>
  <si>
    <t>Chloroscombrus_orqueta</t>
  </si>
  <si>
    <t xml:space="preserve">Anchoa_sp1  </t>
  </si>
  <si>
    <t>Anchoa_sp2</t>
  </si>
  <si>
    <t>Cetengraulis_mysticetus</t>
  </si>
  <si>
    <t xml:space="preserve">Gerreidae_sp1 </t>
  </si>
  <si>
    <t>Gobiesox_sp1</t>
  </si>
  <si>
    <t>Gobiidae_sp7</t>
  </si>
  <si>
    <t>Gobulus_sp1</t>
  </si>
  <si>
    <t>Gobiidae_sp8</t>
  </si>
  <si>
    <t>Haemulidae_sp1</t>
  </si>
  <si>
    <t>Kyphosidae_sp1</t>
  </si>
  <si>
    <t>Paralichthyidae_sp1</t>
  </si>
  <si>
    <t xml:space="preserve"> Larimus_sp4</t>
  </si>
  <si>
    <t>Menticirrhus_sp1</t>
  </si>
  <si>
    <t>Larimus_sp</t>
  </si>
  <si>
    <t>Stellifer_sp2</t>
  </si>
  <si>
    <t>Cynoscion_sp1</t>
  </si>
  <si>
    <t>Cynoscion_sp</t>
  </si>
  <si>
    <t xml:space="preserve">Sciaenidae_sp1 </t>
  </si>
  <si>
    <t>Stellifer_sp1</t>
  </si>
  <si>
    <t>Menticirrhus_sp2</t>
  </si>
  <si>
    <t>Larimus_sp1</t>
  </si>
  <si>
    <t>Stellifer_sp3</t>
  </si>
  <si>
    <t>Isopisthus_remifer</t>
  </si>
  <si>
    <t>Scomber_ japonicus</t>
  </si>
  <si>
    <t>Scomber_sp1</t>
  </si>
  <si>
    <t>Scombridae_sp1</t>
  </si>
  <si>
    <t>Serranidae_sp1</t>
  </si>
  <si>
    <t>Hemanthias_sp1</t>
  </si>
  <si>
    <t>Lobatus</t>
  </si>
  <si>
    <t>NO_ID</t>
  </si>
  <si>
    <t>Volumen</t>
  </si>
  <si>
    <t>Achiridae</t>
  </si>
  <si>
    <t>Carangidae</t>
  </si>
  <si>
    <t>Engraulidae</t>
  </si>
  <si>
    <t>Gerreidae</t>
  </si>
  <si>
    <t>Gobiesocidae</t>
  </si>
  <si>
    <t>Gobiidae</t>
  </si>
  <si>
    <t>Haemulidae</t>
  </si>
  <si>
    <t xml:space="preserve">Kyphosidae </t>
  </si>
  <si>
    <t>Paralichthyidae</t>
  </si>
  <si>
    <t>Sciaenidae</t>
  </si>
  <si>
    <t>Scombridae</t>
  </si>
  <si>
    <t>Serranidae</t>
  </si>
  <si>
    <t>Tetraodontidae</t>
  </si>
  <si>
    <t>Taxón</t>
  </si>
  <si>
    <t>Sitios</t>
  </si>
  <si>
    <t>Amarales</t>
  </si>
  <si>
    <t>Guascama</t>
  </si>
  <si>
    <t>Sanquianga</t>
  </si>
  <si>
    <t>Estacion</t>
  </si>
  <si>
    <t>E</t>
  </si>
  <si>
    <t>st</t>
  </si>
  <si>
    <t>acion</t>
  </si>
  <si>
    <t>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</si>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</sst>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1" xfId="0" applyBorder="1"/>
    <xf numFmtId="0" fontId="3" fillId="0" borderId="0" xfId="0" applyFont="1"/>
    <xf numFmtId="2" fontId="0" fillId="0" borderId="0" xfId="0" applyNumberFormat="1"/>
    <xf numFmtId="2" fontId="0" fillId="2" borderId="0" xfId="0" applyNumberFormat="1" applyFill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CD7B-7657-4DD9-B908-67C5D979FDF9}">
  <dimension ref="A1:AK38"/>
  <sheetViews>
    <sheetView topLeftCell="O1" workbookViewId="0">
      <selection activeCell="C1" sqref="C1:AJ1"/>
    </sheetView>
  </sheetViews>
  <sheetFormatPr baseColWidth="10" defaultRowHeight="15" x14ac:dyDescent="0.25"/>
  <cols>
    <col min="1" max="1" width="12.28515625" bestFit="1" customWidth="1"/>
    <col min="2" max="2" width="6.7109375" bestFit="1" customWidth="1"/>
    <col min="3" max="3" width="25.85546875" bestFit="1" customWidth="1"/>
    <col min="4" max="4" width="13.85546875" bestFit="1" customWidth="1"/>
    <col min="5" max="5" width="14" bestFit="1" customWidth="1"/>
    <col min="6" max="6" width="23" bestFit="1" customWidth="1"/>
    <col min="7" max="7" width="12.42578125" bestFit="1" customWidth="1"/>
    <col min="8" max="8" width="11.5703125" bestFit="1" customWidth="1"/>
    <col min="9" max="9" width="22.85546875" bestFit="1" customWidth="1"/>
    <col min="10" max="10" width="14.28515625" bestFit="1" customWidth="1"/>
    <col min="11" max="11" width="13.28515625" bestFit="1" customWidth="1"/>
    <col min="12" max="12" width="13" bestFit="1" customWidth="1"/>
    <col min="13" max="13" width="23.5703125" bestFit="1" customWidth="1"/>
    <col min="14" max="14" width="13" bestFit="1" customWidth="1"/>
    <col min="15" max="16" width="15.7109375" bestFit="1" customWidth="1"/>
    <col min="17" max="17" width="18.85546875" bestFit="1" customWidth="1"/>
    <col min="18" max="18" width="12.28515625" bestFit="1" customWidth="1"/>
    <col min="19" max="19" width="27.85546875" bestFit="1" customWidth="1"/>
    <col min="20" max="20" width="23.7109375" bestFit="1" customWidth="1"/>
    <col min="21" max="21" width="12.140625" bestFit="1" customWidth="1"/>
    <col min="22" max="22" width="14" bestFit="1" customWidth="1"/>
    <col min="23" max="23" width="29" bestFit="1" customWidth="1"/>
    <col min="24" max="24" width="15" bestFit="1" customWidth="1"/>
    <col min="25" max="25" width="12.140625" bestFit="1" customWidth="1"/>
    <col min="26" max="26" width="16.42578125" bestFit="1" customWidth="1"/>
    <col min="27" max="27" width="11.85546875" bestFit="1" customWidth="1"/>
    <col min="28" max="28" width="12.140625" bestFit="1" customWidth="1"/>
    <col min="29" max="29" width="17.28515625" bestFit="1" customWidth="1"/>
    <col min="30" max="30" width="18.140625" bestFit="1" customWidth="1"/>
    <col min="31" max="31" width="12.140625" bestFit="1" customWidth="1"/>
    <col min="32" max="32" width="15.42578125" bestFit="1" customWidth="1"/>
    <col min="33" max="33" width="14.5703125" bestFit="1" customWidth="1"/>
    <col min="34" max="34" width="15.5703125" bestFit="1" customWidth="1"/>
    <col min="35" max="35" width="22" bestFit="1" customWidth="1"/>
    <col min="36" max="36" width="6.7109375" bestFit="1" customWidth="1"/>
    <col min="37" max="37" width="12.140625" bestFit="1" customWidth="1"/>
  </cols>
  <sheetData>
    <row r="1" spans="1:37" x14ac:dyDescent="0.25">
      <c r="A1" s="1" t="s">
        <v>0</v>
      </c>
      <c r="B1" s="1" t="s">
        <v>52</v>
      </c>
      <c r="C1" s="4" t="s">
        <v>54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/>
    </row>
    <row r="2" spans="1:37" x14ac:dyDescent="0.25">
      <c r="A2" s="1" t="s">
        <v>104</v>
      </c>
      <c r="B2" s="1" t="s">
        <v>56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  <c r="M2">
        <v>112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f>SUM(C2:AJ2)</f>
        <v>125</v>
      </c>
    </row>
    <row r="3" spans="1:37" x14ac:dyDescent="0.25">
      <c r="A3" s="1" t="s">
        <v>105</v>
      </c>
      <c r="B3" s="1" t="s">
        <v>56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f t="shared" ref="AK3:AK38" si="0">SUM(C3:AJ3)</f>
        <v>5</v>
      </c>
    </row>
    <row r="4" spans="1:37" x14ac:dyDescent="0.25">
      <c r="A4" s="1" t="s">
        <v>110</v>
      </c>
      <c r="B4" s="1" t="s">
        <v>56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14</v>
      </c>
      <c r="AK4">
        <f t="shared" si="0"/>
        <v>22</v>
      </c>
    </row>
    <row r="5" spans="1:37" x14ac:dyDescent="0.25">
      <c r="A5" s="1" t="s">
        <v>111</v>
      </c>
      <c r="B5" s="1" t="s">
        <v>56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18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  <c r="AK5">
        <f t="shared" si="0"/>
        <v>29</v>
      </c>
    </row>
    <row r="6" spans="1:37" x14ac:dyDescent="0.25">
      <c r="A6" s="1" t="s">
        <v>115</v>
      </c>
      <c r="B6" s="1" t="s">
        <v>56</v>
      </c>
      <c r="C6">
        <v>0</v>
      </c>
      <c r="D6">
        <v>0</v>
      </c>
      <c r="E6">
        <v>0</v>
      </c>
      <c r="F6">
        <v>0</v>
      </c>
      <c r="G6">
        <v>5</v>
      </c>
      <c r="H6">
        <v>0</v>
      </c>
      <c r="I6">
        <v>52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2</v>
      </c>
      <c r="AH6">
        <v>0</v>
      </c>
      <c r="AI6">
        <v>0</v>
      </c>
      <c r="AJ6">
        <v>7</v>
      </c>
      <c r="AK6">
        <f t="shared" si="0"/>
        <v>80</v>
      </c>
    </row>
    <row r="7" spans="1:37" x14ac:dyDescent="0.25">
      <c r="A7" s="1" t="s">
        <v>116</v>
      </c>
      <c r="B7" s="1" t="s">
        <v>56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155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1</v>
      </c>
      <c r="X7">
        <v>27</v>
      </c>
      <c r="Y7">
        <v>5</v>
      </c>
      <c r="Z7">
        <v>0</v>
      </c>
      <c r="AA7">
        <v>2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10</v>
      </c>
      <c r="AK7">
        <f t="shared" si="0"/>
        <v>208</v>
      </c>
    </row>
    <row r="8" spans="1:37" x14ac:dyDescent="0.25">
      <c r="A8" s="1" t="s">
        <v>117</v>
      </c>
      <c r="B8" s="1" t="s">
        <v>56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66</v>
      </c>
      <c r="J8">
        <v>0</v>
      </c>
      <c r="K8">
        <v>0</v>
      </c>
      <c r="L8">
        <v>0</v>
      </c>
      <c r="M8">
        <v>26</v>
      </c>
      <c r="N8">
        <v>0</v>
      </c>
      <c r="O8">
        <v>13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12</v>
      </c>
      <c r="Y8">
        <v>0</v>
      </c>
      <c r="Z8">
        <v>0</v>
      </c>
      <c r="AA8">
        <v>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>
        <v>0</v>
      </c>
      <c r="AI8">
        <v>0</v>
      </c>
      <c r="AJ8">
        <v>22</v>
      </c>
      <c r="AK8">
        <f t="shared" si="0"/>
        <v>149</v>
      </c>
    </row>
    <row r="9" spans="1:37" x14ac:dyDescent="0.25">
      <c r="A9" s="1" t="s">
        <v>121</v>
      </c>
      <c r="B9" s="1" t="s">
        <v>56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156</v>
      </c>
      <c r="J9">
        <v>1</v>
      </c>
      <c r="K9">
        <v>2</v>
      </c>
      <c r="L9">
        <v>0</v>
      </c>
      <c r="M9">
        <v>4</v>
      </c>
      <c r="N9">
        <v>0</v>
      </c>
      <c r="O9">
        <v>6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4</v>
      </c>
      <c r="AE9">
        <v>0</v>
      </c>
      <c r="AF9">
        <v>0</v>
      </c>
      <c r="AG9">
        <v>0</v>
      </c>
      <c r="AH9">
        <v>0</v>
      </c>
      <c r="AI9">
        <v>0</v>
      </c>
      <c r="AJ9">
        <v>8</v>
      </c>
      <c r="AK9">
        <f t="shared" si="0"/>
        <v>191</v>
      </c>
    </row>
    <row r="10" spans="1:37" x14ac:dyDescent="0.25">
      <c r="A10" s="1" t="s">
        <v>122</v>
      </c>
      <c r="B10" s="1" t="s">
        <v>56</v>
      </c>
      <c r="C10">
        <v>0</v>
      </c>
      <c r="D10">
        <v>2</v>
      </c>
      <c r="E10">
        <v>0</v>
      </c>
      <c r="F10">
        <v>0</v>
      </c>
      <c r="G10">
        <v>0</v>
      </c>
      <c r="H10">
        <v>1</v>
      </c>
      <c r="I10">
        <v>24</v>
      </c>
      <c r="J10">
        <v>0</v>
      </c>
      <c r="K10">
        <v>0</v>
      </c>
      <c r="L10">
        <v>0</v>
      </c>
      <c r="M10">
        <v>2</v>
      </c>
      <c r="N10">
        <v>0</v>
      </c>
      <c r="O10">
        <v>16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  <c r="AK10">
        <f t="shared" si="0"/>
        <v>49</v>
      </c>
    </row>
    <row r="11" spans="1:37" x14ac:dyDescent="0.25">
      <c r="A11" s="1" t="s">
        <v>123</v>
      </c>
      <c r="B11" s="1" t="s">
        <v>56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29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8</v>
      </c>
      <c r="AK11">
        <f t="shared" si="0"/>
        <v>47</v>
      </c>
    </row>
    <row r="12" spans="1:37" x14ac:dyDescent="0.25">
      <c r="A12" s="1" t="s">
        <v>128</v>
      </c>
      <c r="B12" s="1" t="s">
        <v>56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f t="shared" si="0"/>
        <v>23</v>
      </c>
    </row>
    <row r="13" spans="1:37" x14ac:dyDescent="0.25">
      <c r="A13" s="1" t="s">
        <v>129</v>
      </c>
      <c r="B13" s="1" t="s">
        <v>56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f t="shared" si="0"/>
        <v>20</v>
      </c>
    </row>
    <row r="14" spans="1:37" x14ac:dyDescent="0.25">
      <c r="A14" s="1" t="s">
        <v>130</v>
      </c>
      <c r="B14" s="1" t="s">
        <v>56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0"/>
        <v>21</v>
      </c>
    </row>
    <row r="15" spans="1:37" x14ac:dyDescent="0.25">
      <c r="A15" s="1" t="s">
        <v>131</v>
      </c>
      <c r="B15" s="1" t="s">
        <v>56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52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f t="shared" si="0"/>
        <v>76</v>
      </c>
    </row>
    <row r="16" spans="1:37" x14ac:dyDescent="0.25">
      <c r="A16" s="1" t="s">
        <v>136</v>
      </c>
      <c r="B16" s="1" t="s">
        <v>56</v>
      </c>
      <c r="C16">
        <v>0</v>
      </c>
      <c r="D16">
        <v>0</v>
      </c>
      <c r="E16">
        <v>4</v>
      </c>
      <c r="F16">
        <v>0</v>
      </c>
      <c r="G16">
        <v>0</v>
      </c>
      <c r="H16">
        <v>0</v>
      </c>
      <c r="I16">
        <v>22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  <c r="W16">
        <v>1</v>
      </c>
      <c r="X16">
        <v>27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f t="shared" si="0"/>
        <v>61</v>
      </c>
    </row>
    <row r="17" spans="1:37" x14ac:dyDescent="0.25">
      <c r="A17" s="1" t="s">
        <v>137</v>
      </c>
      <c r="B17" s="1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66</v>
      </c>
      <c r="J17">
        <v>0</v>
      </c>
      <c r="K17">
        <v>0</v>
      </c>
      <c r="L17">
        <v>0</v>
      </c>
      <c r="M17">
        <v>26</v>
      </c>
      <c r="N17">
        <v>0</v>
      </c>
      <c r="O17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f t="shared" si="0"/>
        <v>119</v>
      </c>
    </row>
    <row r="18" spans="1:37" x14ac:dyDescent="0.25">
      <c r="A18" s="1" t="s">
        <v>138</v>
      </c>
      <c r="B18" s="1" t="s">
        <v>56</v>
      </c>
      <c r="C18">
        <v>0</v>
      </c>
      <c r="D18">
        <v>0</v>
      </c>
      <c r="E18">
        <v>5</v>
      </c>
      <c r="F18">
        <v>0</v>
      </c>
      <c r="G18">
        <v>0</v>
      </c>
      <c r="H18">
        <v>0</v>
      </c>
      <c r="I18">
        <v>32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  <c r="AK18">
        <f t="shared" si="0"/>
        <v>44</v>
      </c>
    </row>
    <row r="19" spans="1:37" x14ac:dyDescent="0.25">
      <c r="A19" s="1" t="s">
        <v>139</v>
      </c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f t="shared" si="0"/>
        <v>24</v>
      </c>
    </row>
    <row r="20" spans="1:37" s="6" customFormat="1" x14ac:dyDescent="0.25">
      <c r="A20" s="1" t="s">
        <v>106</v>
      </c>
      <c r="B20" s="5" t="s">
        <v>53</v>
      </c>
      <c r="C20" s="6">
        <v>0</v>
      </c>
      <c r="D20">
        <v>0</v>
      </c>
      <c r="E20">
        <v>0</v>
      </c>
      <c r="F20">
        <v>0</v>
      </c>
      <c r="G20">
        <v>0</v>
      </c>
      <c r="H20" s="6">
        <v>0</v>
      </c>
      <c r="I20" s="6">
        <v>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2</v>
      </c>
      <c r="AB20" s="6">
        <v>0</v>
      </c>
      <c r="AC20" s="6">
        <v>2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1</v>
      </c>
      <c r="AK20">
        <f t="shared" si="0"/>
        <v>6</v>
      </c>
    </row>
    <row r="21" spans="1:37" x14ac:dyDescent="0.25">
      <c r="A21" s="1" t="s">
        <v>107</v>
      </c>
      <c r="B21" s="1" t="s">
        <v>53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f t="shared" si="0"/>
        <v>3</v>
      </c>
    </row>
    <row r="22" spans="1:37" x14ac:dyDescent="0.25">
      <c r="A22" s="1" t="s">
        <v>108</v>
      </c>
      <c r="B22" s="1" t="s">
        <v>53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14</v>
      </c>
      <c r="AK22">
        <f t="shared" si="0"/>
        <v>22</v>
      </c>
    </row>
    <row r="23" spans="1:37" x14ac:dyDescent="0.25">
      <c r="A23" s="1" t="s">
        <v>109</v>
      </c>
      <c r="B23" s="1" t="s">
        <v>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</v>
      </c>
      <c r="AK23">
        <f t="shared" si="0"/>
        <v>29</v>
      </c>
    </row>
    <row r="24" spans="1:37" x14ac:dyDescent="0.25">
      <c r="A24" s="1" t="s">
        <v>112</v>
      </c>
      <c r="B24" s="1" t="s">
        <v>53</v>
      </c>
      <c r="C24">
        <v>2</v>
      </c>
      <c r="D24">
        <v>0</v>
      </c>
      <c r="E24">
        <v>0</v>
      </c>
      <c r="F24">
        <v>0</v>
      </c>
      <c r="G24">
        <v>5</v>
      </c>
      <c r="H24">
        <v>0</v>
      </c>
      <c r="I24">
        <v>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6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4</v>
      </c>
      <c r="AD24">
        <v>0</v>
      </c>
      <c r="AE24">
        <v>0</v>
      </c>
      <c r="AF24">
        <v>2</v>
      </c>
      <c r="AG24">
        <v>0</v>
      </c>
      <c r="AH24">
        <v>0</v>
      </c>
      <c r="AI24">
        <v>0</v>
      </c>
      <c r="AJ24">
        <v>20</v>
      </c>
      <c r="AK24">
        <f t="shared" si="0"/>
        <v>44</v>
      </c>
    </row>
    <row r="25" spans="1:37" x14ac:dyDescent="0.25">
      <c r="A25" s="1" t="s">
        <v>113</v>
      </c>
      <c r="B25" s="1" t="s">
        <v>53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123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1</v>
      </c>
      <c r="X25">
        <v>0</v>
      </c>
      <c r="Y25">
        <v>5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10</v>
      </c>
      <c r="AK25">
        <f t="shared" si="0"/>
        <v>151</v>
      </c>
    </row>
    <row r="26" spans="1:37" x14ac:dyDescent="0.25">
      <c r="A26" s="1" t="s">
        <v>114</v>
      </c>
      <c r="B26" s="1" t="s">
        <v>53</v>
      </c>
      <c r="C26">
        <v>1</v>
      </c>
      <c r="D26">
        <v>0</v>
      </c>
      <c r="E26">
        <v>0</v>
      </c>
      <c r="F26">
        <v>0</v>
      </c>
      <c r="G26">
        <v>0</v>
      </c>
      <c r="H26">
        <v>2</v>
      </c>
      <c r="I26">
        <v>66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29</v>
      </c>
      <c r="AK26">
        <f t="shared" si="0"/>
        <v>101</v>
      </c>
    </row>
    <row r="27" spans="1:37" x14ac:dyDescent="0.25">
      <c r="A27" s="1" t="s">
        <v>118</v>
      </c>
      <c r="B27" s="1" t="s">
        <v>53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156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2</v>
      </c>
      <c r="AK27">
        <f t="shared" si="0"/>
        <v>174</v>
      </c>
    </row>
    <row r="28" spans="1:37" x14ac:dyDescent="0.25">
      <c r="A28" s="1" t="s">
        <v>119</v>
      </c>
      <c r="B28" s="1" t="s">
        <v>53</v>
      </c>
      <c r="C28">
        <v>0</v>
      </c>
      <c r="D28">
        <v>2</v>
      </c>
      <c r="E28">
        <v>0</v>
      </c>
      <c r="F28">
        <v>0</v>
      </c>
      <c r="G28">
        <v>0</v>
      </c>
      <c r="H28">
        <v>1</v>
      </c>
      <c r="I28">
        <v>24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1</v>
      </c>
      <c r="AK28">
        <f t="shared" si="0"/>
        <v>32</v>
      </c>
    </row>
    <row r="29" spans="1:37" x14ac:dyDescent="0.25">
      <c r="A29" s="1" t="s">
        <v>120</v>
      </c>
      <c r="B29" s="1" t="s">
        <v>53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8</v>
      </c>
      <c r="AK29">
        <f t="shared" si="0"/>
        <v>43</v>
      </c>
    </row>
    <row r="30" spans="1:37" x14ac:dyDescent="0.25">
      <c r="A30" s="1" t="s">
        <v>124</v>
      </c>
      <c r="B30" s="1" t="s">
        <v>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18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f t="shared" si="0"/>
        <v>23</v>
      </c>
    </row>
    <row r="31" spans="1:37" x14ac:dyDescent="0.25">
      <c r="A31" s="1" t="s">
        <v>125</v>
      </c>
      <c r="B31" s="1" t="s">
        <v>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15</v>
      </c>
      <c r="AK31">
        <f t="shared" si="0"/>
        <v>17</v>
      </c>
    </row>
    <row r="32" spans="1:37" x14ac:dyDescent="0.25">
      <c r="A32" s="1" t="s">
        <v>126</v>
      </c>
      <c r="B32" s="1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f t="shared" si="0"/>
        <v>17</v>
      </c>
    </row>
    <row r="33" spans="1:37" x14ac:dyDescent="0.25">
      <c r="A33" s="1" t="s">
        <v>127</v>
      </c>
      <c r="B33" s="1" t="s">
        <v>53</v>
      </c>
      <c r="C33">
        <v>0</v>
      </c>
      <c r="D33">
        <v>0</v>
      </c>
      <c r="E33">
        <v>0</v>
      </c>
      <c r="F33">
        <v>0</v>
      </c>
      <c r="G33">
        <v>5</v>
      </c>
      <c r="H33">
        <v>0</v>
      </c>
      <c r="I33">
        <v>12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</v>
      </c>
      <c r="V33">
        <v>0</v>
      </c>
      <c r="W33">
        <v>0</v>
      </c>
      <c r="X33">
        <v>0</v>
      </c>
      <c r="Y33">
        <v>0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f t="shared" si="0"/>
        <v>26</v>
      </c>
    </row>
    <row r="34" spans="1:37" x14ac:dyDescent="0.25">
      <c r="A34" s="1" t="s">
        <v>132</v>
      </c>
      <c r="B34" s="1" t="s">
        <v>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43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2</v>
      </c>
      <c r="AK34">
        <f t="shared" si="0"/>
        <v>53</v>
      </c>
    </row>
    <row r="35" spans="1:37" x14ac:dyDescent="0.25">
      <c r="A35" s="1" t="s">
        <v>133</v>
      </c>
      <c r="B35" s="1" t="s">
        <v>53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66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3</v>
      </c>
      <c r="AK35">
        <f t="shared" si="0"/>
        <v>72</v>
      </c>
    </row>
    <row r="36" spans="1:37" x14ac:dyDescent="0.25">
      <c r="A36" s="1" t="s">
        <v>135</v>
      </c>
      <c r="B36" s="1" t="s">
        <v>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 t="shared" si="0"/>
        <v>4</v>
      </c>
    </row>
    <row r="37" spans="1:37" x14ac:dyDescent="0.25">
      <c r="A37" s="1" t="s">
        <v>134</v>
      </c>
      <c r="B37" s="1" t="s">
        <v>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  <c r="AK37">
        <f t="shared" si="0"/>
        <v>22</v>
      </c>
    </row>
    <row r="38" spans="1:37" x14ac:dyDescent="0.25">
      <c r="C38">
        <f t="shared" ref="C38:AJ38" si="1">SUM(C2:C37)</f>
        <v>6</v>
      </c>
      <c r="D38">
        <f t="shared" si="1"/>
        <v>8</v>
      </c>
      <c r="E38">
        <f t="shared" si="1"/>
        <v>15</v>
      </c>
      <c r="F38">
        <f t="shared" si="1"/>
        <v>3</v>
      </c>
      <c r="G38">
        <f t="shared" si="1"/>
        <v>20</v>
      </c>
      <c r="H38">
        <f t="shared" si="1"/>
        <v>10</v>
      </c>
      <c r="I38">
        <f t="shared" si="1"/>
        <v>1329</v>
      </c>
      <c r="J38">
        <f t="shared" si="1"/>
        <v>4</v>
      </c>
      <c r="K38">
        <f t="shared" si="1"/>
        <v>12</v>
      </c>
      <c r="L38">
        <f t="shared" si="1"/>
        <v>6</v>
      </c>
      <c r="M38">
        <f t="shared" si="1"/>
        <v>185</v>
      </c>
      <c r="N38">
        <f t="shared" si="1"/>
        <v>1</v>
      </c>
      <c r="O38">
        <f t="shared" si="1"/>
        <v>50</v>
      </c>
      <c r="P38">
        <f t="shared" si="1"/>
        <v>1</v>
      </c>
      <c r="Q38">
        <f t="shared" si="1"/>
        <v>16</v>
      </c>
      <c r="R38">
        <f t="shared" si="1"/>
        <v>2</v>
      </c>
      <c r="S38">
        <f t="shared" si="1"/>
        <v>8</v>
      </c>
      <c r="T38">
        <f t="shared" si="1"/>
        <v>4</v>
      </c>
      <c r="U38">
        <f t="shared" si="1"/>
        <v>26</v>
      </c>
      <c r="V38">
        <f t="shared" si="1"/>
        <v>22</v>
      </c>
      <c r="W38">
        <f t="shared" si="1"/>
        <v>16</v>
      </c>
      <c r="X38">
        <f t="shared" si="1"/>
        <v>87</v>
      </c>
      <c r="Y38">
        <f t="shared" si="1"/>
        <v>18</v>
      </c>
      <c r="Z38">
        <f t="shared" si="1"/>
        <v>2</v>
      </c>
      <c r="AA38">
        <f t="shared" si="1"/>
        <v>10</v>
      </c>
      <c r="AB38">
        <f t="shared" si="1"/>
        <v>7</v>
      </c>
      <c r="AC38">
        <f t="shared" si="1"/>
        <v>18</v>
      </c>
      <c r="AD38">
        <f t="shared" si="1"/>
        <v>44</v>
      </c>
      <c r="AE38">
        <f t="shared" si="1"/>
        <v>2</v>
      </c>
      <c r="AF38">
        <f t="shared" si="1"/>
        <v>4</v>
      </c>
      <c r="AG38">
        <f t="shared" si="1"/>
        <v>3</v>
      </c>
      <c r="AH38">
        <f t="shared" si="1"/>
        <v>6</v>
      </c>
      <c r="AI38">
        <f t="shared" si="1"/>
        <v>2</v>
      </c>
      <c r="AJ38">
        <f t="shared" si="1"/>
        <v>185</v>
      </c>
      <c r="AK38">
        <f t="shared" si="0"/>
        <v>2132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9CC8-B4E2-4DF4-A469-AACE0D9D4277}">
  <dimension ref="A1:AI39"/>
  <sheetViews>
    <sheetView workbookViewId="0">
      <selection sqref="A1:AJ40"/>
    </sheetView>
  </sheetViews>
  <sheetFormatPr baseColWidth="10" defaultRowHeight="15" x14ac:dyDescent="0.25"/>
  <cols>
    <col min="1" max="1" width="12.28515625" bestFit="1" customWidth="1"/>
    <col min="2" max="2" width="12.28515625" customWidth="1"/>
    <col min="3" max="3" width="25.85546875" bestFit="1" customWidth="1"/>
    <col min="4" max="4" width="14" bestFit="1" customWidth="1"/>
    <col min="5" max="5" width="23" bestFit="1" customWidth="1"/>
  </cols>
  <sheetData>
    <row r="1" spans="1:35" x14ac:dyDescent="0.25">
      <c r="A1" s="1" t="s">
        <v>0</v>
      </c>
      <c r="B1" s="1" t="s">
        <v>52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</row>
    <row r="2" spans="1:35" x14ac:dyDescent="0.25">
      <c r="A2" s="1" t="s">
        <v>34</v>
      </c>
      <c r="B2" s="1" t="s">
        <v>56</v>
      </c>
      <c r="H2">
        <v>5</v>
      </c>
      <c r="K2">
        <v>1</v>
      </c>
      <c r="L2">
        <v>112</v>
      </c>
      <c r="M2">
        <v>1</v>
      </c>
      <c r="O2">
        <v>1</v>
      </c>
      <c r="Z2">
        <v>2</v>
      </c>
      <c r="AC2">
        <v>2</v>
      </c>
      <c r="AI2">
        <v>1</v>
      </c>
    </row>
    <row r="3" spans="1:35" x14ac:dyDescent="0.25">
      <c r="A3" s="1" t="s">
        <v>35</v>
      </c>
      <c r="B3" s="1" t="s">
        <v>56</v>
      </c>
      <c r="H3">
        <v>1</v>
      </c>
      <c r="K3">
        <v>3</v>
      </c>
      <c r="Q3">
        <v>1</v>
      </c>
    </row>
    <row r="4" spans="1:35" x14ac:dyDescent="0.25">
      <c r="A4" s="1" t="s">
        <v>36</v>
      </c>
      <c r="B4" s="1" t="s">
        <v>56</v>
      </c>
      <c r="C4">
        <v>1</v>
      </c>
      <c r="H4">
        <v>4</v>
      </c>
      <c r="K4">
        <v>1</v>
      </c>
      <c r="W4">
        <v>1</v>
      </c>
      <c r="AC4">
        <v>1</v>
      </c>
      <c r="AI4">
        <v>14</v>
      </c>
    </row>
    <row r="5" spans="1:35" x14ac:dyDescent="0.25">
      <c r="A5" s="1" t="s">
        <v>37</v>
      </c>
      <c r="B5" s="1" t="s">
        <v>56</v>
      </c>
      <c r="D5">
        <v>3</v>
      </c>
      <c r="H5">
        <v>18</v>
      </c>
      <c r="N5">
        <v>1</v>
      </c>
      <c r="R5">
        <v>1</v>
      </c>
      <c r="S5">
        <v>1</v>
      </c>
      <c r="AC5">
        <v>3</v>
      </c>
      <c r="AI5">
        <v>2</v>
      </c>
    </row>
    <row r="6" spans="1:35" x14ac:dyDescent="0.25">
      <c r="A6" s="1" t="s">
        <v>38</v>
      </c>
      <c r="B6" s="1" t="s">
        <v>56</v>
      </c>
      <c r="F6">
        <v>5</v>
      </c>
      <c r="H6">
        <v>52</v>
      </c>
      <c r="J6">
        <v>1</v>
      </c>
      <c r="L6">
        <v>2</v>
      </c>
      <c r="T6">
        <v>6</v>
      </c>
      <c r="X6">
        <v>1</v>
      </c>
      <c r="AC6">
        <v>4</v>
      </c>
      <c r="AF6">
        <v>2</v>
      </c>
      <c r="AI6">
        <v>7</v>
      </c>
    </row>
    <row r="7" spans="1:35" x14ac:dyDescent="0.25">
      <c r="A7" s="1" t="s">
        <v>39</v>
      </c>
      <c r="B7" s="1" t="s">
        <v>56</v>
      </c>
      <c r="H7">
        <v>155</v>
      </c>
      <c r="J7">
        <v>1</v>
      </c>
      <c r="U7">
        <v>5</v>
      </c>
      <c r="V7">
        <v>1</v>
      </c>
      <c r="W7">
        <v>27</v>
      </c>
      <c r="X7">
        <v>5</v>
      </c>
      <c r="Z7">
        <v>2</v>
      </c>
      <c r="AC7">
        <v>2</v>
      </c>
      <c r="AI7">
        <v>10</v>
      </c>
    </row>
    <row r="8" spans="1:35" x14ac:dyDescent="0.25">
      <c r="A8" s="1" t="s">
        <v>40</v>
      </c>
      <c r="B8" s="1" t="s">
        <v>56</v>
      </c>
      <c r="G8">
        <v>2</v>
      </c>
      <c r="H8">
        <v>66</v>
      </c>
      <c r="L8">
        <v>26</v>
      </c>
      <c r="N8">
        <v>13</v>
      </c>
      <c r="W8">
        <v>12</v>
      </c>
      <c r="Z8">
        <v>1</v>
      </c>
      <c r="AC8">
        <v>7</v>
      </c>
      <c r="AI8">
        <v>22</v>
      </c>
    </row>
    <row r="9" spans="1:35" x14ac:dyDescent="0.25">
      <c r="A9" s="1" t="s">
        <v>41</v>
      </c>
      <c r="B9" s="1" t="s">
        <v>56</v>
      </c>
      <c r="C9">
        <v>1</v>
      </c>
      <c r="H9">
        <v>156</v>
      </c>
      <c r="I9">
        <v>1</v>
      </c>
      <c r="J9">
        <v>2</v>
      </c>
      <c r="L9">
        <v>4</v>
      </c>
      <c r="N9">
        <v>6</v>
      </c>
      <c r="P9">
        <v>6</v>
      </c>
      <c r="W9">
        <v>2</v>
      </c>
      <c r="X9">
        <v>1</v>
      </c>
      <c r="AC9">
        <v>4</v>
      </c>
      <c r="AI9">
        <v>8</v>
      </c>
    </row>
    <row r="10" spans="1:35" x14ac:dyDescent="0.25">
      <c r="A10" s="1" t="s">
        <v>42</v>
      </c>
      <c r="B10" s="1" t="s">
        <v>56</v>
      </c>
      <c r="C10">
        <v>2</v>
      </c>
      <c r="G10">
        <v>1</v>
      </c>
      <c r="H10">
        <v>24</v>
      </c>
      <c r="L10">
        <v>2</v>
      </c>
      <c r="N10">
        <v>16</v>
      </c>
      <c r="P10">
        <v>1</v>
      </c>
      <c r="U10">
        <v>1</v>
      </c>
      <c r="AE10">
        <v>1</v>
      </c>
      <c r="AH10">
        <v>1</v>
      </c>
    </row>
    <row r="11" spans="1:35" x14ac:dyDescent="0.25">
      <c r="A11" s="1" t="s">
        <v>43</v>
      </c>
      <c r="B11" s="1" t="s">
        <v>56</v>
      </c>
      <c r="E11">
        <v>1</v>
      </c>
      <c r="H11">
        <v>29</v>
      </c>
      <c r="K11">
        <v>1</v>
      </c>
      <c r="P11">
        <v>1</v>
      </c>
      <c r="W11">
        <v>2</v>
      </c>
      <c r="X11">
        <v>2</v>
      </c>
      <c r="AA11">
        <v>1</v>
      </c>
      <c r="AC11">
        <v>1</v>
      </c>
      <c r="AE11">
        <v>1</v>
      </c>
      <c r="AI11">
        <v>8</v>
      </c>
    </row>
    <row r="12" spans="1:35" x14ac:dyDescent="0.25">
      <c r="A12" s="1" t="s">
        <v>44</v>
      </c>
      <c r="B12" s="1" t="s">
        <v>56</v>
      </c>
      <c r="E12">
        <v>1</v>
      </c>
      <c r="H12">
        <v>18</v>
      </c>
      <c r="I12">
        <v>1</v>
      </c>
      <c r="AA12">
        <v>2</v>
      </c>
      <c r="AG12">
        <v>1</v>
      </c>
    </row>
    <row r="13" spans="1:35" x14ac:dyDescent="0.25">
      <c r="A13" s="1" t="s">
        <v>45</v>
      </c>
      <c r="B13" s="1" t="s">
        <v>56</v>
      </c>
      <c r="L13">
        <v>13</v>
      </c>
      <c r="W13">
        <v>4</v>
      </c>
      <c r="AB13">
        <v>1</v>
      </c>
      <c r="AC13">
        <v>2</v>
      </c>
    </row>
    <row r="14" spans="1:35" x14ac:dyDescent="0.25">
      <c r="A14" s="1" t="s">
        <v>46</v>
      </c>
      <c r="B14" s="1" t="s">
        <v>56</v>
      </c>
      <c r="D14">
        <v>3</v>
      </c>
      <c r="H14">
        <v>15</v>
      </c>
      <c r="N14">
        <v>1</v>
      </c>
      <c r="R14">
        <v>1</v>
      </c>
      <c r="S14">
        <v>1</v>
      </c>
    </row>
    <row r="15" spans="1:35" x14ac:dyDescent="0.25">
      <c r="A15" s="1" t="s">
        <v>47</v>
      </c>
      <c r="B15" s="1" t="s">
        <v>56</v>
      </c>
      <c r="F15">
        <v>5</v>
      </c>
      <c r="H15">
        <v>52</v>
      </c>
      <c r="J15">
        <v>1</v>
      </c>
      <c r="T15">
        <v>6</v>
      </c>
      <c r="AC15">
        <v>12</v>
      </c>
    </row>
    <row r="16" spans="1:35" x14ac:dyDescent="0.25">
      <c r="A16" s="1" t="s">
        <v>48</v>
      </c>
      <c r="B16" s="1" t="s">
        <v>56</v>
      </c>
      <c r="D16">
        <v>4</v>
      </c>
      <c r="H16">
        <v>22</v>
      </c>
      <c r="J16">
        <v>1</v>
      </c>
      <c r="U16">
        <v>5</v>
      </c>
      <c r="V16">
        <v>1</v>
      </c>
      <c r="W16">
        <v>27</v>
      </c>
      <c r="AC16">
        <v>1</v>
      </c>
    </row>
    <row r="17" spans="1:35" x14ac:dyDescent="0.25">
      <c r="A17" s="1" t="s">
        <v>49</v>
      </c>
      <c r="B17" s="1" t="s">
        <v>56</v>
      </c>
      <c r="G17">
        <v>2</v>
      </c>
      <c r="H17">
        <v>66</v>
      </c>
      <c r="L17">
        <v>26</v>
      </c>
      <c r="N17">
        <v>13</v>
      </c>
      <c r="W17">
        <v>12</v>
      </c>
    </row>
    <row r="18" spans="1:35" x14ac:dyDescent="0.25">
      <c r="A18" s="1" t="s">
        <v>50</v>
      </c>
      <c r="B18" s="1" t="s">
        <v>56</v>
      </c>
      <c r="D18">
        <v>5</v>
      </c>
      <c r="H18">
        <v>32</v>
      </c>
      <c r="T18">
        <v>1</v>
      </c>
      <c r="AC18">
        <v>2</v>
      </c>
      <c r="AI18">
        <v>4</v>
      </c>
    </row>
    <row r="19" spans="1:35" x14ac:dyDescent="0.25">
      <c r="A19" s="1" t="s">
        <v>51</v>
      </c>
      <c r="B19" s="1" t="s">
        <v>56</v>
      </c>
      <c r="H19">
        <v>15</v>
      </c>
      <c r="R19">
        <v>2</v>
      </c>
      <c r="V19">
        <v>6</v>
      </c>
      <c r="AC19">
        <v>1</v>
      </c>
    </row>
    <row r="21" spans="1:35" x14ac:dyDescent="0.25">
      <c r="A21" s="1" t="s">
        <v>0</v>
      </c>
      <c r="B21" s="1"/>
      <c r="C21" s="2" t="s">
        <v>54</v>
      </c>
      <c r="D21" s="2" t="s">
        <v>1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14</v>
      </c>
      <c r="L21" s="2" t="s">
        <v>15</v>
      </c>
      <c r="M21" s="2" t="s">
        <v>16</v>
      </c>
      <c r="N21" s="2" t="s">
        <v>17</v>
      </c>
      <c r="O21" s="2" t="s">
        <v>18</v>
      </c>
      <c r="P21" s="2" t="s">
        <v>19</v>
      </c>
      <c r="Q21" s="2" t="s">
        <v>20</v>
      </c>
      <c r="R21" s="2" t="s">
        <v>22</v>
      </c>
      <c r="S21" s="2" t="s">
        <v>23</v>
      </c>
      <c r="T21" s="2" t="s">
        <v>24</v>
      </c>
      <c r="U21" s="2" t="s">
        <v>25</v>
      </c>
      <c r="V21" s="2" t="s">
        <v>27</v>
      </c>
      <c r="W21" s="2" t="s">
        <v>28</v>
      </c>
      <c r="X21" s="2" t="s">
        <v>29</v>
      </c>
      <c r="Y21" s="2" t="s">
        <v>30</v>
      </c>
      <c r="Z21" s="2" t="s">
        <v>31</v>
      </c>
      <c r="AA21" s="2" t="s">
        <v>55</v>
      </c>
      <c r="AB21" s="2" t="s">
        <v>32</v>
      </c>
      <c r="AC21" s="3" t="s">
        <v>33</v>
      </c>
    </row>
    <row r="22" spans="1:35" x14ac:dyDescent="0.25">
      <c r="A22" s="1" t="s">
        <v>34</v>
      </c>
      <c r="B22" s="1" t="s">
        <v>53</v>
      </c>
      <c r="H22">
        <v>1</v>
      </c>
      <c r="T22">
        <v>2</v>
      </c>
      <c r="V22">
        <v>2</v>
      </c>
      <c r="AC22">
        <v>1</v>
      </c>
    </row>
    <row r="23" spans="1:35" x14ac:dyDescent="0.25">
      <c r="A23" s="1" t="s">
        <v>35</v>
      </c>
      <c r="B23" s="1" t="s">
        <v>53</v>
      </c>
      <c r="H23">
        <v>2</v>
      </c>
      <c r="L23">
        <v>1</v>
      </c>
    </row>
    <row r="24" spans="1:35" x14ac:dyDescent="0.25">
      <c r="A24" s="1" t="s">
        <v>36</v>
      </c>
      <c r="B24" s="1" t="s">
        <v>53</v>
      </c>
      <c r="C24">
        <v>1</v>
      </c>
      <c r="D24">
        <v>1</v>
      </c>
      <c r="E24">
        <v>1</v>
      </c>
      <c r="H24">
        <v>4</v>
      </c>
      <c r="V24">
        <v>1</v>
      </c>
      <c r="AC24">
        <v>14</v>
      </c>
    </row>
    <row r="25" spans="1:35" x14ac:dyDescent="0.25">
      <c r="A25" s="1" t="s">
        <v>37</v>
      </c>
      <c r="B25" s="1" t="s">
        <v>53</v>
      </c>
      <c r="H25">
        <v>22</v>
      </c>
      <c r="M25">
        <v>1</v>
      </c>
      <c r="N25">
        <v>1</v>
      </c>
      <c r="V25">
        <v>3</v>
      </c>
      <c r="AC25">
        <v>2</v>
      </c>
    </row>
    <row r="26" spans="1:35" x14ac:dyDescent="0.25">
      <c r="A26" s="1" t="s">
        <v>38</v>
      </c>
      <c r="B26" s="1" t="s">
        <v>53</v>
      </c>
      <c r="C26">
        <v>2</v>
      </c>
      <c r="F26">
        <v>5</v>
      </c>
      <c r="H26">
        <v>3</v>
      </c>
      <c r="J26">
        <v>1</v>
      </c>
      <c r="O26">
        <v>6</v>
      </c>
      <c r="R26">
        <v>1</v>
      </c>
      <c r="V26">
        <v>4</v>
      </c>
      <c r="Y26">
        <v>2</v>
      </c>
      <c r="AC26">
        <v>20</v>
      </c>
    </row>
    <row r="27" spans="1:35" x14ac:dyDescent="0.25">
      <c r="A27" s="1" t="s">
        <v>39</v>
      </c>
      <c r="B27" s="1" t="s">
        <v>53</v>
      </c>
      <c r="C27">
        <v>2</v>
      </c>
      <c r="H27">
        <v>123</v>
      </c>
      <c r="J27">
        <v>1</v>
      </c>
      <c r="P27">
        <v>5</v>
      </c>
      <c r="Q27">
        <v>1</v>
      </c>
      <c r="R27">
        <v>5</v>
      </c>
      <c r="T27">
        <v>2</v>
      </c>
      <c r="AA27">
        <v>2</v>
      </c>
      <c r="AC27">
        <v>10</v>
      </c>
    </row>
    <row r="28" spans="1:35" x14ac:dyDescent="0.25">
      <c r="A28" s="1" t="s">
        <v>40</v>
      </c>
      <c r="B28" s="1" t="s">
        <v>53</v>
      </c>
      <c r="C28">
        <v>1</v>
      </c>
      <c r="G28">
        <v>2</v>
      </c>
      <c r="H28">
        <v>66</v>
      </c>
      <c r="T28">
        <v>1</v>
      </c>
      <c r="W28">
        <v>2</v>
      </c>
      <c r="AC28">
        <v>29</v>
      </c>
    </row>
    <row r="29" spans="1:35" x14ac:dyDescent="0.25">
      <c r="A29" s="1" t="s">
        <v>41</v>
      </c>
      <c r="B29" s="1" t="s">
        <v>53</v>
      </c>
      <c r="D29">
        <v>1</v>
      </c>
      <c r="H29">
        <v>156</v>
      </c>
      <c r="I29">
        <v>1</v>
      </c>
      <c r="J29">
        <v>2</v>
      </c>
      <c r="K29">
        <v>6</v>
      </c>
      <c r="R29">
        <v>1</v>
      </c>
      <c r="V29">
        <v>4</v>
      </c>
      <c r="AA29">
        <v>1</v>
      </c>
      <c r="AC29">
        <v>2</v>
      </c>
    </row>
    <row r="30" spans="1:35" x14ac:dyDescent="0.25">
      <c r="A30" s="1" t="s">
        <v>42</v>
      </c>
      <c r="B30" s="1" t="s">
        <v>53</v>
      </c>
      <c r="D30">
        <v>2</v>
      </c>
      <c r="G30">
        <v>1</v>
      </c>
      <c r="H30">
        <v>24</v>
      </c>
      <c r="K30">
        <v>1</v>
      </c>
      <c r="P30">
        <v>1</v>
      </c>
      <c r="X30">
        <v>1</v>
      </c>
      <c r="AB30">
        <v>1</v>
      </c>
      <c r="AC30">
        <v>1</v>
      </c>
    </row>
    <row r="31" spans="1:35" x14ac:dyDescent="0.25">
      <c r="A31" s="1" t="s">
        <v>43</v>
      </c>
      <c r="B31" s="1" t="s">
        <v>53</v>
      </c>
      <c r="H31">
        <v>29</v>
      </c>
      <c r="K31">
        <v>1</v>
      </c>
      <c r="R31">
        <v>2</v>
      </c>
      <c r="U31">
        <v>1</v>
      </c>
      <c r="V31">
        <v>1</v>
      </c>
      <c r="X31">
        <v>1</v>
      </c>
      <c r="AC31">
        <v>8</v>
      </c>
    </row>
    <row r="32" spans="1:35" x14ac:dyDescent="0.25">
      <c r="A32" s="1" t="s">
        <v>44</v>
      </c>
      <c r="B32" s="1" t="s">
        <v>53</v>
      </c>
      <c r="H32">
        <v>18</v>
      </c>
      <c r="I32">
        <v>1</v>
      </c>
      <c r="U32">
        <v>3</v>
      </c>
      <c r="Z32">
        <v>1</v>
      </c>
    </row>
    <row r="33" spans="1:29" x14ac:dyDescent="0.25">
      <c r="A33" s="1" t="s">
        <v>45</v>
      </c>
      <c r="B33" s="1" t="s">
        <v>53</v>
      </c>
      <c r="V33">
        <v>2</v>
      </c>
      <c r="AC33">
        <v>15</v>
      </c>
    </row>
    <row r="34" spans="1:29" x14ac:dyDescent="0.25">
      <c r="A34" s="1" t="s">
        <v>46</v>
      </c>
      <c r="B34" s="1" t="s">
        <v>53</v>
      </c>
      <c r="H34">
        <v>15</v>
      </c>
      <c r="M34">
        <v>1</v>
      </c>
      <c r="N34">
        <v>1</v>
      </c>
    </row>
    <row r="35" spans="1:29" x14ac:dyDescent="0.25">
      <c r="A35" s="1" t="s">
        <v>47</v>
      </c>
      <c r="B35" s="1" t="s">
        <v>53</v>
      </c>
      <c r="F35">
        <v>5</v>
      </c>
      <c r="H35">
        <v>12</v>
      </c>
      <c r="J35">
        <v>1</v>
      </c>
      <c r="O35">
        <v>6</v>
      </c>
      <c r="S35">
        <v>2</v>
      </c>
    </row>
    <row r="36" spans="1:29" x14ac:dyDescent="0.25">
      <c r="A36" s="1" t="s">
        <v>48</v>
      </c>
      <c r="B36" s="1" t="s">
        <v>53</v>
      </c>
      <c r="H36">
        <v>43</v>
      </c>
      <c r="J36">
        <v>1</v>
      </c>
      <c r="P36">
        <v>5</v>
      </c>
      <c r="Q36">
        <v>1</v>
      </c>
      <c r="AA36">
        <v>1</v>
      </c>
      <c r="AC36">
        <v>2</v>
      </c>
    </row>
    <row r="37" spans="1:29" x14ac:dyDescent="0.25">
      <c r="A37" s="1" t="s">
        <v>49</v>
      </c>
      <c r="B37" s="1" t="s">
        <v>53</v>
      </c>
      <c r="G37">
        <v>2</v>
      </c>
      <c r="H37">
        <v>66</v>
      </c>
      <c r="AA37">
        <v>1</v>
      </c>
      <c r="AC37">
        <v>3</v>
      </c>
    </row>
    <row r="38" spans="1:29" x14ac:dyDescent="0.25">
      <c r="A38" s="1" t="s">
        <v>50</v>
      </c>
      <c r="B38" s="1" t="s">
        <v>53</v>
      </c>
      <c r="H38">
        <v>3</v>
      </c>
      <c r="O38">
        <v>1</v>
      </c>
    </row>
    <row r="39" spans="1:29" x14ac:dyDescent="0.25">
      <c r="A39" s="1" t="s">
        <v>51</v>
      </c>
      <c r="B39" s="1" t="s">
        <v>53</v>
      </c>
      <c r="H39">
        <v>12</v>
      </c>
      <c r="M39">
        <v>2</v>
      </c>
      <c r="Q39">
        <v>6</v>
      </c>
      <c r="AC3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1144-0DBD-454C-B634-C117EC1C301F}">
  <sheetPr filterMode="1"/>
  <dimension ref="A1:N57"/>
  <sheetViews>
    <sheetView workbookViewId="0">
      <selection activeCell="A40" sqref="A40:A57"/>
    </sheetView>
  </sheetViews>
  <sheetFormatPr baseColWidth="10" defaultRowHeight="15" x14ac:dyDescent="0.25"/>
  <cols>
    <col min="4" max="4" width="29.7109375" bestFit="1" customWidth="1"/>
    <col min="5" max="5" width="13.5703125" bestFit="1" customWidth="1"/>
    <col min="6" max="6" width="10.7109375" bestFit="1" customWidth="1"/>
    <col min="14" max="14" width="15.7109375" bestFit="1" customWidth="1"/>
  </cols>
  <sheetData>
    <row r="1" spans="1:14" x14ac:dyDescent="0.25">
      <c r="A1" t="s">
        <v>94</v>
      </c>
      <c r="D1" t="s">
        <v>57</v>
      </c>
      <c r="E1" t="s">
        <v>93</v>
      </c>
      <c r="F1" s="7">
        <v>44315</v>
      </c>
      <c r="G1" s="8">
        <v>0.45277777777777778</v>
      </c>
      <c r="H1" t="s">
        <v>56</v>
      </c>
      <c r="I1" t="s">
        <v>100</v>
      </c>
      <c r="J1" t="s">
        <v>52</v>
      </c>
      <c r="K1" t="s">
        <v>101</v>
      </c>
      <c r="L1" t="s">
        <v>102</v>
      </c>
      <c r="M1" t="s">
        <v>103</v>
      </c>
    </row>
    <row r="2" spans="1:14" hidden="1" x14ac:dyDescent="0.25">
      <c r="A2" t="s">
        <v>95</v>
      </c>
      <c r="D2" t="s">
        <v>58</v>
      </c>
      <c r="E2" t="s">
        <v>93</v>
      </c>
      <c r="F2" s="7">
        <v>44315</v>
      </c>
      <c r="G2" s="8">
        <v>0.49236111111111108</v>
      </c>
      <c r="H2" t="s">
        <v>56</v>
      </c>
      <c r="I2" t="s">
        <v>95</v>
      </c>
      <c r="J2" t="s">
        <v>140</v>
      </c>
      <c r="K2" s="8">
        <v>0.43958333333333338</v>
      </c>
      <c r="L2" s="7">
        <v>44315</v>
      </c>
      <c r="M2">
        <v>0.502</v>
      </c>
      <c r="N2" s="9">
        <v>44315.439583333333</v>
      </c>
    </row>
    <row r="3" spans="1:14" hidden="1" x14ac:dyDescent="0.25">
      <c r="A3" t="s">
        <v>96</v>
      </c>
      <c r="D3" t="s">
        <v>59</v>
      </c>
      <c r="E3" t="s">
        <v>93</v>
      </c>
      <c r="F3" s="7">
        <v>44315</v>
      </c>
      <c r="G3" s="8">
        <v>0.69444444444444453</v>
      </c>
      <c r="H3" t="s">
        <v>53</v>
      </c>
      <c r="I3" t="s">
        <v>96</v>
      </c>
      <c r="J3" t="s">
        <v>140</v>
      </c>
      <c r="K3" s="8">
        <v>0.47083333333333338</v>
      </c>
      <c r="L3" s="7">
        <v>44315</v>
      </c>
      <c r="M3">
        <v>0.40699999999999997</v>
      </c>
      <c r="N3" s="9">
        <v>44315.470833333333</v>
      </c>
    </row>
    <row r="4" spans="1:14" x14ac:dyDescent="0.25">
      <c r="A4" t="s">
        <v>97</v>
      </c>
      <c r="D4" t="s">
        <v>60</v>
      </c>
      <c r="E4" t="s">
        <v>93</v>
      </c>
      <c r="F4" s="7">
        <v>44315</v>
      </c>
      <c r="G4" s="8">
        <v>0.72916666666666663</v>
      </c>
      <c r="H4" t="s">
        <v>53</v>
      </c>
      <c r="I4" t="s">
        <v>95</v>
      </c>
      <c r="J4" t="s">
        <v>141</v>
      </c>
      <c r="K4" s="8">
        <v>0.68263888888888891</v>
      </c>
      <c r="L4" s="7">
        <v>44315</v>
      </c>
      <c r="M4" s="10">
        <v>3863</v>
      </c>
      <c r="N4" s="9">
        <v>44315.682638888888</v>
      </c>
    </row>
    <row r="5" spans="1:14" x14ac:dyDescent="0.25">
      <c r="A5" t="s">
        <v>98</v>
      </c>
      <c r="D5" t="s">
        <v>61</v>
      </c>
      <c r="E5" t="s">
        <v>93</v>
      </c>
      <c r="F5" s="7">
        <v>44316</v>
      </c>
      <c r="G5" s="8">
        <v>0.28472222222222221</v>
      </c>
      <c r="H5" t="s">
        <v>56</v>
      </c>
      <c r="I5" t="s">
        <v>96</v>
      </c>
      <c r="J5" t="s">
        <v>141</v>
      </c>
      <c r="K5" s="8">
        <v>0.71458333333333324</v>
      </c>
      <c r="L5" s="7">
        <v>44315</v>
      </c>
      <c r="M5" s="10">
        <v>4101</v>
      </c>
      <c r="N5" s="9">
        <v>44315.714583333334</v>
      </c>
    </row>
    <row r="6" spans="1:14" x14ac:dyDescent="0.25">
      <c r="A6" t="s">
        <v>142</v>
      </c>
      <c r="D6" t="s">
        <v>62</v>
      </c>
      <c r="E6" t="s">
        <v>93</v>
      </c>
      <c r="F6" s="7">
        <v>44316</v>
      </c>
      <c r="G6" s="8">
        <v>0.30069444444444443</v>
      </c>
      <c r="H6" t="s">
        <v>56</v>
      </c>
      <c r="I6" t="s">
        <v>97</v>
      </c>
      <c r="J6" t="s">
        <v>141</v>
      </c>
      <c r="K6" s="8">
        <v>0.27638888888888885</v>
      </c>
      <c r="L6" s="7">
        <v>44316</v>
      </c>
      <c r="M6" s="10">
        <v>3826</v>
      </c>
      <c r="N6" s="9">
        <v>44316.276388888888</v>
      </c>
    </row>
    <row r="7" spans="1:14" x14ac:dyDescent="0.25">
      <c r="A7" t="s">
        <v>143</v>
      </c>
      <c r="D7" t="s">
        <v>63</v>
      </c>
      <c r="E7" t="s">
        <v>93</v>
      </c>
      <c r="F7" s="7">
        <v>44316</v>
      </c>
      <c r="G7" s="8">
        <v>0.51874999999999993</v>
      </c>
      <c r="H7" t="s">
        <v>53</v>
      </c>
      <c r="I7" t="s">
        <v>98</v>
      </c>
      <c r="J7" t="s">
        <v>141</v>
      </c>
      <c r="K7" s="8">
        <v>0.2951388888888889</v>
      </c>
      <c r="L7" s="7">
        <v>44316</v>
      </c>
      <c r="M7" s="10">
        <v>3645</v>
      </c>
      <c r="N7" s="9">
        <v>44316.295138888891</v>
      </c>
    </row>
    <row r="8" spans="1:14" hidden="1" x14ac:dyDescent="0.25">
      <c r="A8" t="s">
        <v>99</v>
      </c>
      <c r="D8" t="s">
        <v>64</v>
      </c>
      <c r="E8" t="s">
        <v>93</v>
      </c>
      <c r="F8" s="7">
        <v>44316</v>
      </c>
      <c r="G8" s="8">
        <v>0.30069444444444443</v>
      </c>
      <c r="H8" t="s">
        <v>53</v>
      </c>
      <c r="I8" t="s">
        <v>97</v>
      </c>
      <c r="J8" t="s">
        <v>140</v>
      </c>
      <c r="K8" s="8">
        <v>0.4993055555555555</v>
      </c>
      <c r="L8" s="7">
        <v>44316</v>
      </c>
      <c r="M8">
        <v>0.50900000000000001</v>
      </c>
      <c r="N8" s="9">
        <v>44316.499305555553</v>
      </c>
    </row>
    <row r="9" spans="1:14" hidden="1" x14ac:dyDescent="0.25">
      <c r="A9" t="s">
        <v>144</v>
      </c>
      <c r="D9" t="s">
        <v>65</v>
      </c>
      <c r="E9" t="s">
        <v>93</v>
      </c>
      <c r="F9" s="7">
        <v>44317</v>
      </c>
      <c r="G9" s="8">
        <v>0.28680555555555554</v>
      </c>
      <c r="I9" t="s">
        <v>98</v>
      </c>
      <c r="J9" t="s">
        <v>140</v>
      </c>
      <c r="K9" s="8">
        <v>0.52777777777777779</v>
      </c>
      <c r="L9" s="7">
        <v>44316</v>
      </c>
      <c r="M9">
        <v>0.59299999999999997</v>
      </c>
      <c r="N9" s="9">
        <v>44316.527777777781</v>
      </c>
    </row>
    <row r="10" spans="1:14" x14ac:dyDescent="0.25">
      <c r="A10" t="s">
        <v>145</v>
      </c>
      <c r="D10" t="s">
        <v>66</v>
      </c>
      <c r="E10" t="s">
        <v>93</v>
      </c>
      <c r="F10" s="7">
        <v>44317</v>
      </c>
      <c r="G10" s="8">
        <v>0.30624999999999997</v>
      </c>
      <c r="I10" t="s">
        <v>142</v>
      </c>
      <c r="J10" t="s">
        <v>141</v>
      </c>
      <c r="K10" s="8">
        <v>0.27916666666666667</v>
      </c>
      <c r="L10" s="7">
        <v>44317</v>
      </c>
      <c r="M10" s="10">
        <v>3793</v>
      </c>
      <c r="N10" s="9">
        <v>44317.279166666667</v>
      </c>
    </row>
    <row r="11" spans="1:14" x14ac:dyDescent="0.25">
      <c r="A11" t="s">
        <v>146</v>
      </c>
      <c r="D11" t="s">
        <v>67</v>
      </c>
      <c r="E11" t="s">
        <v>93</v>
      </c>
      <c r="F11" s="7">
        <v>44317</v>
      </c>
      <c r="G11" s="8">
        <v>0.32430555555555557</v>
      </c>
      <c r="I11" t="s">
        <v>143</v>
      </c>
      <c r="J11" t="s">
        <v>141</v>
      </c>
      <c r="K11" s="8">
        <v>0.29791666666666666</v>
      </c>
      <c r="L11" s="7">
        <v>44317</v>
      </c>
      <c r="M11" s="10">
        <v>3773</v>
      </c>
      <c r="N11" s="9">
        <v>44317.29791666667</v>
      </c>
    </row>
    <row r="12" spans="1:14" x14ac:dyDescent="0.25">
      <c r="A12" t="s">
        <v>147</v>
      </c>
      <c r="D12" t="s">
        <v>68</v>
      </c>
      <c r="E12" t="s">
        <v>93</v>
      </c>
      <c r="F12" s="7">
        <v>44317</v>
      </c>
      <c r="G12" s="8">
        <v>0.55347222222222225</v>
      </c>
      <c r="I12" t="s">
        <v>99</v>
      </c>
      <c r="J12" t="s">
        <v>141</v>
      </c>
      <c r="K12" s="8">
        <v>0.33</v>
      </c>
      <c r="L12" s="7">
        <v>44317</v>
      </c>
      <c r="M12" s="10">
        <v>3548</v>
      </c>
      <c r="N12" s="9">
        <v>44317.33</v>
      </c>
    </row>
    <row r="13" spans="1:14" hidden="1" x14ac:dyDescent="0.25">
      <c r="A13" t="s">
        <v>148</v>
      </c>
      <c r="D13" t="s">
        <v>69</v>
      </c>
      <c r="E13" t="s">
        <v>93</v>
      </c>
      <c r="F13" s="7">
        <v>44317</v>
      </c>
      <c r="G13" s="8">
        <v>0.57152777777777775</v>
      </c>
      <c r="I13" t="s">
        <v>142</v>
      </c>
      <c r="J13" t="s">
        <v>140</v>
      </c>
      <c r="K13" s="8">
        <v>0.53749999999999998</v>
      </c>
      <c r="L13" s="7">
        <v>44317</v>
      </c>
      <c r="M13">
        <v>0.68100000000000005</v>
      </c>
      <c r="N13" s="9">
        <v>44317.537499999999</v>
      </c>
    </row>
    <row r="14" spans="1:14" hidden="1" x14ac:dyDescent="0.25">
      <c r="A14" t="s">
        <v>149</v>
      </c>
      <c r="D14" t="s">
        <v>70</v>
      </c>
      <c r="E14" t="s">
        <v>93</v>
      </c>
      <c r="F14" s="7">
        <v>44317</v>
      </c>
      <c r="G14" s="8">
        <v>0.59791666666666665</v>
      </c>
      <c r="I14" t="s">
        <v>143</v>
      </c>
      <c r="J14" t="s">
        <v>140</v>
      </c>
      <c r="K14" s="8">
        <v>0.56111111111111112</v>
      </c>
      <c r="L14" s="7">
        <v>44317</v>
      </c>
      <c r="M14">
        <v>0.73799999999999999</v>
      </c>
      <c r="N14" s="9">
        <v>44317.561111111114</v>
      </c>
    </row>
    <row r="15" spans="1:14" hidden="1" x14ac:dyDescent="0.25">
      <c r="A15" t="s">
        <v>150</v>
      </c>
      <c r="D15" t="s">
        <v>71</v>
      </c>
      <c r="E15" t="s">
        <v>93</v>
      </c>
      <c r="F15" s="7">
        <v>44318</v>
      </c>
      <c r="G15" s="8">
        <v>0.32361111111111113</v>
      </c>
      <c r="I15" t="s">
        <v>99</v>
      </c>
      <c r="J15" t="s">
        <v>140</v>
      </c>
      <c r="K15" s="8">
        <v>0.57986111111111105</v>
      </c>
      <c r="L15" s="7">
        <v>44317</v>
      </c>
      <c r="M15">
        <v>0.87</v>
      </c>
      <c r="N15" s="9">
        <v>44317.579861111109</v>
      </c>
    </row>
    <row r="16" spans="1:14" x14ac:dyDescent="0.25">
      <c r="A16" t="s">
        <v>151</v>
      </c>
      <c r="D16" t="s">
        <v>72</v>
      </c>
      <c r="E16" t="s">
        <v>93</v>
      </c>
      <c r="F16" s="7">
        <v>44318</v>
      </c>
      <c r="G16" s="8">
        <v>0.3430555555555555</v>
      </c>
      <c r="I16" t="s">
        <v>144</v>
      </c>
      <c r="J16" t="s">
        <v>141</v>
      </c>
      <c r="K16" s="8">
        <v>0.31805555555555554</v>
      </c>
      <c r="L16" s="7">
        <v>44318</v>
      </c>
      <c r="M16" s="10">
        <v>3613</v>
      </c>
      <c r="N16" s="9">
        <v>44318.318055555559</v>
      </c>
    </row>
    <row r="17" spans="1:14" x14ac:dyDescent="0.25">
      <c r="A17" t="s">
        <v>152</v>
      </c>
      <c r="D17" t="s">
        <v>73</v>
      </c>
      <c r="E17" t="s">
        <v>93</v>
      </c>
      <c r="F17" s="7">
        <v>44318</v>
      </c>
      <c r="G17" s="8">
        <v>0.36180555555555555</v>
      </c>
      <c r="I17" t="s">
        <v>145</v>
      </c>
      <c r="J17" t="s">
        <v>141</v>
      </c>
      <c r="K17" s="8">
        <v>0.33402777777777781</v>
      </c>
      <c r="L17" s="7">
        <v>44318</v>
      </c>
      <c r="M17" s="10">
        <v>3601</v>
      </c>
      <c r="N17" s="9">
        <v>44318.334027777775</v>
      </c>
    </row>
    <row r="18" spans="1:14" x14ac:dyDescent="0.25">
      <c r="A18" t="s">
        <v>154</v>
      </c>
      <c r="D18" t="s">
        <v>74</v>
      </c>
      <c r="E18" t="s">
        <v>93</v>
      </c>
      <c r="F18" s="7">
        <v>44318</v>
      </c>
      <c r="G18" s="8">
        <v>0.58958333333333335</v>
      </c>
      <c r="I18" t="s">
        <v>146</v>
      </c>
      <c r="J18" t="s">
        <v>141</v>
      </c>
      <c r="K18" s="8">
        <v>0.3527777777777778</v>
      </c>
      <c r="L18" s="7">
        <v>44318</v>
      </c>
      <c r="M18" s="10">
        <v>3518</v>
      </c>
      <c r="N18" s="9">
        <v>44318.352777777778</v>
      </c>
    </row>
    <row r="19" spans="1:14" hidden="1" x14ac:dyDescent="0.25">
      <c r="A19" t="s">
        <v>153</v>
      </c>
      <c r="D19" t="s">
        <v>75</v>
      </c>
      <c r="E19" t="s">
        <v>93</v>
      </c>
      <c r="F19" s="7">
        <v>44318</v>
      </c>
      <c r="G19" s="8">
        <v>0.60555555555555551</v>
      </c>
      <c r="I19" t="s">
        <v>144</v>
      </c>
      <c r="J19" t="s">
        <v>140</v>
      </c>
      <c r="K19" s="8">
        <v>0.57361111111111118</v>
      </c>
      <c r="L19" s="7">
        <v>44318</v>
      </c>
      <c r="M19">
        <v>0.89</v>
      </c>
      <c r="N19" s="9">
        <v>44318.573611111111</v>
      </c>
    </row>
    <row r="20" spans="1:14" hidden="1" x14ac:dyDescent="0.25">
      <c r="D20" t="s">
        <v>76</v>
      </c>
      <c r="E20" t="s">
        <v>93</v>
      </c>
      <c r="F20" s="7">
        <v>44318</v>
      </c>
      <c r="G20" s="8">
        <v>0.36180555555555555</v>
      </c>
      <c r="I20" t="s">
        <v>145</v>
      </c>
      <c r="J20" t="s">
        <v>140</v>
      </c>
      <c r="K20" s="8">
        <v>0.59722222222222221</v>
      </c>
      <c r="L20" s="7">
        <v>44318</v>
      </c>
      <c r="M20">
        <v>0.92400000000000004</v>
      </c>
      <c r="N20" s="9">
        <v>44318.597222222219</v>
      </c>
    </row>
    <row r="21" spans="1:14" hidden="1" x14ac:dyDescent="0.25">
      <c r="D21" t="s">
        <v>77</v>
      </c>
      <c r="E21" t="s">
        <v>93</v>
      </c>
      <c r="F21" s="7">
        <v>44319</v>
      </c>
      <c r="G21" s="8">
        <v>0.35347222222222219</v>
      </c>
      <c r="I21" t="s">
        <v>146</v>
      </c>
      <c r="J21" t="s">
        <v>140</v>
      </c>
      <c r="K21" s="8">
        <v>0.61319444444444449</v>
      </c>
      <c r="L21" s="7">
        <v>44318</v>
      </c>
      <c r="M21" s="10">
        <v>1007</v>
      </c>
      <c r="N21" s="9">
        <v>44318.613194444442</v>
      </c>
    </row>
    <row r="22" spans="1:14" x14ac:dyDescent="0.25">
      <c r="D22" t="s">
        <v>78</v>
      </c>
      <c r="E22" t="s">
        <v>93</v>
      </c>
      <c r="F22" s="7">
        <v>44319</v>
      </c>
      <c r="G22" s="8">
        <v>0.37152777777777773</v>
      </c>
      <c r="I22" t="s">
        <v>147</v>
      </c>
      <c r="J22" t="s">
        <v>141</v>
      </c>
      <c r="K22" s="8">
        <v>0.34722222222222227</v>
      </c>
      <c r="L22" s="7">
        <v>44319</v>
      </c>
      <c r="M22" s="10">
        <v>3406</v>
      </c>
      <c r="N22" s="9">
        <v>44319.347222222219</v>
      </c>
    </row>
    <row r="23" spans="1:14" x14ac:dyDescent="0.25">
      <c r="D23" t="s">
        <v>79</v>
      </c>
      <c r="E23" t="s">
        <v>93</v>
      </c>
      <c r="F23" s="7">
        <v>44319</v>
      </c>
      <c r="G23" s="8">
        <v>0.3888888888888889</v>
      </c>
      <c r="I23" t="s">
        <v>148</v>
      </c>
      <c r="J23" t="s">
        <v>141</v>
      </c>
      <c r="K23" s="8">
        <v>0.36319444444444443</v>
      </c>
      <c r="L23" s="7">
        <v>44319</v>
      </c>
      <c r="M23" s="10">
        <v>3432</v>
      </c>
      <c r="N23" s="9">
        <v>44319.363194444442</v>
      </c>
    </row>
    <row r="24" spans="1:14" x14ac:dyDescent="0.25">
      <c r="D24" t="s">
        <v>80</v>
      </c>
      <c r="E24" t="s">
        <v>93</v>
      </c>
      <c r="F24" s="7">
        <v>44319</v>
      </c>
      <c r="G24" s="8">
        <v>0.40416666666666662</v>
      </c>
      <c r="I24" t="s">
        <v>149</v>
      </c>
      <c r="J24" t="s">
        <v>141</v>
      </c>
      <c r="K24" s="8">
        <v>0.37986111111111115</v>
      </c>
      <c r="L24" s="7">
        <v>44319</v>
      </c>
      <c r="M24">
        <v>3.41</v>
      </c>
      <c r="N24" s="9">
        <v>44319.379861111112</v>
      </c>
    </row>
    <row r="25" spans="1:14" x14ac:dyDescent="0.25">
      <c r="D25" t="s">
        <v>81</v>
      </c>
      <c r="E25" t="s">
        <v>93</v>
      </c>
      <c r="F25" s="7">
        <v>44319</v>
      </c>
      <c r="G25" s="8">
        <v>0.61111111111111105</v>
      </c>
      <c r="I25" t="s">
        <v>150</v>
      </c>
      <c r="J25" t="s">
        <v>141</v>
      </c>
      <c r="K25" s="8">
        <v>0.39513888888888887</v>
      </c>
      <c r="L25" s="7">
        <v>44319</v>
      </c>
      <c r="M25" s="10">
        <v>3346</v>
      </c>
      <c r="N25" s="9">
        <v>44319.395138888889</v>
      </c>
    </row>
    <row r="26" spans="1:14" hidden="1" x14ac:dyDescent="0.25">
      <c r="D26" t="s">
        <v>82</v>
      </c>
      <c r="E26" t="s">
        <v>93</v>
      </c>
      <c r="F26" s="7">
        <v>44319</v>
      </c>
      <c r="G26" s="8">
        <v>0.63194444444444442</v>
      </c>
      <c r="I26" t="s">
        <v>147</v>
      </c>
      <c r="J26" t="s">
        <v>140</v>
      </c>
      <c r="K26" s="8">
        <v>0.59652777777777777</v>
      </c>
      <c r="L26" s="7">
        <v>44319</v>
      </c>
      <c r="M26" s="10">
        <v>1136</v>
      </c>
      <c r="N26" s="9">
        <v>44319.59652777778</v>
      </c>
    </row>
    <row r="27" spans="1:14" hidden="1" x14ac:dyDescent="0.25">
      <c r="D27" t="s">
        <v>83</v>
      </c>
      <c r="E27" t="s">
        <v>93</v>
      </c>
      <c r="F27" s="7">
        <v>44319</v>
      </c>
      <c r="G27" s="8">
        <v>0.65138888888888891</v>
      </c>
      <c r="I27" t="s">
        <v>148</v>
      </c>
      <c r="J27" t="s">
        <v>140</v>
      </c>
      <c r="K27" s="8">
        <v>0.61736111111111114</v>
      </c>
      <c r="L27" s="7">
        <v>44319</v>
      </c>
      <c r="M27" s="10">
        <v>1086</v>
      </c>
      <c r="N27" s="9">
        <v>44319.617361111108</v>
      </c>
    </row>
    <row r="28" spans="1:14" hidden="1" x14ac:dyDescent="0.25">
      <c r="D28" t="s">
        <v>84</v>
      </c>
      <c r="E28" t="s">
        <v>93</v>
      </c>
      <c r="F28" s="7">
        <v>44319</v>
      </c>
      <c r="G28" s="8">
        <v>0.67152777777777783</v>
      </c>
      <c r="I28" t="s">
        <v>149</v>
      </c>
      <c r="J28" t="s">
        <v>140</v>
      </c>
      <c r="K28" s="8">
        <v>0.63680555555555551</v>
      </c>
      <c r="L28" s="7">
        <v>44319</v>
      </c>
      <c r="M28" s="10">
        <v>1193</v>
      </c>
      <c r="N28" s="9">
        <v>44319.636805555558</v>
      </c>
    </row>
    <row r="29" spans="1:14" hidden="1" x14ac:dyDescent="0.25">
      <c r="D29" t="s">
        <v>85</v>
      </c>
      <c r="E29" t="s">
        <v>93</v>
      </c>
      <c r="F29" s="7">
        <v>44320</v>
      </c>
      <c r="G29" s="8">
        <v>0.4069444444444445</v>
      </c>
      <c r="I29" t="s">
        <v>150</v>
      </c>
      <c r="J29" t="s">
        <v>140</v>
      </c>
      <c r="K29" s="8">
        <v>0.65694444444444444</v>
      </c>
      <c r="L29" s="7">
        <v>44319</v>
      </c>
      <c r="M29" s="10">
        <v>1189</v>
      </c>
      <c r="N29" s="9">
        <v>44319.656944444447</v>
      </c>
    </row>
    <row r="30" spans="1:14" x14ac:dyDescent="0.25">
      <c r="D30" t="s">
        <v>86</v>
      </c>
      <c r="E30" t="s">
        <v>93</v>
      </c>
      <c r="F30" s="7">
        <v>44320</v>
      </c>
      <c r="G30" s="8">
        <v>0.42291666666666666</v>
      </c>
      <c r="I30" t="s">
        <v>151</v>
      </c>
      <c r="J30" t="s">
        <v>141</v>
      </c>
      <c r="K30" s="8">
        <v>0.3979166666666667</v>
      </c>
      <c r="L30" s="7">
        <v>44320</v>
      </c>
      <c r="M30" s="10">
        <v>3284</v>
      </c>
      <c r="N30" s="9">
        <v>44320.397916666669</v>
      </c>
    </row>
    <row r="31" spans="1:14" x14ac:dyDescent="0.25">
      <c r="D31" t="s">
        <v>87</v>
      </c>
      <c r="E31" t="s">
        <v>93</v>
      </c>
      <c r="F31" s="7">
        <v>44320</v>
      </c>
      <c r="G31" s="8">
        <v>0.46597222222222223</v>
      </c>
      <c r="I31" t="s">
        <v>152</v>
      </c>
      <c r="J31" t="s">
        <v>141</v>
      </c>
      <c r="K31" s="8">
        <v>0.4152777777777778</v>
      </c>
      <c r="L31" s="7">
        <v>44320</v>
      </c>
      <c r="M31" s="10">
        <v>3292</v>
      </c>
      <c r="N31" s="9">
        <v>44320.415277777778</v>
      </c>
    </row>
    <row r="32" spans="1:14" x14ac:dyDescent="0.25">
      <c r="D32" t="s">
        <v>88</v>
      </c>
      <c r="E32" t="s">
        <v>93</v>
      </c>
      <c r="F32" s="7">
        <v>44320</v>
      </c>
      <c r="G32" s="8">
        <v>0.4513888888888889</v>
      </c>
      <c r="I32" t="s">
        <v>153</v>
      </c>
      <c r="J32" t="s">
        <v>141</v>
      </c>
      <c r="K32" s="8">
        <v>0.44375000000000003</v>
      </c>
      <c r="L32" s="7">
        <v>44320</v>
      </c>
      <c r="M32" s="10">
        <v>3205</v>
      </c>
      <c r="N32" s="9">
        <v>44320.443749999999</v>
      </c>
    </row>
    <row r="33" spans="1:14" x14ac:dyDescent="0.25">
      <c r="D33" t="s">
        <v>89</v>
      </c>
      <c r="E33" t="s">
        <v>93</v>
      </c>
      <c r="F33" s="7">
        <v>44320</v>
      </c>
      <c r="G33" s="8">
        <v>0.66111111111111109</v>
      </c>
      <c r="I33" t="s">
        <v>154</v>
      </c>
      <c r="J33" t="s">
        <v>141</v>
      </c>
      <c r="K33" s="8">
        <v>0.45833333333333331</v>
      </c>
      <c r="L33" s="7">
        <v>44320</v>
      </c>
      <c r="M33" s="10">
        <v>3114</v>
      </c>
      <c r="N33" s="9">
        <v>44320.458333333336</v>
      </c>
    </row>
    <row r="34" spans="1:14" hidden="1" x14ac:dyDescent="0.25">
      <c r="D34" t="s">
        <v>90</v>
      </c>
      <c r="E34" t="s">
        <v>93</v>
      </c>
      <c r="F34" s="7">
        <v>44320</v>
      </c>
      <c r="G34" s="8">
        <v>0.67638888888888893</v>
      </c>
      <c r="I34" t="s">
        <v>151</v>
      </c>
      <c r="J34" t="s">
        <v>140</v>
      </c>
      <c r="K34" s="8">
        <v>0.65277777777777779</v>
      </c>
      <c r="L34" s="7">
        <v>44320</v>
      </c>
      <c r="M34" s="10">
        <v>1243</v>
      </c>
      <c r="N34" s="9">
        <v>44320.652777777781</v>
      </c>
    </row>
    <row r="35" spans="1:14" hidden="1" x14ac:dyDescent="0.25">
      <c r="D35" t="s">
        <v>91</v>
      </c>
      <c r="E35" t="s">
        <v>93</v>
      </c>
      <c r="F35" s="7">
        <v>44320</v>
      </c>
      <c r="G35" s="8">
        <v>0.69861111111111107</v>
      </c>
      <c r="I35" t="s">
        <v>152</v>
      </c>
      <c r="J35" t="s">
        <v>140</v>
      </c>
      <c r="K35" s="8">
        <v>0.6694444444444444</v>
      </c>
      <c r="L35" s="7">
        <v>44320</v>
      </c>
      <c r="M35" s="10">
        <v>1225</v>
      </c>
      <c r="N35" s="9">
        <v>44320.669444444444</v>
      </c>
    </row>
    <row r="36" spans="1:14" hidden="1" x14ac:dyDescent="0.25">
      <c r="D36" t="s">
        <v>92</v>
      </c>
      <c r="E36" t="s">
        <v>93</v>
      </c>
      <c r="F36" s="7">
        <v>44320</v>
      </c>
      <c r="G36" s="8">
        <v>0.71180555555555547</v>
      </c>
      <c r="I36" t="s">
        <v>154</v>
      </c>
      <c r="J36" t="s">
        <v>140</v>
      </c>
      <c r="K36" s="8">
        <v>0.69097222222222221</v>
      </c>
      <c r="L36" s="7">
        <v>44320</v>
      </c>
      <c r="M36">
        <v>1.26</v>
      </c>
      <c r="N36" s="9">
        <v>44320.690972222219</v>
      </c>
    </row>
    <row r="37" spans="1:14" hidden="1" x14ac:dyDescent="0.25">
      <c r="I37" t="s">
        <v>153</v>
      </c>
      <c r="J37" t="s">
        <v>140</v>
      </c>
      <c r="K37" s="8">
        <v>0.70416666666666661</v>
      </c>
      <c r="L37" s="7">
        <v>44320</v>
      </c>
      <c r="M37" s="10">
        <v>1313</v>
      </c>
      <c r="N37" s="9">
        <v>44320.70416666667</v>
      </c>
    </row>
    <row r="40" spans="1:14" x14ac:dyDescent="0.25">
      <c r="A40" t="s">
        <v>95</v>
      </c>
      <c r="B40" t="s">
        <v>95</v>
      </c>
      <c r="D40" s="11" t="s">
        <v>139</v>
      </c>
      <c r="E40" s="11" t="s">
        <v>134</v>
      </c>
    </row>
    <row r="41" spans="1:14" x14ac:dyDescent="0.25">
      <c r="A41" t="s">
        <v>96</v>
      </c>
      <c r="B41" t="s">
        <v>96</v>
      </c>
      <c r="D41" s="11" t="s">
        <v>138</v>
      </c>
      <c r="E41" s="11" t="s">
        <v>135</v>
      </c>
    </row>
    <row r="42" spans="1:14" x14ac:dyDescent="0.25">
      <c r="A42" t="s">
        <v>97</v>
      </c>
      <c r="B42" t="s">
        <v>97</v>
      </c>
      <c r="D42" s="11" t="s">
        <v>131</v>
      </c>
      <c r="E42" s="11" t="s">
        <v>127</v>
      </c>
    </row>
    <row r="43" spans="1:14" x14ac:dyDescent="0.25">
      <c r="A43" t="s">
        <v>98</v>
      </c>
      <c r="B43" t="s">
        <v>98</v>
      </c>
      <c r="D43" s="11" t="s">
        <v>130</v>
      </c>
      <c r="E43" s="11" t="s">
        <v>126</v>
      </c>
    </row>
    <row r="44" spans="1:14" x14ac:dyDescent="0.25">
      <c r="A44" t="s">
        <v>142</v>
      </c>
      <c r="B44" t="s">
        <v>142</v>
      </c>
      <c r="D44" s="11" t="s">
        <v>129</v>
      </c>
      <c r="E44" s="11" t="s">
        <v>125</v>
      </c>
    </row>
    <row r="45" spans="1:14" x14ac:dyDescent="0.25">
      <c r="A45" t="s">
        <v>143</v>
      </c>
      <c r="B45" t="s">
        <v>143</v>
      </c>
      <c r="D45" s="11" t="s">
        <v>128</v>
      </c>
      <c r="E45" s="11" t="s">
        <v>124</v>
      </c>
    </row>
    <row r="46" spans="1:14" x14ac:dyDescent="0.25">
      <c r="A46" t="s">
        <v>99</v>
      </c>
      <c r="B46" t="s">
        <v>99</v>
      </c>
      <c r="D46" s="11" t="s">
        <v>123</v>
      </c>
      <c r="E46" s="11" t="s">
        <v>120</v>
      </c>
    </row>
    <row r="47" spans="1:14" x14ac:dyDescent="0.25">
      <c r="A47" t="s">
        <v>144</v>
      </c>
      <c r="B47" t="s">
        <v>144</v>
      </c>
      <c r="D47" s="11" t="s">
        <v>122</v>
      </c>
      <c r="E47" s="11" t="s">
        <v>119</v>
      </c>
    </row>
    <row r="48" spans="1:14" x14ac:dyDescent="0.25">
      <c r="A48" t="s">
        <v>145</v>
      </c>
      <c r="B48" t="s">
        <v>145</v>
      </c>
      <c r="D48" s="11" t="s">
        <v>121</v>
      </c>
      <c r="E48" s="11" t="s">
        <v>118</v>
      </c>
    </row>
    <row r="49" spans="1:5" x14ac:dyDescent="0.25">
      <c r="A49" t="s">
        <v>146</v>
      </c>
      <c r="B49" t="s">
        <v>146</v>
      </c>
      <c r="D49" s="11" t="s">
        <v>117</v>
      </c>
      <c r="E49" s="11" t="s">
        <v>114</v>
      </c>
    </row>
    <row r="50" spans="1:5" x14ac:dyDescent="0.25">
      <c r="A50" t="s">
        <v>147</v>
      </c>
      <c r="B50" t="s">
        <v>147</v>
      </c>
      <c r="D50" s="11" t="s">
        <v>116</v>
      </c>
      <c r="E50" s="11" t="s">
        <v>113</v>
      </c>
    </row>
    <row r="51" spans="1:5" x14ac:dyDescent="0.25">
      <c r="A51" t="s">
        <v>148</v>
      </c>
      <c r="B51" t="s">
        <v>148</v>
      </c>
      <c r="D51" s="11" t="s">
        <v>115</v>
      </c>
      <c r="E51" s="11" t="s">
        <v>112</v>
      </c>
    </row>
    <row r="52" spans="1:5" x14ac:dyDescent="0.25">
      <c r="A52" t="s">
        <v>149</v>
      </c>
      <c r="B52" t="s">
        <v>149</v>
      </c>
      <c r="D52" s="11" t="s">
        <v>137</v>
      </c>
      <c r="E52" s="11" t="s">
        <v>133</v>
      </c>
    </row>
    <row r="53" spans="1:5" x14ac:dyDescent="0.25">
      <c r="A53" t="s">
        <v>150</v>
      </c>
      <c r="B53" t="s">
        <v>150</v>
      </c>
      <c r="D53" s="11" t="s">
        <v>136</v>
      </c>
      <c r="E53" s="11" t="s">
        <v>132</v>
      </c>
    </row>
    <row r="54" spans="1:5" x14ac:dyDescent="0.25">
      <c r="A54" t="s">
        <v>151</v>
      </c>
      <c r="B54" t="s">
        <v>151</v>
      </c>
      <c r="D54" s="11" t="s">
        <v>111</v>
      </c>
      <c r="E54" s="11" t="s">
        <v>109</v>
      </c>
    </row>
    <row r="55" spans="1:5" x14ac:dyDescent="0.25">
      <c r="A55" t="s">
        <v>152</v>
      </c>
      <c r="B55" t="s">
        <v>152</v>
      </c>
      <c r="D55" s="11" t="s">
        <v>110</v>
      </c>
      <c r="E55" s="11" t="s">
        <v>108</v>
      </c>
    </row>
    <row r="56" spans="1:5" x14ac:dyDescent="0.25">
      <c r="A56" t="s">
        <v>154</v>
      </c>
      <c r="B56" t="s">
        <v>153</v>
      </c>
      <c r="D56" s="11" t="s">
        <v>105</v>
      </c>
      <c r="E56" s="11" t="s">
        <v>107</v>
      </c>
    </row>
    <row r="57" spans="1:5" x14ac:dyDescent="0.25">
      <c r="A57" t="s">
        <v>153</v>
      </c>
      <c r="B57" t="s">
        <v>154</v>
      </c>
      <c r="D57" s="11" t="s">
        <v>104</v>
      </c>
      <c r="E57" s="11" t="s">
        <v>106</v>
      </c>
    </row>
  </sheetData>
  <autoFilter ref="I1:N37" xr:uid="{5C551144-0DBD-454C-B634-C117EC1C301F}">
    <filterColumn colId="1">
      <filters>
        <filter val="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4362-CD57-47D5-AD0C-E93C4DBAB5BB}">
  <dimension ref="A1:AR49"/>
  <sheetViews>
    <sheetView tabSelected="1" workbookViewId="0">
      <selection sqref="A1:D49"/>
    </sheetView>
  </sheetViews>
  <sheetFormatPr baseColWidth="10" defaultRowHeight="15" x14ac:dyDescent="0.25"/>
  <cols>
    <col min="1" max="1" width="29" bestFit="1" customWidth="1"/>
  </cols>
  <sheetData>
    <row r="1" spans="1:44" x14ac:dyDescent="0.25">
      <c r="A1" s="15" t="s">
        <v>203</v>
      </c>
      <c r="B1" s="16" t="s">
        <v>204</v>
      </c>
      <c r="C1" s="16"/>
      <c r="D1" s="16"/>
      <c r="F1" t="s">
        <v>209</v>
      </c>
      <c r="G1" t="s">
        <v>210</v>
      </c>
      <c r="H1" t="s">
        <v>211</v>
      </c>
      <c r="I1" t="s">
        <v>208</v>
      </c>
      <c r="J1" t="s">
        <v>52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178</v>
      </c>
      <c r="AI1" t="s">
        <v>179</v>
      </c>
      <c r="AJ1" t="s">
        <v>180</v>
      </c>
      <c r="AK1" t="s">
        <v>181</v>
      </c>
      <c r="AL1" t="s">
        <v>182</v>
      </c>
      <c r="AM1" t="s">
        <v>183</v>
      </c>
      <c r="AN1" t="s">
        <v>184</v>
      </c>
      <c r="AO1" t="s">
        <v>185</v>
      </c>
      <c r="AP1" t="s">
        <v>186</v>
      </c>
      <c r="AQ1" t="s">
        <v>187</v>
      </c>
      <c r="AR1" t="s">
        <v>188</v>
      </c>
    </row>
    <row r="2" spans="1:44" x14ac:dyDescent="0.25">
      <c r="A2" s="17"/>
      <c r="B2" s="18" t="s">
        <v>205</v>
      </c>
      <c r="C2" s="18" t="s">
        <v>206</v>
      </c>
      <c r="D2" s="18" t="s">
        <v>207</v>
      </c>
      <c r="F2" t="s">
        <v>212</v>
      </c>
      <c r="G2">
        <v>6</v>
      </c>
      <c r="H2" t="s">
        <v>140</v>
      </c>
      <c r="I2" t="s">
        <v>104</v>
      </c>
      <c r="J2" t="s">
        <v>56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  <c r="R2">
        <v>0</v>
      </c>
      <c r="S2">
        <v>0</v>
      </c>
      <c r="T2">
        <v>1</v>
      </c>
      <c r="U2">
        <v>112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2</v>
      </c>
      <c r="AJ2">
        <v>0</v>
      </c>
      <c r="AK2">
        <v>0</v>
      </c>
      <c r="AL2">
        <v>2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</row>
    <row r="3" spans="1:44" x14ac:dyDescent="0.25">
      <c r="A3" s="3" t="s">
        <v>190</v>
      </c>
      <c r="B3" s="19"/>
      <c r="C3" s="19"/>
      <c r="D3" s="19"/>
      <c r="F3" t="s">
        <v>212</v>
      </c>
      <c r="G3">
        <v>5</v>
      </c>
      <c r="H3" t="s">
        <v>140</v>
      </c>
      <c r="I3" t="s">
        <v>105</v>
      </c>
      <c r="J3" t="s">
        <v>56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5">
      <c r="A4" s="4" t="s">
        <v>54</v>
      </c>
      <c r="B4">
        <v>6</v>
      </c>
      <c r="C4">
        <v>5</v>
      </c>
      <c r="D4">
        <v>1</v>
      </c>
      <c r="F4" t="s">
        <v>212</v>
      </c>
      <c r="G4">
        <v>4</v>
      </c>
      <c r="H4" t="s">
        <v>140</v>
      </c>
      <c r="I4" t="s">
        <v>110</v>
      </c>
      <c r="J4" t="s">
        <v>56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4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14</v>
      </c>
    </row>
    <row r="5" spans="1:44" x14ac:dyDescent="0.25">
      <c r="A5" s="4" t="s">
        <v>1</v>
      </c>
      <c r="B5">
        <v>8</v>
      </c>
      <c r="C5">
        <v>6</v>
      </c>
      <c r="D5">
        <v>2</v>
      </c>
      <c r="F5" t="s">
        <v>212</v>
      </c>
      <c r="G5">
        <v>3</v>
      </c>
      <c r="H5" t="s">
        <v>140</v>
      </c>
      <c r="I5" t="s">
        <v>111</v>
      </c>
      <c r="J5" t="s">
        <v>56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18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3</v>
      </c>
      <c r="AM5">
        <v>0</v>
      </c>
      <c r="AN5">
        <v>0</v>
      </c>
      <c r="AO5">
        <v>0</v>
      </c>
      <c r="AP5">
        <v>0</v>
      </c>
      <c r="AQ5">
        <v>0</v>
      </c>
      <c r="AR5">
        <v>2</v>
      </c>
    </row>
    <row r="6" spans="1:44" x14ac:dyDescent="0.25">
      <c r="A6" s="3" t="s">
        <v>191</v>
      </c>
      <c r="F6" t="s">
        <v>213</v>
      </c>
      <c r="G6">
        <v>6</v>
      </c>
      <c r="H6" t="s">
        <v>140</v>
      </c>
      <c r="I6" t="s">
        <v>115</v>
      </c>
      <c r="J6" t="s">
        <v>56</v>
      </c>
      <c r="K6">
        <v>0</v>
      </c>
      <c r="L6">
        <v>0</v>
      </c>
      <c r="M6">
        <v>0</v>
      </c>
      <c r="N6">
        <v>0</v>
      </c>
      <c r="O6">
        <v>5</v>
      </c>
      <c r="P6">
        <v>0</v>
      </c>
      <c r="Q6">
        <v>52</v>
      </c>
      <c r="R6">
        <v>0</v>
      </c>
      <c r="S6">
        <v>1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6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4</v>
      </c>
      <c r="AM6">
        <v>0</v>
      </c>
      <c r="AN6">
        <v>0</v>
      </c>
      <c r="AO6">
        <v>2</v>
      </c>
      <c r="AP6">
        <v>0</v>
      </c>
      <c r="AQ6">
        <v>0</v>
      </c>
      <c r="AR6">
        <v>7</v>
      </c>
    </row>
    <row r="7" spans="1:44" x14ac:dyDescent="0.25">
      <c r="A7" s="4" t="s">
        <v>2</v>
      </c>
      <c r="B7">
        <v>15</v>
      </c>
      <c r="C7">
        <v>0</v>
      </c>
      <c r="D7">
        <v>7</v>
      </c>
      <c r="F7" t="s">
        <v>213</v>
      </c>
      <c r="G7">
        <v>5</v>
      </c>
      <c r="H7" t="s">
        <v>140</v>
      </c>
      <c r="I7" t="s">
        <v>116</v>
      </c>
      <c r="J7" t="s">
        <v>56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155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</v>
      </c>
      <c r="AE7">
        <v>1</v>
      </c>
      <c r="AF7">
        <v>27</v>
      </c>
      <c r="AG7">
        <v>5</v>
      </c>
      <c r="AH7">
        <v>0</v>
      </c>
      <c r="AI7">
        <v>2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>
        <v>0</v>
      </c>
      <c r="AQ7">
        <v>0</v>
      </c>
      <c r="AR7">
        <v>10</v>
      </c>
    </row>
    <row r="8" spans="1:44" x14ac:dyDescent="0.25">
      <c r="A8" s="4" t="s">
        <v>3</v>
      </c>
      <c r="B8">
        <v>3</v>
      </c>
      <c r="C8">
        <v>1</v>
      </c>
      <c r="D8">
        <v>1</v>
      </c>
      <c r="F8" t="s">
        <v>213</v>
      </c>
      <c r="G8">
        <v>4</v>
      </c>
      <c r="H8" t="s">
        <v>140</v>
      </c>
      <c r="I8" t="s">
        <v>117</v>
      </c>
      <c r="J8" t="s">
        <v>56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66</v>
      </c>
      <c r="R8">
        <v>0</v>
      </c>
      <c r="S8">
        <v>0</v>
      </c>
      <c r="T8">
        <v>0</v>
      </c>
      <c r="U8">
        <v>26</v>
      </c>
      <c r="V8">
        <v>0</v>
      </c>
      <c r="W8">
        <v>13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12</v>
      </c>
      <c r="AG8">
        <v>0</v>
      </c>
      <c r="AH8">
        <v>0</v>
      </c>
      <c r="AI8">
        <v>1</v>
      </c>
      <c r="AJ8">
        <v>0</v>
      </c>
      <c r="AK8">
        <v>0</v>
      </c>
      <c r="AL8">
        <v>7</v>
      </c>
      <c r="AM8">
        <v>0</v>
      </c>
      <c r="AN8">
        <v>0</v>
      </c>
      <c r="AO8">
        <v>0</v>
      </c>
      <c r="AP8">
        <v>0</v>
      </c>
      <c r="AQ8">
        <v>0</v>
      </c>
      <c r="AR8">
        <v>22</v>
      </c>
    </row>
    <row r="9" spans="1:44" x14ac:dyDescent="0.25">
      <c r="A9" s="3" t="s">
        <v>192</v>
      </c>
      <c r="F9" t="s">
        <v>213</v>
      </c>
      <c r="G9">
        <v>3</v>
      </c>
      <c r="H9" t="s">
        <v>140</v>
      </c>
      <c r="I9" t="s">
        <v>121</v>
      </c>
      <c r="J9" t="s">
        <v>56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156</v>
      </c>
      <c r="R9">
        <v>1</v>
      </c>
      <c r="S9">
        <v>2</v>
      </c>
      <c r="T9">
        <v>0</v>
      </c>
      <c r="U9">
        <v>4</v>
      </c>
      <c r="V9">
        <v>0</v>
      </c>
      <c r="W9">
        <v>6</v>
      </c>
      <c r="X9">
        <v>0</v>
      </c>
      <c r="Y9">
        <v>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G9">
        <v>1</v>
      </c>
      <c r="AH9">
        <v>0</v>
      </c>
      <c r="AI9">
        <v>0</v>
      </c>
      <c r="AJ9">
        <v>0</v>
      </c>
      <c r="AK9">
        <v>0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8</v>
      </c>
    </row>
    <row r="10" spans="1:44" x14ac:dyDescent="0.25">
      <c r="A10" s="4" t="s">
        <v>4</v>
      </c>
      <c r="B10">
        <v>20</v>
      </c>
      <c r="C10">
        <v>10</v>
      </c>
      <c r="D10">
        <v>0</v>
      </c>
      <c r="F10" t="s">
        <v>213</v>
      </c>
      <c r="G10">
        <v>2</v>
      </c>
      <c r="H10" t="s">
        <v>140</v>
      </c>
      <c r="I10" t="s">
        <v>122</v>
      </c>
      <c r="J10" t="s">
        <v>56</v>
      </c>
      <c r="K10">
        <v>0</v>
      </c>
      <c r="L10">
        <v>2</v>
      </c>
      <c r="M10">
        <v>0</v>
      </c>
      <c r="N10">
        <v>0</v>
      </c>
      <c r="O10">
        <v>0</v>
      </c>
      <c r="P10">
        <v>1</v>
      </c>
      <c r="Q10">
        <v>24</v>
      </c>
      <c r="R10">
        <v>0</v>
      </c>
      <c r="S10">
        <v>0</v>
      </c>
      <c r="T10">
        <v>0</v>
      </c>
      <c r="U10">
        <v>2</v>
      </c>
      <c r="V10">
        <v>0</v>
      </c>
      <c r="W10">
        <v>16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0</v>
      </c>
    </row>
    <row r="11" spans="1:44" x14ac:dyDescent="0.25">
      <c r="A11" s="4" t="s">
        <v>5</v>
      </c>
      <c r="B11">
        <v>10</v>
      </c>
      <c r="C11">
        <v>6</v>
      </c>
      <c r="D11">
        <v>4</v>
      </c>
      <c r="F11" t="s">
        <v>213</v>
      </c>
      <c r="G11">
        <v>1</v>
      </c>
      <c r="H11" t="s">
        <v>140</v>
      </c>
      <c r="I11" t="s">
        <v>123</v>
      </c>
      <c r="J11" t="s">
        <v>56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29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2</v>
      </c>
      <c r="AH11">
        <v>0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8</v>
      </c>
    </row>
    <row r="12" spans="1:44" x14ac:dyDescent="0.25">
      <c r="A12" s="4" t="s">
        <v>6</v>
      </c>
      <c r="B12">
        <v>1329</v>
      </c>
      <c r="C12">
        <v>883</v>
      </c>
      <c r="D12">
        <v>254</v>
      </c>
      <c r="F12" t="s">
        <v>141</v>
      </c>
      <c r="G12">
        <v>6</v>
      </c>
      <c r="H12" t="s">
        <v>140</v>
      </c>
      <c r="I12" t="s">
        <v>128</v>
      </c>
      <c r="J12" t="s">
        <v>56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18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</row>
    <row r="13" spans="1:44" x14ac:dyDescent="0.25">
      <c r="A13" s="3" t="s">
        <v>193</v>
      </c>
      <c r="F13" t="s">
        <v>141</v>
      </c>
      <c r="G13">
        <v>5</v>
      </c>
      <c r="H13" t="s">
        <v>140</v>
      </c>
      <c r="I13" t="s">
        <v>129</v>
      </c>
      <c r="J13" t="s">
        <v>56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5">
      <c r="A14" s="4" t="s">
        <v>7</v>
      </c>
      <c r="B14">
        <v>4</v>
      </c>
      <c r="C14">
        <v>2</v>
      </c>
      <c r="D14">
        <v>0</v>
      </c>
      <c r="F14" t="s">
        <v>141</v>
      </c>
      <c r="G14">
        <v>4</v>
      </c>
      <c r="H14" t="s">
        <v>140</v>
      </c>
      <c r="I14" t="s">
        <v>130</v>
      </c>
      <c r="J14" t="s">
        <v>56</v>
      </c>
      <c r="K14">
        <v>0</v>
      </c>
      <c r="L14">
        <v>0</v>
      </c>
      <c r="M14">
        <v>3</v>
      </c>
      <c r="N14">
        <v>0</v>
      </c>
      <c r="O14">
        <v>0</v>
      </c>
      <c r="P14">
        <v>0</v>
      </c>
      <c r="Q14">
        <v>15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5">
      <c r="A15" s="3" t="s">
        <v>194</v>
      </c>
      <c r="F15" t="s">
        <v>141</v>
      </c>
      <c r="G15">
        <v>3</v>
      </c>
      <c r="H15" t="s">
        <v>140</v>
      </c>
      <c r="I15" t="s">
        <v>131</v>
      </c>
      <c r="J15" t="s">
        <v>56</v>
      </c>
      <c r="K15">
        <v>0</v>
      </c>
      <c r="L15">
        <v>0</v>
      </c>
      <c r="M15">
        <v>0</v>
      </c>
      <c r="N15">
        <v>0</v>
      </c>
      <c r="O15">
        <v>5</v>
      </c>
      <c r="P15">
        <v>0</v>
      </c>
      <c r="Q15">
        <v>52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6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5">
      <c r="A16" s="4" t="s">
        <v>8</v>
      </c>
      <c r="B16">
        <v>12</v>
      </c>
      <c r="C16">
        <v>8</v>
      </c>
      <c r="D16">
        <v>2</v>
      </c>
      <c r="F16" t="s">
        <v>212</v>
      </c>
      <c r="G16">
        <v>2</v>
      </c>
      <c r="H16" t="s">
        <v>140</v>
      </c>
      <c r="I16" t="s">
        <v>136</v>
      </c>
      <c r="J16" t="s">
        <v>56</v>
      </c>
      <c r="K16">
        <v>0</v>
      </c>
      <c r="L16">
        <v>0</v>
      </c>
      <c r="M16">
        <v>4</v>
      </c>
      <c r="N16">
        <v>0</v>
      </c>
      <c r="O16">
        <v>0</v>
      </c>
      <c r="P16">
        <v>0</v>
      </c>
      <c r="Q16">
        <v>22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</v>
      </c>
      <c r="AE16">
        <v>1</v>
      </c>
      <c r="AF16">
        <v>27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5">
      <c r="A17" s="3" t="s">
        <v>195</v>
      </c>
      <c r="F17" t="s">
        <v>212</v>
      </c>
      <c r="G17">
        <v>1</v>
      </c>
      <c r="H17" t="s">
        <v>140</v>
      </c>
      <c r="I17" t="s">
        <v>137</v>
      </c>
      <c r="J17" t="s">
        <v>56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66</v>
      </c>
      <c r="R17">
        <v>0</v>
      </c>
      <c r="S17">
        <v>0</v>
      </c>
      <c r="T17">
        <v>0</v>
      </c>
      <c r="U17">
        <v>26</v>
      </c>
      <c r="V17">
        <v>0</v>
      </c>
      <c r="W17">
        <v>13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5">
      <c r="A18" s="4" t="s">
        <v>9</v>
      </c>
      <c r="B18">
        <v>6</v>
      </c>
      <c r="C18">
        <v>1</v>
      </c>
      <c r="D18">
        <v>5</v>
      </c>
      <c r="F18" t="s">
        <v>141</v>
      </c>
      <c r="G18">
        <v>2</v>
      </c>
      <c r="H18" t="s">
        <v>140</v>
      </c>
      <c r="I18" t="s">
        <v>138</v>
      </c>
      <c r="J18" t="s">
        <v>56</v>
      </c>
      <c r="K18">
        <v>0</v>
      </c>
      <c r="L18">
        <v>0</v>
      </c>
      <c r="M18">
        <v>5</v>
      </c>
      <c r="N18">
        <v>0</v>
      </c>
      <c r="O18">
        <v>0</v>
      </c>
      <c r="P18">
        <v>0</v>
      </c>
      <c r="Q18">
        <v>32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</row>
    <row r="19" spans="1:44" x14ac:dyDescent="0.25">
      <c r="A19" s="4" t="s">
        <v>10</v>
      </c>
      <c r="B19">
        <v>185</v>
      </c>
      <c r="C19">
        <v>34</v>
      </c>
      <c r="D19">
        <v>138</v>
      </c>
      <c r="F19" t="s">
        <v>141</v>
      </c>
      <c r="G19">
        <v>1</v>
      </c>
      <c r="H19" t="s">
        <v>140</v>
      </c>
      <c r="I19" t="s">
        <v>139</v>
      </c>
      <c r="J19" t="s">
        <v>56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</v>
      </c>
      <c r="AB19">
        <v>0</v>
      </c>
      <c r="AC19">
        <v>0</v>
      </c>
      <c r="AD19">
        <v>0</v>
      </c>
      <c r="AE19">
        <v>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5">
      <c r="A20" s="4" t="s">
        <v>11</v>
      </c>
      <c r="B20">
        <v>1</v>
      </c>
      <c r="C20">
        <v>0</v>
      </c>
      <c r="D20">
        <v>1</v>
      </c>
      <c r="F20" t="s">
        <v>212</v>
      </c>
      <c r="G20">
        <v>6</v>
      </c>
      <c r="H20" t="s">
        <v>141</v>
      </c>
      <c r="I20" t="s">
        <v>106</v>
      </c>
      <c r="J20" t="s">
        <v>53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2</v>
      </c>
      <c r="AJ20">
        <v>0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</row>
    <row r="21" spans="1:44" x14ac:dyDescent="0.25">
      <c r="A21" s="3" t="s">
        <v>196</v>
      </c>
      <c r="F21" t="s">
        <v>212</v>
      </c>
      <c r="G21">
        <v>5</v>
      </c>
      <c r="H21" t="s">
        <v>141</v>
      </c>
      <c r="I21" t="s">
        <v>107</v>
      </c>
      <c r="J21" t="s">
        <v>53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5">
      <c r="A22" s="4" t="s">
        <v>12</v>
      </c>
      <c r="B22">
        <v>50</v>
      </c>
      <c r="C22">
        <v>35</v>
      </c>
      <c r="D22">
        <v>14</v>
      </c>
      <c r="F22" t="s">
        <v>212</v>
      </c>
      <c r="G22">
        <v>4</v>
      </c>
      <c r="H22" t="s">
        <v>141</v>
      </c>
      <c r="I22" t="s">
        <v>108</v>
      </c>
      <c r="J22" t="s">
        <v>53</v>
      </c>
      <c r="K22">
        <v>1</v>
      </c>
      <c r="L22">
        <v>1</v>
      </c>
      <c r="M22">
        <v>0</v>
      </c>
      <c r="N22">
        <v>1</v>
      </c>
      <c r="O22">
        <v>0</v>
      </c>
      <c r="P22">
        <v>0</v>
      </c>
      <c r="Q22">
        <v>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14</v>
      </c>
    </row>
    <row r="23" spans="1:44" x14ac:dyDescent="0.25">
      <c r="A23" s="3" t="s">
        <v>197</v>
      </c>
      <c r="F23" t="s">
        <v>212</v>
      </c>
      <c r="G23">
        <v>3</v>
      </c>
      <c r="H23" t="s">
        <v>141</v>
      </c>
      <c r="I23" t="s">
        <v>109</v>
      </c>
      <c r="J23" t="s">
        <v>53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</v>
      </c>
    </row>
    <row r="24" spans="1:44" x14ac:dyDescent="0.25">
      <c r="A24" s="4" t="s">
        <v>13</v>
      </c>
      <c r="B24">
        <v>1</v>
      </c>
      <c r="C24">
        <v>0</v>
      </c>
      <c r="D24">
        <v>1</v>
      </c>
      <c r="F24" t="s">
        <v>213</v>
      </c>
      <c r="G24">
        <v>6</v>
      </c>
      <c r="H24" t="s">
        <v>141</v>
      </c>
      <c r="I24" t="s">
        <v>112</v>
      </c>
      <c r="J24" t="s">
        <v>53</v>
      </c>
      <c r="K24">
        <v>2</v>
      </c>
      <c r="L24">
        <v>0</v>
      </c>
      <c r="M24">
        <v>0</v>
      </c>
      <c r="N24">
        <v>0</v>
      </c>
      <c r="O24">
        <v>5</v>
      </c>
      <c r="P24">
        <v>0</v>
      </c>
      <c r="Q24">
        <v>3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6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4</v>
      </c>
      <c r="AL24">
        <v>0</v>
      </c>
      <c r="AM24">
        <v>0</v>
      </c>
      <c r="AN24">
        <v>2</v>
      </c>
      <c r="AO24">
        <v>0</v>
      </c>
      <c r="AP24">
        <v>0</v>
      </c>
      <c r="AQ24">
        <v>0</v>
      </c>
      <c r="AR24">
        <v>20</v>
      </c>
    </row>
    <row r="25" spans="1:44" x14ac:dyDescent="0.25">
      <c r="A25" s="3" t="s">
        <v>198</v>
      </c>
      <c r="F25" t="s">
        <v>213</v>
      </c>
      <c r="G25">
        <v>5</v>
      </c>
      <c r="H25" t="s">
        <v>141</v>
      </c>
      <c r="I25" t="s">
        <v>113</v>
      </c>
      <c r="J25" t="s">
        <v>53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123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1</v>
      </c>
      <c r="AF25">
        <v>0</v>
      </c>
      <c r="AG25">
        <v>5</v>
      </c>
      <c r="AH25">
        <v>0</v>
      </c>
      <c r="AI25">
        <v>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</v>
      </c>
      <c r="AQ25">
        <v>0</v>
      </c>
      <c r="AR25">
        <v>10</v>
      </c>
    </row>
    <row r="26" spans="1:44" x14ac:dyDescent="0.25">
      <c r="A26" s="4" t="s">
        <v>14</v>
      </c>
      <c r="B26">
        <v>16</v>
      </c>
      <c r="C26">
        <v>16</v>
      </c>
      <c r="D26">
        <v>0</v>
      </c>
      <c r="F26" t="s">
        <v>213</v>
      </c>
      <c r="G26">
        <v>4</v>
      </c>
      <c r="H26" t="s">
        <v>141</v>
      </c>
      <c r="I26" t="s">
        <v>114</v>
      </c>
      <c r="J26" t="s">
        <v>53</v>
      </c>
      <c r="K26">
        <v>1</v>
      </c>
      <c r="L26">
        <v>0</v>
      </c>
      <c r="M26">
        <v>0</v>
      </c>
      <c r="N26">
        <v>0</v>
      </c>
      <c r="O26">
        <v>0</v>
      </c>
      <c r="P26">
        <v>2</v>
      </c>
      <c r="Q26">
        <v>66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29</v>
      </c>
    </row>
    <row r="27" spans="1:44" x14ac:dyDescent="0.25">
      <c r="A27" s="3" t="s">
        <v>199</v>
      </c>
      <c r="F27" t="s">
        <v>213</v>
      </c>
      <c r="G27">
        <v>3</v>
      </c>
      <c r="H27" t="s">
        <v>141</v>
      </c>
      <c r="I27" t="s">
        <v>118</v>
      </c>
      <c r="J27" t="s">
        <v>53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156</v>
      </c>
      <c r="R27">
        <v>1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4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2</v>
      </c>
    </row>
    <row r="28" spans="1:44" x14ac:dyDescent="0.25">
      <c r="A28" s="4" t="s">
        <v>15</v>
      </c>
      <c r="B28">
        <v>2</v>
      </c>
      <c r="C28">
        <v>0</v>
      </c>
      <c r="D28">
        <v>2</v>
      </c>
      <c r="F28" t="s">
        <v>213</v>
      </c>
      <c r="G28">
        <v>2</v>
      </c>
      <c r="H28" t="s">
        <v>141</v>
      </c>
      <c r="I28" t="s">
        <v>119</v>
      </c>
      <c r="J28" t="s">
        <v>53</v>
      </c>
      <c r="K28">
        <v>0</v>
      </c>
      <c r="L28">
        <v>2</v>
      </c>
      <c r="M28">
        <v>0</v>
      </c>
      <c r="N28">
        <v>0</v>
      </c>
      <c r="O28">
        <v>0</v>
      </c>
      <c r="P28">
        <v>1</v>
      </c>
      <c r="Q28">
        <v>24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1</v>
      </c>
    </row>
    <row r="29" spans="1:44" x14ac:dyDescent="0.25">
      <c r="A29" s="4" t="s">
        <v>16</v>
      </c>
      <c r="B29">
        <v>8</v>
      </c>
      <c r="C29">
        <v>0</v>
      </c>
      <c r="D29">
        <v>2</v>
      </c>
      <c r="F29" t="s">
        <v>213</v>
      </c>
      <c r="G29">
        <v>1</v>
      </c>
      <c r="H29" t="s">
        <v>141</v>
      </c>
      <c r="I29" t="s">
        <v>120</v>
      </c>
      <c r="J29" t="s">
        <v>53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0</v>
      </c>
      <c r="AI29">
        <v>0</v>
      </c>
      <c r="AJ29">
        <v>1</v>
      </c>
      <c r="AK29">
        <v>1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8</v>
      </c>
    </row>
    <row r="30" spans="1:44" x14ac:dyDescent="0.25">
      <c r="A30" s="4" t="s">
        <v>17</v>
      </c>
      <c r="B30">
        <v>4</v>
      </c>
      <c r="C30">
        <v>0</v>
      </c>
      <c r="D30">
        <v>2</v>
      </c>
      <c r="F30" t="s">
        <v>141</v>
      </c>
      <c r="G30">
        <v>6</v>
      </c>
      <c r="H30" t="s">
        <v>141</v>
      </c>
      <c r="I30" t="s">
        <v>124</v>
      </c>
      <c r="J30" t="s">
        <v>53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18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</row>
    <row r="31" spans="1:44" x14ac:dyDescent="0.25">
      <c r="A31" s="4" t="s">
        <v>18</v>
      </c>
      <c r="B31">
        <v>26</v>
      </c>
      <c r="C31">
        <v>12</v>
      </c>
      <c r="D31">
        <v>0</v>
      </c>
      <c r="F31" t="s">
        <v>141</v>
      </c>
      <c r="G31">
        <v>5</v>
      </c>
      <c r="H31" t="s">
        <v>141</v>
      </c>
      <c r="I31" t="s">
        <v>125</v>
      </c>
      <c r="J31" t="s">
        <v>53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15</v>
      </c>
    </row>
    <row r="32" spans="1:44" x14ac:dyDescent="0.25">
      <c r="A32" s="4" t="s">
        <v>19</v>
      </c>
      <c r="B32">
        <v>22</v>
      </c>
      <c r="C32">
        <v>12</v>
      </c>
      <c r="D32">
        <v>10</v>
      </c>
      <c r="F32" t="s">
        <v>141</v>
      </c>
      <c r="G32">
        <v>4</v>
      </c>
      <c r="H32" t="s">
        <v>141</v>
      </c>
      <c r="I32" t="s">
        <v>126</v>
      </c>
      <c r="J32" t="s">
        <v>53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5">
      <c r="A33" s="4" t="s">
        <v>20</v>
      </c>
      <c r="B33">
        <v>16</v>
      </c>
      <c r="C33">
        <v>2</v>
      </c>
      <c r="D33">
        <v>2</v>
      </c>
      <c r="F33" t="s">
        <v>141</v>
      </c>
      <c r="G33">
        <v>3</v>
      </c>
      <c r="H33" t="s">
        <v>141</v>
      </c>
      <c r="I33" t="s">
        <v>127</v>
      </c>
      <c r="J33" t="s">
        <v>53</v>
      </c>
      <c r="K33">
        <v>0</v>
      </c>
      <c r="L33">
        <v>0</v>
      </c>
      <c r="M33">
        <v>0</v>
      </c>
      <c r="N33">
        <v>0</v>
      </c>
      <c r="O33">
        <v>5</v>
      </c>
      <c r="P33">
        <v>0</v>
      </c>
      <c r="Q33">
        <v>12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6</v>
      </c>
      <c r="AD33">
        <v>0</v>
      </c>
      <c r="AE33">
        <v>0</v>
      </c>
      <c r="AF33">
        <v>0</v>
      </c>
      <c r="AG33">
        <v>0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5">
      <c r="A34" s="4" t="s">
        <v>21</v>
      </c>
      <c r="B34">
        <v>87</v>
      </c>
      <c r="C34">
        <v>43</v>
      </c>
      <c r="D34">
        <v>40</v>
      </c>
      <c r="F34" t="s">
        <v>212</v>
      </c>
      <c r="G34">
        <v>2</v>
      </c>
      <c r="H34" t="s">
        <v>141</v>
      </c>
      <c r="I34" t="s">
        <v>132</v>
      </c>
      <c r="J34" t="s">
        <v>53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43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2</v>
      </c>
    </row>
    <row r="35" spans="1:44" x14ac:dyDescent="0.25">
      <c r="A35" s="4" t="s">
        <v>22</v>
      </c>
      <c r="B35">
        <v>18</v>
      </c>
      <c r="C35">
        <v>18</v>
      </c>
      <c r="D35">
        <v>0</v>
      </c>
      <c r="F35" t="s">
        <v>212</v>
      </c>
      <c r="G35">
        <v>1</v>
      </c>
      <c r="H35" t="s">
        <v>141</v>
      </c>
      <c r="I35" t="s">
        <v>133</v>
      </c>
      <c r="J35" t="s">
        <v>53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66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3</v>
      </c>
    </row>
    <row r="36" spans="1:44" x14ac:dyDescent="0.25">
      <c r="A36" s="4" t="s">
        <v>23</v>
      </c>
      <c r="B36">
        <v>2</v>
      </c>
      <c r="C36">
        <v>0</v>
      </c>
      <c r="D36">
        <v>0</v>
      </c>
      <c r="F36" t="s">
        <v>141</v>
      </c>
      <c r="G36">
        <v>2</v>
      </c>
      <c r="H36" t="s">
        <v>141</v>
      </c>
      <c r="I36" t="s">
        <v>135</v>
      </c>
      <c r="J36" t="s">
        <v>53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5">
      <c r="A37" s="4" t="s">
        <v>24</v>
      </c>
      <c r="B37">
        <v>10</v>
      </c>
      <c r="C37">
        <v>6</v>
      </c>
      <c r="D37">
        <v>4</v>
      </c>
      <c r="F37" t="s">
        <v>141</v>
      </c>
      <c r="G37">
        <v>1</v>
      </c>
      <c r="H37" t="s">
        <v>141</v>
      </c>
      <c r="I37" t="s">
        <v>134</v>
      </c>
      <c r="J37" t="s">
        <v>53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</v>
      </c>
      <c r="AB37">
        <v>0</v>
      </c>
      <c r="AC37">
        <v>0</v>
      </c>
      <c r="AD37">
        <v>0</v>
      </c>
      <c r="AE37">
        <v>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2</v>
      </c>
    </row>
    <row r="38" spans="1:44" x14ac:dyDescent="0.25">
      <c r="A38" s="4" t="s">
        <v>25</v>
      </c>
      <c r="B38">
        <v>7</v>
      </c>
      <c r="C38">
        <v>2</v>
      </c>
      <c r="D38">
        <v>0</v>
      </c>
      <c r="K38">
        <f t="shared" ref="K38:AR38" si="0">SUBTOTAL(9,K2:K37)</f>
        <v>6</v>
      </c>
      <c r="L38">
        <f t="shared" si="0"/>
        <v>8</v>
      </c>
      <c r="M38">
        <f t="shared" si="0"/>
        <v>15</v>
      </c>
      <c r="N38">
        <f t="shared" si="0"/>
        <v>3</v>
      </c>
      <c r="O38">
        <f t="shared" si="0"/>
        <v>20</v>
      </c>
      <c r="P38">
        <f t="shared" si="0"/>
        <v>10</v>
      </c>
      <c r="Q38">
        <f t="shared" si="0"/>
        <v>1329</v>
      </c>
      <c r="R38">
        <f t="shared" si="0"/>
        <v>4</v>
      </c>
      <c r="S38">
        <f t="shared" si="0"/>
        <v>12</v>
      </c>
      <c r="T38">
        <f t="shared" si="0"/>
        <v>6</v>
      </c>
      <c r="U38">
        <f t="shared" si="0"/>
        <v>185</v>
      </c>
      <c r="V38">
        <f t="shared" si="0"/>
        <v>1</v>
      </c>
      <c r="W38">
        <f t="shared" si="0"/>
        <v>50</v>
      </c>
      <c r="X38">
        <f t="shared" si="0"/>
        <v>1</v>
      </c>
      <c r="Y38">
        <f t="shared" si="0"/>
        <v>16</v>
      </c>
      <c r="Z38">
        <f t="shared" si="0"/>
        <v>2</v>
      </c>
      <c r="AA38">
        <f t="shared" si="0"/>
        <v>8</v>
      </c>
      <c r="AB38">
        <f t="shared" si="0"/>
        <v>4</v>
      </c>
      <c r="AC38">
        <f t="shared" si="0"/>
        <v>26</v>
      </c>
      <c r="AD38">
        <f t="shared" si="0"/>
        <v>22</v>
      </c>
      <c r="AE38">
        <f t="shared" si="0"/>
        <v>16</v>
      </c>
      <c r="AF38">
        <f t="shared" si="0"/>
        <v>87</v>
      </c>
      <c r="AG38">
        <f t="shared" si="0"/>
        <v>18</v>
      </c>
      <c r="AH38">
        <f t="shared" si="0"/>
        <v>2</v>
      </c>
      <c r="AI38">
        <f t="shared" si="0"/>
        <v>10</v>
      </c>
      <c r="AJ38">
        <f t="shared" si="0"/>
        <v>7</v>
      </c>
      <c r="AK38">
        <f t="shared" si="0"/>
        <v>18</v>
      </c>
      <c r="AL38">
        <f t="shared" si="0"/>
        <v>44</v>
      </c>
      <c r="AM38">
        <f t="shared" si="0"/>
        <v>2</v>
      </c>
      <c r="AN38">
        <f t="shared" si="0"/>
        <v>4</v>
      </c>
      <c r="AO38">
        <f t="shared" si="0"/>
        <v>3</v>
      </c>
      <c r="AP38">
        <f t="shared" si="0"/>
        <v>6</v>
      </c>
      <c r="AQ38">
        <f t="shared" si="0"/>
        <v>2</v>
      </c>
      <c r="AR38">
        <f t="shared" si="0"/>
        <v>185</v>
      </c>
    </row>
    <row r="39" spans="1:44" x14ac:dyDescent="0.25">
      <c r="A39" s="4" t="s">
        <v>26</v>
      </c>
      <c r="B39">
        <v>18</v>
      </c>
      <c r="C39">
        <v>9</v>
      </c>
      <c r="D39">
        <v>6</v>
      </c>
      <c r="K39">
        <f>SUBTOTAL(9,K6:K29)</f>
        <v>6</v>
      </c>
      <c r="L39">
        <f t="shared" ref="L39:AR39" si="1">SUBTOTAL(9,L6:L29)</f>
        <v>7</v>
      </c>
      <c r="M39">
        <f t="shared" si="1"/>
        <v>12</v>
      </c>
      <c r="N39">
        <f t="shared" si="1"/>
        <v>3</v>
      </c>
      <c r="O39">
        <f t="shared" si="1"/>
        <v>15</v>
      </c>
      <c r="P39">
        <f t="shared" si="1"/>
        <v>8</v>
      </c>
      <c r="Q39">
        <f t="shared" si="1"/>
        <v>1132</v>
      </c>
      <c r="R39">
        <f t="shared" si="1"/>
        <v>3</v>
      </c>
      <c r="S39">
        <f t="shared" si="1"/>
        <v>10</v>
      </c>
      <c r="T39">
        <f t="shared" si="1"/>
        <v>1</v>
      </c>
      <c r="U39">
        <f t="shared" si="1"/>
        <v>73</v>
      </c>
      <c r="V39">
        <f t="shared" si="1"/>
        <v>0</v>
      </c>
      <c r="W39">
        <f t="shared" si="1"/>
        <v>49</v>
      </c>
      <c r="X39">
        <f t="shared" si="1"/>
        <v>0</v>
      </c>
      <c r="Y39">
        <f t="shared" si="1"/>
        <v>16</v>
      </c>
      <c r="Z39">
        <f t="shared" si="1"/>
        <v>1</v>
      </c>
      <c r="AA39">
        <f t="shared" si="1"/>
        <v>4</v>
      </c>
      <c r="AB39">
        <f t="shared" si="1"/>
        <v>2</v>
      </c>
      <c r="AC39">
        <f t="shared" si="1"/>
        <v>19</v>
      </c>
      <c r="AD39">
        <f t="shared" si="1"/>
        <v>17</v>
      </c>
      <c r="AE39">
        <f t="shared" si="1"/>
        <v>9</v>
      </c>
      <c r="AF39">
        <f t="shared" si="1"/>
        <v>86</v>
      </c>
      <c r="AG39">
        <f t="shared" si="1"/>
        <v>18</v>
      </c>
      <c r="AH39">
        <f t="shared" si="1"/>
        <v>0</v>
      </c>
      <c r="AI39">
        <f t="shared" si="1"/>
        <v>8</v>
      </c>
      <c r="AJ39">
        <f t="shared" si="1"/>
        <v>4</v>
      </c>
      <c r="AK39">
        <f t="shared" si="1"/>
        <v>16</v>
      </c>
      <c r="AL39">
        <f t="shared" si="1"/>
        <v>38</v>
      </c>
      <c r="AM39">
        <f t="shared" si="1"/>
        <v>2</v>
      </c>
      <c r="AN39">
        <f t="shared" si="1"/>
        <v>4</v>
      </c>
      <c r="AO39">
        <f t="shared" si="1"/>
        <v>2</v>
      </c>
      <c r="AP39">
        <f t="shared" si="1"/>
        <v>4</v>
      </c>
      <c r="AQ39">
        <f t="shared" si="1"/>
        <v>2</v>
      </c>
      <c r="AR39">
        <f t="shared" si="1"/>
        <v>146</v>
      </c>
    </row>
    <row r="40" spans="1:44" x14ac:dyDescent="0.25">
      <c r="A40" s="3" t="s">
        <v>200</v>
      </c>
      <c r="K40">
        <f>SUBTOTAL(9,K2:K39)</f>
        <v>6</v>
      </c>
      <c r="L40">
        <f t="shared" ref="L40:AR40" si="2">SUBTOTAL(9,L2:L39)</f>
        <v>8</v>
      </c>
      <c r="M40">
        <f t="shared" si="2"/>
        <v>15</v>
      </c>
      <c r="N40">
        <f t="shared" si="2"/>
        <v>3</v>
      </c>
      <c r="O40">
        <f t="shared" si="2"/>
        <v>20</v>
      </c>
      <c r="P40">
        <f t="shared" si="2"/>
        <v>10</v>
      </c>
      <c r="Q40">
        <f t="shared" si="2"/>
        <v>1329</v>
      </c>
      <c r="R40">
        <f t="shared" si="2"/>
        <v>4</v>
      </c>
      <c r="S40">
        <f t="shared" si="2"/>
        <v>12</v>
      </c>
      <c r="T40">
        <f t="shared" si="2"/>
        <v>6</v>
      </c>
      <c r="U40">
        <f t="shared" si="2"/>
        <v>185</v>
      </c>
      <c r="V40">
        <f t="shared" si="2"/>
        <v>1</v>
      </c>
      <c r="W40">
        <f t="shared" si="2"/>
        <v>50</v>
      </c>
      <c r="X40">
        <f t="shared" si="2"/>
        <v>1</v>
      </c>
      <c r="Y40">
        <f t="shared" si="2"/>
        <v>16</v>
      </c>
      <c r="Z40">
        <f t="shared" si="2"/>
        <v>2</v>
      </c>
      <c r="AA40">
        <f t="shared" si="2"/>
        <v>8</v>
      </c>
      <c r="AB40">
        <f t="shared" si="2"/>
        <v>4</v>
      </c>
      <c r="AC40">
        <f t="shared" si="2"/>
        <v>26</v>
      </c>
      <c r="AD40">
        <f t="shared" si="2"/>
        <v>22</v>
      </c>
      <c r="AE40">
        <f t="shared" si="2"/>
        <v>16</v>
      </c>
      <c r="AF40">
        <f t="shared" si="2"/>
        <v>87</v>
      </c>
      <c r="AG40">
        <f t="shared" si="2"/>
        <v>18</v>
      </c>
      <c r="AH40">
        <f t="shared" si="2"/>
        <v>2</v>
      </c>
      <c r="AI40">
        <f t="shared" si="2"/>
        <v>10</v>
      </c>
      <c r="AJ40">
        <f t="shared" si="2"/>
        <v>7</v>
      </c>
      <c r="AK40">
        <f t="shared" si="2"/>
        <v>18</v>
      </c>
      <c r="AL40">
        <f t="shared" si="2"/>
        <v>44</v>
      </c>
      <c r="AM40">
        <f t="shared" si="2"/>
        <v>2</v>
      </c>
      <c r="AN40">
        <f t="shared" si="2"/>
        <v>4</v>
      </c>
      <c r="AO40">
        <f t="shared" si="2"/>
        <v>3</v>
      </c>
      <c r="AP40">
        <f t="shared" si="2"/>
        <v>6</v>
      </c>
      <c r="AQ40">
        <f t="shared" si="2"/>
        <v>2</v>
      </c>
      <c r="AR40">
        <f t="shared" si="2"/>
        <v>185</v>
      </c>
    </row>
    <row r="41" spans="1:44" x14ac:dyDescent="0.25">
      <c r="A41" s="4" t="s">
        <v>27</v>
      </c>
      <c r="B41">
        <v>44</v>
      </c>
      <c r="C41">
        <v>20</v>
      </c>
      <c r="D41">
        <v>7</v>
      </c>
    </row>
    <row r="42" spans="1:44" x14ac:dyDescent="0.25">
      <c r="A42" s="4" t="s">
        <v>28</v>
      </c>
      <c r="B42">
        <v>2</v>
      </c>
      <c r="C42">
        <v>2</v>
      </c>
      <c r="D42">
        <v>0</v>
      </c>
      <c r="E42">
        <v>6</v>
      </c>
      <c r="F42">
        <v>8</v>
      </c>
      <c r="G42">
        <v>15</v>
      </c>
      <c r="H42">
        <v>3</v>
      </c>
      <c r="I42">
        <v>20</v>
      </c>
      <c r="J42">
        <v>10</v>
      </c>
      <c r="K42">
        <v>1329</v>
      </c>
      <c r="L42">
        <v>4</v>
      </c>
      <c r="M42">
        <v>12</v>
      </c>
      <c r="N42">
        <v>6</v>
      </c>
      <c r="O42">
        <v>185</v>
      </c>
      <c r="P42">
        <v>1</v>
      </c>
      <c r="Q42">
        <v>50</v>
      </c>
      <c r="R42">
        <v>1</v>
      </c>
      <c r="S42">
        <v>16</v>
      </c>
      <c r="T42">
        <v>2</v>
      </c>
      <c r="U42">
        <v>8</v>
      </c>
      <c r="V42">
        <v>4</v>
      </c>
      <c r="W42">
        <v>26</v>
      </c>
      <c r="X42">
        <v>22</v>
      </c>
      <c r="Y42">
        <v>16</v>
      </c>
      <c r="Z42">
        <v>87</v>
      </c>
      <c r="AA42">
        <v>18</v>
      </c>
      <c r="AB42">
        <v>2</v>
      </c>
      <c r="AC42">
        <v>10</v>
      </c>
      <c r="AD42">
        <v>7</v>
      </c>
      <c r="AE42">
        <v>18</v>
      </c>
      <c r="AF42">
        <v>44</v>
      </c>
      <c r="AG42">
        <v>2</v>
      </c>
      <c r="AH42">
        <v>4</v>
      </c>
      <c r="AI42">
        <v>3</v>
      </c>
      <c r="AJ42">
        <v>6</v>
      </c>
      <c r="AK42">
        <v>2</v>
      </c>
      <c r="AL42">
        <v>185</v>
      </c>
    </row>
    <row r="43" spans="1:44" x14ac:dyDescent="0.25">
      <c r="A43" s="4" t="s">
        <v>29</v>
      </c>
      <c r="B43">
        <v>4</v>
      </c>
      <c r="C43">
        <v>4</v>
      </c>
      <c r="D43">
        <v>0</v>
      </c>
      <c r="E43">
        <v>5</v>
      </c>
      <c r="F43">
        <v>6</v>
      </c>
      <c r="G43">
        <v>0</v>
      </c>
      <c r="H43">
        <v>1</v>
      </c>
      <c r="I43">
        <v>10</v>
      </c>
      <c r="J43">
        <v>6</v>
      </c>
      <c r="K43">
        <v>883</v>
      </c>
      <c r="L43">
        <v>2</v>
      </c>
      <c r="M43">
        <v>8</v>
      </c>
      <c r="N43">
        <v>1</v>
      </c>
      <c r="O43">
        <v>34</v>
      </c>
      <c r="P43">
        <v>0</v>
      </c>
      <c r="Q43">
        <v>35</v>
      </c>
      <c r="R43">
        <v>0</v>
      </c>
      <c r="S43">
        <v>16</v>
      </c>
      <c r="T43">
        <v>0</v>
      </c>
      <c r="U43">
        <v>0</v>
      </c>
      <c r="V43">
        <v>0</v>
      </c>
      <c r="W43">
        <v>12</v>
      </c>
      <c r="X43">
        <v>12</v>
      </c>
      <c r="Y43">
        <v>2</v>
      </c>
      <c r="Z43">
        <v>43</v>
      </c>
      <c r="AA43">
        <v>18</v>
      </c>
      <c r="AB43">
        <v>0</v>
      </c>
      <c r="AC43">
        <v>6</v>
      </c>
      <c r="AD43">
        <v>2</v>
      </c>
      <c r="AE43">
        <v>9</v>
      </c>
      <c r="AF43">
        <v>20</v>
      </c>
      <c r="AG43">
        <v>2</v>
      </c>
      <c r="AH43">
        <v>4</v>
      </c>
      <c r="AI43">
        <v>2</v>
      </c>
      <c r="AJ43">
        <v>3</v>
      </c>
      <c r="AK43">
        <v>2</v>
      </c>
      <c r="AL43">
        <v>125</v>
      </c>
    </row>
    <row r="44" spans="1:44" x14ac:dyDescent="0.25">
      <c r="A44" s="3" t="s">
        <v>201</v>
      </c>
      <c r="E44">
        <v>1</v>
      </c>
      <c r="F44">
        <v>2</v>
      </c>
      <c r="G44">
        <v>7</v>
      </c>
      <c r="H44">
        <v>1</v>
      </c>
      <c r="I44">
        <v>0</v>
      </c>
      <c r="J44">
        <v>4</v>
      </c>
      <c r="K44">
        <v>254</v>
      </c>
      <c r="L44">
        <v>0</v>
      </c>
      <c r="M44">
        <v>2</v>
      </c>
      <c r="N44">
        <v>5</v>
      </c>
      <c r="O44">
        <v>138</v>
      </c>
      <c r="P44">
        <v>1</v>
      </c>
      <c r="Q44">
        <v>14</v>
      </c>
      <c r="R44">
        <v>1</v>
      </c>
      <c r="S44">
        <v>0</v>
      </c>
      <c r="T44">
        <v>2</v>
      </c>
      <c r="U44">
        <v>2</v>
      </c>
      <c r="V44">
        <v>2</v>
      </c>
      <c r="W44">
        <v>0</v>
      </c>
      <c r="X44">
        <v>10</v>
      </c>
      <c r="Y44">
        <v>2</v>
      </c>
      <c r="Z44">
        <v>40</v>
      </c>
      <c r="AA44">
        <v>0</v>
      </c>
      <c r="AB44">
        <v>0</v>
      </c>
      <c r="AC44">
        <v>4</v>
      </c>
      <c r="AD44">
        <v>0</v>
      </c>
      <c r="AE44">
        <v>6</v>
      </c>
      <c r="AF44">
        <v>7</v>
      </c>
      <c r="AG44">
        <v>0</v>
      </c>
      <c r="AH44">
        <v>0</v>
      </c>
      <c r="AI44">
        <v>0</v>
      </c>
      <c r="AJ44">
        <v>2</v>
      </c>
      <c r="AK44">
        <v>0</v>
      </c>
      <c r="AL44">
        <v>39</v>
      </c>
    </row>
    <row r="45" spans="1:44" x14ac:dyDescent="0.25">
      <c r="A45" s="4" t="s">
        <v>30</v>
      </c>
      <c r="B45">
        <v>3</v>
      </c>
      <c r="C45">
        <v>2</v>
      </c>
      <c r="D45">
        <v>0</v>
      </c>
    </row>
    <row r="46" spans="1:44" x14ac:dyDescent="0.25">
      <c r="A46" s="4" t="s">
        <v>31</v>
      </c>
      <c r="B46">
        <v>6</v>
      </c>
      <c r="C46">
        <v>3</v>
      </c>
      <c r="D46">
        <v>2</v>
      </c>
    </row>
    <row r="47" spans="1:44" x14ac:dyDescent="0.25">
      <c r="A47" s="3" t="s">
        <v>202</v>
      </c>
    </row>
    <row r="48" spans="1:44" x14ac:dyDescent="0.25">
      <c r="A48" s="4" t="s">
        <v>32</v>
      </c>
      <c r="B48">
        <v>2</v>
      </c>
      <c r="C48">
        <v>2</v>
      </c>
      <c r="D48">
        <v>0</v>
      </c>
    </row>
    <row r="49" spans="1:4" x14ac:dyDescent="0.25">
      <c r="A49" s="4" t="s">
        <v>33</v>
      </c>
      <c r="B49">
        <v>185</v>
      </c>
      <c r="C49">
        <v>125</v>
      </c>
      <c r="D49">
        <v>39</v>
      </c>
    </row>
  </sheetData>
  <autoFilter ref="F1:J39" xr:uid="{EF5E4362-CD57-47D5-AD0C-E93C4DBAB5BB}"/>
  <mergeCells count="2">
    <mergeCell ref="A1:A2"/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AA8D-A117-4009-9F5D-990A10703D50}">
  <dimension ref="A1:AK37"/>
  <sheetViews>
    <sheetView workbookViewId="0">
      <selection sqref="A1:AK37"/>
    </sheetView>
  </sheetViews>
  <sheetFormatPr baseColWidth="10" defaultRowHeight="15" x14ac:dyDescent="0.25"/>
  <cols>
    <col min="23" max="23" width="29" bestFit="1" customWidth="1"/>
    <col min="24" max="24" width="15" bestFit="1" customWidth="1"/>
    <col min="25" max="25" width="12.140625" bestFit="1" customWidth="1"/>
    <col min="26" max="26" width="16.42578125" bestFit="1" customWidth="1"/>
    <col min="27" max="27" width="11.85546875" bestFit="1" customWidth="1"/>
    <col min="28" max="28" width="12.140625" bestFit="1" customWidth="1"/>
    <col min="29" max="29" width="17.28515625" bestFit="1" customWidth="1"/>
    <col min="30" max="30" width="18.140625" bestFit="1" customWidth="1"/>
    <col min="31" max="31" width="12.140625" bestFit="1" customWidth="1"/>
    <col min="32" max="32" width="15.42578125" bestFit="1" customWidth="1"/>
    <col min="33" max="33" width="14.5703125" bestFit="1" customWidth="1"/>
    <col min="34" max="34" width="15.5703125" bestFit="1" customWidth="1"/>
    <col min="35" max="35" width="22" bestFit="1" customWidth="1"/>
    <col min="36" max="36" width="6.7109375" bestFit="1" customWidth="1"/>
  </cols>
  <sheetData>
    <row r="1" spans="1:37" x14ac:dyDescent="0.25">
      <c r="A1" s="1" t="s">
        <v>0</v>
      </c>
      <c r="B1" s="1" t="s">
        <v>52</v>
      </c>
      <c r="C1" s="4" t="s">
        <v>155</v>
      </c>
      <c r="D1" s="4" t="s">
        <v>156</v>
      </c>
      <c r="E1" s="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4" t="s">
        <v>168</v>
      </c>
      <c r="Q1" s="4" t="s">
        <v>169</v>
      </c>
      <c r="R1" s="4" t="s">
        <v>170</v>
      </c>
      <c r="S1" s="4" t="s">
        <v>171</v>
      </c>
      <c r="T1" s="4" t="s">
        <v>172</v>
      </c>
      <c r="U1" s="4" t="s">
        <v>173</v>
      </c>
      <c r="V1" s="4" t="s">
        <v>174</v>
      </c>
      <c r="W1" s="4" t="s">
        <v>175</v>
      </c>
      <c r="X1" s="4" t="s">
        <v>176</v>
      </c>
      <c r="Y1" s="4" t="s">
        <v>177</v>
      </c>
      <c r="Z1" s="4" t="s">
        <v>178</v>
      </c>
      <c r="AA1" s="4" t="s">
        <v>179</v>
      </c>
      <c r="AB1" s="4" t="s">
        <v>180</v>
      </c>
      <c r="AC1" s="4" t="s">
        <v>181</v>
      </c>
      <c r="AD1" s="4" t="s">
        <v>182</v>
      </c>
      <c r="AE1" s="4" t="s">
        <v>183</v>
      </c>
      <c r="AF1" s="4" t="s">
        <v>184</v>
      </c>
      <c r="AG1" s="4" t="s">
        <v>185</v>
      </c>
      <c r="AH1" s="4" t="s">
        <v>186</v>
      </c>
      <c r="AI1" s="4" t="s">
        <v>187</v>
      </c>
      <c r="AJ1" s="4" t="s">
        <v>188</v>
      </c>
      <c r="AK1" s="4"/>
    </row>
    <row r="2" spans="1:37" x14ac:dyDescent="0.25">
      <c r="A2" s="1" t="s">
        <v>104</v>
      </c>
      <c r="B2" s="1" t="s">
        <v>56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  <c r="M2">
        <v>112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</row>
    <row r="3" spans="1:37" x14ac:dyDescent="0.25">
      <c r="A3" s="1" t="s">
        <v>105</v>
      </c>
      <c r="B3" s="1" t="s">
        <v>56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s="1" t="s">
        <v>110</v>
      </c>
      <c r="B4" s="1" t="s">
        <v>56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14</v>
      </c>
    </row>
    <row r="5" spans="1:37" x14ac:dyDescent="0.25">
      <c r="A5" s="1" t="s">
        <v>111</v>
      </c>
      <c r="B5" s="1" t="s">
        <v>56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18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</row>
    <row r="6" spans="1:37" x14ac:dyDescent="0.25">
      <c r="A6" s="1" t="s">
        <v>115</v>
      </c>
      <c r="B6" s="1" t="s">
        <v>56</v>
      </c>
      <c r="C6">
        <v>0</v>
      </c>
      <c r="D6">
        <v>0</v>
      </c>
      <c r="E6">
        <v>0</v>
      </c>
      <c r="F6">
        <v>0</v>
      </c>
      <c r="G6">
        <v>5</v>
      </c>
      <c r="H6">
        <v>0</v>
      </c>
      <c r="I6">
        <v>52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2</v>
      </c>
      <c r="AH6">
        <v>0</v>
      </c>
      <c r="AI6">
        <v>0</v>
      </c>
      <c r="AJ6">
        <v>7</v>
      </c>
    </row>
    <row r="7" spans="1:37" x14ac:dyDescent="0.25">
      <c r="A7" s="1" t="s">
        <v>116</v>
      </c>
      <c r="B7" s="1" t="s">
        <v>56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155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1</v>
      </c>
      <c r="X7">
        <v>27</v>
      </c>
      <c r="Y7">
        <v>5</v>
      </c>
      <c r="Z7">
        <v>0</v>
      </c>
      <c r="AA7">
        <v>2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10</v>
      </c>
    </row>
    <row r="8" spans="1:37" x14ac:dyDescent="0.25">
      <c r="A8" s="1" t="s">
        <v>117</v>
      </c>
      <c r="B8" s="1" t="s">
        <v>56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66</v>
      </c>
      <c r="J8">
        <v>0</v>
      </c>
      <c r="K8">
        <v>0</v>
      </c>
      <c r="L8">
        <v>0</v>
      </c>
      <c r="M8">
        <v>26</v>
      </c>
      <c r="N8">
        <v>0</v>
      </c>
      <c r="O8">
        <v>13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12</v>
      </c>
      <c r="Y8">
        <v>0</v>
      </c>
      <c r="Z8">
        <v>0</v>
      </c>
      <c r="AA8">
        <v>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>
        <v>0</v>
      </c>
      <c r="AI8">
        <v>0</v>
      </c>
      <c r="AJ8">
        <v>22</v>
      </c>
    </row>
    <row r="9" spans="1:37" x14ac:dyDescent="0.25">
      <c r="A9" s="1" t="s">
        <v>121</v>
      </c>
      <c r="B9" s="1" t="s">
        <v>56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156</v>
      </c>
      <c r="J9">
        <v>1</v>
      </c>
      <c r="K9">
        <v>2</v>
      </c>
      <c r="L9">
        <v>0</v>
      </c>
      <c r="M9">
        <v>4</v>
      </c>
      <c r="N9">
        <v>0</v>
      </c>
      <c r="O9">
        <v>6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4</v>
      </c>
      <c r="AE9">
        <v>0</v>
      </c>
      <c r="AF9">
        <v>0</v>
      </c>
      <c r="AG9">
        <v>0</v>
      </c>
      <c r="AH9">
        <v>0</v>
      </c>
      <c r="AI9">
        <v>0</v>
      </c>
      <c r="AJ9">
        <v>8</v>
      </c>
    </row>
    <row r="10" spans="1:37" x14ac:dyDescent="0.25">
      <c r="A10" s="1" t="s">
        <v>122</v>
      </c>
      <c r="B10" s="1" t="s">
        <v>56</v>
      </c>
      <c r="C10">
        <v>0</v>
      </c>
      <c r="D10">
        <v>2</v>
      </c>
      <c r="E10">
        <v>0</v>
      </c>
      <c r="F10">
        <v>0</v>
      </c>
      <c r="G10">
        <v>0</v>
      </c>
      <c r="H10">
        <v>1</v>
      </c>
      <c r="I10">
        <v>24</v>
      </c>
      <c r="J10">
        <v>0</v>
      </c>
      <c r="K10">
        <v>0</v>
      </c>
      <c r="L10">
        <v>0</v>
      </c>
      <c r="M10">
        <v>2</v>
      </c>
      <c r="N10">
        <v>0</v>
      </c>
      <c r="O10">
        <v>16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</row>
    <row r="11" spans="1:37" x14ac:dyDescent="0.25">
      <c r="A11" s="1" t="s">
        <v>123</v>
      </c>
      <c r="B11" s="1" t="s">
        <v>56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29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8</v>
      </c>
    </row>
    <row r="12" spans="1:37" x14ac:dyDescent="0.25">
      <c r="A12" s="1" t="s">
        <v>128</v>
      </c>
      <c r="B12" s="1" t="s">
        <v>56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</row>
    <row r="13" spans="1:37" x14ac:dyDescent="0.25">
      <c r="A13" s="1" t="s">
        <v>129</v>
      </c>
      <c r="B13" s="1" t="s">
        <v>56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7" x14ac:dyDescent="0.25">
      <c r="A14" s="1" t="s">
        <v>130</v>
      </c>
      <c r="B14" s="1" t="s">
        <v>56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7" x14ac:dyDescent="0.25">
      <c r="A15" s="1" t="s">
        <v>131</v>
      </c>
      <c r="B15" s="1" t="s">
        <v>56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52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7" x14ac:dyDescent="0.25">
      <c r="A16" s="1" t="s">
        <v>136</v>
      </c>
      <c r="B16" s="1" t="s">
        <v>56</v>
      </c>
      <c r="C16">
        <v>0</v>
      </c>
      <c r="D16">
        <v>0</v>
      </c>
      <c r="E16">
        <v>4</v>
      </c>
      <c r="F16">
        <v>0</v>
      </c>
      <c r="G16">
        <v>0</v>
      </c>
      <c r="H16">
        <v>0</v>
      </c>
      <c r="I16">
        <v>22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  <c r="W16">
        <v>1</v>
      </c>
      <c r="X16">
        <v>27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7" x14ac:dyDescent="0.25">
      <c r="A17" s="1" t="s">
        <v>137</v>
      </c>
      <c r="B17" s="1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66</v>
      </c>
      <c r="J17">
        <v>0</v>
      </c>
      <c r="K17">
        <v>0</v>
      </c>
      <c r="L17">
        <v>0</v>
      </c>
      <c r="M17">
        <v>26</v>
      </c>
      <c r="N17">
        <v>0</v>
      </c>
      <c r="O17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7" x14ac:dyDescent="0.25">
      <c r="A18" s="1" t="s">
        <v>138</v>
      </c>
      <c r="B18" s="1" t="s">
        <v>56</v>
      </c>
      <c r="C18">
        <v>0</v>
      </c>
      <c r="D18">
        <v>0</v>
      </c>
      <c r="E18">
        <v>5</v>
      </c>
      <c r="F18">
        <v>0</v>
      </c>
      <c r="G18">
        <v>0</v>
      </c>
      <c r="H18">
        <v>0</v>
      </c>
      <c r="I18">
        <v>32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</row>
    <row r="19" spans="1:37" x14ac:dyDescent="0.25">
      <c r="A19" s="1" t="s">
        <v>139</v>
      </c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7" x14ac:dyDescent="0.25">
      <c r="A20" s="1" t="s">
        <v>106</v>
      </c>
      <c r="B20" s="5" t="s">
        <v>53</v>
      </c>
      <c r="C20" s="6">
        <v>0</v>
      </c>
      <c r="D20">
        <v>0</v>
      </c>
      <c r="E20">
        <v>0</v>
      </c>
      <c r="F20">
        <v>0</v>
      </c>
      <c r="G20">
        <v>0</v>
      </c>
      <c r="H20" s="6">
        <v>0</v>
      </c>
      <c r="I20" s="6">
        <v>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2</v>
      </c>
      <c r="AB20" s="6">
        <v>0</v>
      </c>
      <c r="AC20" s="6">
        <v>2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1</v>
      </c>
      <c r="AK20" s="6"/>
    </row>
    <row r="21" spans="1:37" x14ac:dyDescent="0.25">
      <c r="A21" s="1" t="s">
        <v>107</v>
      </c>
      <c r="B21" s="1" t="s">
        <v>53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7" x14ac:dyDescent="0.25">
      <c r="A22" s="1" t="s">
        <v>108</v>
      </c>
      <c r="B22" s="1" t="s">
        <v>53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14</v>
      </c>
    </row>
    <row r="23" spans="1:37" x14ac:dyDescent="0.25">
      <c r="A23" s="1" t="s">
        <v>109</v>
      </c>
      <c r="B23" s="1" t="s">
        <v>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</v>
      </c>
    </row>
    <row r="24" spans="1:37" x14ac:dyDescent="0.25">
      <c r="A24" s="1" t="s">
        <v>112</v>
      </c>
      <c r="B24" s="1" t="s">
        <v>53</v>
      </c>
      <c r="C24">
        <v>2</v>
      </c>
      <c r="D24">
        <v>0</v>
      </c>
      <c r="E24">
        <v>0</v>
      </c>
      <c r="F24">
        <v>0</v>
      </c>
      <c r="G24">
        <v>5</v>
      </c>
      <c r="H24">
        <v>0</v>
      </c>
      <c r="I24">
        <v>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6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4</v>
      </c>
      <c r="AD24">
        <v>0</v>
      </c>
      <c r="AE24">
        <v>0</v>
      </c>
      <c r="AF24">
        <v>2</v>
      </c>
      <c r="AG24">
        <v>0</v>
      </c>
      <c r="AH24">
        <v>0</v>
      </c>
      <c r="AI24">
        <v>0</v>
      </c>
      <c r="AJ24">
        <v>20</v>
      </c>
    </row>
    <row r="25" spans="1:37" x14ac:dyDescent="0.25">
      <c r="A25" s="1" t="s">
        <v>113</v>
      </c>
      <c r="B25" s="1" t="s">
        <v>53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123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1</v>
      </c>
      <c r="X25">
        <v>0</v>
      </c>
      <c r="Y25">
        <v>5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10</v>
      </c>
    </row>
    <row r="26" spans="1:37" x14ac:dyDescent="0.25">
      <c r="A26" s="1" t="s">
        <v>114</v>
      </c>
      <c r="B26" s="1" t="s">
        <v>53</v>
      </c>
      <c r="C26">
        <v>1</v>
      </c>
      <c r="D26">
        <v>0</v>
      </c>
      <c r="E26">
        <v>0</v>
      </c>
      <c r="F26">
        <v>0</v>
      </c>
      <c r="G26">
        <v>0</v>
      </c>
      <c r="H26">
        <v>2</v>
      </c>
      <c r="I26">
        <v>66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29</v>
      </c>
    </row>
    <row r="27" spans="1:37" x14ac:dyDescent="0.25">
      <c r="A27" s="1" t="s">
        <v>118</v>
      </c>
      <c r="B27" s="1" t="s">
        <v>53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156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2</v>
      </c>
    </row>
    <row r="28" spans="1:37" x14ac:dyDescent="0.25">
      <c r="A28" s="1" t="s">
        <v>119</v>
      </c>
      <c r="B28" s="1" t="s">
        <v>53</v>
      </c>
      <c r="C28">
        <v>0</v>
      </c>
      <c r="D28">
        <v>2</v>
      </c>
      <c r="E28">
        <v>0</v>
      </c>
      <c r="F28">
        <v>0</v>
      </c>
      <c r="G28">
        <v>0</v>
      </c>
      <c r="H28">
        <v>1</v>
      </c>
      <c r="I28">
        <v>24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1</v>
      </c>
    </row>
    <row r="29" spans="1:37" x14ac:dyDescent="0.25">
      <c r="A29" s="1" t="s">
        <v>120</v>
      </c>
      <c r="B29" s="1" t="s">
        <v>53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8</v>
      </c>
    </row>
    <row r="30" spans="1:37" x14ac:dyDescent="0.25">
      <c r="A30" s="1" t="s">
        <v>124</v>
      </c>
      <c r="B30" s="1" t="s">
        <v>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18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</row>
    <row r="31" spans="1:37" x14ac:dyDescent="0.25">
      <c r="A31" s="1" t="s">
        <v>125</v>
      </c>
      <c r="B31" s="1" t="s">
        <v>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15</v>
      </c>
    </row>
    <row r="32" spans="1:37" x14ac:dyDescent="0.25">
      <c r="A32" s="1" t="s">
        <v>126</v>
      </c>
      <c r="B32" s="1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 s="1" t="s">
        <v>127</v>
      </c>
      <c r="B33" s="1" t="s">
        <v>53</v>
      </c>
      <c r="C33">
        <v>0</v>
      </c>
      <c r="D33">
        <v>0</v>
      </c>
      <c r="E33">
        <v>0</v>
      </c>
      <c r="F33">
        <v>0</v>
      </c>
      <c r="G33">
        <v>5</v>
      </c>
      <c r="H33">
        <v>0</v>
      </c>
      <c r="I33">
        <v>12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</v>
      </c>
      <c r="V33">
        <v>0</v>
      </c>
      <c r="W33">
        <v>0</v>
      </c>
      <c r="X33">
        <v>0</v>
      </c>
      <c r="Y33">
        <v>0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5">
      <c r="A34" s="1" t="s">
        <v>132</v>
      </c>
      <c r="B34" s="1" t="s">
        <v>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43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2</v>
      </c>
    </row>
    <row r="35" spans="1:36" x14ac:dyDescent="0.25">
      <c r="A35" s="1" t="s">
        <v>133</v>
      </c>
      <c r="B35" s="1" t="s">
        <v>53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66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3</v>
      </c>
    </row>
    <row r="36" spans="1:36" x14ac:dyDescent="0.25">
      <c r="A36" s="1" t="s">
        <v>135</v>
      </c>
      <c r="B36" s="1" t="s">
        <v>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5">
      <c r="A37" s="1" t="s">
        <v>134</v>
      </c>
      <c r="B37" s="1" t="s">
        <v>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321A-4904-4F8F-B4C5-C06EAB7D4B49}">
  <dimension ref="A1:AL37"/>
  <sheetViews>
    <sheetView workbookViewId="0">
      <selection activeCell="A2" sqref="A2"/>
    </sheetView>
  </sheetViews>
  <sheetFormatPr baseColWidth="10" defaultRowHeight="15" x14ac:dyDescent="0.25"/>
  <sheetData>
    <row r="1" spans="1:38" x14ac:dyDescent="0.25">
      <c r="A1" s="1" t="s">
        <v>0</v>
      </c>
      <c r="B1" s="1" t="s">
        <v>52</v>
      </c>
      <c r="C1" s="1" t="s">
        <v>189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  <c r="K1" s="4" t="s">
        <v>162</v>
      </c>
      <c r="L1" s="4" t="s">
        <v>163</v>
      </c>
      <c r="M1" s="4" t="s">
        <v>164</v>
      </c>
      <c r="N1" s="4" t="s">
        <v>165</v>
      </c>
      <c r="O1" s="4" t="s">
        <v>166</v>
      </c>
      <c r="P1" s="4" t="s">
        <v>167</v>
      </c>
      <c r="Q1" s="4" t="s">
        <v>168</v>
      </c>
      <c r="R1" s="4" t="s">
        <v>169</v>
      </c>
      <c r="S1" s="4" t="s">
        <v>170</v>
      </c>
      <c r="T1" s="4" t="s">
        <v>171</v>
      </c>
      <c r="U1" s="4" t="s">
        <v>172</v>
      </c>
      <c r="V1" s="4" t="s">
        <v>173</v>
      </c>
      <c r="W1" s="4" t="s">
        <v>174</v>
      </c>
      <c r="X1" s="4" t="s">
        <v>175</v>
      </c>
      <c r="Y1" s="4" t="s">
        <v>176</v>
      </c>
      <c r="Z1" s="4" t="s">
        <v>177</v>
      </c>
      <c r="AA1" s="4" t="s">
        <v>178</v>
      </c>
      <c r="AB1" s="4" t="s">
        <v>179</v>
      </c>
      <c r="AC1" s="4" t="s">
        <v>180</v>
      </c>
      <c r="AD1" s="4" t="s">
        <v>181</v>
      </c>
      <c r="AE1" s="4" t="s">
        <v>182</v>
      </c>
      <c r="AF1" s="4" t="s">
        <v>183</v>
      </c>
      <c r="AG1" s="4" t="s">
        <v>184</v>
      </c>
      <c r="AH1" s="4" t="s">
        <v>185</v>
      </c>
      <c r="AI1" s="4" t="s">
        <v>186</v>
      </c>
      <c r="AJ1" s="4" t="s">
        <v>187</v>
      </c>
      <c r="AK1" s="4" t="s">
        <v>188</v>
      </c>
      <c r="AL1" s="4"/>
    </row>
    <row r="2" spans="1:38" x14ac:dyDescent="0.25">
      <c r="A2" s="1" t="s">
        <v>104</v>
      </c>
      <c r="B2" s="1" t="s">
        <v>56</v>
      </c>
      <c r="C2" s="12">
        <v>3.0551044005544004</v>
      </c>
      <c r="D2" s="13">
        <f>(individualCount!C2/organismQuantity!$C2)*1000</f>
        <v>0</v>
      </c>
      <c r="E2" s="13">
        <f>(individualCount!D2/organismQuantity!$C2)*1000</f>
        <v>0</v>
      </c>
      <c r="F2" s="13">
        <f>(individualCount!E2/organismQuantity!$C2)*1000</f>
        <v>0</v>
      </c>
      <c r="G2" s="13">
        <f>(individualCount!F2/organismQuantity!$C2)*1000</f>
        <v>0</v>
      </c>
      <c r="H2" s="13">
        <f>(individualCount!G2/organismQuantity!$C2)*1000</f>
        <v>0</v>
      </c>
      <c r="I2" s="13">
        <f>(individualCount!H2/organismQuantity!$C2)*1000</f>
        <v>0</v>
      </c>
      <c r="J2" s="13">
        <f>(individualCount!I2/organismQuantity!$C2)*1000</f>
        <v>1636.6052823244488</v>
      </c>
      <c r="K2" s="13">
        <f>(individualCount!J2/organismQuantity!$C2)*1000</f>
        <v>0</v>
      </c>
      <c r="L2" s="13">
        <f>(individualCount!K2/organismQuantity!$C2)*1000</f>
        <v>0</v>
      </c>
      <c r="M2" s="13">
        <f>(individualCount!L2/organismQuantity!$C2)*1000</f>
        <v>327.32105646488975</v>
      </c>
      <c r="N2" s="13">
        <f>(individualCount!M2/organismQuantity!$C2)*1000</f>
        <v>36659.958324067651</v>
      </c>
      <c r="O2" s="13">
        <f>(individualCount!N2/organismQuantity!$C2)*1000</f>
        <v>327.32105646488975</v>
      </c>
      <c r="P2" s="13">
        <f>(individualCount!O2/organismQuantity!$C2)*1000</f>
        <v>0</v>
      </c>
      <c r="Q2" s="13">
        <f>(individualCount!P2/organismQuantity!$C2)*1000</f>
        <v>327.32105646488975</v>
      </c>
      <c r="R2" s="13">
        <f>(individualCount!Q2/organismQuantity!$C2)*1000</f>
        <v>0</v>
      </c>
      <c r="S2" s="13">
        <f>(individualCount!R2/organismQuantity!$C2)*1000</f>
        <v>0</v>
      </c>
      <c r="T2" s="13">
        <f>(individualCount!S2/organismQuantity!$C2)*1000</f>
        <v>0</v>
      </c>
      <c r="U2" s="13">
        <f>(individualCount!T2/organismQuantity!$C2)*1000</f>
        <v>0</v>
      </c>
      <c r="V2" s="13">
        <f>(individualCount!U2/organismQuantity!$C2)*1000</f>
        <v>0</v>
      </c>
      <c r="W2" s="13">
        <f>(individualCount!V2/organismQuantity!$C2)*1000</f>
        <v>0</v>
      </c>
      <c r="X2" s="13">
        <f>(individualCount!W2/organismQuantity!$C2)*1000</f>
        <v>0</v>
      </c>
      <c r="Y2" s="13">
        <f>(individualCount!X2/organismQuantity!$C2)*1000</f>
        <v>0</v>
      </c>
      <c r="Z2" s="13">
        <f>(individualCount!Y2/organismQuantity!$C2)*1000</f>
        <v>0</v>
      </c>
      <c r="AA2" s="13">
        <f>(individualCount!Z2/organismQuantity!$C2)*1000</f>
        <v>0</v>
      </c>
      <c r="AB2" s="13">
        <f>(individualCount!AA2/organismQuantity!$C2)*1000</f>
        <v>654.6421129297795</v>
      </c>
      <c r="AC2" s="13">
        <f>(individualCount!AB2/organismQuantity!$C2)*1000</f>
        <v>0</v>
      </c>
      <c r="AD2" s="13">
        <f>(individualCount!AC2/organismQuantity!$C2)*1000</f>
        <v>0</v>
      </c>
      <c r="AE2" s="13">
        <f>(individualCount!AD2/organismQuantity!$C2)*1000</f>
        <v>654.6421129297795</v>
      </c>
      <c r="AF2" s="13">
        <f>(individualCount!AE2/organismQuantity!$C2)*1000</f>
        <v>0</v>
      </c>
      <c r="AG2" s="13">
        <f>(individualCount!AF2/organismQuantity!$C2)*1000</f>
        <v>0</v>
      </c>
      <c r="AH2" s="13">
        <f>(individualCount!AG2/organismQuantity!$C2)*1000</f>
        <v>0</v>
      </c>
      <c r="AI2" s="13">
        <f>(individualCount!AH2/organismQuantity!$C2)*1000</f>
        <v>0</v>
      </c>
      <c r="AJ2" s="13">
        <f>(individualCount!AI2/organismQuantity!$C2)*1000</f>
        <v>0</v>
      </c>
      <c r="AK2" s="13">
        <f>(individualCount!AJ2/organismQuantity!$C2)*1000</f>
        <v>327.32105646488975</v>
      </c>
      <c r="AL2" s="13"/>
    </row>
    <row r="3" spans="1:38" x14ac:dyDescent="0.25">
      <c r="A3" s="1" t="s">
        <v>105</v>
      </c>
      <c r="B3" s="1" t="s">
        <v>56</v>
      </c>
      <c r="C3" s="12">
        <v>3.5141615384615386</v>
      </c>
      <c r="D3" s="13">
        <f>(individualCount!C3/organismQuantity!$C3)*1000</f>
        <v>0</v>
      </c>
      <c r="E3" s="13">
        <f>(individualCount!D3/organismQuantity!$C3)*1000</f>
        <v>0</v>
      </c>
      <c r="F3" s="13">
        <f>(individualCount!E3/organismQuantity!$C3)*1000</f>
        <v>0</v>
      </c>
      <c r="G3" s="13">
        <f>(individualCount!F3/organismQuantity!$C3)*1000</f>
        <v>0</v>
      </c>
      <c r="H3" s="13">
        <f>(individualCount!G3/organismQuantity!$C3)*1000</f>
        <v>0</v>
      </c>
      <c r="I3" s="13">
        <f>(individualCount!H3/organismQuantity!$C3)*1000</f>
        <v>0</v>
      </c>
      <c r="J3" s="13">
        <f>(individualCount!I3/organismQuantity!$C3)*1000</f>
        <v>284.56290044019687</v>
      </c>
      <c r="K3" s="13">
        <f>(individualCount!J3/organismQuantity!$C3)*1000</f>
        <v>0</v>
      </c>
      <c r="L3" s="13">
        <f>(individualCount!K3/organismQuantity!$C3)*1000</f>
        <v>0</v>
      </c>
      <c r="M3" s="13">
        <f>(individualCount!L3/organismQuantity!$C3)*1000</f>
        <v>853.68870132059067</v>
      </c>
      <c r="N3" s="13">
        <f>(individualCount!M3/organismQuantity!$C3)*1000</f>
        <v>0</v>
      </c>
      <c r="O3" s="13">
        <f>(individualCount!N3/organismQuantity!$C3)*1000</f>
        <v>0</v>
      </c>
      <c r="P3" s="13">
        <f>(individualCount!O3/organismQuantity!$C3)*1000</f>
        <v>0</v>
      </c>
      <c r="Q3" s="13">
        <f>(individualCount!P3/organismQuantity!$C3)*1000</f>
        <v>0</v>
      </c>
      <c r="R3" s="13">
        <f>(individualCount!Q3/organismQuantity!$C3)*1000</f>
        <v>0</v>
      </c>
      <c r="S3" s="13">
        <f>(individualCount!R3/organismQuantity!$C3)*1000</f>
        <v>284.56290044019687</v>
      </c>
      <c r="T3" s="13">
        <f>(individualCount!S3/organismQuantity!$C3)*1000</f>
        <v>0</v>
      </c>
      <c r="U3" s="13">
        <f>(individualCount!T3/organismQuantity!$C3)*1000</f>
        <v>0</v>
      </c>
      <c r="V3" s="13">
        <f>(individualCount!U3/organismQuantity!$C3)*1000</f>
        <v>0</v>
      </c>
      <c r="W3" s="13">
        <f>(individualCount!V3/organismQuantity!$C3)*1000</f>
        <v>0</v>
      </c>
      <c r="X3" s="13">
        <f>(individualCount!W3/organismQuantity!$C3)*1000</f>
        <v>0</v>
      </c>
      <c r="Y3" s="13">
        <f>(individualCount!X3/organismQuantity!$C3)*1000</f>
        <v>0</v>
      </c>
      <c r="Z3" s="13">
        <f>(individualCount!Y3/organismQuantity!$C3)*1000</f>
        <v>0</v>
      </c>
      <c r="AA3" s="13">
        <f>(individualCount!Z3/organismQuantity!$C3)*1000</f>
        <v>0</v>
      </c>
      <c r="AB3" s="13">
        <f>(individualCount!AA3/organismQuantity!$C3)*1000</f>
        <v>0</v>
      </c>
      <c r="AC3" s="13">
        <f>(individualCount!AB3/organismQuantity!$C3)*1000</f>
        <v>0</v>
      </c>
      <c r="AD3" s="13">
        <f>(individualCount!AC3/organismQuantity!$C3)*1000</f>
        <v>0</v>
      </c>
      <c r="AE3" s="13">
        <f>(individualCount!AD3/organismQuantity!$C3)*1000</f>
        <v>0</v>
      </c>
      <c r="AF3" s="13">
        <f>(individualCount!AE3/organismQuantity!$C3)*1000</f>
        <v>0</v>
      </c>
      <c r="AG3" s="13">
        <f>(individualCount!AF3/organismQuantity!$C3)*1000</f>
        <v>0</v>
      </c>
      <c r="AH3" s="13">
        <f>(individualCount!AG3/organismQuantity!$C3)*1000</f>
        <v>0</v>
      </c>
      <c r="AI3" s="13">
        <f>(individualCount!AH3/organismQuantity!$C3)*1000</f>
        <v>0</v>
      </c>
      <c r="AJ3" s="13">
        <f>(individualCount!AI3/organismQuantity!$C3)*1000</f>
        <v>0</v>
      </c>
      <c r="AK3" s="13">
        <f>(individualCount!AJ3/organismQuantity!$C3)*1000</f>
        <v>0</v>
      </c>
      <c r="AL3" s="13"/>
    </row>
    <row r="4" spans="1:38" x14ac:dyDescent="0.25">
      <c r="A4" s="1" t="s">
        <v>110</v>
      </c>
      <c r="B4" s="1" t="s">
        <v>56</v>
      </c>
      <c r="C4" s="12">
        <v>3.9626656387156385</v>
      </c>
      <c r="D4" s="13">
        <f>(individualCount!C4/organismQuantity!$C4)*1000</f>
        <v>0</v>
      </c>
      <c r="E4" s="13">
        <f>(individualCount!D4/organismQuantity!$C4)*1000</f>
        <v>252.35538174856347</v>
      </c>
      <c r="F4" s="13">
        <f>(individualCount!E4/organismQuantity!$C4)*1000</f>
        <v>0</v>
      </c>
      <c r="G4" s="13">
        <f>(individualCount!F4/organismQuantity!$C4)*1000</f>
        <v>0</v>
      </c>
      <c r="H4" s="13">
        <f>(individualCount!G4/organismQuantity!$C4)*1000</f>
        <v>0</v>
      </c>
      <c r="I4" s="13">
        <f>(individualCount!H4/organismQuantity!$C4)*1000</f>
        <v>0</v>
      </c>
      <c r="J4" s="13">
        <f>(individualCount!I4/organismQuantity!$C4)*1000</f>
        <v>1009.4215269942539</v>
      </c>
      <c r="K4" s="13">
        <f>(individualCount!J4/organismQuantity!$C4)*1000</f>
        <v>0</v>
      </c>
      <c r="L4" s="13">
        <f>(individualCount!K4/organismQuantity!$C4)*1000</f>
        <v>0</v>
      </c>
      <c r="M4" s="13">
        <f>(individualCount!L4/organismQuantity!$C4)*1000</f>
        <v>252.35538174856347</v>
      </c>
      <c r="N4" s="13">
        <f>(individualCount!M4/organismQuantity!$C4)*1000</f>
        <v>0</v>
      </c>
      <c r="O4" s="13">
        <f>(individualCount!N4/organismQuantity!$C4)*1000</f>
        <v>0</v>
      </c>
      <c r="P4" s="13">
        <f>(individualCount!O4/organismQuantity!$C4)*1000</f>
        <v>0</v>
      </c>
      <c r="Q4" s="13">
        <f>(individualCount!P4/organismQuantity!$C4)*1000</f>
        <v>0</v>
      </c>
      <c r="R4" s="13">
        <f>(individualCount!Q4/organismQuantity!$C4)*1000</f>
        <v>0</v>
      </c>
      <c r="S4" s="13">
        <f>(individualCount!R4/organismQuantity!$C4)*1000</f>
        <v>0</v>
      </c>
      <c r="T4" s="13">
        <f>(individualCount!S4/organismQuantity!$C4)*1000</f>
        <v>0</v>
      </c>
      <c r="U4" s="13">
        <f>(individualCount!T4/organismQuantity!$C4)*1000</f>
        <v>0</v>
      </c>
      <c r="V4" s="13">
        <f>(individualCount!U4/organismQuantity!$C4)*1000</f>
        <v>0</v>
      </c>
      <c r="W4" s="13">
        <f>(individualCount!V4/organismQuantity!$C4)*1000</f>
        <v>0</v>
      </c>
      <c r="X4" s="13">
        <f>(individualCount!W4/organismQuantity!$C4)*1000</f>
        <v>0</v>
      </c>
      <c r="Y4" s="13">
        <f>(individualCount!X4/organismQuantity!$C4)*1000</f>
        <v>252.35538174856347</v>
      </c>
      <c r="Z4" s="13">
        <f>(individualCount!Y4/organismQuantity!$C4)*1000</f>
        <v>0</v>
      </c>
      <c r="AA4" s="13">
        <f>(individualCount!Z4/organismQuantity!$C4)*1000</f>
        <v>0</v>
      </c>
      <c r="AB4" s="13">
        <f>(individualCount!AA4/organismQuantity!$C4)*1000</f>
        <v>0</v>
      </c>
      <c r="AC4" s="13">
        <f>(individualCount!AB4/organismQuantity!$C4)*1000</f>
        <v>0</v>
      </c>
      <c r="AD4" s="13">
        <f>(individualCount!AC4/organismQuantity!$C4)*1000</f>
        <v>0</v>
      </c>
      <c r="AE4" s="13">
        <f>(individualCount!AD4/organismQuantity!$C4)*1000</f>
        <v>252.35538174856347</v>
      </c>
      <c r="AF4" s="13">
        <f>(individualCount!AE4/organismQuantity!$C4)*1000</f>
        <v>0</v>
      </c>
      <c r="AG4" s="13">
        <f>(individualCount!AF4/organismQuantity!$C4)*1000</f>
        <v>0</v>
      </c>
      <c r="AH4" s="13">
        <f>(individualCount!AG4/organismQuantity!$C4)*1000</f>
        <v>0</v>
      </c>
      <c r="AI4" s="13">
        <f>(individualCount!AH4/organismQuantity!$C4)*1000</f>
        <v>0</v>
      </c>
      <c r="AJ4" s="13">
        <f>(individualCount!AI4/organismQuantity!$C4)*1000</f>
        <v>0</v>
      </c>
      <c r="AK4" s="13">
        <f>(individualCount!AJ4/organismQuantity!$C4)*1000</f>
        <v>3532.9753444798885</v>
      </c>
      <c r="AL4" s="13"/>
    </row>
    <row r="5" spans="1:38" x14ac:dyDescent="0.25">
      <c r="A5" s="1" t="s">
        <v>111</v>
      </c>
      <c r="B5" s="1" t="s">
        <v>56</v>
      </c>
      <c r="C5" s="12">
        <v>4.2001089859089857</v>
      </c>
      <c r="D5" s="13">
        <f>(individualCount!C5/organismQuantity!$C5)*1000</f>
        <v>0</v>
      </c>
      <c r="E5" s="13">
        <f>(individualCount!D5/organismQuantity!$C5)*1000</f>
        <v>0</v>
      </c>
      <c r="F5" s="13">
        <f>(individualCount!E5/organismQuantity!$C5)*1000</f>
        <v>714.26717974813243</v>
      </c>
      <c r="G5" s="13">
        <f>(individualCount!F5/organismQuantity!$C5)*1000</f>
        <v>0</v>
      </c>
      <c r="H5" s="13">
        <f>(individualCount!G5/organismQuantity!$C5)*1000</f>
        <v>0</v>
      </c>
      <c r="I5" s="13">
        <f>(individualCount!H5/organismQuantity!$C5)*1000</f>
        <v>0</v>
      </c>
      <c r="J5" s="13">
        <f>(individualCount!I5/organismQuantity!$C5)*1000</f>
        <v>4285.6030784887953</v>
      </c>
      <c r="K5" s="13">
        <f>(individualCount!J5/organismQuantity!$C5)*1000</f>
        <v>0</v>
      </c>
      <c r="L5" s="13">
        <f>(individualCount!K5/organismQuantity!$C5)*1000</f>
        <v>0</v>
      </c>
      <c r="M5" s="13">
        <f>(individualCount!L5/organismQuantity!$C5)*1000</f>
        <v>0</v>
      </c>
      <c r="N5" s="13">
        <f>(individualCount!M5/organismQuantity!$C5)*1000</f>
        <v>0</v>
      </c>
      <c r="O5" s="13">
        <f>(individualCount!N5/organismQuantity!$C5)*1000</f>
        <v>0</v>
      </c>
      <c r="P5" s="13">
        <f>(individualCount!O5/organismQuantity!$C5)*1000</f>
        <v>238.08905991604416</v>
      </c>
      <c r="Q5" s="13">
        <f>(individualCount!P5/organismQuantity!$C5)*1000</f>
        <v>0</v>
      </c>
      <c r="R5" s="13">
        <f>(individualCount!Q5/organismQuantity!$C5)*1000</f>
        <v>0</v>
      </c>
      <c r="S5" s="13">
        <f>(individualCount!R5/organismQuantity!$C5)*1000</f>
        <v>0</v>
      </c>
      <c r="T5" s="13">
        <f>(individualCount!S5/organismQuantity!$C5)*1000</f>
        <v>238.08905991604416</v>
      </c>
      <c r="U5" s="13">
        <f>(individualCount!T5/organismQuantity!$C5)*1000</f>
        <v>238.08905991604416</v>
      </c>
      <c r="V5" s="13">
        <f>(individualCount!U5/organismQuantity!$C5)*1000</f>
        <v>0</v>
      </c>
      <c r="W5" s="13">
        <f>(individualCount!V5/organismQuantity!$C5)*1000</f>
        <v>0</v>
      </c>
      <c r="X5" s="13">
        <f>(individualCount!W5/organismQuantity!$C5)*1000</f>
        <v>0</v>
      </c>
      <c r="Y5" s="13">
        <f>(individualCount!X5/organismQuantity!$C5)*1000</f>
        <v>0</v>
      </c>
      <c r="Z5" s="13">
        <f>(individualCount!Y5/organismQuantity!$C5)*1000</f>
        <v>0</v>
      </c>
      <c r="AA5" s="13">
        <f>(individualCount!Z5/organismQuantity!$C5)*1000</f>
        <v>0</v>
      </c>
      <c r="AB5" s="13">
        <f>(individualCount!AA5/organismQuantity!$C5)*1000</f>
        <v>0</v>
      </c>
      <c r="AC5" s="13">
        <f>(individualCount!AB5/organismQuantity!$C5)*1000</f>
        <v>0</v>
      </c>
      <c r="AD5" s="13">
        <f>(individualCount!AC5/organismQuantity!$C5)*1000</f>
        <v>0</v>
      </c>
      <c r="AE5" s="13">
        <f>(individualCount!AD5/organismQuantity!$C5)*1000</f>
        <v>714.26717974813243</v>
      </c>
      <c r="AF5" s="13">
        <f>(individualCount!AE5/organismQuantity!$C5)*1000</f>
        <v>0</v>
      </c>
      <c r="AG5" s="13">
        <f>(individualCount!AF5/organismQuantity!$C5)*1000</f>
        <v>0</v>
      </c>
      <c r="AH5" s="13">
        <f>(individualCount!AG5/organismQuantity!$C5)*1000</f>
        <v>0</v>
      </c>
      <c r="AI5" s="13">
        <f>(individualCount!AH5/organismQuantity!$C5)*1000</f>
        <v>0</v>
      </c>
      <c r="AJ5" s="13">
        <f>(individualCount!AI5/organismQuantity!$C5)*1000</f>
        <v>0</v>
      </c>
      <c r="AK5" s="13">
        <f>(individualCount!AJ5/organismQuantity!$C5)*1000</f>
        <v>476.17811983208833</v>
      </c>
      <c r="AL5" s="13"/>
    </row>
    <row r="6" spans="1:38" x14ac:dyDescent="0.25">
      <c r="A6" s="1" t="s">
        <v>115</v>
      </c>
      <c r="B6" s="1" t="s">
        <v>56</v>
      </c>
      <c r="C6" s="12">
        <v>6.0574436128436133</v>
      </c>
      <c r="D6" s="13">
        <f>(individualCount!C6/organismQuantity!$C6)*1000</f>
        <v>0</v>
      </c>
      <c r="E6" s="13">
        <f>(individualCount!D6/organismQuantity!$C6)*1000</f>
        <v>0</v>
      </c>
      <c r="F6" s="13">
        <f>(individualCount!E6/organismQuantity!$C6)*1000</f>
        <v>0</v>
      </c>
      <c r="G6" s="13">
        <f>(individualCount!F6/organismQuantity!$C6)*1000</f>
        <v>0</v>
      </c>
      <c r="H6" s="13">
        <f>(individualCount!G6/organismQuantity!$C6)*1000</f>
        <v>825.43071294935169</v>
      </c>
      <c r="I6" s="13">
        <f>(individualCount!H6/organismQuantity!$C6)*1000</f>
        <v>0</v>
      </c>
      <c r="J6" s="13">
        <f>(individualCount!I6/organismQuantity!$C6)*1000</f>
        <v>8584.4794146732584</v>
      </c>
      <c r="K6" s="13">
        <f>(individualCount!J6/organismQuantity!$C6)*1000</f>
        <v>0</v>
      </c>
      <c r="L6" s="13">
        <f>(individualCount!K6/organismQuantity!$C6)*1000</f>
        <v>165.08614258987032</v>
      </c>
      <c r="M6" s="13">
        <f>(individualCount!L6/organismQuantity!$C6)*1000</f>
        <v>0</v>
      </c>
      <c r="N6" s="13">
        <f>(individualCount!M6/organismQuantity!$C6)*1000</f>
        <v>330.17228517974064</v>
      </c>
      <c r="O6" s="13">
        <f>(individualCount!N6/organismQuantity!$C6)*1000</f>
        <v>0</v>
      </c>
      <c r="P6" s="13">
        <f>(individualCount!O6/organismQuantity!$C6)*1000</f>
        <v>0</v>
      </c>
      <c r="Q6" s="13">
        <f>(individualCount!P6/organismQuantity!$C6)*1000</f>
        <v>0</v>
      </c>
      <c r="R6" s="13">
        <f>(individualCount!Q6/organismQuantity!$C6)*1000</f>
        <v>0</v>
      </c>
      <c r="S6" s="13">
        <f>(individualCount!R6/organismQuantity!$C6)*1000</f>
        <v>0</v>
      </c>
      <c r="T6" s="13">
        <f>(individualCount!S6/organismQuantity!$C6)*1000</f>
        <v>0</v>
      </c>
      <c r="U6" s="13">
        <f>(individualCount!T6/organismQuantity!$C6)*1000</f>
        <v>0</v>
      </c>
      <c r="V6" s="13">
        <f>(individualCount!U6/organismQuantity!$C6)*1000</f>
        <v>990.51685553922198</v>
      </c>
      <c r="W6" s="13">
        <f>(individualCount!V6/organismQuantity!$C6)*1000</f>
        <v>0</v>
      </c>
      <c r="X6" s="13">
        <f>(individualCount!W6/organismQuantity!$C6)*1000</f>
        <v>0</v>
      </c>
      <c r="Y6" s="13">
        <f>(individualCount!X6/organismQuantity!$C6)*1000</f>
        <v>0</v>
      </c>
      <c r="Z6" s="13">
        <f>(individualCount!Y6/organismQuantity!$C6)*1000</f>
        <v>165.08614258987032</v>
      </c>
      <c r="AA6" s="13">
        <f>(individualCount!Z6/organismQuantity!$C6)*1000</f>
        <v>0</v>
      </c>
      <c r="AB6" s="13">
        <f>(individualCount!AA6/organismQuantity!$C6)*1000</f>
        <v>0</v>
      </c>
      <c r="AC6" s="13">
        <f>(individualCount!AB6/organismQuantity!$C6)*1000</f>
        <v>0</v>
      </c>
      <c r="AD6" s="13">
        <f>(individualCount!AC6/organismQuantity!$C6)*1000</f>
        <v>0</v>
      </c>
      <c r="AE6" s="13">
        <f>(individualCount!AD6/organismQuantity!$C6)*1000</f>
        <v>660.34457035948128</v>
      </c>
      <c r="AF6" s="13">
        <f>(individualCount!AE6/organismQuantity!$C6)*1000</f>
        <v>0</v>
      </c>
      <c r="AG6" s="13">
        <f>(individualCount!AF6/organismQuantity!$C6)*1000</f>
        <v>0</v>
      </c>
      <c r="AH6" s="13">
        <f>(individualCount!AG6/organismQuantity!$C6)*1000</f>
        <v>330.17228517974064</v>
      </c>
      <c r="AI6" s="13">
        <f>(individualCount!AH6/organismQuantity!$C6)*1000</f>
        <v>0</v>
      </c>
      <c r="AJ6" s="13">
        <f>(individualCount!AI6/organismQuantity!$C6)*1000</f>
        <v>0</v>
      </c>
      <c r="AK6" s="13">
        <f>(individualCount!AJ6/organismQuantity!$C6)*1000</f>
        <v>1155.6029981290924</v>
      </c>
      <c r="AL6" s="13"/>
    </row>
    <row r="7" spans="1:38" x14ac:dyDescent="0.25">
      <c r="A7" s="1" t="s">
        <v>116</v>
      </c>
      <c r="B7" s="1" t="s">
        <v>56</v>
      </c>
      <c r="C7" s="12">
        <v>6.2526748094248088</v>
      </c>
      <c r="D7" s="13">
        <f>(individualCount!C7/organismQuantity!$C7)*1000</f>
        <v>0</v>
      </c>
      <c r="E7" s="13">
        <f>(individualCount!D7/organismQuantity!$C7)*1000</f>
        <v>0</v>
      </c>
      <c r="F7" s="13">
        <f>(individualCount!E7/organismQuantity!$C7)*1000</f>
        <v>0</v>
      </c>
      <c r="G7" s="13">
        <f>(individualCount!F7/organismQuantity!$C7)*1000</f>
        <v>0</v>
      </c>
      <c r="H7" s="13">
        <f>(individualCount!G7/organismQuantity!$C7)*1000</f>
        <v>0</v>
      </c>
      <c r="I7" s="13">
        <f>(individualCount!H7/organismQuantity!$C7)*1000</f>
        <v>0</v>
      </c>
      <c r="J7" s="13">
        <f>(individualCount!I7/organismQuantity!$C7)*1000</f>
        <v>24789.390896575133</v>
      </c>
      <c r="K7" s="13">
        <f>(individualCount!J7/organismQuantity!$C7)*1000</f>
        <v>0</v>
      </c>
      <c r="L7" s="13">
        <f>(individualCount!K7/organismQuantity!$C7)*1000</f>
        <v>159.93155417145246</v>
      </c>
      <c r="M7" s="13">
        <f>(individualCount!L7/organismQuantity!$C7)*1000</f>
        <v>0</v>
      </c>
      <c r="N7" s="13">
        <f>(individualCount!M7/organismQuantity!$C7)*1000</f>
        <v>0</v>
      </c>
      <c r="O7" s="13">
        <f>(individualCount!N7/organismQuantity!$C7)*1000</f>
        <v>0</v>
      </c>
      <c r="P7" s="13">
        <f>(individualCount!O7/organismQuantity!$C7)*1000</f>
        <v>0</v>
      </c>
      <c r="Q7" s="13">
        <f>(individualCount!P7/organismQuantity!$C7)*1000</f>
        <v>0</v>
      </c>
      <c r="R7" s="13">
        <f>(individualCount!Q7/organismQuantity!$C7)*1000</f>
        <v>0</v>
      </c>
      <c r="S7" s="13">
        <f>(individualCount!R7/organismQuantity!$C7)*1000</f>
        <v>0</v>
      </c>
      <c r="T7" s="13">
        <f>(individualCount!S7/organismQuantity!$C7)*1000</f>
        <v>0</v>
      </c>
      <c r="U7" s="13">
        <f>(individualCount!T7/organismQuantity!$C7)*1000</f>
        <v>0</v>
      </c>
      <c r="V7" s="13">
        <f>(individualCount!U7/organismQuantity!$C7)*1000</f>
        <v>0</v>
      </c>
      <c r="W7" s="13">
        <f>(individualCount!V7/organismQuantity!$C7)*1000</f>
        <v>799.65777085726234</v>
      </c>
      <c r="X7" s="13">
        <f>(individualCount!W7/organismQuantity!$C7)*1000</f>
        <v>159.93155417145246</v>
      </c>
      <c r="Y7" s="13">
        <f>(individualCount!X7/organismQuantity!$C7)*1000</f>
        <v>4318.1519626292165</v>
      </c>
      <c r="Z7" s="13">
        <f>(individualCount!Y7/organismQuantity!$C7)*1000</f>
        <v>799.65777085726234</v>
      </c>
      <c r="AA7" s="13">
        <f>(individualCount!Z7/organismQuantity!$C7)*1000</f>
        <v>0</v>
      </c>
      <c r="AB7" s="13">
        <f>(individualCount!AA7/organismQuantity!$C7)*1000</f>
        <v>319.86310834290492</v>
      </c>
      <c r="AC7" s="13">
        <f>(individualCount!AB7/organismQuantity!$C7)*1000</f>
        <v>0</v>
      </c>
      <c r="AD7" s="13">
        <f>(individualCount!AC7/organismQuantity!$C7)*1000</f>
        <v>0</v>
      </c>
      <c r="AE7" s="13">
        <f>(individualCount!AD7/organismQuantity!$C7)*1000</f>
        <v>319.86310834290492</v>
      </c>
      <c r="AF7" s="13">
        <f>(individualCount!AE7/organismQuantity!$C7)*1000</f>
        <v>0</v>
      </c>
      <c r="AG7" s="13">
        <f>(individualCount!AF7/organismQuantity!$C7)*1000</f>
        <v>0</v>
      </c>
      <c r="AH7" s="13">
        <f>(individualCount!AG7/organismQuantity!$C7)*1000</f>
        <v>0</v>
      </c>
      <c r="AI7" s="13">
        <f>(individualCount!AH7/organismQuantity!$C7)*1000</f>
        <v>0</v>
      </c>
      <c r="AJ7" s="13">
        <f>(individualCount!AI7/organismQuantity!$C7)*1000</f>
        <v>0</v>
      </c>
      <c r="AK7" s="13">
        <f>(individualCount!AJ7/organismQuantity!$C7)*1000</f>
        <v>1599.3155417145247</v>
      </c>
      <c r="AL7" s="13"/>
    </row>
    <row r="8" spans="1:38" x14ac:dyDescent="0.25">
      <c r="A8" s="1" t="s">
        <v>117</v>
      </c>
      <c r="B8" s="1" t="s">
        <v>56</v>
      </c>
      <c r="C8" s="12">
        <v>6.4479060060060061</v>
      </c>
      <c r="D8" s="13">
        <f>(individualCount!C8/organismQuantity!$C8)*1000</f>
        <v>0</v>
      </c>
      <c r="E8" s="13">
        <f>(individualCount!D8/organismQuantity!$C8)*1000</f>
        <v>0</v>
      </c>
      <c r="F8" s="13">
        <f>(individualCount!E8/organismQuantity!$C8)*1000</f>
        <v>0</v>
      </c>
      <c r="G8" s="13">
        <f>(individualCount!F8/organismQuantity!$C8)*1000</f>
        <v>0</v>
      </c>
      <c r="H8" s="13">
        <f>(individualCount!G8/organismQuantity!$C8)*1000</f>
        <v>0</v>
      </c>
      <c r="I8" s="13">
        <f>(individualCount!H8/organismQuantity!$C8)*1000</f>
        <v>310.17821881042738</v>
      </c>
      <c r="J8" s="13">
        <f>(individualCount!I8/organismQuantity!$C8)*1000</f>
        <v>10235.881220744104</v>
      </c>
      <c r="K8" s="13">
        <f>(individualCount!J8/organismQuantity!$C8)*1000</f>
        <v>0</v>
      </c>
      <c r="L8" s="13">
        <f>(individualCount!K8/organismQuantity!$C8)*1000</f>
        <v>0</v>
      </c>
      <c r="M8" s="13">
        <f>(individualCount!L8/organismQuantity!$C8)*1000</f>
        <v>0</v>
      </c>
      <c r="N8" s="13">
        <f>(individualCount!M8/organismQuantity!$C8)*1000</f>
        <v>4032.3168445355559</v>
      </c>
      <c r="O8" s="13">
        <f>(individualCount!N8/organismQuantity!$C8)*1000</f>
        <v>0</v>
      </c>
      <c r="P8" s="13">
        <f>(individualCount!O8/organismQuantity!$C8)*1000</f>
        <v>2016.158422267778</v>
      </c>
      <c r="Q8" s="13">
        <f>(individualCount!P8/organismQuantity!$C8)*1000</f>
        <v>0</v>
      </c>
      <c r="R8" s="13">
        <f>(individualCount!Q8/organismQuantity!$C8)*1000</f>
        <v>0</v>
      </c>
      <c r="S8" s="13">
        <f>(individualCount!R8/organismQuantity!$C8)*1000</f>
        <v>0</v>
      </c>
      <c r="T8" s="13">
        <f>(individualCount!S8/organismQuantity!$C8)*1000</f>
        <v>0</v>
      </c>
      <c r="U8" s="13">
        <f>(individualCount!T8/organismQuantity!$C8)*1000</f>
        <v>0</v>
      </c>
      <c r="V8" s="13">
        <f>(individualCount!U8/organismQuantity!$C8)*1000</f>
        <v>0</v>
      </c>
      <c r="W8" s="13">
        <f>(individualCount!V8/organismQuantity!$C8)*1000</f>
        <v>0</v>
      </c>
      <c r="X8" s="13">
        <f>(individualCount!W8/organismQuantity!$C8)*1000</f>
        <v>0</v>
      </c>
      <c r="Y8" s="13">
        <f>(individualCount!X8/organismQuantity!$C8)*1000</f>
        <v>1861.0693128625644</v>
      </c>
      <c r="Z8" s="13">
        <f>(individualCount!Y8/organismQuantity!$C8)*1000</f>
        <v>0</v>
      </c>
      <c r="AA8" s="13">
        <f>(individualCount!Z8/organismQuantity!$C8)*1000</f>
        <v>0</v>
      </c>
      <c r="AB8" s="13">
        <f>(individualCount!AA8/organismQuantity!$C8)*1000</f>
        <v>155.08910940521369</v>
      </c>
      <c r="AC8" s="13">
        <f>(individualCount!AB8/organismQuantity!$C8)*1000</f>
        <v>0</v>
      </c>
      <c r="AD8" s="13">
        <f>(individualCount!AC8/organismQuantity!$C8)*1000</f>
        <v>0</v>
      </c>
      <c r="AE8" s="13">
        <f>(individualCount!AD8/organismQuantity!$C8)*1000</f>
        <v>1085.623765836496</v>
      </c>
      <c r="AF8" s="13">
        <f>(individualCount!AE8/organismQuantity!$C8)*1000</f>
        <v>0</v>
      </c>
      <c r="AG8" s="13">
        <f>(individualCount!AF8/organismQuantity!$C8)*1000</f>
        <v>0</v>
      </c>
      <c r="AH8" s="13">
        <f>(individualCount!AG8/organismQuantity!$C8)*1000</f>
        <v>0</v>
      </c>
      <c r="AI8" s="13">
        <f>(individualCount!AH8/organismQuantity!$C8)*1000</f>
        <v>0</v>
      </c>
      <c r="AJ8" s="13">
        <f>(individualCount!AI8/organismQuantity!$C8)*1000</f>
        <v>0</v>
      </c>
      <c r="AK8" s="13">
        <f>(individualCount!AJ8/organismQuantity!$C8)*1000</f>
        <v>3411.9604069147017</v>
      </c>
      <c r="AL8" s="13"/>
    </row>
    <row r="9" spans="1:38" x14ac:dyDescent="0.25">
      <c r="A9" s="1" t="s">
        <v>121</v>
      </c>
      <c r="B9" s="1" t="s">
        <v>56</v>
      </c>
      <c r="C9" s="12">
        <v>5.572003880803881</v>
      </c>
      <c r="D9" s="13">
        <f>(individualCount!C9/organismQuantity!$C9)*1000</f>
        <v>0</v>
      </c>
      <c r="E9" s="13">
        <f>(individualCount!D9/organismQuantity!$C9)*1000</f>
        <v>179.46864743671509</v>
      </c>
      <c r="F9" s="13">
        <f>(individualCount!E9/organismQuantity!$C9)*1000</f>
        <v>0</v>
      </c>
      <c r="G9" s="13">
        <f>(individualCount!F9/organismQuantity!$C9)*1000</f>
        <v>0</v>
      </c>
      <c r="H9" s="13">
        <f>(individualCount!G9/organismQuantity!$C9)*1000</f>
        <v>0</v>
      </c>
      <c r="I9" s="13">
        <f>(individualCount!H9/organismQuantity!$C9)*1000</f>
        <v>0</v>
      </c>
      <c r="J9" s="13">
        <f>(individualCount!I9/organismQuantity!$C9)*1000</f>
        <v>27997.109000127555</v>
      </c>
      <c r="K9" s="13">
        <f>(individualCount!J9/organismQuantity!$C9)*1000</f>
        <v>179.46864743671509</v>
      </c>
      <c r="L9" s="13">
        <f>(individualCount!K9/organismQuantity!$C9)*1000</f>
        <v>358.93729487343018</v>
      </c>
      <c r="M9" s="13">
        <f>(individualCount!L9/organismQuantity!$C9)*1000</f>
        <v>0</v>
      </c>
      <c r="N9" s="13">
        <f>(individualCount!M9/organismQuantity!$C9)*1000</f>
        <v>717.87458974686035</v>
      </c>
      <c r="O9" s="13">
        <f>(individualCount!N9/organismQuantity!$C9)*1000</f>
        <v>0</v>
      </c>
      <c r="P9" s="13">
        <f>(individualCount!O9/organismQuantity!$C9)*1000</f>
        <v>1076.8118846202906</v>
      </c>
      <c r="Q9" s="13">
        <f>(individualCount!P9/organismQuantity!$C9)*1000</f>
        <v>0</v>
      </c>
      <c r="R9" s="13">
        <f>(individualCount!Q9/organismQuantity!$C9)*1000</f>
        <v>1076.8118846202906</v>
      </c>
      <c r="S9" s="13">
        <f>(individualCount!R9/organismQuantity!$C9)*1000</f>
        <v>0</v>
      </c>
      <c r="T9" s="13">
        <f>(individualCount!S9/organismQuantity!$C9)*1000</f>
        <v>0</v>
      </c>
      <c r="U9" s="13">
        <f>(individualCount!T9/organismQuantity!$C9)*1000</f>
        <v>0</v>
      </c>
      <c r="V9" s="13">
        <f>(individualCount!U9/organismQuantity!$C9)*1000</f>
        <v>0</v>
      </c>
      <c r="W9" s="13">
        <f>(individualCount!V9/organismQuantity!$C9)*1000</f>
        <v>0</v>
      </c>
      <c r="X9" s="13">
        <f>(individualCount!W9/organismQuantity!$C9)*1000</f>
        <v>0</v>
      </c>
      <c r="Y9" s="13">
        <f>(individualCount!X9/organismQuantity!$C9)*1000</f>
        <v>358.93729487343018</v>
      </c>
      <c r="Z9" s="13">
        <f>(individualCount!Y9/organismQuantity!$C9)*1000</f>
        <v>179.46864743671509</v>
      </c>
      <c r="AA9" s="13">
        <f>(individualCount!Z9/organismQuantity!$C9)*1000</f>
        <v>0</v>
      </c>
      <c r="AB9" s="13">
        <f>(individualCount!AA9/organismQuantity!$C9)*1000</f>
        <v>0</v>
      </c>
      <c r="AC9" s="13">
        <f>(individualCount!AB9/organismQuantity!$C9)*1000</f>
        <v>0</v>
      </c>
      <c r="AD9" s="13">
        <f>(individualCount!AC9/organismQuantity!$C9)*1000</f>
        <v>0</v>
      </c>
      <c r="AE9" s="13">
        <f>(individualCount!AD9/organismQuantity!$C9)*1000</f>
        <v>717.87458974686035</v>
      </c>
      <c r="AF9" s="13">
        <f>(individualCount!AE9/organismQuantity!$C9)*1000</f>
        <v>0</v>
      </c>
      <c r="AG9" s="13">
        <f>(individualCount!AF9/organismQuantity!$C9)*1000</f>
        <v>0</v>
      </c>
      <c r="AH9" s="13">
        <f>(individualCount!AG9/organismQuantity!$C9)*1000</f>
        <v>0</v>
      </c>
      <c r="AI9" s="13">
        <f>(individualCount!AH9/organismQuantity!$C9)*1000</f>
        <v>0</v>
      </c>
      <c r="AJ9" s="13">
        <f>(individualCount!AI9/organismQuantity!$C9)*1000</f>
        <v>0</v>
      </c>
      <c r="AK9" s="13">
        <f>(individualCount!AJ9/organismQuantity!$C9)*1000</f>
        <v>1435.7491794937207</v>
      </c>
      <c r="AL9" s="13"/>
    </row>
    <row r="10" spans="1:38" x14ac:dyDescent="0.25">
      <c r="A10" s="1" t="s">
        <v>122</v>
      </c>
      <c r="B10" s="1" t="s">
        <v>56</v>
      </c>
      <c r="C10" s="12">
        <v>5.5878334372834368</v>
      </c>
      <c r="D10" s="13">
        <f>(individualCount!C10/organismQuantity!$C10)*1000</f>
        <v>0</v>
      </c>
      <c r="E10" s="13">
        <f>(individualCount!D10/organismQuantity!$C10)*1000</f>
        <v>357.92047534121093</v>
      </c>
      <c r="F10" s="13">
        <f>(individualCount!E10/organismQuantity!$C10)*1000</f>
        <v>0</v>
      </c>
      <c r="G10" s="13">
        <f>(individualCount!F10/organismQuantity!$C10)*1000</f>
        <v>0</v>
      </c>
      <c r="H10" s="13">
        <f>(individualCount!G10/organismQuantity!$C10)*1000</f>
        <v>0</v>
      </c>
      <c r="I10" s="13">
        <f>(individualCount!H10/organismQuantity!$C10)*1000</f>
        <v>178.96023767060547</v>
      </c>
      <c r="J10" s="13">
        <f>(individualCount!I10/organismQuantity!$C10)*1000</f>
        <v>4295.0457040945303</v>
      </c>
      <c r="K10" s="13">
        <f>(individualCount!J10/organismQuantity!$C10)*1000</f>
        <v>0</v>
      </c>
      <c r="L10" s="13">
        <f>(individualCount!K10/organismQuantity!$C10)*1000</f>
        <v>0</v>
      </c>
      <c r="M10" s="13">
        <f>(individualCount!L10/organismQuantity!$C10)*1000</f>
        <v>0</v>
      </c>
      <c r="N10" s="13">
        <f>(individualCount!M10/organismQuantity!$C10)*1000</f>
        <v>357.92047534121093</v>
      </c>
      <c r="O10" s="13">
        <f>(individualCount!N10/organismQuantity!$C10)*1000</f>
        <v>0</v>
      </c>
      <c r="P10" s="13">
        <f>(individualCount!O10/organismQuantity!$C10)*1000</f>
        <v>2863.3638027296874</v>
      </c>
      <c r="Q10" s="13">
        <f>(individualCount!P10/organismQuantity!$C10)*1000</f>
        <v>0</v>
      </c>
      <c r="R10" s="13">
        <f>(individualCount!Q10/organismQuantity!$C10)*1000</f>
        <v>178.96023767060547</v>
      </c>
      <c r="S10" s="13">
        <f>(individualCount!R10/organismQuantity!$C10)*1000</f>
        <v>0</v>
      </c>
      <c r="T10" s="13">
        <f>(individualCount!S10/organismQuantity!$C10)*1000</f>
        <v>0</v>
      </c>
      <c r="U10" s="13">
        <f>(individualCount!T10/organismQuantity!$C10)*1000</f>
        <v>0</v>
      </c>
      <c r="V10" s="13">
        <f>(individualCount!U10/organismQuantity!$C10)*1000</f>
        <v>0</v>
      </c>
      <c r="W10" s="13">
        <f>(individualCount!V10/organismQuantity!$C10)*1000</f>
        <v>178.96023767060547</v>
      </c>
      <c r="X10" s="13">
        <f>(individualCount!W10/organismQuantity!$C10)*1000</f>
        <v>0</v>
      </c>
      <c r="Y10" s="13">
        <f>(individualCount!X10/organismQuantity!$C10)*1000</f>
        <v>0</v>
      </c>
      <c r="Z10" s="13">
        <f>(individualCount!Y10/organismQuantity!$C10)*1000</f>
        <v>0</v>
      </c>
      <c r="AA10" s="13">
        <f>(individualCount!Z10/organismQuantity!$C10)*1000</f>
        <v>0</v>
      </c>
      <c r="AB10" s="13">
        <f>(individualCount!AA10/organismQuantity!$C10)*1000</f>
        <v>0</v>
      </c>
      <c r="AC10" s="13">
        <f>(individualCount!AB10/organismQuantity!$C10)*1000</f>
        <v>0</v>
      </c>
      <c r="AD10" s="13">
        <f>(individualCount!AC10/organismQuantity!$C10)*1000</f>
        <v>0</v>
      </c>
      <c r="AE10" s="13">
        <f>(individualCount!AD10/organismQuantity!$C10)*1000</f>
        <v>0</v>
      </c>
      <c r="AF10" s="13">
        <f>(individualCount!AE10/organismQuantity!$C10)*1000</f>
        <v>0</v>
      </c>
      <c r="AG10" s="13">
        <f>(individualCount!AF10/organismQuantity!$C10)*1000</f>
        <v>178.96023767060547</v>
      </c>
      <c r="AH10" s="13">
        <f>(individualCount!AG10/organismQuantity!$C10)*1000</f>
        <v>0</v>
      </c>
      <c r="AI10" s="13">
        <f>(individualCount!AH10/organismQuantity!$C10)*1000</f>
        <v>0</v>
      </c>
      <c r="AJ10" s="13">
        <f>(individualCount!AI10/organismQuantity!$C10)*1000</f>
        <v>178.96023767060547</v>
      </c>
      <c r="AK10" s="13">
        <f>(individualCount!AJ10/organismQuantity!$C10)*1000</f>
        <v>0</v>
      </c>
      <c r="AL10" s="13"/>
    </row>
    <row r="11" spans="1:38" x14ac:dyDescent="0.25">
      <c r="A11" s="1" t="s">
        <v>123</v>
      </c>
      <c r="B11" s="1" t="s">
        <v>56</v>
      </c>
      <c r="C11" s="12">
        <v>5.9782958304458296</v>
      </c>
      <c r="D11" s="13">
        <f>(individualCount!C11/organismQuantity!$C11)*1000</f>
        <v>0</v>
      </c>
      <c r="E11" s="13">
        <f>(individualCount!D11/organismQuantity!$C11)*1000</f>
        <v>0</v>
      </c>
      <c r="F11" s="13">
        <f>(individualCount!E11/organismQuantity!$C11)*1000</f>
        <v>0</v>
      </c>
      <c r="G11" s="13">
        <f>(individualCount!F11/organismQuantity!$C11)*1000</f>
        <v>167.27174906722965</v>
      </c>
      <c r="H11" s="13">
        <f>(individualCount!G11/organismQuantity!$C11)*1000</f>
        <v>0</v>
      </c>
      <c r="I11" s="13">
        <f>(individualCount!H11/organismQuantity!$C11)*1000</f>
        <v>0</v>
      </c>
      <c r="J11" s="13">
        <f>(individualCount!I11/organismQuantity!$C11)*1000</f>
        <v>4850.8807229496597</v>
      </c>
      <c r="K11" s="13">
        <f>(individualCount!J11/organismQuantity!$C11)*1000</f>
        <v>0</v>
      </c>
      <c r="L11" s="13">
        <f>(individualCount!K11/organismQuantity!$C11)*1000</f>
        <v>0</v>
      </c>
      <c r="M11" s="13">
        <f>(individualCount!L11/organismQuantity!$C11)*1000</f>
        <v>167.27174906722965</v>
      </c>
      <c r="N11" s="13">
        <f>(individualCount!M11/organismQuantity!$C11)*1000</f>
        <v>0</v>
      </c>
      <c r="O11" s="13">
        <f>(individualCount!N11/organismQuantity!$C11)*1000</f>
        <v>0</v>
      </c>
      <c r="P11" s="13">
        <f>(individualCount!O11/organismQuantity!$C11)*1000</f>
        <v>0</v>
      </c>
      <c r="Q11" s="13">
        <f>(individualCount!P11/organismQuantity!$C11)*1000</f>
        <v>0</v>
      </c>
      <c r="R11" s="13">
        <f>(individualCount!Q11/organismQuantity!$C11)*1000</f>
        <v>167.27174906722965</v>
      </c>
      <c r="S11" s="13">
        <f>(individualCount!R11/organismQuantity!$C11)*1000</f>
        <v>0</v>
      </c>
      <c r="T11" s="13">
        <f>(individualCount!S11/organismQuantity!$C11)*1000</f>
        <v>0</v>
      </c>
      <c r="U11" s="13">
        <f>(individualCount!T11/organismQuantity!$C11)*1000</f>
        <v>0</v>
      </c>
      <c r="V11" s="13">
        <f>(individualCount!U11/organismQuantity!$C11)*1000</f>
        <v>0</v>
      </c>
      <c r="W11" s="13">
        <f>(individualCount!V11/organismQuantity!$C11)*1000</f>
        <v>0</v>
      </c>
      <c r="X11" s="13">
        <f>(individualCount!W11/organismQuantity!$C11)*1000</f>
        <v>0</v>
      </c>
      <c r="Y11" s="13">
        <f>(individualCount!X11/organismQuantity!$C11)*1000</f>
        <v>334.5434981344593</v>
      </c>
      <c r="Z11" s="13">
        <f>(individualCount!Y11/organismQuantity!$C11)*1000</f>
        <v>334.5434981344593</v>
      </c>
      <c r="AA11" s="13">
        <f>(individualCount!Z11/organismQuantity!$C11)*1000</f>
        <v>0</v>
      </c>
      <c r="AB11" s="13">
        <f>(individualCount!AA11/organismQuantity!$C11)*1000</f>
        <v>0</v>
      </c>
      <c r="AC11" s="13">
        <f>(individualCount!AB11/organismQuantity!$C11)*1000</f>
        <v>167.27174906722965</v>
      </c>
      <c r="AD11" s="13">
        <f>(individualCount!AC11/organismQuantity!$C11)*1000</f>
        <v>0</v>
      </c>
      <c r="AE11" s="13">
        <f>(individualCount!AD11/organismQuantity!$C11)*1000</f>
        <v>167.27174906722965</v>
      </c>
      <c r="AF11" s="13">
        <f>(individualCount!AE11/organismQuantity!$C11)*1000</f>
        <v>0</v>
      </c>
      <c r="AG11" s="13">
        <f>(individualCount!AF11/organismQuantity!$C11)*1000</f>
        <v>167.27174906722965</v>
      </c>
      <c r="AH11" s="13">
        <f>(individualCount!AG11/organismQuantity!$C11)*1000</f>
        <v>0</v>
      </c>
      <c r="AI11" s="13">
        <f>(individualCount!AH11/organismQuantity!$C11)*1000</f>
        <v>0</v>
      </c>
      <c r="AJ11" s="13">
        <f>(individualCount!AI11/organismQuantity!$C11)*1000</f>
        <v>0</v>
      </c>
      <c r="AK11" s="13">
        <f>(individualCount!AJ11/organismQuantity!$C11)*1000</f>
        <v>1338.1739925378372</v>
      </c>
      <c r="AL11" s="13"/>
    </row>
    <row r="12" spans="1:38" x14ac:dyDescent="0.25">
      <c r="A12" s="1" t="s">
        <v>128</v>
      </c>
      <c r="B12" s="1" t="s">
        <v>56</v>
      </c>
      <c r="C12" s="12">
        <v>3.7199457726957728</v>
      </c>
      <c r="D12" s="13">
        <f>(individualCount!C12/organismQuantity!$C12)*1000</f>
        <v>0</v>
      </c>
      <c r="E12" s="13">
        <f>(individualCount!D12/organismQuantity!$C12)*1000</f>
        <v>0</v>
      </c>
      <c r="F12" s="13">
        <f>(individualCount!E12/organismQuantity!$C12)*1000</f>
        <v>0</v>
      </c>
      <c r="G12" s="13">
        <f>(individualCount!F12/organismQuantity!$C12)*1000</f>
        <v>268.82112296903711</v>
      </c>
      <c r="H12" s="13">
        <f>(individualCount!G12/organismQuantity!$C12)*1000</f>
        <v>0</v>
      </c>
      <c r="I12" s="13">
        <f>(individualCount!H12/organismQuantity!$C12)*1000</f>
        <v>0</v>
      </c>
      <c r="J12" s="13">
        <f>(individualCount!I12/organismQuantity!$C12)*1000</f>
        <v>4838.7802134426674</v>
      </c>
      <c r="K12" s="13">
        <f>(individualCount!J12/organismQuantity!$C12)*1000</f>
        <v>268.82112296903711</v>
      </c>
      <c r="L12" s="13">
        <f>(individualCount!K12/organismQuantity!$C12)*1000</f>
        <v>0</v>
      </c>
      <c r="M12" s="13">
        <f>(individualCount!L12/organismQuantity!$C12)*1000</f>
        <v>0</v>
      </c>
      <c r="N12" s="13">
        <f>(individualCount!M12/organismQuantity!$C12)*1000</f>
        <v>0</v>
      </c>
      <c r="O12" s="13">
        <f>(individualCount!N12/organismQuantity!$C12)*1000</f>
        <v>0</v>
      </c>
      <c r="P12" s="13">
        <f>(individualCount!O12/organismQuantity!$C12)*1000</f>
        <v>0</v>
      </c>
      <c r="Q12" s="13">
        <f>(individualCount!P12/organismQuantity!$C12)*1000</f>
        <v>0</v>
      </c>
      <c r="R12" s="13">
        <f>(individualCount!Q12/organismQuantity!$C12)*1000</f>
        <v>0</v>
      </c>
      <c r="S12" s="13">
        <f>(individualCount!R12/organismQuantity!$C12)*1000</f>
        <v>0</v>
      </c>
      <c r="T12" s="13">
        <f>(individualCount!S12/organismQuantity!$C12)*1000</f>
        <v>0</v>
      </c>
      <c r="U12" s="13">
        <f>(individualCount!T12/organismQuantity!$C12)*1000</f>
        <v>0</v>
      </c>
      <c r="V12" s="13">
        <f>(individualCount!U12/organismQuantity!$C12)*1000</f>
        <v>0</v>
      </c>
      <c r="W12" s="13">
        <f>(individualCount!V12/organismQuantity!$C12)*1000</f>
        <v>0</v>
      </c>
      <c r="X12" s="13">
        <f>(individualCount!W12/organismQuantity!$C12)*1000</f>
        <v>0</v>
      </c>
      <c r="Y12" s="13">
        <f>(individualCount!X12/organismQuantity!$C12)*1000</f>
        <v>0</v>
      </c>
      <c r="Z12" s="13">
        <f>(individualCount!Y12/organismQuantity!$C12)*1000</f>
        <v>0</v>
      </c>
      <c r="AA12" s="13">
        <f>(individualCount!Z12/organismQuantity!$C12)*1000</f>
        <v>0</v>
      </c>
      <c r="AB12" s="13">
        <f>(individualCount!AA12/organismQuantity!$C12)*1000</f>
        <v>0</v>
      </c>
      <c r="AC12" s="13">
        <f>(individualCount!AB12/organismQuantity!$C12)*1000</f>
        <v>537.64224593807421</v>
      </c>
      <c r="AD12" s="13">
        <f>(individualCount!AC12/organismQuantity!$C12)*1000</f>
        <v>0</v>
      </c>
      <c r="AE12" s="13">
        <f>(individualCount!AD12/organismQuantity!$C12)*1000</f>
        <v>0</v>
      </c>
      <c r="AF12" s="13">
        <f>(individualCount!AE12/organismQuantity!$C12)*1000</f>
        <v>0</v>
      </c>
      <c r="AG12" s="13">
        <f>(individualCount!AF12/organismQuantity!$C12)*1000</f>
        <v>0</v>
      </c>
      <c r="AH12" s="13">
        <f>(individualCount!AG12/organismQuantity!$C12)*1000</f>
        <v>0</v>
      </c>
      <c r="AI12" s="13">
        <f>(individualCount!AH12/organismQuantity!$C12)*1000</f>
        <v>268.82112296903711</v>
      </c>
      <c r="AJ12" s="13">
        <f>(individualCount!AI12/organismQuantity!$C12)*1000</f>
        <v>0</v>
      </c>
      <c r="AK12" s="13">
        <f>(individualCount!AJ12/organismQuantity!$C12)*1000</f>
        <v>0</v>
      </c>
      <c r="AL12" s="13"/>
    </row>
    <row r="13" spans="1:38" x14ac:dyDescent="0.25">
      <c r="A13" s="1" t="s">
        <v>129</v>
      </c>
      <c r="B13" s="1" t="s">
        <v>56</v>
      </c>
      <c r="C13" s="12">
        <v>5.4137083160083161</v>
      </c>
      <c r="D13" s="13">
        <f>(individualCount!C13/organismQuantity!$C13)*1000</f>
        <v>0</v>
      </c>
      <c r="E13" s="13">
        <f>(individualCount!D13/organismQuantity!$C13)*1000</f>
        <v>0</v>
      </c>
      <c r="F13" s="13">
        <f>(individualCount!E13/organismQuantity!$C13)*1000</f>
        <v>0</v>
      </c>
      <c r="G13" s="13">
        <f>(individualCount!F13/organismQuantity!$C13)*1000</f>
        <v>0</v>
      </c>
      <c r="H13" s="13">
        <f>(individualCount!G13/organismQuantity!$C13)*1000</f>
        <v>0</v>
      </c>
      <c r="I13" s="13">
        <f>(individualCount!H13/organismQuantity!$C13)*1000</f>
        <v>0</v>
      </c>
      <c r="J13" s="13">
        <f>(individualCount!I13/organismQuantity!$C13)*1000</f>
        <v>0</v>
      </c>
      <c r="K13" s="13">
        <f>(individualCount!J13/organismQuantity!$C13)*1000</f>
        <v>0</v>
      </c>
      <c r="L13" s="13">
        <f>(individualCount!K13/organismQuantity!$C13)*1000</f>
        <v>0</v>
      </c>
      <c r="M13" s="13">
        <f>(individualCount!L13/organismQuantity!$C13)*1000</f>
        <v>0</v>
      </c>
      <c r="N13" s="13">
        <f>(individualCount!M13/organismQuantity!$C13)*1000</f>
        <v>2401.3114931883283</v>
      </c>
      <c r="O13" s="13">
        <f>(individualCount!N13/organismQuantity!$C13)*1000</f>
        <v>0</v>
      </c>
      <c r="P13" s="13">
        <f>(individualCount!O13/organismQuantity!$C13)*1000</f>
        <v>0</v>
      </c>
      <c r="Q13" s="13">
        <f>(individualCount!P13/organismQuantity!$C13)*1000</f>
        <v>0</v>
      </c>
      <c r="R13" s="13">
        <f>(individualCount!Q13/organismQuantity!$C13)*1000</f>
        <v>0</v>
      </c>
      <c r="S13" s="13">
        <f>(individualCount!R13/organismQuantity!$C13)*1000</f>
        <v>0</v>
      </c>
      <c r="T13" s="13">
        <f>(individualCount!S13/organismQuantity!$C13)*1000</f>
        <v>0</v>
      </c>
      <c r="U13" s="13">
        <f>(individualCount!T13/organismQuantity!$C13)*1000</f>
        <v>0</v>
      </c>
      <c r="V13" s="13">
        <f>(individualCount!U13/organismQuantity!$C13)*1000</f>
        <v>0</v>
      </c>
      <c r="W13" s="13">
        <f>(individualCount!V13/organismQuantity!$C13)*1000</f>
        <v>0</v>
      </c>
      <c r="X13" s="13">
        <f>(individualCount!W13/organismQuantity!$C13)*1000</f>
        <v>0</v>
      </c>
      <c r="Y13" s="13">
        <f>(individualCount!X13/organismQuantity!$C13)*1000</f>
        <v>738.86507482717786</v>
      </c>
      <c r="Z13" s="13">
        <f>(individualCount!Y13/organismQuantity!$C13)*1000</f>
        <v>0</v>
      </c>
      <c r="AA13" s="13">
        <f>(individualCount!Z13/organismQuantity!$C13)*1000</f>
        <v>0</v>
      </c>
      <c r="AB13" s="13">
        <f>(individualCount!AA13/organismQuantity!$C13)*1000</f>
        <v>0</v>
      </c>
      <c r="AC13" s="13">
        <f>(individualCount!AB13/organismQuantity!$C13)*1000</f>
        <v>0</v>
      </c>
      <c r="AD13" s="13">
        <f>(individualCount!AC13/organismQuantity!$C13)*1000</f>
        <v>184.71626870679447</v>
      </c>
      <c r="AE13" s="13">
        <f>(individualCount!AD13/organismQuantity!$C13)*1000</f>
        <v>369.43253741358893</v>
      </c>
      <c r="AF13" s="13">
        <f>(individualCount!AE13/organismQuantity!$C13)*1000</f>
        <v>0</v>
      </c>
      <c r="AG13" s="13">
        <f>(individualCount!AF13/organismQuantity!$C13)*1000</f>
        <v>0</v>
      </c>
      <c r="AH13" s="13">
        <f>(individualCount!AG13/organismQuantity!$C13)*1000</f>
        <v>0</v>
      </c>
      <c r="AI13" s="13">
        <f>(individualCount!AH13/organismQuantity!$C13)*1000</f>
        <v>0</v>
      </c>
      <c r="AJ13" s="13">
        <f>(individualCount!AI13/organismQuantity!$C13)*1000</f>
        <v>0</v>
      </c>
      <c r="AK13" s="13">
        <f>(individualCount!AJ13/organismQuantity!$C13)*1000</f>
        <v>0</v>
      </c>
      <c r="AL13" s="13"/>
    </row>
    <row r="14" spans="1:38" x14ac:dyDescent="0.25">
      <c r="A14" s="1" t="s">
        <v>130</v>
      </c>
      <c r="B14" s="1" t="s">
        <v>56</v>
      </c>
      <c r="C14" s="12">
        <v>6.5850954954954952</v>
      </c>
      <c r="D14" s="13">
        <f>(individualCount!C14/organismQuantity!$C14)*1000</f>
        <v>0</v>
      </c>
      <c r="E14" s="13">
        <f>(individualCount!D14/organismQuantity!$C14)*1000</f>
        <v>0</v>
      </c>
      <c r="F14" s="13">
        <f>(individualCount!E14/organismQuantity!$C14)*1000</f>
        <v>455.57425887781528</v>
      </c>
      <c r="G14" s="13">
        <f>(individualCount!F14/organismQuantity!$C14)*1000</f>
        <v>0</v>
      </c>
      <c r="H14" s="13">
        <f>(individualCount!G14/organismQuantity!$C14)*1000</f>
        <v>0</v>
      </c>
      <c r="I14" s="13">
        <f>(individualCount!H14/organismQuantity!$C14)*1000</f>
        <v>0</v>
      </c>
      <c r="J14" s="13">
        <f>(individualCount!I14/organismQuantity!$C14)*1000</f>
        <v>2277.8712943890764</v>
      </c>
      <c r="K14" s="13">
        <f>(individualCount!J14/organismQuantity!$C14)*1000</f>
        <v>0</v>
      </c>
      <c r="L14" s="13">
        <f>(individualCount!K14/organismQuantity!$C14)*1000</f>
        <v>0</v>
      </c>
      <c r="M14" s="13">
        <f>(individualCount!L14/organismQuantity!$C14)*1000</f>
        <v>0</v>
      </c>
      <c r="N14" s="13">
        <f>(individualCount!M14/organismQuantity!$C14)*1000</f>
        <v>0</v>
      </c>
      <c r="O14" s="13">
        <f>(individualCount!N14/organismQuantity!$C14)*1000</f>
        <v>0</v>
      </c>
      <c r="P14" s="13">
        <f>(individualCount!O14/organismQuantity!$C14)*1000</f>
        <v>151.85808629260509</v>
      </c>
      <c r="Q14" s="13">
        <f>(individualCount!P14/organismQuantity!$C14)*1000</f>
        <v>0</v>
      </c>
      <c r="R14" s="13">
        <f>(individualCount!Q14/organismQuantity!$C14)*1000</f>
        <v>0</v>
      </c>
      <c r="S14" s="13">
        <f>(individualCount!R14/organismQuantity!$C14)*1000</f>
        <v>0</v>
      </c>
      <c r="T14" s="13">
        <f>(individualCount!S14/organismQuantity!$C14)*1000</f>
        <v>151.85808629260509</v>
      </c>
      <c r="U14" s="13">
        <f>(individualCount!T14/organismQuantity!$C14)*1000</f>
        <v>151.85808629260509</v>
      </c>
      <c r="V14" s="13">
        <f>(individualCount!U14/organismQuantity!$C14)*1000</f>
        <v>0</v>
      </c>
      <c r="W14" s="13">
        <f>(individualCount!V14/organismQuantity!$C14)*1000</f>
        <v>0</v>
      </c>
      <c r="X14" s="13">
        <f>(individualCount!W14/organismQuantity!$C14)*1000</f>
        <v>0</v>
      </c>
      <c r="Y14" s="13">
        <f>(individualCount!X14/organismQuantity!$C14)*1000</f>
        <v>0</v>
      </c>
      <c r="Z14" s="13">
        <f>(individualCount!Y14/organismQuantity!$C14)*1000</f>
        <v>0</v>
      </c>
      <c r="AA14" s="13">
        <f>(individualCount!Z14/organismQuantity!$C14)*1000</f>
        <v>0</v>
      </c>
      <c r="AB14" s="13">
        <f>(individualCount!AA14/organismQuantity!$C14)*1000</f>
        <v>0</v>
      </c>
      <c r="AC14" s="13">
        <f>(individualCount!AB14/organismQuantity!$C14)*1000</f>
        <v>0</v>
      </c>
      <c r="AD14" s="13">
        <f>(individualCount!AC14/organismQuantity!$C14)*1000</f>
        <v>0</v>
      </c>
      <c r="AE14" s="13">
        <f>(individualCount!AD14/organismQuantity!$C14)*1000</f>
        <v>0</v>
      </c>
      <c r="AF14" s="13">
        <f>(individualCount!AE14/organismQuantity!$C14)*1000</f>
        <v>0</v>
      </c>
      <c r="AG14" s="13">
        <f>(individualCount!AF14/organismQuantity!$C14)*1000</f>
        <v>0</v>
      </c>
      <c r="AH14" s="13">
        <f>(individualCount!AG14/organismQuantity!$C14)*1000</f>
        <v>0</v>
      </c>
      <c r="AI14" s="13">
        <f>(individualCount!AH14/organismQuantity!$C14)*1000</f>
        <v>0</v>
      </c>
      <c r="AJ14" s="13">
        <f>(individualCount!AI14/organismQuantity!$C14)*1000</f>
        <v>0</v>
      </c>
      <c r="AK14" s="13">
        <f>(individualCount!AJ14/organismQuantity!$C14)*1000</f>
        <v>0</v>
      </c>
      <c r="AL14" s="13"/>
    </row>
    <row r="15" spans="1:38" x14ac:dyDescent="0.25">
      <c r="A15" s="1" t="s">
        <v>131</v>
      </c>
      <c r="B15" s="1" t="s">
        <v>56</v>
      </c>
      <c r="C15" s="12">
        <v>5.5192386925386927</v>
      </c>
      <c r="D15" s="13">
        <f>(individualCount!C15/organismQuantity!$C15)*1000</f>
        <v>0</v>
      </c>
      <c r="E15" s="13">
        <f>(individualCount!D15/organismQuantity!$C15)*1000</f>
        <v>0</v>
      </c>
      <c r="F15" s="13">
        <f>(individualCount!E15/organismQuantity!$C15)*1000</f>
        <v>0</v>
      </c>
      <c r="G15" s="13">
        <f>(individualCount!F15/organismQuantity!$C15)*1000</f>
        <v>0</v>
      </c>
      <c r="H15" s="13">
        <f>(individualCount!G15/organismQuantity!$C15)*1000</f>
        <v>905.92204442242416</v>
      </c>
      <c r="I15" s="13">
        <f>(individualCount!H15/organismQuantity!$C15)*1000</f>
        <v>0</v>
      </c>
      <c r="J15" s="13">
        <f>(individualCount!I15/organismQuantity!$C15)*1000</f>
        <v>9421.5892619932129</v>
      </c>
      <c r="K15" s="13">
        <f>(individualCount!J15/organismQuantity!$C15)*1000</f>
        <v>0</v>
      </c>
      <c r="L15" s="13">
        <f>(individualCount!K15/organismQuantity!$C15)*1000</f>
        <v>181.18440888448484</v>
      </c>
      <c r="M15" s="13">
        <f>(individualCount!L15/organismQuantity!$C15)*1000</f>
        <v>0</v>
      </c>
      <c r="N15" s="13">
        <f>(individualCount!M15/organismQuantity!$C15)*1000</f>
        <v>0</v>
      </c>
      <c r="O15" s="13">
        <f>(individualCount!N15/organismQuantity!$C15)*1000</f>
        <v>0</v>
      </c>
      <c r="P15" s="13">
        <f>(individualCount!O15/organismQuantity!$C15)*1000</f>
        <v>0</v>
      </c>
      <c r="Q15" s="13">
        <f>(individualCount!P15/organismQuantity!$C15)*1000</f>
        <v>0</v>
      </c>
      <c r="R15" s="13">
        <f>(individualCount!Q15/organismQuantity!$C15)*1000</f>
        <v>0</v>
      </c>
      <c r="S15" s="13">
        <f>(individualCount!R15/organismQuantity!$C15)*1000</f>
        <v>0</v>
      </c>
      <c r="T15" s="13">
        <f>(individualCount!S15/organismQuantity!$C15)*1000</f>
        <v>0</v>
      </c>
      <c r="U15" s="13">
        <f>(individualCount!T15/organismQuantity!$C15)*1000</f>
        <v>0</v>
      </c>
      <c r="V15" s="13">
        <f>(individualCount!U15/organismQuantity!$C15)*1000</f>
        <v>1087.1064533069091</v>
      </c>
      <c r="W15" s="13">
        <f>(individualCount!V15/organismQuantity!$C15)*1000</f>
        <v>0</v>
      </c>
      <c r="X15" s="13">
        <f>(individualCount!W15/organismQuantity!$C15)*1000</f>
        <v>0</v>
      </c>
      <c r="Y15" s="13">
        <f>(individualCount!X15/organismQuantity!$C15)*1000</f>
        <v>0</v>
      </c>
      <c r="Z15" s="13">
        <f>(individualCount!Y15/organismQuantity!$C15)*1000</f>
        <v>0</v>
      </c>
      <c r="AA15" s="13">
        <f>(individualCount!Z15/organismQuantity!$C15)*1000</f>
        <v>0</v>
      </c>
      <c r="AB15" s="13">
        <f>(individualCount!AA15/organismQuantity!$C15)*1000</f>
        <v>0</v>
      </c>
      <c r="AC15" s="13">
        <f>(individualCount!AB15/organismQuantity!$C15)*1000</f>
        <v>0</v>
      </c>
      <c r="AD15" s="13">
        <f>(individualCount!AC15/organismQuantity!$C15)*1000</f>
        <v>0</v>
      </c>
      <c r="AE15" s="13">
        <f>(individualCount!AD15/organismQuantity!$C15)*1000</f>
        <v>2174.2129066138182</v>
      </c>
      <c r="AF15" s="13">
        <f>(individualCount!AE15/organismQuantity!$C15)*1000</f>
        <v>0</v>
      </c>
      <c r="AG15" s="13">
        <f>(individualCount!AF15/organismQuantity!$C15)*1000</f>
        <v>0</v>
      </c>
      <c r="AH15" s="13">
        <f>(individualCount!AG15/organismQuantity!$C15)*1000</f>
        <v>0</v>
      </c>
      <c r="AI15" s="13">
        <f>(individualCount!AH15/organismQuantity!$C15)*1000</f>
        <v>0</v>
      </c>
      <c r="AJ15" s="13">
        <f>(individualCount!AI15/organismQuantity!$C15)*1000</f>
        <v>0</v>
      </c>
      <c r="AK15" s="13">
        <f>(individualCount!AJ15/organismQuantity!$C15)*1000</f>
        <v>0</v>
      </c>
      <c r="AL15" s="13"/>
    </row>
    <row r="16" spans="1:38" x14ac:dyDescent="0.25">
      <c r="A16" s="1" t="s">
        <v>136</v>
      </c>
      <c r="B16" s="1" t="s">
        <v>56</v>
      </c>
      <c r="C16" s="12">
        <v>5.4928560984060981</v>
      </c>
      <c r="D16" s="13">
        <f>(individualCount!C16/organismQuantity!$C16)*1000</f>
        <v>0</v>
      </c>
      <c r="E16" s="13">
        <f>(individualCount!D16/organismQuantity!$C16)*1000</f>
        <v>0</v>
      </c>
      <c r="F16" s="13">
        <f>(individualCount!E16/organismQuantity!$C16)*1000</f>
        <v>728.2186040083426</v>
      </c>
      <c r="G16" s="13">
        <f>(individualCount!F16/organismQuantity!$C16)*1000</f>
        <v>0</v>
      </c>
      <c r="H16" s="13">
        <f>(individualCount!G16/organismQuantity!$C16)*1000</f>
        <v>0</v>
      </c>
      <c r="I16" s="13">
        <f>(individualCount!H16/organismQuantity!$C16)*1000</f>
        <v>0</v>
      </c>
      <c r="J16" s="13">
        <f>(individualCount!I16/organismQuantity!$C16)*1000</f>
        <v>4005.2023220458841</v>
      </c>
      <c r="K16" s="13">
        <f>(individualCount!J16/organismQuantity!$C16)*1000</f>
        <v>0</v>
      </c>
      <c r="L16" s="13">
        <f>(individualCount!K16/organismQuantity!$C16)*1000</f>
        <v>182.05465100208565</v>
      </c>
      <c r="M16" s="13">
        <f>(individualCount!L16/organismQuantity!$C16)*1000</f>
        <v>0</v>
      </c>
      <c r="N16" s="13">
        <f>(individualCount!M16/organismQuantity!$C16)*1000</f>
        <v>0</v>
      </c>
      <c r="O16" s="13">
        <f>(individualCount!N16/organismQuantity!$C16)*1000</f>
        <v>0</v>
      </c>
      <c r="P16" s="13">
        <f>(individualCount!O16/organismQuantity!$C16)*1000</f>
        <v>0</v>
      </c>
      <c r="Q16" s="13">
        <f>(individualCount!P16/organismQuantity!$C16)*1000</f>
        <v>0</v>
      </c>
      <c r="R16" s="13">
        <f>(individualCount!Q16/organismQuantity!$C16)*1000</f>
        <v>0</v>
      </c>
      <c r="S16" s="13">
        <f>(individualCount!R16/organismQuantity!$C16)*1000</f>
        <v>0</v>
      </c>
      <c r="T16" s="13">
        <f>(individualCount!S16/organismQuantity!$C16)*1000</f>
        <v>0</v>
      </c>
      <c r="U16" s="13">
        <f>(individualCount!T16/organismQuantity!$C16)*1000</f>
        <v>0</v>
      </c>
      <c r="V16" s="13">
        <f>(individualCount!U16/organismQuantity!$C16)*1000</f>
        <v>0</v>
      </c>
      <c r="W16" s="13">
        <f>(individualCount!V16/organismQuantity!$C16)*1000</f>
        <v>910.27325501042822</v>
      </c>
      <c r="X16" s="13">
        <f>(individualCount!W16/organismQuantity!$C16)*1000</f>
        <v>182.05465100208565</v>
      </c>
      <c r="Y16" s="13">
        <f>(individualCount!X16/organismQuantity!$C16)*1000</f>
        <v>4915.4755770563124</v>
      </c>
      <c r="Z16" s="13">
        <f>(individualCount!Y16/organismQuantity!$C16)*1000</f>
        <v>0</v>
      </c>
      <c r="AA16" s="13">
        <f>(individualCount!Z16/organismQuantity!$C16)*1000</f>
        <v>0</v>
      </c>
      <c r="AB16" s="13">
        <f>(individualCount!AA16/organismQuantity!$C16)*1000</f>
        <v>0</v>
      </c>
      <c r="AC16" s="13">
        <f>(individualCount!AB16/organismQuantity!$C16)*1000</f>
        <v>0</v>
      </c>
      <c r="AD16" s="13">
        <f>(individualCount!AC16/organismQuantity!$C16)*1000</f>
        <v>0</v>
      </c>
      <c r="AE16" s="13">
        <f>(individualCount!AD16/organismQuantity!$C16)*1000</f>
        <v>182.05465100208565</v>
      </c>
      <c r="AF16" s="13">
        <f>(individualCount!AE16/organismQuantity!$C16)*1000</f>
        <v>0</v>
      </c>
      <c r="AG16" s="13">
        <f>(individualCount!AF16/organismQuantity!$C16)*1000</f>
        <v>0</v>
      </c>
      <c r="AH16" s="13">
        <f>(individualCount!AG16/organismQuantity!$C16)*1000</f>
        <v>0</v>
      </c>
      <c r="AI16" s="13">
        <f>(individualCount!AH16/organismQuantity!$C16)*1000</f>
        <v>0</v>
      </c>
      <c r="AJ16" s="13">
        <f>(individualCount!AI16/organismQuantity!$C16)*1000</f>
        <v>0</v>
      </c>
      <c r="AK16" s="13">
        <f>(individualCount!AJ16/organismQuantity!$C16)*1000</f>
        <v>0</v>
      </c>
      <c r="AL16" s="13"/>
    </row>
    <row r="17" spans="1:38" x14ac:dyDescent="0.25">
      <c r="A17" s="1" t="s">
        <v>137</v>
      </c>
      <c r="B17" s="1" t="s">
        <v>56</v>
      </c>
      <c r="C17" s="12">
        <v>5.1076702240702243</v>
      </c>
      <c r="D17" s="13">
        <f>(individualCount!C17/organismQuantity!$C17)*1000</f>
        <v>0</v>
      </c>
      <c r="E17" s="13">
        <f>(individualCount!D17/organismQuantity!$C17)*1000</f>
        <v>0</v>
      </c>
      <c r="F17" s="13">
        <f>(individualCount!E17/organismQuantity!$C17)*1000</f>
        <v>0</v>
      </c>
      <c r="G17" s="13">
        <f>(individualCount!F17/organismQuantity!$C17)*1000</f>
        <v>0</v>
      </c>
      <c r="H17" s="13">
        <f>(individualCount!G17/organismQuantity!$C17)*1000</f>
        <v>0</v>
      </c>
      <c r="I17" s="13">
        <f>(individualCount!H17/organismQuantity!$C17)*1000</f>
        <v>391.56795804374201</v>
      </c>
      <c r="J17" s="13">
        <f>(individualCount!I17/organismQuantity!$C17)*1000</f>
        <v>12921.742615443487</v>
      </c>
      <c r="K17" s="13">
        <f>(individualCount!J17/organismQuantity!$C17)*1000</f>
        <v>0</v>
      </c>
      <c r="L17" s="13">
        <f>(individualCount!K17/organismQuantity!$C17)*1000</f>
        <v>0</v>
      </c>
      <c r="M17" s="13">
        <f>(individualCount!L17/organismQuantity!$C17)*1000</f>
        <v>0</v>
      </c>
      <c r="N17" s="13">
        <f>(individualCount!M17/organismQuantity!$C17)*1000</f>
        <v>5090.3834545686459</v>
      </c>
      <c r="O17" s="13">
        <f>(individualCount!N17/organismQuantity!$C17)*1000</f>
        <v>0</v>
      </c>
      <c r="P17" s="13">
        <f>(individualCount!O17/organismQuantity!$C17)*1000</f>
        <v>2545.191727284323</v>
      </c>
      <c r="Q17" s="13">
        <f>(individualCount!P17/organismQuantity!$C17)*1000</f>
        <v>0</v>
      </c>
      <c r="R17" s="13">
        <f>(individualCount!Q17/organismQuantity!$C17)*1000</f>
        <v>0</v>
      </c>
      <c r="S17" s="13">
        <f>(individualCount!R17/organismQuantity!$C17)*1000</f>
        <v>0</v>
      </c>
      <c r="T17" s="13">
        <f>(individualCount!S17/organismQuantity!$C17)*1000</f>
        <v>0</v>
      </c>
      <c r="U17" s="13">
        <f>(individualCount!T17/organismQuantity!$C17)*1000</f>
        <v>0</v>
      </c>
      <c r="V17" s="13">
        <f>(individualCount!U17/organismQuantity!$C17)*1000</f>
        <v>0</v>
      </c>
      <c r="W17" s="13">
        <f>(individualCount!V17/organismQuantity!$C17)*1000</f>
        <v>0</v>
      </c>
      <c r="X17" s="13">
        <f>(individualCount!W17/organismQuantity!$C17)*1000</f>
        <v>0</v>
      </c>
      <c r="Y17" s="13">
        <f>(individualCount!X17/organismQuantity!$C17)*1000</f>
        <v>2349.4077482624521</v>
      </c>
      <c r="Z17" s="13">
        <f>(individualCount!Y17/organismQuantity!$C17)*1000</f>
        <v>0</v>
      </c>
      <c r="AA17" s="13">
        <f>(individualCount!Z17/organismQuantity!$C17)*1000</f>
        <v>0</v>
      </c>
      <c r="AB17" s="13">
        <f>(individualCount!AA17/organismQuantity!$C17)*1000</f>
        <v>0</v>
      </c>
      <c r="AC17" s="13">
        <f>(individualCount!AB17/organismQuantity!$C17)*1000</f>
        <v>0</v>
      </c>
      <c r="AD17" s="13">
        <f>(individualCount!AC17/organismQuantity!$C17)*1000</f>
        <v>0</v>
      </c>
      <c r="AE17" s="13">
        <f>(individualCount!AD17/organismQuantity!$C17)*1000</f>
        <v>0</v>
      </c>
      <c r="AF17" s="13">
        <f>(individualCount!AE17/organismQuantity!$C17)*1000</f>
        <v>0</v>
      </c>
      <c r="AG17" s="13">
        <f>(individualCount!AF17/organismQuantity!$C17)*1000</f>
        <v>0</v>
      </c>
      <c r="AH17" s="13">
        <f>(individualCount!AG17/organismQuantity!$C17)*1000</f>
        <v>0</v>
      </c>
      <c r="AI17" s="13">
        <f>(individualCount!AH17/organismQuantity!$C17)*1000</f>
        <v>0</v>
      </c>
      <c r="AJ17" s="13">
        <f>(individualCount!AI17/organismQuantity!$C17)*1000</f>
        <v>0</v>
      </c>
      <c r="AK17" s="13">
        <f>(individualCount!AJ17/organismQuantity!$C17)*1000</f>
        <v>0</v>
      </c>
      <c r="AL17" s="13"/>
    </row>
    <row r="18" spans="1:38" x14ac:dyDescent="0.25">
      <c r="A18" s="1" t="s">
        <v>138</v>
      </c>
      <c r="B18" s="1" t="s">
        <v>56</v>
      </c>
      <c r="C18" s="12">
        <v>5.1023937052437054</v>
      </c>
      <c r="D18" s="13">
        <f>(individualCount!C18/organismQuantity!$C18)*1000</f>
        <v>0</v>
      </c>
      <c r="E18" s="13">
        <f>(individualCount!D18/organismQuantity!$C18)*1000</f>
        <v>0</v>
      </c>
      <c r="F18" s="13">
        <f>(individualCount!E18/organismQuantity!$C18)*1000</f>
        <v>979.93222178475264</v>
      </c>
      <c r="G18" s="13">
        <f>(individualCount!F18/organismQuantity!$C18)*1000</f>
        <v>0</v>
      </c>
      <c r="H18" s="13">
        <f>(individualCount!G18/organismQuantity!$C18)*1000</f>
        <v>0</v>
      </c>
      <c r="I18" s="13">
        <f>(individualCount!H18/organismQuantity!$C18)*1000</f>
        <v>0</v>
      </c>
      <c r="J18" s="13">
        <f>(individualCount!I18/organismQuantity!$C18)*1000</f>
        <v>6271.566219422416</v>
      </c>
      <c r="K18" s="13">
        <f>(individualCount!J18/organismQuantity!$C18)*1000</f>
        <v>0</v>
      </c>
      <c r="L18" s="13">
        <f>(individualCount!K18/organismQuantity!$C18)*1000</f>
        <v>0</v>
      </c>
      <c r="M18" s="13">
        <f>(individualCount!L18/organismQuantity!$C18)*1000</f>
        <v>0</v>
      </c>
      <c r="N18" s="13">
        <f>(individualCount!M18/organismQuantity!$C18)*1000</f>
        <v>0</v>
      </c>
      <c r="O18" s="13">
        <f>(individualCount!N18/organismQuantity!$C18)*1000</f>
        <v>0</v>
      </c>
      <c r="P18" s="13">
        <f>(individualCount!O18/organismQuantity!$C18)*1000</f>
        <v>0</v>
      </c>
      <c r="Q18" s="13">
        <f>(individualCount!P18/organismQuantity!$C18)*1000</f>
        <v>0</v>
      </c>
      <c r="R18" s="13">
        <f>(individualCount!Q18/organismQuantity!$C18)*1000</f>
        <v>0</v>
      </c>
      <c r="S18" s="13">
        <f>(individualCount!R18/organismQuantity!$C18)*1000</f>
        <v>0</v>
      </c>
      <c r="T18" s="13">
        <f>(individualCount!S18/organismQuantity!$C18)*1000</f>
        <v>0</v>
      </c>
      <c r="U18" s="13">
        <f>(individualCount!T18/organismQuantity!$C18)*1000</f>
        <v>0</v>
      </c>
      <c r="V18" s="13">
        <f>(individualCount!U18/organismQuantity!$C18)*1000</f>
        <v>195.9864443569505</v>
      </c>
      <c r="W18" s="13">
        <f>(individualCount!V18/organismQuantity!$C18)*1000</f>
        <v>0</v>
      </c>
      <c r="X18" s="13">
        <f>(individualCount!W18/organismQuantity!$C18)*1000</f>
        <v>0</v>
      </c>
      <c r="Y18" s="13">
        <f>(individualCount!X18/organismQuantity!$C18)*1000</f>
        <v>0</v>
      </c>
      <c r="Z18" s="13">
        <f>(individualCount!Y18/organismQuantity!$C18)*1000</f>
        <v>0</v>
      </c>
      <c r="AA18" s="13">
        <f>(individualCount!Z18/organismQuantity!$C18)*1000</f>
        <v>0</v>
      </c>
      <c r="AB18" s="13">
        <f>(individualCount!AA18/organismQuantity!$C18)*1000</f>
        <v>0</v>
      </c>
      <c r="AC18" s="13">
        <f>(individualCount!AB18/organismQuantity!$C18)*1000</f>
        <v>0</v>
      </c>
      <c r="AD18" s="13">
        <f>(individualCount!AC18/organismQuantity!$C18)*1000</f>
        <v>0</v>
      </c>
      <c r="AE18" s="13">
        <f>(individualCount!AD18/organismQuantity!$C18)*1000</f>
        <v>391.972888713901</v>
      </c>
      <c r="AF18" s="13">
        <f>(individualCount!AE18/organismQuantity!$C18)*1000</f>
        <v>0</v>
      </c>
      <c r="AG18" s="13">
        <f>(individualCount!AF18/organismQuantity!$C18)*1000</f>
        <v>0</v>
      </c>
      <c r="AH18" s="13">
        <f>(individualCount!AG18/organismQuantity!$C18)*1000</f>
        <v>0</v>
      </c>
      <c r="AI18" s="13">
        <f>(individualCount!AH18/organismQuantity!$C18)*1000</f>
        <v>0</v>
      </c>
      <c r="AJ18" s="13">
        <f>(individualCount!AI18/organismQuantity!$C18)*1000</f>
        <v>0</v>
      </c>
      <c r="AK18" s="13">
        <f>(individualCount!AJ18/organismQuantity!$C18)*1000</f>
        <v>783.945777427802</v>
      </c>
      <c r="AL18" s="13"/>
    </row>
    <row r="19" spans="1:38" x14ac:dyDescent="0.25">
      <c r="A19" s="1" t="s">
        <v>139</v>
      </c>
      <c r="B19" s="1" t="s">
        <v>56</v>
      </c>
      <c r="C19" s="12">
        <v>3.9362830445830448</v>
      </c>
      <c r="D19" s="13">
        <f>(individualCount!C19/organismQuantity!$C19)*1000</f>
        <v>0</v>
      </c>
      <c r="E19" s="13">
        <f>(individualCount!D19/organismQuantity!$C19)*1000</f>
        <v>0</v>
      </c>
      <c r="F19" s="13">
        <f>(individualCount!E19/organismQuantity!$C19)*1000</f>
        <v>0</v>
      </c>
      <c r="G19" s="13">
        <f>(individualCount!F19/organismQuantity!$C19)*1000</f>
        <v>0</v>
      </c>
      <c r="H19" s="13">
        <f>(individualCount!G19/organismQuantity!$C19)*1000</f>
        <v>0</v>
      </c>
      <c r="I19" s="13">
        <f>(individualCount!H19/organismQuantity!$C19)*1000</f>
        <v>0</v>
      </c>
      <c r="J19" s="13">
        <f>(individualCount!I19/organismQuantity!$C19)*1000</f>
        <v>3810.701575599956</v>
      </c>
      <c r="K19" s="13">
        <f>(individualCount!J19/organismQuantity!$C19)*1000</f>
        <v>0</v>
      </c>
      <c r="L19" s="13">
        <f>(individualCount!K19/organismQuantity!$C19)*1000</f>
        <v>0</v>
      </c>
      <c r="M19" s="13">
        <f>(individualCount!L19/organismQuantity!$C19)*1000</f>
        <v>0</v>
      </c>
      <c r="N19" s="13">
        <f>(individualCount!M19/organismQuantity!$C19)*1000</f>
        <v>0</v>
      </c>
      <c r="O19" s="13">
        <f>(individualCount!N19/organismQuantity!$C19)*1000</f>
        <v>0</v>
      </c>
      <c r="P19" s="13">
        <f>(individualCount!O19/organismQuantity!$C19)*1000</f>
        <v>0</v>
      </c>
      <c r="Q19" s="13">
        <f>(individualCount!P19/organismQuantity!$C19)*1000</f>
        <v>0</v>
      </c>
      <c r="R19" s="13">
        <f>(individualCount!Q19/organismQuantity!$C19)*1000</f>
        <v>0</v>
      </c>
      <c r="S19" s="13">
        <f>(individualCount!R19/organismQuantity!$C19)*1000</f>
        <v>0</v>
      </c>
      <c r="T19" s="13">
        <f>(individualCount!S19/organismQuantity!$C19)*1000</f>
        <v>508.09354341332744</v>
      </c>
      <c r="U19" s="13">
        <f>(individualCount!T19/organismQuantity!$C19)*1000</f>
        <v>0</v>
      </c>
      <c r="V19" s="13">
        <f>(individualCount!U19/organismQuantity!$C19)*1000</f>
        <v>0</v>
      </c>
      <c r="W19" s="13">
        <f>(individualCount!V19/organismQuantity!$C19)*1000</f>
        <v>0</v>
      </c>
      <c r="X19" s="13">
        <f>(individualCount!W19/organismQuantity!$C19)*1000</f>
        <v>1524.2806302399822</v>
      </c>
      <c r="Y19" s="13">
        <f>(individualCount!X19/organismQuantity!$C19)*1000</f>
        <v>0</v>
      </c>
      <c r="Z19" s="13">
        <f>(individualCount!Y19/organismQuantity!$C19)*1000</f>
        <v>0</v>
      </c>
      <c r="AA19" s="13">
        <f>(individualCount!Z19/organismQuantity!$C19)*1000</f>
        <v>0</v>
      </c>
      <c r="AB19" s="13">
        <f>(individualCount!AA19/organismQuantity!$C19)*1000</f>
        <v>0</v>
      </c>
      <c r="AC19" s="13">
        <f>(individualCount!AB19/organismQuantity!$C19)*1000</f>
        <v>0</v>
      </c>
      <c r="AD19" s="13">
        <f>(individualCount!AC19/organismQuantity!$C19)*1000</f>
        <v>0</v>
      </c>
      <c r="AE19" s="13">
        <f>(individualCount!AD19/organismQuantity!$C19)*1000</f>
        <v>254.04677170666372</v>
      </c>
      <c r="AF19" s="13">
        <f>(individualCount!AE19/organismQuantity!$C19)*1000</f>
        <v>0</v>
      </c>
      <c r="AG19" s="13">
        <f>(individualCount!AF19/organismQuantity!$C19)*1000</f>
        <v>0</v>
      </c>
      <c r="AH19" s="13">
        <f>(individualCount!AG19/organismQuantity!$C19)*1000</f>
        <v>0</v>
      </c>
      <c r="AI19" s="13">
        <f>(individualCount!AH19/organismQuantity!$C19)*1000</f>
        <v>0</v>
      </c>
      <c r="AJ19" s="13">
        <f>(individualCount!AI19/organismQuantity!$C19)*1000</f>
        <v>0</v>
      </c>
      <c r="AK19" s="13">
        <f>(individualCount!AJ19/organismQuantity!$C19)*1000</f>
        <v>0</v>
      </c>
      <c r="AL19" s="13"/>
    </row>
    <row r="20" spans="1:38" x14ac:dyDescent="0.25">
      <c r="A20" s="1" t="s">
        <v>106</v>
      </c>
      <c r="B20" s="5" t="s">
        <v>53</v>
      </c>
      <c r="C20" s="12">
        <v>3.4825024255024251</v>
      </c>
      <c r="D20" s="13">
        <f>(individualCount!C20/organismQuantity!$C20)*1000</f>
        <v>0</v>
      </c>
      <c r="E20" s="13">
        <f>(individualCount!D20/organismQuantity!$C20)*1000</f>
        <v>0</v>
      </c>
      <c r="F20" s="13">
        <f>(individualCount!E20/organismQuantity!$C20)*1000</f>
        <v>0</v>
      </c>
      <c r="G20" s="13">
        <f>(individualCount!F20/organismQuantity!$C20)*1000</f>
        <v>0</v>
      </c>
      <c r="H20" s="13">
        <f>(individualCount!G20/organismQuantity!$C20)*1000</f>
        <v>0</v>
      </c>
      <c r="I20" s="13">
        <f>(individualCount!H20/organismQuantity!$C20)*1000</f>
        <v>0</v>
      </c>
      <c r="J20" s="13">
        <f>(individualCount!I20/organismQuantity!$C20)*1000</f>
        <v>287.14983589874419</v>
      </c>
      <c r="K20" s="13">
        <f>(individualCount!J20/organismQuantity!$C20)*1000</f>
        <v>0</v>
      </c>
      <c r="L20" s="13">
        <f>(individualCount!K20/organismQuantity!$C20)*1000</f>
        <v>0</v>
      </c>
      <c r="M20" s="13">
        <f>(individualCount!L20/organismQuantity!$C20)*1000</f>
        <v>0</v>
      </c>
      <c r="N20" s="13">
        <f>(individualCount!M20/organismQuantity!$C20)*1000</f>
        <v>0</v>
      </c>
      <c r="O20" s="13">
        <f>(individualCount!N20/organismQuantity!$C20)*1000</f>
        <v>0</v>
      </c>
      <c r="P20" s="13">
        <f>(individualCount!O20/organismQuantity!$C20)*1000</f>
        <v>0</v>
      </c>
      <c r="Q20" s="13">
        <f>(individualCount!P20/organismQuantity!$C20)*1000</f>
        <v>0</v>
      </c>
      <c r="R20" s="13">
        <f>(individualCount!Q20/organismQuantity!$C20)*1000</f>
        <v>0</v>
      </c>
      <c r="S20" s="13">
        <f>(individualCount!R20/organismQuantity!$C20)*1000</f>
        <v>0</v>
      </c>
      <c r="T20" s="13">
        <f>(individualCount!S20/organismQuantity!$C20)*1000</f>
        <v>0</v>
      </c>
      <c r="U20" s="13">
        <f>(individualCount!T20/organismQuantity!$C20)*1000</f>
        <v>0</v>
      </c>
      <c r="V20" s="13">
        <f>(individualCount!U20/organismQuantity!$C20)*1000</f>
        <v>0</v>
      </c>
      <c r="W20" s="13">
        <f>(individualCount!V20/organismQuantity!$C20)*1000</f>
        <v>0</v>
      </c>
      <c r="X20" s="13">
        <f>(individualCount!W20/organismQuantity!$C20)*1000</f>
        <v>0</v>
      </c>
      <c r="Y20" s="13">
        <f>(individualCount!X20/organismQuantity!$C20)*1000</f>
        <v>0</v>
      </c>
      <c r="Z20" s="13">
        <f>(individualCount!Y20/organismQuantity!$C20)*1000</f>
        <v>0</v>
      </c>
      <c r="AA20" s="13">
        <f>(individualCount!Z20/organismQuantity!$C20)*1000</f>
        <v>0</v>
      </c>
      <c r="AB20" s="13">
        <f>(individualCount!AA20/organismQuantity!$C20)*1000</f>
        <v>574.29967179748837</v>
      </c>
      <c r="AC20" s="13">
        <f>(individualCount!AB20/organismQuantity!$C20)*1000</f>
        <v>0</v>
      </c>
      <c r="AD20" s="13">
        <f>(individualCount!AC20/organismQuantity!$C20)*1000</f>
        <v>574.29967179748837</v>
      </c>
      <c r="AE20" s="13">
        <f>(individualCount!AD20/organismQuantity!$C20)*1000</f>
        <v>0</v>
      </c>
      <c r="AF20" s="13">
        <f>(individualCount!AE20/organismQuantity!$C20)*1000</f>
        <v>0</v>
      </c>
      <c r="AG20" s="13">
        <f>(individualCount!AF20/organismQuantity!$C20)*1000</f>
        <v>0</v>
      </c>
      <c r="AH20" s="13">
        <f>(individualCount!AG20/organismQuantity!$C20)*1000</f>
        <v>0</v>
      </c>
      <c r="AI20" s="13">
        <f>(individualCount!AH20/organismQuantity!$C20)*1000</f>
        <v>0</v>
      </c>
      <c r="AJ20" s="13">
        <f>(individualCount!AI20/organismQuantity!$C20)*1000</f>
        <v>0</v>
      </c>
      <c r="AK20" s="13">
        <f>(individualCount!AJ20/organismQuantity!$C20)*1000</f>
        <v>287.14983589874419</v>
      </c>
      <c r="AL20" s="14"/>
    </row>
    <row r="21" spans="1:38" x14ac:dyDescent="0.25">
      <c r="A21" s="1" t="s">
        <v>107</v>
      </c>
      <c r="B21" s="1" t="s">
        <v>53</v>
      </c>
      <c r="C21" s="12">
        <v>3.5985858396858394</v>
      </c>
      <c r="D21" s="13">
        <f>(individualCount!C21/organismQuantity!$C21)*1000</f>
        <v>0</v>
      </c>
      <c r="E21" s="13">
        <f>(individualCount!D21/organismQuantity!$C21)*1000</f>
        <v>0</v>
      </c>
      <c r="F21" s="13">
        <f>(individualCount!E21/organismQuantity!$C21)*1000</f>
        <v>0</v>
      </c>
      <c r="G21" s="13">
        <f>(individualCount!F21/organismQuantity!$C21)*1000</f>
        <v>0</v>
      </c>
      <c r="H21" s="13">
        <f>(individualCount!G21/organismQuantity!$C21)*1000</f>
        <v>0</v>
      </c>
      <c r="I21" s="13">
        <f>(individualCount!H21/organismQuantity!$C21)*1000</f>
        <v>0</v>
      </c>
      <c r="J21" s="13">
        <f>(individualCount!I21/organismQuantity!$C21)*1000</f>
        <v>555.77387593305332</v>
      </c>
      <c r="K21" s="13">
        <f>(individualCount!J21/organismQuantity!$C21)*1000</f>
        <v>0</v>
      </c>
      <c r="L21" s="13">
        <f>(individualCount!K21/organismQuantity!$C21)*1000</f>
        <v>0</v>
      </c>
      <c r="M21" s="13">
        <f>(individualCount!L21/organismQuantity!$C21)*1000</f>
        <v>0</v>
      </c>
      <c r="N21" s="13">
        <f>(individualCount!M21/organismQuantity!$C21)*1000</f>
        <v>0</v>
      </c>
      <c r="O21" s="13">
        <f>(individualCount!N21/organismQuantity!$C21)*1000</f>
        <v>0</v>
      </c>
      <c r="P21" s="13">
        <f>(individualCount!O21/organismQuantity!$C21)*1000</f>
        <v>0</v>
      </c>
      <c r="Q21" s="13">
        <f>(individualCount!P21/organismQuantity!$C21)*1000</f>
        <v>0</v>
      </c>
      <c r="R21" s="13">
        <f>(individualCount!Q21/organismQuantity!$C21)*1000</f>
        <v>0</v>
      </c>
      <c r="S21" s="13">
        <f>(individualCount!R21/organismQuantity!$C21)*1000</f>
        <v>277.88693796652666</v>
      </c>
      <c r="T21" s="13">
        <f>(individualCount!S21/organismQuantity!$C21)*1000</f>
        <v>0</v>
      </c>
      <c r="U21" s="13">
        <f>(individualCount!T21/organismQuantity!$C21)*1000</f>
        <v>0</v>
      </c>
      <c r="V21" s="13">
        <f>(individualCount!U21/organismQuantity!$C21)*1000</f>
        <v>0</v>
      </c>
      <c r="W21" s="13">
        <f>(individualCount!V21/organismQuantity!$C21)*1000</f>
        <v>0</v>
      </c>
      <c r="X21" s="13">
        <f>(individualCount!W21/organismQuantity!$C21)*1000</f>
        <v>0</v>
      </c>
      <c r="Y21" s="13">
        <f>(individualCount!X21/organismQuantity!$C21)*1000</f>
        <v>0</v>
      </c>
      <c r="Z21" s="13">
        <f>(individualCount!Y21/organismQuantity!$C21)*1000</f>
        <v>0</v>
      </c>
      <c r="AA21" s="13">
        <f>(individualCount!Z21/organismQuantity!$C21)*1000</f>
        <v>0</v>
      </c>
      <c r="AB21" s="13">
        <f>(individualCount!AA21/organismQuantity!$C21)*1000</f>
        <v>0</v>
      </c>
      <c r="AC21" s="13">
        <f>(individualCount!AB21/organismQuantity!$C21)*1000</f>
        <v>0</v>
      </c>
      <c r="AD21" s="13">
        <f>(individualCount!AC21/organismQuantity!$C21)*1000</f>
        <v>0</v>
      </c>
      <c r="AE21" s="13">
        <f>(individualCount!AD21/organismQuantity!$C21)*1000</f>
        <v>0</v>
      </c>
      <c r="AF21" s="13">
        <f>(individualCount!AE21/organismQuantity!$C21)*1000</f>
        <v>0</v>
      </c>
      <c r="AG21" s="13">
        <f>(individualCount!AF21/organismQuantity!$C21)*1000</f>
        <v>0</v>
      </c>
      <c r="AH21" s="13">
        <f>(individualCount!AG21/organismQuantity!$C21)*1000</f>
        <v>0</v>
      </c>
      <c r="AI21" s="13">
        <f>(individualCount!AH21/organismQuantity!$C21)*1000</f>
        <v>0</v>
      </c>
      <c r="AJ21" s="13">
        <f>(individualCount!AI21/organismQuantity!$C21)*1000</f>
        <v>0</v>
      </c>
      <c r="AK21" s="13">
        <f>(individualCount!AJ21/organismQuantity!$C21)*1000</f>
        <v>0</v>
      </c>
      <c r="AL21" s="13"/>
    </row>
    <row r="22" spans="1:38" x14ac:dyDescent="0.25">
      <c r="A22" s="1" t="s">
        <v>108</v>
      </c>
      <c r="B22" s="1" t="s">
        <v>53</v>
      </c>
      <c r="C22" s="12">
        <v>3.7990935550935552</v>
      </c>
      <c r="D22" s="13">
        <f>(individualCount!C22/organismQuantity!$C22)*1000</f>
        <v>263.22068290718215</v>
      </c>
      <c r="E22" s="13">
        <f>(individualCount!D22/organismQuantity!$C22)*1000</f>
        <v>263.22068290718215</v>
      </c>
      <c r="F22" s="13">
        <f>(individualCount!E22/organismQuantity!$C22)*1000</f>
        <v>0</v>
      </c>
      <c r="G22" s="13">
        <f>(individualCount!F22/organismQuantity!$C22)*1000</f>
        <v>263.22068290718215</v>
      </c>
      <c r="H22" s="13">
        <f>(individualCount!G22/organismQuantity!$C22)*1000</f>
        <v>0</v>
      </c>
      <c r="I22" s="13">
        <f>(individualCount!H22/organismQuantity!$C22)*1000</f>
        <v>0</v>
      </c>
      <c r="J22" s="13">
        <f>(individualCount!I22/organismQuantity!$C22)*1000</f>
        <v>1052.8827316287286</v>
      </c>
      <c r="K22" s="13">
        <f>(individualCount!J22/organismQuantity!$C22)*1000</f>
        <v>0</v>
      </c>
      <c r="L22" s="13">
        <f>(individualCount!K22/organismQuantity!$C22)*1000</f>
        <v>0</v>
      </c>
      <c r="M22" s="13">
        <f>(individualCount!L22/organismQuantity!$C22)*1000</f>
        <v>0</v>
      </c>
      <c r="N22" s="13">
        <f>(individualCount!M22/organismQuantity!$C22)*1000</f>
        <v>0</v>
      </c>
      <c r="O22" s="13">
        <f>(individualCount!N22/organismQuantity!$C22)*1000</f>
        <v>0</v>
      </c>
      <c r="P22" s="13">
        <f>(individualCount!O22/organismQuantity!$C22)*1000</f>
        <v>0</v>
      </c>
      <c r="Q22" s="13">
        <f>(individualCount!P22/organismQuantity!$C22)*1000</f>
        <v>0</v>
      </c>
      <c r="R22" s="13">
        <f>(individualCount!Q22/organismQuantity!$C22)*1000</f>
        <v>0</v>
      </c>
      <c r="S22" s="13">
        <f>(individualCount!R22/organismQuantity!$C22)*1000</f>
        <v>0</v>
      </c>
      <c r="T22" s="13">
        <f>(individualCount!S22/organismQuantity!$C22)*1000</f>
        <v>0</v>
      </c>
      <c r="U22" s="13">
        <f>(individualCount!T22/organismQuantity!$C22)*1000</f>
        <v>0</v>
      </c>
      <c r="V22" s="13">
        <f>(individualCount!U22/organismQuantity!$C22)*1000</f>
        <v>0</v>
      </c>
      <c r="W22" s="13">
        <f>(individualCount!V22/organismQuantity!$C22)*1000</f>
        <v>0</v>
      </c>
      <c r="X22" s="13">
        <f>(individualCount!W22/organismQuantity!$C22)*1000</f>
        <v>0</v>
      </c>
      <c r="Y22" s="13">
        <f>(individualCount!X22/organismQuantity!$C22)*1000</f>
        <v>0</v>
      </c>
      <c r="Z22" s="13">
        <f>(individualCount!Y22/organismQuantity!$C22)*1000</f>
        <v>0</v>
      </c>
      <c r="AA22" s="13">
        <f>(individualCount!Z22/organismQuantity!$C22)*1000</f>
        <v>0</v>
      </c>
      <c r="AB22" s="13">
        <f>(individualCount!AA22/organismQuantity!$C22)*1000</f>
        <v>0</v>
      </c>
      <c r="AC22" s="13">
        <f>(individualCount!AB22/organismQuantity!$C22)*1000</f>
        <v>0</v>
      </c>
      <c r="AD22" s="13">
        <f>(individualCount!AC22/organismQuantity!$C22)*1000</f>
        <v>263.22068290718215</v>
      </c>
      <c r="AE22" s="13">
        <f>(individualCount!AD22/organismQuantity!$C22)*1000</f>
        <v>0</v>
      </c>
      <c r="AF22" s="13">
        <f>(individualCount!AE22/organismQuantity!$C22)*1000</f>
        <v>0</v>
      </c>
      <c r="AG22" s="13">
        <f>(individualCount!AF22/organismQuantity!$C22)*1000</f>
        <v>0</v>
      </c>
      <c r="AH22" s="13">
        <f>(individualCount!AG22/organismQuantity!$C22)*1000</f>
        <v>0</v>
      </c>
      <c r="AI22" s="13">
        <f>(individualCount!AH22/organismQuantity!$C22)*1000</f>
        <v>0</v>
      </c>
      <c r="AJ22" s="13">
        <f>(individualCount!AI22/organismQuantity!$C22)*1000</f>
        <v>0</v>
      </c>
      <c r="AK22" s="13">
        <f>(individualCount!AJ22/organismQuantity!$C22)*1000</f>
        <v>3685.08956070055</v>
      </c>
      <c r="AL22" s="13"/>
    </row>
    <row r="23" spans="1:38" x14ac:dyDescent="0.25">
      <c r="A23" s="1" t="s">
        <v>109</v>
      </c>
      <c r="B23" s="1" t="s">
        <v>53</v>
      </c>
      <c r="C23" s="12">
        <v>4.0470899399399398</v>
      </c>
      <c r="D23" s="13">
        <f>(individualCount!C23/organismQuantity!$C23)*1000</f>
        <v>0</v>
      </c>
      <c r="E23" s="13">
        <f>(individualCount!D23/organismQuantity!$C23)*1000</f>
        <v>0</v>
      </c>
      <c r="F23" s="13">
        <f>(individualCount!E23/organismQuantity!$C23)*1000</f>
        <v>0</v>
      </c>
      <c r="G23" s="13">
        <f>(individualCount!F23/organismQuantity!$C23)*1000</f>
        <v>0</v>
      </c>
      <c r="H23" s="13">
        <f>(individualCount!G23/organismQuantity!$C23)*1000</f>
        <v>0</v>
      </c>
      <c r="I23" s="13">
        <f>(individualCount!H23/organismQuantity!$C23)*1000</f>
        <v>0</v>
      </c>
      <c r="J23" s="13">
        <f>(individualCount!I23/organismQuantity!$C23)*1000</f>
        <v>5436.004716101389</v>
      </c>
      <c r="K23" s="13">
        <f>(individualCount!J23/organismQuantity!$C23)*1000</f>
        <v>0</v>
      </c>
      <c r="L23" s="13">
        <f>(individualCount!K23/organismQuantity!$C23)*1000</f>
        <v>0</v>
      </c>
      <c r="M23" s="13">
        <f>(individualCount!L23/organismQuantity!$C23)*1000</f>
        <v>0</v>
      </c>
      <c r="N23" s="13">
        <f>(individualCount!M23/organismQuantity!$C23)*1000</f>
        <v>0</v>
      </c>
      <c r="O23" s="13">
        <f>(individualCount!N23/organismQuantity!$C23)*1000</f>
        <v>0</v>
      </c>
      <c r="P23" s="13">
        <f>(individualCount!O23/organismQuantity!$C23)*1000</f>
        <v>0</v>
      </c>
      <c r="Q23" s="13">
        <f>(individualCount!P23/organismQuantity!$C23)*1000</f>
        <v>0</v>
      </c>
      <c r="R23" s="13">
        <f>(individualCount!Q23/organismQuantity!$C23)*1000</f>
        <v>0</v>
      </c>
      <c r="S23" s="13">
        <f>(individualCount!R23/organismQuantity!$C23)*1000</f>
        <v>0</v>
      </c>
      <c r="T23" s="13">
        <f>(individualCount!S23/organismQuantity!$C23)*1000</f>
        <v>247.09112345915403</v>
      </c>
      <c r="U23" s="13">
        <f>(individualCount!T23/organismQuantity!$C23)*1000</f>
        <v>247.09112345915403</v>
      </c>
      <c r="V23" s="13">
        <f>(individualCount!U23/organismQuantity!$C23)*1000</f>
        <v>0</v>
      </c>
      <c r="W23" s="13">
        <f>(individualCount!V23/organismQuantity!$C23)*1000</f>
        <v>0</v>
      </c>
      <c r="X23" s="13">
        <f>(individualCount!W23/organismQuantity!$C23)*1000</f>
        <v>0</v>
      </c>
      <c r="Y23" s="13">
        <f>(individualCount!X23/organismQuantity!$C23)*1000</f>
        <v>0</v>
      </c>
      <c r="Z23" s="13">
        <f>(individualCount!Y23/organismQuantity!$C23)*1000</f>
        <v>0</v>
      </c>
      <c r="AA23" s="13">
        <f>(individualCount!Z23/organismQuantity!$C23)*1000</f>
        <v>0</v>
      </c>
      <c r="AB23" s="13">
        <f>(individualCount!AA23/organismQuantity!$C23)*1000</f>
        <v>0</v>
      </c>
      <c r="AC23" s="13">
        <f>(individualCount!AB23/organismQuantity!$C23)*1000</f>
        <v>0</v>
      </c>
      <c r="AD23" s="13">
        <f>(individualCount!AC23/organismQuantity!$C23)*1000</f>
        <v>741.27337037746213</v>
      </c>
      <c r="AE23" s="13">
        <f>(individualCount!AD23/organismQuantity!$C23)*1000</f>
        <v>0</v>
      </c>
      <c r="AF23" s="13">
        <f>(individualCount!AE23/organismQuantity!$C23)*1000</f>
        <v>0</v>
      </c>
      <c r="AG23" s="13">
        <f>(individualCount!AF23/organismQuantity!$C23)*1000</f>
        <v>0</v>
      </c>
      <c r="AH23" s="13">
        <f>(individualCount!AG23/organismQuantity!$C23)*1000</f>
        <v>0</v>
      </c>
      <c r="AI23" s="13">
        <f>(individualCount!AH23/organismQuantity!$C23)*1000</f>
        <v>0</v>
      </c>
      <c r="AJ23" s="13">
        <f>(individualCount!AI23/organismQuantity!$C23)*1000</f>
        <v>0</v>
      </c>
      <c r="AK23" s="13">
        <f>(individualCount!AJ23/organismQuantity!$C23)*1000</f>
        <v>494.18224691830807</v>
      </c>
      <c r="AL23" s="13"/>
    </row>
    <row r="24" spans="1:38" x14ac:dyDescent="0.25">
      <c r="A24" s="1" t="s">
        <v>112</v>
      </c>
      <c r="B24" s="1" t="s">
        <v>53</v>
      </c>
      <c r="C24" s="12">
        <v>4.3953401824901821</v>
      </c>
      <c r="D24" s="13">
        <f>(individualCount!C24/organismQuantity!$C24)*1000</f>
        <v>455.02735100401242</v>
      </c>
      <c r="E24" s="13">
        <f>(individualCount!D24/organismQuantity!$C24)*1000</f>
        <v>0</v>
      </c>
      <c r="F24" s="13">
        <f>(individualCount!E24/organismQuantity!$C24)*1000</f>
        <v>0</v>
      </c>
      <c r="G24" s="13">
        <f>(individualCount!F24/organismQuantity!$C24)*1000</f>
        <v>0</v>
      </c>
      <c r="H24" s="13">
        <f>(individualCount!G24/organismQuantity!$C24)*1000</f>
        <v>1137.5683775100308</v>
      </c>
      <c r="I24" s="13">
        <f>(individualCount!H24/organismQuantity!$C24)*1000</f>
        <v>0</v>
      </c>
      <c r="J24" s="13">
        <f>(individualCount!I24/organismQuantity!$C24)*1000</f>
        <v>682.54102650601851</v>
      </c>
      <c r="K24" s="13">
        <f>(individualCount!J24/organismQuantity!$C24)*1000</f>
        <v>0</v>
      </c>
      <c r="L24" s="13">
        <f>(individualCount!K24/organismQuantity!$C24)*1000</f>
        <v>227.51367550200621</v>
      </c>
      <c r="M24" s="13">
        <f>(individualCount!L24/organismQuantity!$C24)*1000</f>
        <v>0</v>
      </c>
      <c r="N24" s="13">
        <f>(individualCount!M24/organismQuantity!$C24)*1000</f>
        <v>0</v>
      </c>
      <c r="O24" s="13">
        <f>(individualCount!N24/organismQuantity!$C24)*1000</f>
        <v>0</v>
      </c>
      <c r="P24" s="13">
        <f>(individualCount!O24/organismQuantity!$C24)*1000</f>
        <v>0</v>
      </c>
      <c r="Q24" s="13">
        <f>(individualCount!P24/organismQuantity!$C24)*1000</f>
        <v>0</v>
      </c>
      <c r="R24" s="13">
        <f>(individualCount!Q24/organismQuantity!$C24)*1000</f>
        <v>0</v>
      </c>
      <c r="S24" s="13">
        <f>(individualCount!R24/organismQuantity!$C24)*1000</f>
        <v>0</v>
      </c>
      <c r="T24" s="13">
        <f>(individualCount!S24/organismQuantity!$C24)*1000</f>
        <v>0</v>
      </c>
      <c r="U24" s="13">
        <f>(individualCount!T24/organismQuantity!$C24)*1000</f>
        <v>0</v>
      </c>
      <c r="V24" s="13">
        <f>(individualCount!U24/organismQuantity!$C24)*1000</f>
        <v>1365.082053012037</v>
      </c>
      <c r="W24" s="13">
        <f>(individualCount!V24/organismQuantity!$C24)*1000</f>
        <v>0</v>
      </c>
      <c r="X24" s="13">
        <f>(individualCount!W24/organismQuantity!$C24)*1000</f>
        <v>0</v>
      </c>
      <c r="Y24" s="13">
        <f>(individualCount!X24/organismQuantity!$C24)*1000</f>
        <v>0</v>
      </c>
      <c r="Z24" s="13">
        <f>(individualCount!Y24/organismQuantity!$C24)*1000</f>
        <v>227.51367550200621</v>
      </c>
      <c r="AA24" s="13">
        <f>(individualCount!Z24/organismQuantity!$C24)*1000</f>
        <v>0</v>
      </c>
      <c r="AB24" s="13">
        <f>(individualCount!AA24/organismQuantity!$C24)*1000</f>
        <v>0</v>
      </c>
      <c r="AC24" s="13">
        <f>(individualCount!AB24/organismQuantity!$C24)*1000</f>
        <v>0</v>
      </c>
      <c r="AD24" s="13">
        <f>(individualCount!AC24/organismQuantity!$C24)*1000</f>
        <v>910.05470200802483</v>
      </c>
      <c r="AE24" s="13">
        <f>(individualCount!AD24/organismQuantity!$C24)*1000</f>
        <v>0</v>
      </c>
      <c r="AF24" s="13">
        <f>(individualCount!AE24/organismQuantity!$C24)*1000</f>
        <v>0</v>
      </c>
      <c r="AG24" s="13">
        <f>(individualCount!AF24/organismQuantity!$C24)*1000</f>
        <v>455.02735100401242</v>
      </c>
      <c r="AH24" s="13">
        <f>(individualCount!AG24/organismQuantity!$C24)*1000</f>
        <v>0</v>
      </c>
      <c r="AI24" s="13">
        <f>(individualCount!AH24/organismQuantity!$C24)*1000</f>
        <v>0</v>
      </c>
      <c r="AJ24" s="13">
        <f>(individualCount!AI24/organismQuantity!$C24)*1000</f>
        <v>0</v>
      </c>
      <c r="AK24" s="13">
        <f>(individualCount!AJ24/organismQuantity!$C24)*1000</f>
        <v>4550.2735100401233</v>
      </c>
      <c r="AL24" s="13"/>
    </row>
    <row r="25" spans="1:38" x14ac:dyDescent="0.25">
      <c r="A25" s="1" t="s">
        <v>113</v>
      </c>
      <c r="B25" s="1" t="s">
        <v>53</v>
      </c>
      <c r="C25" s="12">
        <v>7.2130012358512356</v>
      </c>
      <c r="D25" s="13">
        <f>(individualCount!C25/organismQuantity!$C25)*1000</f>
        <v>277.27709099220363</v>
      </c>
      <c r="E25" s="13">
        <f>(individualCount!D25/organismQuantity!$C25)*1000</f>
        <v>0</v>
      </c>
      <c r="F25" s="13">
        <f>(individualCount!E25/organismQuantity!$C25)*1000</f>
        <v>0</v>
      </c>
      <c r="G25" s="13">
        <f>(individualCount!F25/organismQuantity!$C25)*1000</f>
        <v>0</v>
      </c>
      <c r="H25" s="13">
        <f>(individualCount!G25/organismQuantity!$C25)*1000</f>
        <v>0</v>
      </c>
      <c r="I25" s="13">
        <f>(individualCount!H25/organismQuantity!$C25)*1000</f>
        <v>0</v>
      </c>
      <c r="J25" s="13">
        <f>(individualCount!I25/organismQuantity!$C25)*1000</f>
        <v>17052.541096020519</v>
      </c>
      <c r="K25" s="13">
        <f>(individualCount!J25/organismQuantity!$C25)*1000</f>
        <v>0</v>
      </c>
      <c r="L25" s="13">
        <f>(individualCount!K25/organismQuantity!$C25)*1000</f>
        <v>138.63854549610181</v>
      </c>
      <c r="M25" s="13">
        <f>(individualCount!L25/organismQuantity!$C25)*1000</f>
        <v>0</v>
      </c>
      <c r="N25" s="13">
        <f>(individualCount!M25/organismQuantity!$C25)*1000</f>
        <v>0</v>
      </c>
      <c r="O25" s="13">
        <f>(individualCount!N25/organismQuantity!$C25)*1000</f>
        <v>0</v>
      </c>
      <c r="P25" s="13">
        <f>(individualCount!O25/organismQuantity!$C25)*1000</f>
        <v>0</v>
      </c>
      <c r="Q25" s="13">
        <f>(individualCount!P25/organismQuantity!$C25)*1000</f>
        <v>0</v>
      </c>
      <c r="R25" s="13">
        <f>(individualCount!Q25/organismQuantity!$C25)*1000</f>
        <v>0</v>
      </c>
      <c r="S25" s="13">
        <f>(individualCount!R25/organismQuantity!$C25)*1000</f>
        <v>0</v>
      </c>
      <c r="T25" s="13">
        <f>(individualCount!S25/organismQuantity!$C25)*1000</f>
        <v>0</v>
      </c>
      <c r="U25" s="13">
        <f>(individualCount!T25/organismQuantity!$C25)*1000</f>
        <v>0</v>
      </c>
      <c r="V25" s="13">
        <f>(individualCount!U25/organismQuantity!$C25)*1000</f>
        <v>0</v>
      </c>
      <c r="W25" s="13">
        <f>(individualCount!V25/organismQuantity!$C25)*1000</f>
        <v>693.19272748050901</v>
      </c>
      <c r="X25" s="13">
        <f>(individualCount!W25/organismQuantity!$C25)*1000</f>
        <v>138.63854549610181</v>
      </c>
      <c r="Y25" s="13">
        <f>(individualCount!X25/organismQuantity!$C25)*1000</f>
        <v>0</v>
      </c>
      <c r="Z25" s="13">
        <f>(individualCount!Y25/organismQuantity!$C25)*1000</f>
        <v>693.19272748050901</v>
      </c>
      <c r="AA25" s="13">
        <f>(individualCount!Z25/organismQuantity!$C25)*1000</f>
        <v>0</v>
      </c>
      <c r="AB25" s="13">
        <f>(individualCount!AA25/organismQuantity!$C25)*1000</f>
        <v>277.27709099220363</v>
      </c>
      <c r="AC25" s="13">
        <f>(individualCount!AB25/organismQuantity!$C25)*1000</f>
        <v>0</v>
      </c>
      <c r="AD25" s="13">
        <f>(individualCount!AC25/organismQuantity!$C25)*1000</f>
        <v>0</v>
      </c>
      <c r="AE25" s="13">
        <f>(individualCount!AD25/organismQuantity!$C25)*1000</f>
        <v>0</v>
      </c>
      <c r="AF25" s="13">
        <f>(individualCount!AE25/organismQuantity!$C25)*1000</f>
        <v>0</v>
      </c>
      <c r="AG25" s="13">
        <f>(individualCount!AF25/organismQuantity!$C25)*1000</f>
        <v>0</v>
      </c>
      <c r="AH25" s="13">
        <f>(individualCount!AG25/organismQuantity!$C25)*1000</f>
        <v>0</v>
      </c>
      <c r="AI25" s="13">
        <f>(individualCount!AH25/organismQuantity!$C25)*1000</f>
        <v>277.27709099220363</v>
      </c>
      <c r="AJ25" s="13">
        <f>(individualCount!AI25/organismQuantity!$C25)*1000</f>
        <v>0</v>
      </c>
      <c r="AK25" s="13">
        <f>(individualCount!AJ25/organismQuantity!$C25)*1000</f>
        <v>1386.385454961018</v>
      </c>
      <c r="AL25" s="13"/>
    </row>
    <row r="26" spans="1:38" x14ac:dyDescent="0.25">
      <c r="A26" s="1" t="s">
        <v>114</v>
      </c>
      <c r="B26" s="1" t="s">
        <v>53</v>
      </c>
      <c r="C26" s="12">
        <v>6.7222849849849853</v>
      </c>
      <c r="D26" s="13">
        <f>(individualCount!C26/organismQuantity!$C26)*1000</f>
        <v>148.75894167438867</v>
      </c>
      <c r="E26" s="13">
        <f>(individualCount!D26/organismQuantity!$C26)*1000</f>
        <v>0</v>
      </c>
      <c r="F26" s="13">
        <f>(individualCount!E26/organismQuantity!$C26)*1000</f>
        <v>0</v>
      </c>
      <c r="G26" s="13">
        <f>(individualCount!F26/organismQuantity!$C26)*1000</f>
        <v>0</v>
      </c>
      <c r="H26" s="13">
        <f>(individualCount!G26/organismQuantity!$C26)*1000</f>
        <v>0</v>
      </c>
      <c r="I26" s="13">
        <f>(individualCount!H26/organismQuantity!$C26)*1000</f>
        <v>297.51788334877733</v>
      </c>
      <c r="J26" s="13">
        <f>(individualCount!I26/organismQuantity!$C26)*1000</f>
        <v>9818.0901505096499</v>
      </c>
      <c r="K26" s="13">
        <f>(individualCount!J26/organismQuantity!$C26)*1000</f>
        <v>0</v>
      </c>
      <c r="L26" s="13">
        <f>(individualCount!K26/organismQuantity!$C26)*1000</f>
        <v>0</v>
      </c>
      <c r="M26" s="13">
        <f>(individualCount!L26/organismQuantity!$C26)*1000</f>
        <v>0</v>
      </c>
      <c r="N26" s="13">
        <f>(individualCount!M26/organismQuantity!$C26)*1000</f>
        <v>0</v>
      </c>
      <c r="O26" s="13">
        <f>(individualCount!N26/organismQuantity!$C26)*1000</f>
        <v>0</v>
      </c>
      <c r="P26" s="13">
        <f>(individualCount!O26/organismQuantity!$C26)*1000</f>
        <v>0</v>
      </c>
      <c r="Q26" s="13">
        <f>(individualCount!P26/organismQuantity!$C26)*1000</f>
        <v>0</v>
      </c>
      <c r="R26" s="13">
        <f>(individualCount!Q26/organismQuantity!$C26)*1000</f>
        <v>0</v>
      </c>
      <c r="S26" s="13">
        <f>(individualCount!R26/organismQuantity!$C26)*1000</f>
        <v>0</v>
      </c>
      <c r="T26" s="13">
        <f>(individualCount!S26/organismQuantity!$C26)*1000</f>
        <v>0</v>
      </c>
      <c r="U26" s="13">
        <f>(individualCount!T26/organismQuantity!$C26)*1000</f>
        <v>0</v>
      </c>
      <c r="V26" s="13">
        <f>(individualCount!U26/organismQuantity!$C26)*1000</f>
        <v>0</v>
      </c>
      <c r="W26" s="13">
        <f>(individualCount!V26/organismQuantity!$C26)*1000</f>
        <v>0</v>
      </c>
      <c r="X26" s="13">
        <f>(individualCount!W26/organismQuantity!$C26)*1000</f>
        <v>0</v>
      </c>
      <c r="Y26" s="13">
        <f>(individualCount!X26/organismQuantity!$C26)*1000</f>
        <v>0</v>
      </c>
      <c r="Z26" s="13">
        <f>(individualCount!Y26/organismQuantity!$C26)*1000</f>
        <v>0</v>
      </c>
      <c r="AA26" s="13">
        <f>(individualCount!Z26/organismQuantity!$C26)*1000</f>
        <v>0</v>
      </c>
      <c r="AB26" s="13">
        <f>(individualCount!AA26/organismQuantity!$C26)*1000</f>
        <v>148.75894167438867</v>
      </c>
      <c r="AC26" s="13">
        <f>(individualCount!AB26/organismQuantity!$C26)*1000</f>
        <v>0</v>
      </c>
      <c r="AD26" s="13">
        <f>(individualCount!AC26/organismQuantity!$C26)*1000</f>
        <v>0</v>
      </c>
      <c r="AE26" s="13">
        <f>(individualCount!AD26/organismQuantity!$C26)*1000</f>
        <v>297.51788334877733</v>
      </c>
      <c r="AF26" s="13">
        <f>(individualCount!AE26/organismQuantity!$C26)*1000</f>
        <v>0</v>
      </c>
      <c r="AG26" s="13">
        <f>(individualCount!AF26/organismQuantity!$C26)*1000</f>
        <v>0</v>
      </c>
      <c r="AH26" s="13">
        <f>(individualCount!AG26/organismQuantity!$C26)*1000</f>
        <v>0</v>
      </c>
      <c r="AI26" s="13">
        <f>(individualCount!AH26/organismQuantity!$C26)*1000</f>
        <v>0</v>
      </c>
      <c r="AJ26" s="13">
        <f>(individualCount!AI26/organismQuantity!$C26)*1000</f>
        <v>0</v>
      </c>
      <c r="AK26" s="13">
        <f>(individualCount!AJ26/organismQuantity!$C26)*1000</f>
        <v>4314.0093085572707</v>
      </c>
      <c r="AL26" s="13"/>
    </row>
    <row r="27" spans="1:38" x14ac:dyDescent="0.25">
      <c r="A27" s="1" t="s">
        <v>118</v>
      </c>
      <c r="B27" s="1" t="s">
        <v>53</v>
      </c>
      <c r="C27" s="12">
        <v>5.355666608916609</v>
      </c>
      <c r="D27" s="13">
        <f>(individualCount!C27/organismQuantity!$C27)*1000</f>
        <v>0</v>
      </c>
      <c r="E27" s="13">
        <f>(individualCount!D27/organismQuantity!$C27)*1000</f>
        <v>186.71811989474989</v>
      </c>
      <c r="F27" s="13">
        <f>(individualCount!E27/organismQuantity!$C27)*1000</f>
        <v>0</v>
      </c>
      <c r="G27" s="13">
        <f>(individualCount!F27/organismQuantity!$C27)*1000</f>
        <v>0</v>
      </c>
      <c r="H27" s="13">
        <f>(individualCount!G27/organismQuantity!$C27)*1000</f>
        <v>0</v>
      </c>
      <c r="I27" s="13">
        <f>(individualCount!H27/organismQuantity!$C27)*1000</f>
        <v>0</v>
      </c>
      <c r="J27" s="13">
        <f>(individualCount!I27/organismQuantity!$C27)*1000</f>
        <v>29128.026703580985</v>
      </c>
      <c r="K27" s="13">
        <f>(individualCount!J27/organismQuantity!$C27)*1000</f>
        <v>186.71811989474989</v>
      </c>
      <c r="L27" s="13">
        <f>(individualCount!K27/organismQuantity!$C27)*1000</f>
        <v>373.43623978949978</v>
      </c>
      <c r="M27" s="13">
        <f>(individualCount!L27/organismQuantity!$C27)*1000</f>
        <v>0</v>
      </c>
      <c r="N27" s="13">
        <f>(individualCount!M27/organismQuantity!$C27)*1000</f>
        <v>0</v>
      </c>
      <c r="O27" s="13">
        <f>(individualCount!N27/organismQuantity!$C27)*1000</f>
        <v>0</v>
      </c>
      <c r="P27" s="13">
        <f>(individualCount!O27/organismQuantity!$C27)*1000</f>
        <v>0</v>
      </c>
      <c r="Q27" s="13">
        <f>(individualCount!P27/organismQuantity!$C27)*1000</f>
        <v>0</v>
      </c>
      <c r="R27" s="13">
        <f>(individualCount!Q27/organismQuantity!$C27)*1000</f>
        <v>1120.3087193684994</v>
      </c>
      <c r="S27" s="13">
        <f>(individualCount!R27/organismQuantity!$C27)*1000</f>
        <v>0</v>
      </c>
      <c r="T27" s="13">
        <f>(individualCount!S27/organismQuantity!$C27)*1000</f>
        <v>0</v>
      </c>
      <c r="U27" s="13">
        <f>(individualCount!T27/organismQuantity!$C27)*1000</f>
        <v>0</v>
      </c>
      <c r="V27" s="13">
        <f>(individualCount!U27/organismQuantity!$C27)*1000</f>
        <v>0</v>
      </c>
      <c r="W27" s="13">
        <f>(individualCount!V27/organismQuantity!$C27)*1000</f>
        <v>0</v>
      </c>
      <c r="X27" s="13">
        <f>(individualCount!W27/organismQuantity!$C27)*1000</f>
        <v>0</v>
      </c>
      <c r="Y27" s="13">
        <f>(individualCount!X27/organismQuantity!$C27)*1000</f>
        <v>0</v>
      </c>
      <c r="Z27" s="13">
        <f>(individualCount!Y27/organismQuantity!$C27)*1000</f>
        <v>186.71811989474989</v>
      </c>
      <c r="AA27" s="13">
        <f>(individualCount!Z27/organismQuantity!$C27)*1000</f>
        <v>0</v>
      </c>
      <c r="AB27" s="13">
        <f>(individualCount!AA27/organismQuantity!$C27)*1000</f>
        <v>0</v>
      </c>
      <c r="AC27" s="13">
        <f>(individualCount!AB27/organismQuantity!$C27)*1000</f>
        <v>0</v>
      </c>
      <c r="AD27" s="13">
        <f>(individualCount!AC27/organismQuantity!$C27)*1000</f>
        <v>746.87247957899956</v>
      </c>
      <c r="AE27" s="13">
        <f>(individualCount!AD27/organismQuantity!$C27)*1000</f>
        <v>0</v>
      </c>
      <c r="AF27" s="13">
        <f>(individualCount!AE27/organismQuantity!$C27)*1000</f>
        <v>0</v>
      </c>
      <c r="AG27" s="13">
        <f>(individualCount!AF27/organismQuantity!$C27)*1000</f>
        <v>0</v>
      </c>
      <c r="AH27" s="13">
        <f>(individualCount!AG27/organismQuantity!$C27)*1000</f>
        <v>0</v>
      </c>
      <c r="AI27" s="13">
        <f>(individualCount!AH27/organismQuantity!$C27)*1000</f>
        <v>186.71811989474989</v>
      </c>
      <c r="AJ27" s="13">
        <f>(individualCount!AI27/organismQuantity!$C27)*1000</f>
        <v>0</v>
      </c>
      <c r="AK27" s="13">
        <f>(individualCount!AJ27/organismQuantity!$C27)*1000</f>
        <v>373.43623978949978</v>
      </c>
      <c r="AL27" s="13"/>
    </row>
    <row r="28" spans="1:38" x14ac:dyDescent="0.25">
      <c r="A28" s="1" t="s">
        <v>119</v>
      </c>
      <c r="B28" s="1" t="s">
        <v>53</v>
      </c>
      <c r="C28" s="12">
        <v>6.5059477130977124</v>
      </c>
      <c r="D28" s="13">
        <f>(individualCount!C28/organismQuantity!$C28)*1000</f>
        <v>0</v>
      </c>
      <c r="E28" s="13">
        <f>(individualCount!D28/organismQuantity!$C28)*1000</f>
        <v>307.41101653393537</v>
      </c>
      <c r="F28" s="13">
        <f>(individualCount!E28/organismQuantity!$C28)*1000</f>
        <v>0</v>
      </c>
      <c r="G28" s="13">
        <f>(individualCount!F28/organismQuantity!$C28)*1000</f>
        <v>0</v>
      </c>
      <c r="H28" s="13">
        <f>(individualCount!G28/organismQuantity!$C28)*1000</f>
        <v>0</v>
      </c>
      <c r="I28" s="13">
        <f>(individualCount!H28/organismQuantity!$C28)*1000</f>
        <v>153.70550826696768</v>
      </c>
      <c r="J28" s="13">
        <f>(individualCount!I28/organismQuantity!$C28)*1000</f>
        <v>3688.9321984072249</v>
      </c>
      <c r="K28" s="13">
        <f>(individualCount!J28/organismQuantity!$C28)*1000</f>
        <v>0</v>
      </c>
      <c r="L28" s="13">
        <f>(individualCount!K28/organismQuantity!$C28)*1000</f>
        <v>0</v>
      </c>
      <c r="M28" s="13">
        <f>(individualCount!L28/organismQuantity!$C28)*1000</f>
        <v>0</v>
      </c>
      <c r="N28" s="13">
        <f>(individualCount!M28/organismQuantity!$C28)*1000</f>
        <v>0</v>
      </c>
      <c r="O28" s="13">
        <f>(individualCount!N28/organismQuantity!$C28)*1000</f>
        <v>0</v>
      </c>
      <c r="P28" s="13">
        <f>(individualCount!O28/organismQuantity!$C28)*1000</f>
        <v>0</v>
      </c>
      <c r="Q28" s="13">
        <f>(individualCount!P28/organismQuantity!$C28)*1000</f>
        <v>0</v>
      </c>
      <c r="R28" s="13">
        <f>(individualCount!Q28/organismQuantity!$C28)*1000</f>
        <v>153.70550826696768</v>
      </c>
      <c r="S28" s="13">
        <f>(individualCount!R28/organismQuantity!$C28)*1000</f>
        <v>0</v>
      </c>
      <c r="T28" s="13">
        <f>(individualCount!S28/organismQuantity!$C28)*1000</f>
        <v>0</v>
      </c>
      <c r="U28" s="13">
        <f>(individualCount!T28/organismQuantity!$C28)*1000</f>
        <v>0</v>
      </c>
      <c r="V28" s="13">
        <f>(individualCount!U28/organismQuantity!$C28)*1000</f>
        <v>0</v>
      </c>
      <c r="W28" s="13">
        <f>(individualCount!V28/organismQuantity!$C28)*1000</f>
        <v>153.70550826696768</v>
      </c>
      <c r="X28" s="13">
        <f>(individualCount!W28/organismQuantity!$C28)*1000</f>
        <v>0</v>
      </c>
      <c r="Y28" s="13">
        <f>(individualCount!X28/organismQuantity!$C28)*1000</f>
        <v>0</v>
      </c>
      <c r="Z28" s="13">
        <f>(individualCount!Y28/organismQuantity!$C28)*1000</f>
        <v>0</v>
      </c>
      <c r="AA28" s="13">
        <f>(individualCount!Z28/organismQuantity!$C28)*1000</f>
        <v>0</v>
      </c>
      <c r="AB28" s="13">
        <f>(individualCount!AA28/organismQuantity!$C28)*1000</f>
        <v>0</v>
      </c>
      <c r="AC28" s="13">
        <f>(individualCount!AB28/organismQuantity!$C28)*1000</f>
        <v>0</v>
      </c>
      <c r="AD28" s="13">
        <f>(individualCount!AC28/organismQuantity!$C28)*1000</f>
        <v>0</v>
      </c>
      <c r="AE28" s="13">
        <f>(individualCount!AD28/organismQuantity!$C28)*1000</f>
        <v>0</v>
      </c>
      <c r="AF28" s="13">
        <f>(individualCount!AE28/organismQuantity!$C28)*1000</f>
        <v>153.70550826696768</v>
      </c>
      <c r="AG28" s="13">
        <f>(individualCount!AF28/organismQuantity!$C28)*1000</f>
        <v>0</v>
      </c>
      <c r="AH28" s="13">
        <f>(individualCount!AG28/organismQuantity!$C28)*1000</f>
        <v>0</v>
      </c>
      <c r="AI28" s="13">
        <f>(individualCount!AH28/organismQuantity!$C28)*1000</f>
        <v>0</v>
      </c>
      <c r="AJ28" s="13">
        <f>(individualCount!AI28/organismQuantity!$C28)*1000</f>
        <v>153.70550826696768</v>
      </c>
      <c r="AK28" s="13">
        <f>(individualCount!AJ28/organismQuantity!$C28)*1000</f>
        <v>153.70550826696768</v>
      </c>
      <c r="AL28" s="13"/>
    </row>
    <row r="29" spans="1:38" x14ac:dyDescent="0.25">
      <c r="A29" s="1" t="s">
        <v>120</v>
      </c>
      <c r="B29" s="1" t="s">
        <v>53</v>
      </c>
      <c r="C29" s="12">
        <v>5.4084317971817972</v>
      </c>
      <c r="D29" s="13">
        <f>(individualCount!C29/organismQuantity!$C29)*1000</f>
        <v>0</v>
      </c>
      <c r="E29" s="13">
        <f>(individualCount!D29/organismQuantity!$C29)*1000</f>
        <v>0</v>
      </c>
      <c r="F29" s="13">
        <f>(individualCount!E29/organismQuantity!$C29)*1000</f>
        <v>0</v>
      </c>
      <c r="G29" s="13">
        <f>(individualCount!F29/organismQuantity!$C29)*1000</f>
        <v>0</v>
      </c>
      <c r="H29" s="13">
        <f>(individualCount!G29/organismQuantity!$C29)*1000</f>
        <v>0</v>
      </c>
      <c r="I29" s="13">
        <f>(individualCount!H29/organismQuantity!$C29)*1000</f>
        <v>0</v>
      </c>
      <c r="J29" s="13">
        <f>(individualCount!I29/organismQuantity!$C29)*1000</f>
        <v>5361.9979113189893</v>
      </c>
      <c r="K29" s="13">
        <f>(individualCount!J29/organismQuantity!$C29)*1000</f>
        <v>0</v>
      </c>
      <c r="L29" s="13">
        <f>(individualCount!K29/organismQuantity!$C29)*1000</f>
        <v>0</v>
      </c>
      <c r="M29" s="13">
        <f>(individualCount!L29/organismQuantity!$C29)*1000</f>
        <v>0</v>
      </c>
      <c r="N29" s="13">
        <f>(individualCount!M29/organismQuantity!$C29)*1000</f>
        <v>0</v>
      </c>
      <c r="O29" s="13">
        <f>(individualCount!N29/organismQuantity!$C29)*1000</f>
        <v>0</v>
      </c>
      <c r="P29" s="13">
        <f>(individualCount!O29/organismQuantity!$C29)*1000</f>
        <v>0</v>
      </c>
      <c r="Q29" s="13">
        <f>(individualCount!P29/organismQuantity!$C29)*1000</f>
        <v>0</v>
      </c>
      <c r="R29" s="13">
        <f>(individualCount!Q29/organismQuantity!$C29)*1000</f>
        <v>184.89647970065479</v>
      </c>
      <c r="S29" s="13">
        <f>(individualCount!R29/organismQuantity!$C29)*1000</f>
        <v>0</v>
      </c>
      <c r="T29" s="13">
        <f>(individualCount!S29/organismQuantity!$C29)*1000</f>
        <v>0</v>
      </c>
      <c r="U29" s="13">
        <f>(individualCount!T29/organismQuantity!$C29)*1000</f>
        <v>0</v>
      </c>
      <c r="V29" s="13">
        <f>(individualCount!U29/organismQuantity!$C29)*1000</f>
        <v>0</v>
      </c>
      <c r="W29" s="13">
        <f>(individualCount!V29/organismQuantity!$C29)*1000</f>
        <v>0</v>
      </c>
      <c r="X29" s="13">
        <f>(individualCount!W29/organismQuantity!$C29)*1000</f>
        <v>0</v>
      </c>
      <c r="Y29" s="13">
        <f>(individualCount!X29/organismQuantity!$C29)*1000</f>
        <v>0</v>
      </c>
      <c r="Z29" s="13">
        <f>(individualCount!Y29/organismQuantity!$C29)*1000</f>
        <v>369.79295940130959</v>
      </c>
      <c r="AA29" s="13">
        <f>(individualCount!Z29/organismQuantity!$C29)*1000</f>
        <v>0</v>
      </c>
      <c r="AB29" s="13">
        <f>(individualCount!AA29/organismQuantity!$C29)*1000</f>
        <v>0</v>
      </c>
      <c r="AC29" s="13">
        <f>(individualCount!AB29/organismQuantity!$C29)*1000</f>
        <v>184.89647970065479</v>
      </c>
      <c r="AD29" s="13">
        <f>(individualCount!AC29/organismQuantity!$C29)*1000</f>
        <v>184.89647970065479</v>
      </c>
      <c r="AE29" s="13">
        <f>(individualCount!AD29/organismQuantity!$C29)*1000</f>
        <v>0</v>
      </c>
      <c r="AF29" s="13">
        <f>(individualCount!AE29/organismQuantity!$C29)*1000</f>
        <v>184.89647970065479</v>
      </c>
      <c r="AG29" s="13">
        <f>(individualCount!AF29/organismQuantity!$C29)*1000</f>
        <v>0</v>
      </c>
      <c r="AH29" s="13">
        <f>(individualCount!AG29/organismQuantity!$C29)*1000</f>
        <v>0</v>
      </c>
      <c r="AI29" s="13">
        <f>(individualCount!AH29/organismQuantity!$C29)*1000</f>
        <v>0</v>
      </c>
      <c r="AJ29" s="13">
        <f>(individualCount!AI29/organismQuantity!$C29)*1000</f>
        <v>0</v>
      </c>
      <c r="AK29" s="13">
        <f>(individualCount!AJ29/organismQuantity!$C29)*1000</f>
        <v>1479.1718376052384</v>
      </c>
      <c r="AL29" s="13"/>
    </row>
    <row r="30" spans="1:38" x14ac:dyDescent="0.25">
      <c r="A30" s="1" t="s">
        <v>124</v>
      </c>
      <c r="B30" s="1" t="s">
        <v>53</v>
      </c>
      <c r="C30" s="12">
        <v>10.595249803649804</v>
      </c>
      <c r="D30" s="13">
        <f>(individualCount!C30/organismQuantity!$C30)*1000</f>
        <v>0</v>
      </c>
      <c r="E30" s="13">
        <f>(individualCount!D30/organismQuantity!$C30)*1000</f>
        <v>0</v>
      </c>
      <c r="F30" s="13">
        <f>(individualCount!E30/organismQuantity!$C30)*1000</f>
        <v>0</v>
      </c>
      <c r="G30" s="13">
        <f>(individualCount!F30/organismQuantity!$C30)*1000</f>
        <v>0</v>
      </c>
      <c r="H30" s="13">
        <f>(individualCount!G30/organismQuantity!$C30)*1000</f>
        <v>0</v>
      </c>
      <c r="I30" s="13">
        <f>(individualCount!H30/organismQuantity!$C30)*1000</f>
        <v>0</v>
      </c>
      <c r="J30" s="13">
        <f>(individualCount!I30/organismQuantity!$C30)*1000</f>
        <v>1698.8745271300204</v>
      </c>
      <c r="K30" s="13">
        <f>(individualCount!J30/organismQuantity!$C30)*1000</f>
        <v>94.381918173890014</v>
      </c>
      <c r="L30" s="13">
        <f>(individualCount!K30/organismQuantity!$C30)*1000</f>
        <v>0</v>
      </c>
      <c r="M30" s="13">
        <f>(individualCount!L30/organismQuantity!$C30)*1000</f>
        <v>0</v>
      </c>
      <c r="N30" s="13">
        <f>(individualCount!M30/organismQuantity!$C30)*1000</f>
        <v>0</v>
      </c>
      <c r="O30" s="13">
        <f>(individualCount!N30/organismQuantity!$C30)*1000</f>
        <v>0</v>
      </c>
      <c r="P30" s="13">
        <f>(individualCount!O30/organismQuantity!$C30)*1000</f>
        <v>0</v>
      </c>
      <c r="Q30" s="13">
        <f>(individualCount!P30/organismQuantity!$C30)*1000</f>
        <v>0</v>
      </c>
      <c r="R30" s="13">
        <f>(individualCount!Q30/organismQuantity!$C30)*1000</f>
        <v>0</v>
      </c>
      <c r="S30" s="13">
        <f>(individualCount!R30/organismQuantity!$C30)*1000</f>
        <v>0</v>
      </c>
      <c r="T30" s="13">
        <f>(individualCount!S30/organismQuantity!$C30)*1000</f>
        <v>0</v>
      </c>
      <c r="U30" s="13">
        <f>(individualCount!T30/organismQuantity!$C30)*1000</f>
        <v>0</v>
      </c>
      <c r="V30" s="13">
        <f>(individualCount!U30/organismQuantity!$C30)*1000</f>
        <v>0</v>
      </c>
      <c r="W30" s="13">
        <f>(individualCount!V30/organismQuantity!$C30)*1000</f>
        <v>0</v>
      </c>
      <c r="X30" s="13">
        <f>(individualCount!W30/organismQuantity!$C30)*1000</f>
        <v>0</v>
      </c>
      <c r="Y30" s="13">
        <f>(individualCount!X30/organismQuantity!$C30)*1000</f>
        <v>0</v>
      </c>
      <c r="Z30" s="13">
        <f>(individualCount!Y30/organismQuantity!$C30)*1000</f>
        <v>0</v>
      </c>
      <c r="AA30" s="13">
        <f>(individualCount!Z30/organismQuantity!$C30)*1000</f>
        <v>0</v>
      </c>
      <c r="AB30" s="13">
        <f>(individualCount!AA30/organismQuantity!$C30)*1000</f>
        <v>0</v>
      </c>
      <c r="AC30" s="13">
        <f>(individualCount!AB30/organismQuantity!$C30)*1000</f>
        <v>283.14575452167009</v>
      </c>
      <c r="AD30" s="13">
        <f>(individualCount!AC30/organismQuantity!$C30)*1000</f>
        <v>0</v>
      </c>
      <c r="AE30" s="13">
        <f>(individualCount!AD30/organismQuantity!$C30)*1000</f>
        <v>0</v>
      </c>
      <c r="AF30" s="13">
        <f>(individualCount!AE30/organismQuantity!$C30)*1000</f>
        <v>0</v>
      </c>
      <c r="AG30" s="13">
        <f>(individualCount!AF30/organismQuantity!$C30)*1000</f>
        <v>0</v>
      </c>
      <c r="AH30" s="13">
        <f>(individualCount!AG30/organismQuantity!$C30)*1000</f>
        <v>94.381918173890014</v>
      </c>
      <c r="AI30" s="13">
        <f>(individualCount!AH30/organismQuantity!$C30)*1000</f>
        <v>0</v>
      </c>
      <c r="AJ30" s="13">
        <f>(individualCount!AI30/organismQuantity!$C30)*1000</f>
        <v>0</v>
      </c>
      <c r="AK30" s="13">
        <f>(individualCount!AJ30/organismQuantity!$C30)*1000</f>
        <v>0</v>
      </c>
      <c r="AL30" s="13"/>
    </row>
    <row r="31" spans="1:38" x14ac:dyDescent="0.25">
      <c r="A31" s="1" t="s">
        <v>125</v>
      </c>
      <c r="B31" s="1" t="s">
        <v>53</v>
      </c>
      <c r="C31" s="12">
        <v>5.3292840147840153</v>
      </c>
      <c r="D31" s="13">
        <f>(individualCount!C31/organismQuantity!$C31)*1000</f>
        <v>0</v>
      </c>
      <c r="E31" s="13">
        <f>(individualCount!D31/organismQuantity!$C31)*1000</f>
        <v>0</v>
      </c>
      <c r="F31" s="13">
        <f>(individualCount!E31/organismQuantity!$C31)*1000</f>
        <v>0</v>
      </c>
      <c r="G31" s="13">
        <f>(individualCount!F31/organismQuantity!$C31)*1000</f>
        <v>0</v>
      </c>
      <c r="H31" s="13">
        <f>(individualCount!G31/organismQuantity!$C31)*1000</f>
        <v>0</v>
      </c>
      <c r="I31" s="13">
        <f>(individualCount!H31/organismQuantity!$C31)*1000</f>
        <v>0</v>
      </c>
      <c r="J31" s="13">
        <f>(individualCount!I31/organismQuantity!$C31)*1000</f>
        <v>0</v>
      </c>
      <c r="K31" s="13">
        <f>(individualCount!J31/organismQuantity!$C31)*1000</f>
        <v>0</v>
      </c>
      <c r="L31" s="13">
        <f>(individualCount!K31/organismQuantity!$C31)*1000</f>
        <v>0</v>
      </c>
      <c r="M31" s="13">
        <f>(individualCount!L31/organismQuantity!$C31)*1000</f>
        <v>0</v>
      </c>
      <c r="N31" s="13">
        <f>(individualCount!M31/organismQuantity!$C31)*1000</f>
        <v>0</v>
      </c>
      <c r="O31" s="13">
        <f>(individualCount!N31/organismQuantity!$C31)*1000</f>
        <v>0</v>
      </c>
      <c r="P31" s="13">
        <f>(individualCount!O31/organismQuantity!$C31)*1000</f>
        <v>0</v>
      </c>
      <c r="Q31" s="13">
        <f>(individualCount!P31/organismQuantity!$C31)*1000</f>
        <v>0</v>
      </c>
      <c r="R31" s="13">
        <f>(individualCount!Q31/organismQuantity!$C31)*1000</f>
        <v>0</v>
      </c>
      <c r="S31" s="13">
        <f>(individualCount!R31/organismQuantity!$C31)*1000</f>
        <v>0</v>
      </c>
      <c r="T31" s="13">
        <f>(individualCount!S31/organismQuantity!$C31)*1000</f>
        <v>0</v>
      </c>
      <c r="U31" s="13">
        <f>(individualCount!T31/organismQuantity!$C31)*1000</f>
        <v>0</v>
      </c>
      <c r="V31" s="13">
        <f>(individualCount!U31/organismQuantity!$C31)*1000</f>
        <v>0</v>
      </c>
      <c r="W31" s="13">
        <f>(individualCount!V31/organismQuantity!$C31)*1000</f>
        <v>0</v>
      </c>
      <c r="X31" s="13">
        <f>(individualCount!W31/organismQuantity!$C31)*1000</f>
        <v>0</v>
      </c>
      <c r="Y31" s="13">
        <f>(individualCount!X31/organismQuantity!$C31)*1000</f>
        <v>0</v>
      </c>
      <c r="Z31" s="13">
        <f>(individualCount!Y31/organismQuantity!$C31)*1000</f>
        <v>0</v>
      </c>
      <c r="AA31" s="13">
        <f>(individualCount!Z31/organismQuantity!$C31)*1000</f>
        <v>0</v>
      </c>
      <c r="AB31" s="13">
        <f>(individualCount!AA31/organismQuantity!$C31)*1000</f>
        <v>0</v>
      </c>
      <c r="AC31" s="13">
        <f>(individualCount!AB31/organismQuantity!$C31)*1000</f>
        <v>0</v>
      </c>
      <c r="AD31" s="13">
        <f>(individualCount!AC31/organismQuantity!$C31)*1000</f>
        <v>375.2849340458834</v>
      </c>
      <c r="AE31" s="13">
        <f>(individualCount!AD31/organismQuantity!$C31)*1000</f>
        <v>0</v>
      </c>
      <c r="AF31" s="13">
        <f>(individualCount!AE31/organismQuantity!$C31)*1000</f>
        <v>0</v>
      </c>
      <c r="AG31" s="13">
        <f>(individualCount!AF31/organismQuantity!$C31)*1000</f>
        <v>0</v>
      </c>
      <c r="AH31" s="13">
        <f>(individualCount!AG31/organismQuantity!$C31)*1000</f>
        <v>0</v>
      </c>
      <c r="AI31" s="13">
        <f>(individualCount!AH31/organismQuantity!$C31)*1000</f>
        <v>0</v>
      </c>
      <c r="AJ31" s="13">
        <f>(individualCount!AI31/organismQuantity!$C31)*1000</f>
        <v>0</v>
      </c>
      <c r="AK31" s="13">
        <f>(individualCount!AJ31/organismQuantity!$C31)*1000</f>
        <v>2814.637005344126</v>
      </c>
      <c r="AL31" s="13"/>
    </row>
    <row r="32" spans="1:38" x14ac:dyDescent="0.25">
      <c r="A32" s="1" t="s">
        <v>126</v>
      </c>
      <c r="B32" s="1" t="s">
        <v>53</v>
      </c>
      <c r="C32" s="12">
        <v>5.2659657888657891</v>
      </c>
      <c r="D32" s="13">
        <f>(individualCount!C32/organismQuantity!$C32)*1000</f>
        <v>0</v>
      </c>
      <c r="E32" s="13">
        <f>(individualCount!D32/organismQuantity!$C32)*1000</f>
        <v>0</v>
      </c>
      <c r="F32" s="13">
        <f>(individualCount!E32/organismQuantity!$C32)*1000</f>
        <v>0</v>
      </c>
      <c r="G32" s="13">
        <f>(individualCount!F32/organismQuantity!$C32)*1000</f>
        <v>0</v>
      </c>
      <c r="H32" s="13">
        <f>(individualCount!G32/organismQuantity!$C32)*1000</f>
        <v>0</v>
      </c>
      <c r="I32" s="13">
        <f>(individualCount!H32/organismQuantity!$C32)*1000</f>
        <v>0</v>
      </c>
      <c r="J32" s="13">
        <f>(individualCount!I32/organismQuantity!$C32)*1000</f>
        <v>2848.4803360697065</v>
      </c>
      <c r="K32" s="13">
        <f>(individualCount!J32/organismQuantity!$C32)*1000</f>
        <v>0</v>
      </c>
      <c r="L32" s="13">
        <f>(individualCount!K32/organismQuantity!$C32)*1000</f>
        <v>0</v>
      </c>
      <c r="M32" s="13">
        <f>(individualCount!L32/organismQuantity!$C32)*1000</f>
        <v>0</v>
      </c>
      <c r="N32" s="13">
        <f>(individualCount!M32/organismQuantity!$C32)*1000</f>
        <v>0</v>
      </c>
      <c r="O32" s="13">
        <f>(individualCount!N32/organismQuantity!$C32)*1000</f>
        <v>0</v>
      </c>
      <c r="P32" s="13">
        <f>(individualCount!O32/organismQuantity!$C32)*1000</f>
        <v>0</v>
      </c>
      <c r="Q32" s="13">
        <f>(individualCount!P32/organismQuantity!$C32)*1000</f>
        <v>0</v>
      </c>
      <c r="R32" s="13">
        <f>(individualCount!Q32/organismQuantity!$C32)*1000</f>
        <v>0</v>
      </c>
      <c r="S32" s="13">
        <f>(individualCount!R32/organismQuantity!$C32)*1000</f>
        <v>0</v>
      </c>
      <c r="T32" s="13">
        <f>(individualCount!S32/organismQuantity!$C32)*1000</f>
        <v>189.89868907131378</v>
      </c>
      <c r="U32" s="13">
        <f>(individualCount!T32/organismQuantity!$C32)*1000</f>
        <v>189.89868907131378</v>
      </c>
      <c r="V32" s="13">
        <f>(individualCount!U32/organismQuantity!$C32)*1000</f>
        <v>0</v>
      </c>
      <c r="W32" s="13">
        <f>(individualCount!V32/organismQuantity!$C32)*1000</f>
        <v>0</v>
      </c>
      <c r="X32" s="13">
        <f>(individualCount!W32/organismQuantity!$C32)*1000</f>
        <v>0</v>
      </c>
      <c r="Y32" s="13">
        <f>(individualCount!X32/organismQuantity!$C32)*1000</f>
        <v>0</v>
      </c>
      <c r="Z32" s="13">
        <f>(individualCount!Y32/organismQuantity!$C32)*1000</f>
        <v>0</v>
      </c>
      <c r="AA32" s="13">
        <f>(individualCount!Z32/organismQuantity!$C32)*1000</f>
        <v>0</v>
      </c>
      <c r="AB32" s="13">
        <f>(individualCount!AA32/organismQuantity!$C32)*1000</f>
        <v>0</v>
      </c>
      <c r="AC32" s="13">
        <f>(individualCount!AB32/organismQuantity!$C32)*1000</f>
        <v>0</v>
      </c>
      <c r="AD32" s="13">
        <f>(individualCount!AC32/organismQuantity!$C32)*1000</f>
        <v>0</v>
      </c>
      <c r="AE32" s="13">
        <f>(individualCount!AD32/organismQuantity!$C32)*1000</f>
        <v>0</v>
      </c>
      <c r="AF32" s="13">
        <f>(individualCount!AE32/organismQuantity!$C32)*1000</f>
        <v>0</v>
      </c>
      <c r="AG32" s="13">
        <f>(individualCount!AF32/organismQuantity!$C32)*1000</f>
        <v>0</v>
      </c>
      <c r="AH32" s="13">
        <f>(individualCount!AG32/organismQuantity!$C32)*1000</f>
        <v>0</v>
      </c>
      <c r="AI32" s="13">
        <f>(individualCount!AH32/organismQuantity!$C32)*1000</f>
        <v>0</v>
      </c>
      <c r="AJ32" s="13">
        <f>(individualCount!AI32/organismQuantity!$C32)*1000</f>
        <v>0</v>
      </c>
      <c r="AK32" s="13">
        <f>(individualCount!AJ32/organismQuantity!$C32)*1000</f>
        <v>0</v>
      </c>
      <c r="AL32" s="13"/>
    </row>
    <row r="33" spans="1:38" x14ac:dyDescent="0.25">
      <c r="A33" s="1" t="s">
        <v>127</v>
      </c>
      <c r="B33" s="1" t="s">
        <v>53</v>
      </c>
      <c r="C33" s="12">
        <v>5.3029014206514207</v>
      </c>
      <c r="D33" s="13">
        <f>(individualCount!C33/organismQuantity!$C33)*1000</f>
        <v>0</v>
      </c>
      <c r="E33" s="13">
        <f>(individualCount!D33/organismQuantity!$C33)*1000</f>
        <v>0</v>
      </c>
      <c r="F33" s="13">
        <f>(individualCount!E33/organismQuantity!$C33)*1000</f>
        <v>0</v>
      </c>
      <c r="G33" s="13">
        <f>(individualCount!F33/organismQuantity!$C33)*1000</f>
        <v>0</v>
      </c>
      <c r="H33" s="13">
        <f>(individualCount!G33/organismQuantity!$C33)*1000</f>
        <v>942.88005817498072</v>
      </c>
      <c r="I33" s="13">
        <f>(individualCount!H33/organismQuantity!$C33)*1000</f>
        <v>0</v>
      </c>
      <c r="J33" s="13">
        <f>(individualCount!I33/organismQuantity!$C33)*1000</f>
        <v>2262.9121396199539</v>
      </c>
      <c r="K33" s="13">
        <f>(individualCount!J33/organismQuantity!$C33)*1000</f>
        <v>0</v>
      </c>
      <c r="L33" s="13">
        <f>(individualCount!K33/organismQuantity!$C33)*1000</f>
        <v>188.57601163499615</v>
      </c>
      <c r="M33" s="13">
        <f>(individualCount!L33/organismQuantity!$C33)*1000</f>
        <v>0</v>
      </c>
      <c r="N33" s="13">
        <f>(individualCount!M33/organismQuantity!$C33)*1000</f>
        <v>0</v>
      </c>
      <c r="O33" s="13">
        <f>(individualCount!N33/organismQuantity!$C33)*1000</f>
        <v>0</v>
      </c>
      <c r="P33" s="13">
        <f>(individualCount!O33/organismQuantity!$C33)*1000</f>
        <v>0</v>
      </c>
      <c r="Q33" s="13">
        <f>(individualCount!P33/organismQuantity!$C33)*1000</f>
        <v>0</v>
      </c>
      <c r="R33" s="13">
        <f>(individualCount!Q33/organismQuantity!$C33)*1000</f>
        <v>0</v>
      </c>
      <c r="S33" s="13">
        <f>(individualCount!R33/organismQuantity!$C33)*1000</f>
        <v>0</v>
      </c>
      <c r="T33" s="13">
        <f>(individualCount!S33/organismQuantity!$C33)*1000</f>
        <v>0</v>
      </c>
      <c r="U33" s="13">
        <f>(individualCount!T33/organismQuantity!$C33)*1000</f>
        <v>0</v>
      </c>
      <c r="V33" s="13">
        <f>(individualCount!U33/organismQuantity!$C33)*1000</f>
        <v>1131.456069809977</v>
      </c>
      <c r="W33" s="13">
        <f>(individualCount!V33/organismQuantity!$C33)*1000</f>
        <v>0</v>
      </c>
      <c r="X33" s="13">
        <f>(individualCount!W33/organismQuantity!$C33)*1000</f>
        <v>0</v>
      </c>
      <c r="Y33" s="13">
        <f>(individualCount!X33/organismQuantity!$C33)*1000</f>
        <v>0</v>
      </c>
      <c r="Z33" s="13">
        <f>(individualCount!Y33/organismQuantity!$C33)*1000</f>
        <v>0</v>
      </c>
      <c r="AA33" s="13">
        <f>(individualCount!Z33/organismQuantity!$C33)*1000</f>
        <v>377.1520232699923</v>
      </c>
      <c r="AB33" s="13">
        <f>(individualCount!AA33/organismQuantity!$C33)*1000</f>
        <v>0</v>
      </c>
      <c r="AC33" s="13">
        <f>(individualCount!AB33/organismQuantity!$C33)*1000</f>
        <v>0</v>
      </c>
      <c r="AD33" s="13">
        <f>(individualCount!AC33/organismQuantity!$C33)*1000</f>
        <v>0</v>
      </c>
      <c r="AE33" s="13">
        <f>(individualCount!AD33/organismQuantity!$C33)*1000</f>
        <v>0</v>
      </c>
      <c r="AF33" s="13">
        <f>(individualCount!AE33/organismQuantity!$C33)*1000</f>
        <v>0</v>
      </c>
      <c r="AG33" s="13">
        <f>(individualCount!AF33/organismQuantity!$C33)*1000</f>
        <v>0</v>
      </c>
      <c r="AH33" s="13">
        <f>(individualCount!AG33/organismQuantity!$C33)*1000</f>
        <v>0</v>
      </c>
      <c r="AI33" s="13">
        <f>(individualCount!AH33/organismQuantity!$C33)*1000</f>
        <v>0</v>
      </c>
      <c r="AJ33" s="13">
        <f>(individualCount!AI33/organismQuantity!$C33)*1000</f>
        <v>0</v>
      </c>
      <c r="AK33" s="13">
        <f>(individualCount!AJ33/organismQuantity!$C33)*1000</f>
        <v>0</v>
      </c>
      <c r="AL33" s="13"/>
    </row>
    <row r="34" spans="1:38" x14ac:dyDescent="0.25">
      <c r="A34" s="1" t="s">
        <v>132</v>
      </c>
      <c r="B34" s="1" t="s">
        <v>53</v>
      </c>
      <c r="C34" s="12">
        <v>6.2210156964656962</v>
      </c>
      <c r="D34" s="13">
        <f>(individualCount!C34/organismQuantity!$C34)*1000</f>
        <v>0</v>
      </c>
      <c r="E34" s="13">
        <f>(individualCount!D34/organismQuantity!$C34)*1000</f>
        <v>0</v>
      </c>
      <c r="F34" s="13">
        <f>(individualCount!E34/organismQuantity!$C34)*1000</f>
        <v>0</v>
      </c>
      <c r="G34" s="13">
        <f>(individualCount!F34/organismQuantity!$C34)*1000</f>
        <v>0</v>
      </c>
      <c r="H34" s="13">
        <f>(individualCount!G34/organismQuantity!$C34)*1000</f>
        <v>0</v>
      </c>
      <c r="I34" s="13">
        <f>(individualCount!H34/organismQuantity!$C34)*1000</f>
        <v>0</v>
      </c>
      <c r="J34" s="13">
        <f>(individualCount!I34/organismQuantity!$C34)*1000</f>
        <v>6912.0545740511952</v>
      </c>
      <c r="K34" s="13">
        <f>(individualCount!J34/organismQuantity!$C34)*1000</f>
        <v>0</v>
      </c>
      <c r="L34" s="13">
        <f>(individualCount!K34/organismQuantity!$C34)*1000</f>
        <v>160.74545521049291</v>
      </c>
      <c r="M34" s="13">
        <f>(individualCount!L34/organismQuantity!$C34)*1000</f>
        <v>0</v>
      </c>
      <c r="N34" s="13">
        <f>(individualCount!M34/organismQuantity!$C34)*1000</f>
        <v>0</v>
      </c>
      <c r="O34" s="13">
        <f>(individualCount!N34/organismQuantity!$C34)*1000</f>
        <v>0</v>
      </c>
      <c r="P34" s="13">
        <f>(individualCount!O34/organismQuantity!$C34)*1000</f>
        <v>0</v>
      </c>
      <c r="Q34" s="13">
        <f>(individualCount!P34/organismQuantity!$C34)*1000</f>
        <v>0</v>
      </c>
      <c r="R34" s="13">
        <f>(individualCount!Q34/organismQuantity!$C34)*1000</f>
        <v>0</v>
      </c>
      <c r="S34" s="13">
        <f>(individualCount!R34/organismQuantity!$C34)*1000</f>
        <v>0</v>
      </c>
      <c r="T34" s="13">
        <f>(individualCount!S34/organismQuantity!$C34)*1000</f>
        <v>0</v>
      </c>
      <c r="U34" s="13">
        <f>(individualCount!T34/organismQuantity!$C34)*1000</f>
        <v>0</v>
      </c>
      <c r="V34" s="13">
        <f>(individualCount!U34/organismQuantity!$C34)*1000</f>
        <v>0</v>
      </c>
      <c r="W34" s="13">
        <f>(individualCount!V34/organismQuantity!$C34)*1000</f>
        <v>803.72727605246462</v>
      </c>
      <c r="X34" s="13">
        <f>(individualCount!W34/organismQuantity!$C34)*1000</f>
        <v>160.74545521049291</v>
      </c>
      <c r="Y34" s="13">
        <f>(individualCount!X34/organismQuantity!$C34)*1000</f>
        <v>0</v>
      </c>
      <c r="Z34" s="13">
        <f>(individualCount!Y34/organismQuantity!$C34)*1000</f>
        <v>0</v>
      </c>
      <c r="AA34" s="13">
        <f>(individualCount!Z34/organismQuantity!$C34)*1000</f>
        <v>0</v>
      </c>
      <c r="AB34" s="13">
        <f>(individualCount!AA34/organismQuantity!$C34)*1000</f>
        <v>0</v>
      </c>
      <c r="AC34" s="13">
        <f>(individualCount!AB34/organismQuantity!$C34)*1000</f>
        <v>0</v>
      </c>
      <c r="AD34" s="13">
        <f>(individualCount!AC34/organismQuantity!$C34)*1000</f>
        <v>0</v>
      </c>
      <c r="AE34" s="13">
        <f>(individualCount!AD34/organismQuantity!$C34)*1000</f>
        <v>0</v>
      </c>
      <c r="AF34" s="13">
        <f>(individualCount!AE34/organismQuantity!$C34)*1000</f>
        <v>0</v>
      </c>
      <c r="AG34" s="13">
        <f>(individualCount!AF34/organismQuantity!$C34)*1000</f>
        <v>0</v>
      </c>
      <c r="AH34" s="13">
        <f>(individualCount!AG34/organismQuantity!$C34)*1000</f>
        <v>0</v>
      </c>
      <c r="AI34" s="13">
        <f>(individualCount!AH34/organismQuantity!$C34)*1000</f>
        <v>160.74545521049291</v>
      </c>
      <c r="AJ34" s="13">
        <f>(individualCount!AI34/organismQuantity!$C34)*1000</f>
        <v>0</v>
      </c>
      <c r="AK34" s="13">
        <f>(individualCount!AJ34/organismQuantity!$C34)*1000</f>
        <v>321.49091042098581</v>
      </c>
      <c r="AL34" s="13"/>
    </row>
    <row r="35" spans="1:38" x14ac:dyDescent="0.25">
      <c r="A35" s="1" t="s">
        <v>133</v>
      </c>
      <c r="B35" s="1" t="s">
        <v>53</v>
      </c>
      <c r="C35" s="12">
        <v>5.4770265419265423</v>
      </c>
      <c r="D35" s="13">
        <f>(individualCount!C35/organismQuantity!$C35)*1000</f>
        <v>0</v>
      </c>
      <c r="E35" s="13">
        <f>(individualCount!D35/organismQuantity!$C35)*1000</f>
        <v>0</v>
      </c>
      <c r="F35" s="13">
        <f>(individualCount!E35/organismQuantity!$C35)*1000</f>
        <v>0</v>
      </c>
      <c r="G35" s="13">
        <f>(individualCount!F35/organismQuantity!$C35)*1000</f>
        <v>0</v>
      </c>
      <c r="H35" s="13">
        <f>(individualCount!G35/organismQuantity!$C35)*1000</f>
        <v>0</v>
      </c>
      <c r="I35" s="13">
        <f>(individualCount!H35/organismQuantity!$C35)*1000</f>
        <v>365.16164102730471</v>
      </c>
      <c r="J35" s="13">
        <f>(individualCount!I35/organismQuantity!$C35)*1000</f>
        <v>12050.334153901054</v>
      </c>
      <c r="K35" s="13">
        <f>(individualCount!J35/organismQuantity!$C35)*1000</f>
        <v>0</v>
      </c>
      <c r="L35" s="13">
        <f>(individualCount!K35/organismQuantity!$C35)*1000</f>
        <v>0</v>
      </c>
      <c r="M35" s="13">
        <f>(individualCount!L35/organismQuantity!$C35)*1000</f>
        <v>0</v>
      </c>
      <c r="N35" s="13">
        <f>(individualCount!M35/organismQuantity!$C35)*1000</f>
        <v>0</v>
      </c>
      <c r="O35" s="13">
        <f>(individualCount!N35/organismQuantity!$C35)*1000</f>
        <v>0</v>
      </c>
      <c r="P35" s="13">
        <f>(individualCount!O35/organismQuantity!$C35)*1000</f>
        <v>0</v>
      </c>
      <c r="Q35" s="13">
        <f>(individualCount!P35/organismQuantity!$C35)*1000</f>
        <v>0</v>
      </c>
      <c r="R35" s="13">
        <f>(individualCount!Q35/organismQuantity!$C35)*1000</f>
        <v>0</v>
      </c>
      <c r="S35" s="13">
        <f>(individualCount!R35/organismQuantity!$C35)*1000</f>
        <v>0</v>
      </c>
      <c r="T35" s="13">
        <f>(individualCount!S35/organismQuantity!$C35)*1000</f>
        <v>0</v>
      </c>
      <c r="U35" s="13">
        <f>(individualCount!T35/organismQuantity!$C35)*1000</f>
        <v>0</v>
      </c>
      <c r="V35" s="13">
        <f>(individualCount!U35/organismQuantity!$C35)*1000</f>
        <v>0</v>
      </c>
      <c r="W35" s="13">
        <f>(individualCount!V35/organismQuantity!$C35)*1000</f>
        <v>0</v>
      </c>
      <c r="X35" s="13">
        <f>(individualCount!W35/organismQuantity!$C35)*1000</f>
        <v>0</v>
      </c>
      <c r="Y35" s="13">
        <f>(individualCount!X35/organismQuantity!$C35)*1000</f>
        <v>0</v>
      </c>
      <c r="Z35" s="13">
        <f>(individualCount!Y35/organismQuantity!$C35)*1000</f>
        <v>0</v>
      </c>
      <c r="AA35" s="13">
        <f>(individualCount!Z35/organismQuantity!$C35)*1000</f>
        <v>0</v>
      </c>
      <c r="AB35" s="13">
        <f>(individualCount!AA35/organismQuantity!$C35)*1000</f>
        <v>0</v>
      </c>
      <c r="AC35" s="13">
        <f>(individualCount!AB35/organismQuantity!$C35)*1000</f>
        <v>0</v>
      </c>
      <c r="AD35" s="13">
        <f>(individualCount!AC35/organismQuantity!$C35)*1000</f>
        <v>0</v>
      </c>
      <c r="AE35" s="13">
        <f>(individualCount!AD35/organismQuantity!$C35)*1000</f>
        <v>0</v>
      </c>
      <c r="AF35" s="13">
        <f>(individualCount!AE35/organismQuantity!$C35)*1000</f>
        <v>0</v>
      </c>
      <c r="AG35" s="13">
        <f>(individualCount!AF35/organismQuantity!$C35)*1000</f>
        <v>0</v>
      </c>
      <c r="AH35" s="13">
        <f>(individualCount!AG35/organismQuantity!$C35)*1000</f>
        <v>0</v>
      </c>
      <c r="AI35" s="13">
        <f>(individualCount!AH35/organismQuantity!$C35)*1000</f>
        <v>182.58082051365236</v>
      </c>
      <c r="AJ35" s="13">
        <f>(individualCount!AI35/organismQuantity!$C35)*1000</f>
        <v>0</v>
      </c>
      <c r="AK35" s="13">
        <f>(individualCount!AJ35/organismQuantity!$C35)*1000</f>
        <v>547.74246154095704</v>
      </c>
      <c r="AL35" s="13"/>
    </row>
    <row r="36" spans="1:38" x14ac:dyDescent="0.25">
      <c r="A36" s="1" t="s">
        <v>135</v>
      </c>
      <c r="B36" s="1" t="s">
        <v>53</v>
      </c>
      <c r="C36" s="12">
        <v>5.4506439477939477</v>
      </c>
      <c r="D36" s="13">
        <f>(individualCount!C36/organismQuantity!$C36)*1000</f>
        <v>0</v>
      </c>
      <c r="E36" s="13">
        <f>(individualCount!D36/organismQuantity!$C36)*1000</f>
        <v>0</v>
      </c>
      <c r="F36" s="13">
        <f>(individualCount!E36/organismQuantity!$C36)*1000</f>
        <v>0</v>
      </c>
      <c r="G36" s="13">
        <f>(individualCount!F36/organismQuantity!$C36)*1000</f>
        <v>0</v>
      </c>
      <c r="H36" s="13">
        <f>(individualCount!G36/organismQuantity!$C36)*1000</f>
        <v>0</v>
      </c>
      <c r="I36" s="13">
        <f>(individualCount!H36/organismQuantity!$C36)*1000</f>
        <v>0</v>
      </c>
      <c r="J36" s="13">
        <f>(individualCount!I36/organismQuantity!$C36)*1000</f>
        <v>550.39368352324641</v>
      </c>
      <c r="K36" s="13">
        <f>(individualCount!J36/organismQuantity!$C36)*1000</f>
        <v>0</v>
      </c>
      <c r="L36" s="13">
        <f>(individualCount!K36/organismQuantity!$C36)*1000</f>
        <v>0</v>
      </c>
      <c r="M36" s="13">
        <f>(individualCount!L36/organismQuantity!$C36)*1000</f>
        <v>0</v>
      </c>
      <c r="N36" s="13">
        <f>(individualCount!M36/organismQuantity!$C36)*1000</f>
        <v>0</v>
      </c>
      <c r="O36" s="13">
        <f>(individualCount!N36/organismQuantity!$C36)*1000</f>
        <v>0</v>
      </c>
      <c r="P36" s="13">
        <f>(individualCount!O36/organismQuantity!$C36)*1000</f>
        <v>0</v>
      </c>
      <c r="Q36" s="13">
        <f>(individualCount!P36/organismQuantity!$C36)*1000</f>
        <v>0</v>
      </c>
      <c r="R36" s="13">
        <f>(individualCount!Q36/organismQuantity!$C36)*1000</f>
        <v>0</v>
      </c>
      <c r="S36" s="13">
        <f>(individualCount!R36/organismQuantity!$C36)*1000</f>
        <v>0</v>
      </c>
      <c r="T36" s="13">
        <f>(individualCount!S36/organismQuantity!$C36)*1000</f>
        <v>0</v>
      </c>
      <c r="U36" s="13">
        <f>(individualCount!T36/organismQuantity!$C36)*1000</f>
        <v>0</v>
      </c>
      <c r="V36" s="13">
        <f>(individualCount!U36/organismQuantity!$C36)*1000</f>
        <v>183.46456117441545</v>
      </c>
      <c r="W36" s="13">
        <f>(individualCount!V36/organismQuantity!$C36)*1000</f>
        <v>0</v>
      </c>
      <c r="X36" s="13">
        <f>(individualCount!W36/organismQuantity!$C36)*1000</f>
        <v>0</v>
      </c>
      <c r="Y36" s="13">
        <f>(individualCount!X36/organismQuantity!$C36)*1000</f>
        <v>0</v>
      </c>
      <c r="Z36" s="13">
        <f>(individualCount!Y36/organismQuantity!$C36)*1000</f>
        <v>0</v>
      </c>
      <c r="AA36" s="13">
        <f>(individualCount!Z36/organismQuantity!$C36)*1000</f>
        <v>0</v>
      </c>
      <c r="AB36" s="13">
        <f>(individualCount!AA36/organismQuantity!$C36)*1000</f>
        <v>0</v>
      </c>
      <c r="AC36" s="13">
        <f>(individualCount!AB36/organismQuantity!$C36)*1000</f>
        <v>0</v>
      </c>
      <c r="AD36" s="13">
        <f>(individualCount!AC36/organismQuantity!$C36)*1000</f>
        <v>0</v>
      </c>
      <c r="AE36" s="13">
        <f>(individualCount!AD36/organismQuantity!$C36)*1000</f>
        <v>0</v>
      </c>
      <c r="AF36" s="13">
        <f>(individualCount!AE36/organismQuantity!$C36)*1000</f>
        <v>0</v>
      </c>
      <c r="AG36" s="13">
        <f>(individualCount!AF36/organismQuantity!$C36)*1000</f>
        <v>0</v>
      </c>
      <c r="AH36" s="13">
        <f>(individualCount!AG36/organismQuantity!$C36)*1000</f>
        <v>0</v>
      </c>
      <c r="AI36" s="13">
        <f>(individualCount!AH36/organismQuantity!$C36)*1000</f>
        <v>0</v>
      </c>
      <c r="AJ36" s="13">
        <f>(individualCount!AI36/organismQuantity!$C36)*1000</f>
        <v>0</v>
      </c>
      <c r="AK36" s="13">
        <f>(individualCount!AJ36/organismQuantity!$C36)*1000</f>
        <v>0</v>
      </c>
      <c r="AL36" s="13"/>
    </row>
    <row r="37" spans="1:38" x14ac:dyDescent="0.25">
      <c r="A37" s="1" t="s">
        <v>134</v>
      </c>
      <c r="B37" s="1" t="s">
        <v>53</v>
      </c>
      <c r="C37" s="12">
        <v>6.5006711942711934</v>
      </c>
      <c r="D37" s="13">
        <f>(individualCount!C37/organismQuantity!$C37)*1000</f>
        <v>0</v>
      </c>
      <c r="E37" s="13">
        <f>(individualCount!D37/organismQuantity!$C37)*1000</f>
        <v>0</v>
      </c>
      <c r="F37" s="13">
        <f>(individualCount!E37/organismQuantity!$C37)*1000</f>
        <v>0</v>
      </c>
      <c r="G37" s="13">
        <f>(individualCount!F37/organismQuantity!$C37)*1000</f>
        <v>0</v>
      </c>
      <c r="H37" s="13">
        <f>(individualCount!G37/organismQuantity!$C37)*1000</f>
        <v>0</v>
      </c>
      <c r="I37" s="13">
        <f>(individualCount!H37/organismQuantity!$C37)*1000</f>
        <v>0</v>
      </c>
      <c r="J37" s="13">
        <f>(individualCount!I37/organismQuantity!$C37)*1000</f>
        <v>1845.9632307776412</v>
      </c>
      <c r="K37" s="13">
        <f>(individualCount!J37/organismQuantity!$C37)*1000</f>
        <v>0</v>
      </c>
      <c r="L37" s="13">
        <f>(individualCount!K37/organismQuantity!$C37)*1000</f>
        <v>0</v>
      </c>
      <c r="M37" s="13">
        <f>(individualCount!L37/organismQuantity!$C37)*1000</f>
        <v>0</v>
      </c>
      <c r="N37" s="13">
        <f>(individualCount!M37/organismQuantity!$C37)*1000</f>
        <v>0</v>
      </c>
      <c r="O37" s="13">
        <f>(individualCount!N37/organismQuantity!$C37)*1000</f>
        <v>0</v>
      </c>
      <c r="P37" s="13">
        <f>(individualCount!O37/organismQuantity!$C37)*1000</f>
        <v>0</v>
      </c>
      <c r="Q37" s="13">
        <f>(individualCount!P37/organismQuantity!$C37)*1000</f>
        <v>0</v>
      </c>
      <c r="R37" s="13">
        <f>(individualCount!Q37/organismQuantity!$C37)*1000</f>
        <v>0</v>
      </c>
      <c r="S37" s="13">
        <f>(individualCount!R37/organismQuantity!$C37)*1000</f>
        <v>0</v>
      </c>
      <c r="T37" s="13">
        <f>(individualCount!S37/organismQuantity!$C37)*1000</f>
        <v>307.66053846294022</v>
      </c>
      <c r="U37" s="13">
        <f>(individualCount!T37/organismQuantity!$C37)*1000</f>
        <v>0</v>
      </c>
      <c r="V37" s="13">
        <f>(individualCount!U37/organismQuantity!$C37)*1000</f>
        <v>0</v>
      </c>
      <c r="W37" s="13">
        <f>(individualCount!V37/organismQuantity!$C37)*1000</f>
        <v>0</v>
      </c>
      <c r="X37" s="13">
        <f>(individualCount!W37/organismQuantity!$C37)*1000</f>
        <v>922.98161538882061</v>
      </c>
      <c r="Y37" s="13">
        <f>(individualCount!X37/organismQuantity!$C37)*1000</f>
        <v>0</v>
      </c>
      <c r="Z37" s="13">
        <f>(individualCount!Y37/organismQuantity!$C37)*1000</f>
        <v>0</v>
      </c>
      <c r="AA37" s="13">
        <f>(individualCount!Z37/organismQuantity!$C37)*1000</f>
        <v>0</v>
      </c>
      <c r="AB37" s="13">
        <f>(individualCount!AA37/organismQuantity!$C37)*1000</f>
        <v>0</v>
      </c>
      <c r="AC37" s="13">
        <f>(individualCount!AB37/organismQuantity!$C37)*1000</f>
        <v>0</v>
      </c>
      <c r="AD37" s="13">
        <f>(individualCount!AC37/organismQuantity!$C37)*1000</f>
        <v>0</v>
      </c>
      <c r="AE37" s="13">
        <f>(individualCount!AD37/organismQuantity!$C37)*1000</f>
        <v>0</v>
      </c>
      <c r="AF37" s="13">
        <f>(individualCount!AE37/organismQuantity!$C37)*1000</f>
        <v>0</v>
      </c>
      <c r="AG37" s="13">
        <f>(individualCount!AF37/organismQuantity!$C37)*1000</f>
        <v>0</v>
      </c>
      <c r="AH37" s="13">
        <f>(individualCount!AG37/organismQuantity!$C37)*1000</f>
        <v>0</v>
      </c>
      <c r="AI37" s="13">
        <f>(individualCount!AH37/organismQuantity!$C37)*1000</f>
        <v>0</v>
      </c>
      <c r="AJ37" s="13">
        <f>(individualCount!AI37/organismQuantity!$C37)*1000</f>
        <v>0</v>
      </c>
      <c r="AK37" s="13">
        <f>(individualCount!AJ37/organismQuantity!$C37)*1000</f>
        <v>307.66053846294022</v>
      </c>
      <c r="AL3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Matriz_Total</vt:lpstr>
      <vt:lpstr>Hoja1</vt:lpstr>
      <vt:lpstr>Hoja4</vt:lpstr>
      <vt:lpstr>Hoja2</vt:lpstr>
      <vt:lpstr>individualCount</vt:lpstr>
      <vt:lpstr>organismQuantity</vt:lpstr>
    </vt:vector>
  </TitlesOfParts>
  <Company>Fundación Grupo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ChrisBemudezR</cp:lastModifiedBy>
  <dcterms:created xsi:type="dcterms:W3CDTF">2023-05-09T22:00:51Z</dcterms:created>
  <dcterms:modified xsi:type="dcterms:W3CDTF">2023-05-15T04:19:23Z</dcterms:modified>
</cp:coreProperties>
</file>