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xconrad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1" l="1"/>
  <c r="O22" i="1"/>
  <c r="O21" i="1"/>
  <c r="K17" i="1" l="1"/>
  <c r="K16" i="1"/>
  <c r="K15" i="1"/>
  <c r="K14" i="1"/>
  <c r="J17" i="1"/>
  <c r="J16" i="1"/>
  <c r="J15" i="1"/>
  <c r="J14" i="1"/>
  <c r="Q8" i="1" l="1"/>
  <c r="Q9" i="1"/>
  <c r="Q10" i="1"/>
  <c r="Q11" i="1"/>
  <c r="Q19" i="1"/>
  <c r="Q18" i="1"/>
  <c r="Q17" i="1"/>
  <c r="Q16" i="1"/>
  <c r="Q15" i="1"/>
  <c r="Q14" i="1"/>
  <c r="P19" i="1"/>
  <c r="P18" i="1"/>
  <c r="P17" i="1"/>
  <c r="P16" i="1"/>
  <c r="P15" i="1"/>
  <c r="P14" i="1"/>
  <c r="O14" i="1"/>
  <c r="O19" i="1"/>
  <c r="O18" i="1"/>
  <c r="O17" i="1"/>
  <c r="O16" i="1"/>
  <c r="O15" i="1"/>
  <c r="I17" i="1" l="1"/>
  <c r="I16" i="1"/>
  <c r="H17" i="1"/>
  <c r="H16" i="1"/>
  <c r="I15" i="1"/>
  <c r="H15" i="1"/>
  <c r="I14" i="1"/>
  <c r="H14" i="1"/>
  <c r="V11" i="1"/>
  <c r="V10" i="1"/>
  <c r="V9" i="1"/>
  <c r="V8" i="1"/>
  <c r="U11" i="1"/>
  <c r="U10" i="1"/>
  <c r="U9" i="1"/>
  <c r="U8" i="1"/>
  <c r="T11" i="1"/>
  <c r="T10" i="1"/>
  <c r="T9" i="1"/>
  <c r="T8" i="1"/>
  <c r="P11" i="1"/>
  <c r="P10" i="1"/>
  <c r="P9" i="1"/>
  <c r="P8" i="1"/>
  <c r="O11" i="1"/>
  <c r="O10" i="1"/>
  <c r="O8" i="1"/>
  <c r="O9" i="1"/>
  <c r="J11" i="1"/>
  <c r="J10" i="1"/>
  <c r="J9" i="1"/>
  <c r="J8" i="1"/>
  <c r="I11" i="1"/>
  <c r="I10" i="1"/>
  <c r="I9" i="1"/>
  <c r="I8" i="1"/>
  <c r="H11" i="1"/>
  <c r="H10" i="1"/>
  <c r="H9" i="1"/>
  <c r="H8" i="1"/>
  <c r="M5" i="1"/>
  <c r="M4" i="1"/>
  <c r="M3" i="1"/>
  <c r="L5" i="1"/>
  <c r="L4" i="1"/>
  <c r="L3" i="1"/>
  <c r="K5" i="1"/>
  <c r="K4" i="1"/>
  <c r="K3" i="1"/>
  <c r="J5" i="1"/>
  <c r="I5" i="1"/>
  <c r="I4" i="1"/>
  <c r="J4" i="1"/>
  <c r="J3" i="1"/>
  <c r="I3" i="1"/>
  <c r="H5" i="1"/>
  <c r="H4" i="1"/>
  <c r="H3" i="1"/>
</calcChain>
</file>

<file path=xl/sharedStrings.xml><?xml version="1.0" encoding="utf-8"?>
<sst xmlns="http://schemas.openxmlformats.org/spreadsheetml/2006/main" count="93" uniqueCount="49">
  <si>
    <t>Frequency Circuits: 1</t>
  </si>
  <si>
    <t>Frequency Circuits: 2</t>
  </si>
  <si>
    <t>Frequency Circuits: 3</t>
  </si>
  <si>
    <t>Total Optical Clock Cycles:</t>
  </si>
  <si>
    <t>avgCost:</t>
  </si>
  <si>
    <t>avgWait:</t>
  </si>
  <si>
    <t>totalCost:</t>
  </si>
  <si>
    <t>totalWait:</t>
  </si>
  <si>
    <t>Zeroes:</t>
  </si>
  <si>
    <t>1stFrequencyLoop:</t>
  </si>
  <si>
    <t>2ndFreqencyLoops:</t>
  </si>
  <si>
    <t>3rdFrequencyLoop:</t>
  </si>
  <si>
    <t>Default</t>
  </si>
  <si>
    <t>Good</t>
  </si>
  <si>
    <t>Bad</t>
  </si>
  <si>
    <t>Results</t>
  </si>
  <si>
    <t>2nd loop decrease (avgWait)</t>
  </si>
  <si>
    <t>3rd loop decrease (avgWait)</t>
  </si>
  <si>
    <t>2nd loop decrease (totalWait)</t>
  </si>
  <si>
    <t>3rd loop decrease (totalWait)</t>
  </si>
  <si>
    <t>D -&gt; G (L1)</t>
  </si>
  <si>
    <t>B -&gt; D (L1)</t>
  </si>
  <si>
    <t>B -&gt; G (L1)</t>
  </si>
  <si>
    <t>avgWait</t>
  </si>
  <si>
    <t>totalWait</t>
  </si>
  <si>
    <t>avgCost</t>
  </si>
  <si>
    <t>totalCost</t>
  </si>
  <si>
    <t>D -&gt; G (L3)</t>
  </si>
  <si>
    <t>B -&gt; D (L3)</t>
  </si>
  <si>
    <t>B -&gt; G (L3)</t>
  </si>
  <si>
    <t>B -&gt; D (L2)</t>
  </si>
  <si>
    <t>B -&gt; G (L2)</t>
  </si>
  <si>
    <t>D -&gt; G (L2)</t>
  </si>
  <si>
    <t>3rd loop decrease from 1st (avgWait)</t>
  </si>
  <si>
    <t>3rd loop decrease from 1st (totalWait)</t>
  </si>
  <si>
    <t>Total Increase avgWait</t>
  </si>
  <si>
    <t>Total Increase totalWait</t>
  </si>
  <si>
    <t>Total Increase avgCost</t>
  </si>
  <si>
    <t>Total Increase totalCost</t>
  </si>
  <si>
    <t>Theoretical:</t>
  </si>
  <si>
    <t>Loops 1 -&gt; 2 (G -&gt; D)</t>
  </si>
  <si>
    <t>Loops 1 -&gt; 3 (G -&gt; D)</t>
  </si>
  <si>
    <t>B -&gt; D</t>
  </si>
  <si>
    <t>D -&gt; G</t>
  </si>
  <si>
    <t>B -&gt; G</t>
  </si>
  <si>
    <t>Loop 1 (avg)</t>
  </si>
  <si>
    <t>Loops 1 -&gt; 2 (G -&gt; B)</t>
  </si>
  <si>
    <t>Loops 1 -&gt; 3 (G -&gt; B)</t>
  </si>
  <si>
    <t>optical clock cycles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</si>
</sst>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3" fontId="0" fillId="0" borderId="0" xfId="0" applyNumberFormat="1"/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3" fontId="3" fillId="0" borderId="0" xfId="0" applyNumberFormat="1" applyFont="1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3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3" fontId="0" fillId="0" borderId="2" xfId="0" applyNumberFormat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vertical="center" wrapText="1"/>
    </xf>
    <xf numFmtId="4" fontId="1" fillId="0" borderId="2" xfId="0" applyNumberFormat="1" applyFont="1" applyBorder="1" applyAlignment="1">
      <alignment vertical="center" wrapText="1"/>
    </xf>
    <xf numFmtId="4" fontId="1" fillId="2" borderId="2" xfId="0" applyNumberFormat="1" applyFont="1" applyFill="1" applyBorder="1" applyAlignment="1">
      <alignment vertical="center" wrapText="1"/>
    </xf>
    <xf numFmtId="0" fontId="0" fillId="0" borderId="3" xfId="0" applyBorder="1"/>
    <xf numFmtId="3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"/>
  <sheetViews>
    <sheetView tabSelected="1" topLeftCell="D10" workbookViewId="0">
      <selection activeCell="M24" sqref="M24"/>
    </sheetView>
  </sheetViews>
  <sheetFormatPr defaultRowHeight="15" x14ac:dyDescent="0.25"/>
  <cols>
    <col min="1" max="1" width="26.7109375" bestFit="1" customWidth="1"/>
    <col min="2" max="2" width="11.28515625" bestFit="1" customWidth="1"/>
    <col min="3" max="4" width="10.140625" bestFit="1" customWidth="1"/>
    <col min="5" max="5" width="6" bestFit="1" customWidth="1"/>
    <col min="6" max="6" width="5.28515625" bestFit="1" customWidth="1"/>
    <col min="7" max="7" width="19.42578125" customWidth="1"/>
    <col min="8" max="10" width="12.28515625" bestFit="1" customWidth="1"/>
    <col min="11" max="11" width="11.5703125" bestFit="1" customWidth="1"/>
    <col min="12" max="12" width="8.85546875" customWidth="1"/>
    <col min="15" max="17" width="12.28515625" bestFit="1" customWidth="1"/>
    <col min="20" max="22" width="12.28515625" bestFit="1" customWidth="1"/>
  </cols>
  <sheetData>
    <row r="1" spans="1:22" x14ac:dyDescent="0.25">
      <c r="A1" s="4" t="s">
        <v>12</v>
      </c>
      <c r="G1" s="4" t="s">
        <v>15</v>
      </c>
    </row>
    <row r="2" spans="1:22" ht="86.25" thickBot="1" x14ac:dyDescent="0.3">
      <c r="A2" s="6"/>
      <c r="B2" s="9" t="s">
        <v>0</v>
      </c>
      <c r="C2" s="9" t="s">
        <v>1</v>
      </c>
      <c r="D2" s="9" t="s">
        <v>2</v>
      </c>
      <c r="G2" s="6"/>
      <c r="H2" s="7" t="s">
        <v>16</v>
      </c>
      <c r="I2" s="7" t="s">
        <v>17</v>
      </c>
      <c r="J2" s="7" t="s">
        <v>18</v>
      </c>
      <c r="K2" s="7" t="s">
        <v>19</v>
      </c>
      <c r="L2" s="7" t="s">
        <v>33</v>
      </c>
      <c r="M2" s="7" t="s">
        <v>34</v>
      </c>
    </row>
    <row r="3" spans="1:22" ht="15.75" thickBot="1" x14ac:dyDescent="0.3">
      <c r="A3" s="7" t="s">
        <v>3</v>
      </c>
      <c r="B3" s="11">
        <v>873514</v>
      </c>
      <c r="C3" s="11">
        <v>612753</v>
      </c>
      <c r="D3" s="11">
        <v>612753</v>
      </c>
      <c r="G3" s="7" t="s">
        <v>12</v>
      </c>
      <c r="H3" s="6">
        <f>((B5-C5)/B5)*100</f>
        <v>18.753531928634864</v>
      </c>
      <c r="I3" s="6">
        <f>((C5-D5)/C5)*100</f>
        <v>2.9307631160572294</v>
      </c>
      <c r="J3" s="6">
        <f>((B7-C7)/B7)*100</f>
        <v>22.875759973655885</v>
      </c>
      <c r="K3" s="6">
        <f>((C7-D7)/C7)*100</f>
        <v>3.5812551479995092</v>
      </c>
      <c r="L3" s="6">
        <f>((B5-D5)/B5)*100</f>
        <v>21.134673447969647</v>
      </c>
      <c r="M3" s="8">
        <f>((B7-D7)/B7)*100</f>
        <v>25.63777578995483</v>
      </c>
    </row>
    <row r="4" spans="1:22" ht="15.75" thickBot="1" x14ac:dyDescent="0.3">
      <c r="A4" s="7" t="s">
        <v>4</v>
      </c>
      <c r="B4" s="18">
        <v>1020.8</v>
      </c>
      <c r="C4" s="18">
        <v>1006.2</v>
      </c>
      <c r="D4" s="12">
        <v>993.2826</v>
      </c>
      <c r="G4" s="7" t="s">
        <v>13</v>
      </c>
      <c r="H4" s="6">
        <f>((B16-C16)/B16)*100</f>
        <v>19.194121447028426</v>
      </c>
      <c r="I4" s="6">
        <f>((C16-D16)/C16)*100</f>
        <v>2.1443689417407836</v>
      </c>
      <c r="J4" s="6">
        <f>((B18-C18)/B18)*100</f>
        <v>21.426552179331807</v>
      </c>
      <c r="K4" s="6">
        <f>((C18-D18)/C18)*100</f>
        <v>2.9855575300237356</v>
      </c>
      <c r="L4" s="6">
        <f>((B16-D16)/B16)*100</f>
        <v>20.926897609819125</v>
      </c>
      <c r="M4" s="8">
        <f>((B18-D18)/B18)*100</f>
        <v>23.772407667341035</v>
      </c>
    </row>
    <row r="5" spans="1:22" ht="15.75" thickBot="1" x14ac:dyDescent="0.3">
      <c r="A5" s="7" t="s">
        <v>5</v>
      </c>
      <c r="B5" s="11">
        <v>1238.7</v>
      </c>
      <c r="C5" s="18">
        <v>1006.4</v>
      </c>
      <c r="D5" s="12">
        <v>976.90480000000002</v>
      </c>
      <c r="G5" s="7" t="s">
        <v>14</v>
      </c>
      <c r="H5" s="6">
        <f>((B27-C27)/B27)*100</f>
        <v>18.444526916802612</v>
      </c>
      <c r="I5" s="6">
        <f>((C27-D27)/C27)*100</f>
        <v>2.833798110374536</v>
      </c>
      <c r="J5" s="6">
        <f>((B29-C29)/B29)*100</f>
        <v>22.744675021975311</v>
      </c>
      <c r="K5" s="6">
        <f>((C29-D29)/C29)*100</f>
        <v>3.3021964556189007</v>
      </c>
      <c r="L5" s="6">
        <f>((B27-D27)/B27)*100</f>
        <v>20.755644371941273</v>
      </c>
      <c r="M5" s="8">
        <f>((B29-D29)/B29)*100</f>
        <v>25.295797625176508</v>
      </c>
    </row>
    <row r="6" spans="1:22" ht="15.75" thickBot="1" x14ac:dyDescent="0.3">
      <c r="A6" s="7" t="s">
        <v>6</v>
      </c>
      <c r="B6" s="11">
        <v>4026900</v>
      </c>
      <c r="C6" s="11">
        <v>3969500</v>
      </c>
      <c r="D6" s="11">
        <v>3918500</v>
      </c>
    </row>
    <row r="7" spans="1:22" ht="15.75" thickBot="1" x14ac:dyDescent="0.3">
      <c r="A7" s="7" t="s">
        <v>7</v>
      </c>
      <c r="B7" s="11">
        <v>4883064</v>
      </c>
      <c r="C7" s="11">
        <v>3766026</v>
      </c>
      <c r="D7" s="11">
        <v>3631155</v>
      </c>
      <c r="G7" s="6"/>
      <c r="H7" s="7" t="s">
        <v>20</v>
      </c>
      <c r="I7" s="7" t="s">
        <v>21</v>
      </c>
      <c r="J7" s="7" t="s">
        <v>22</v>
      </c>
      <c r="L7" s="3"/>
      <c r="N7" s="6"/>
      <c r="O7" s="7" t="s">
        <v>32</v>
      </c>
      <c r="P7" s="7" t="s">
        <v>30</v>
      </c>
      <c r="Q7" s="7" t="s">
        <v>31</v>
      </c>
      <c r="S7" s="6"/>
      <c r="T7" s="7" t="s">
        <v>27</v>
      </c>
      <c r="U7" s="7" t="s">
        <v>28</v>
      </c>
      <c r="V7" s="7" t="s">
        <v>29</v>
      </c>
    </row>
    <row r="8" spans="1:22" ht="15.75" thickBot="1" x14ac:dyDescent="0.3">
      <c r="A8" s="7" t="s">
        <v>8</v>
      </c>
      <c r="B8" s="11">
        <v>3</v>
      </c>
      <c r="C8" s="11">
        <v>203</v>
      </c>
      <c r="D8" s="11">
        <v>228</v>
      </c>
      <c r="G8" s="7" t="s">
        <v>23</v>
      </c>
      <c r="H8" s="6">
        <f>((B5-B16)/B5)*100</f>
        <v>2.4218939210458909E-2</v>
      </c>
      <c r="I8" s="6">
        <f>((B27-B5)/B27)*100</f>
        <v>-1.0358890701468226</v>
      </c>
      <c r="J8" s="6">
        <f>((B27-B16)/B27)*100</f>
        <v>-1.011419249592177</v>
      </c>
      <c r="L8" s="2"/>
      <c r="N8" s="7" t="s">
        <v>23</v>
      </c>
      <c r="O8" s="6">
        <f>((C5-C16)/C5)*100</f>
        <v>0.56637519872813313</v>
      </c>
      <c r="P8" s="6">
        <f>((C27-C5)/C27)*100</f>
        <v>-0.65307483442099112</v>
      </c>
      <c r="Q8" s="6">
        <f>((C27-C16)/C27)*100</f>
        <v>-8.3000781801562631E-2</v>
      </c>
      <c r="S8" s="7" t="s">
        <v>23</v>
      </c>
      <c r="T8" s="6">
        <f>((D5-D16)/D5)*100</f>
        <v>-0.23917376595959</v>
      </c>
      <c r="U8" s="6">
        <f>((D27-D5)/D27)*100</f>
        <v>-0.55263017585147434</v>
      </c>
      <c r="V8" s="6">
        <f>((D27-D16)/D27)*100</f>
        <v>-0.79312568821447749</v>
      </c>
    </row>
    <row r="9" spans="1:22" ht="15.75" thickBot="1" x14ac:dyDescent="0.3">
      <c r="A9" s="7" t="s">
        <v>9</v>
      </c>
      <c r="B9" s="11">
        <v>3945</v>
      </c>
      <c r="C9" s="11">
        <v>1990</v>
      </c>
      <c r="D9" s="11">
        <v>1865</v>
      </c>
      <c r="G9" s="7" t="s">
        <v>24</v>
      </c>
      <c r="H9" s="6">
        <f>((B7-B18)/B7)*100</f>
        <v>3.0226923095826717E-2</v>
      </c>
      <c r="I9" s="6">
        <f>((B29-B7)/B29)*100</f>
        <v>-1.042233982853463</v>
      </c>
      <c r="J9" s="6">
        <f>((B29-B18)/B29)*100</f>
        <v>-1.0116920244931609</v>
      </c>
      <c r="L9" s="2"/>
      <c r="N9" s="7" t="s">
        <v>24</v>
      </c>
      <c r="O9" s="6">
        <f>((C7-C18)/C7)*100</f>
        <v>-1.8482612706338193</v>
      </c>
      <c r="P9" s="6">
        <f>((C29-C7)/C29)*100</f>
        <v>-0.87078798397756541</v>
      </c>
      <c r="Q9" s="6">
        <f>((C29-C18)/C29)*100</f>
        <v>-2.7351436916685752</v>
      </c>
      <c r="S9" s="7" t="s">
        <v>24</v>
      </c>
      <c r="T9" s="6">
        <f>((D7-D18)/D7)*100</f>
        <v>-2.4775037143828893</v>
      </c>
      <c r="U9" s="6">
        <f>((D29-D7)/D29)*100</f>
        <v>-0.57968654048623536</v>
      </c>
      <c r="V9" s="6">
        <f>((D29-D18)/D29)*100</f>
        <v>-3.0715520104414487</v>
      </c>
    </row>
    <row r="10" spans="1:22" ht="15.75" thickBot="1" x14ac:dyDescent="0.3">
      <c r="A10" s="7" t="s">
        <v>10</v>
      </c>
      <c r="B10" s="12">
        <v>0</v>
      </c>
      <c r="C10" s="11">
        <v>1955</v>
      </c>
      <c r="D10" s="11">
        <v>1709</v>
      </c>
      <c r="G10" s="7" t="s">
        <v>25</v>
      </c>
      <c r="H10" s="6">
        <f>((B4-B15)/B4)*100</f>
        <v>-21.336206896551722</v>
      </c>
      <c r="I10" s="6">
        <f>((B26-B4)/B26)*100</f>
        <v>22.795341098169722</v>
      </c>
      <c r="J10" s="6">
        <f>((B26-B15)/B26)*100</f>
        <v>6.3227953410981792</v>
      </c>
      <c r="L10" s="2"/>
      <c r="N10" s="7" t="s">
        <v>25</v>
      </c>
      <c r="O10" s="6">
        <f>((C4-C15)/C4)*100</f>
        <v>-22.182468694096606</v>
      </c>
      <c r="P10" s="6">
        <f>((C26-C4)/C26)*100</f>
        <v>23.319615912208505</v>
      </c>
      <c r="Q10" s="6">
        <f>((C26-C15)/C26)*100</f>
        <v>6.3100137174211213</v>
      </c>
      <c r="S10" s="7" t="s">
        <v>25</v>
      </c>
      <c r="T10" s="6">
        <f>((D4-D15)/D4)*100</f>
        <v>-23.439190417711927</v>
      </c>
      <c r="U10" s="6">
        <f>((D26-D4)/D26)*100</f>
        <v>24.223176685993284</v>
      </c>
      <c r="V10" s="6">
        <f>((D26-D15)/D26)*100</f>
        <v>6.4617027769301227</v>
      </c>
    </row>
    <row r="11" spans="1:22" ht="29.25" thickBot="1" x14ac:dyDescent="0.3">
      <c r="A11" s="7" t="s">
        <v>11</v>
      </c>
      <c r="B11" s="12">
        <v>0</v>
      </c>
      <c r="C11" s="12">
        <v>0</v>
      </c>
      <c r="D11" s="12">
        <v>371</v>
      </c>
      <c r="G11" s="7" t="s">
        <v>26</v>
      </c>
      <c r="H11" s="6">
        <f>((B6-B17)/B6)*100</f>
        <v>-21.343961856514937</v>
      </c>
      <c r="I11" s="6">
        <f>((B28-B6)/B28)*100</f>
        <v>22.798642664059354</v>
      </c>
      <c r="J11" s="6">
        <f>((B28-B17)/B28)*100</f>
        <v>6.3208144015643866</v>
      </c>
      <c r="L11" s="2"/>
      <c r="N11" s="7" t="s">
        <v>26</v>
      </c>
      <c r="O11" s="6">
        <f>((C6-C17)/C6)*100</f>
        <v>-22.176596548683712</v>
      </c>
      <c r="P11" s="6">
        <f>((C28-C6)/C28)*100</f>
        <v>23.316912972085387</v>
      </c>
      <c r="Q11" s="6">
        <f>((C28-C17)/C28)*100</f>
        <v>6.3112141408287457</v>
      </c>
      <c r="S11" s="7" t="s">
        <v>26</v>
      </c>
      <c r="T11" s="6">
        <f>((D6-D17)/D6)*100</f>
        <v>-23.440091871889752</v>
      </c>
      <c r="U11" s="6">
        <f>((D28-D6)/D28)*100</f>
        <v>24.223085997176614</v>
      </c>
      <c r="V11" s="6">
        <f>((D28-D17)/D28)*100</f>
        <v>6.4609077372319232</v>
      </c>
    </row>
    <row r="12" spans="1:22" ht="15.75" thickBot="1" x14ac:dyDescent="0.3">
      <c r="A12" s="5" t="s">
        <v>13</v>
      </c>
    </row>
    <row r="13" spans="1:22" ht="72.75" customHeight="1" thickBot="1" x14ac:dyDescent="0.3">
      <c r="A13" s="6"/>
      <c r="B13" s="9" t="s">
        <v>0</v>
      </c>
      <c r="C13" s="9" t="s">
        <v>1</v>
      </c>
      <c r="D13" s="9" t="s">
        <v>2</v>
      </c>
      <c r="G13" s="8"/>
      <c r="H13" s="8" t="s">
        <v>46</v>
      </c>
      <c r="I13" s="20" t="s">
        <v>47</v>
      </c>
      <c r="J13" s="7" t="s">
        <v>40</v>
      </c>
      <c r="K13" s="7" t="s">
        <v>41</v>
      </c>
      <c r="N13" s="13"/>
      <c r="O13" s="12" t="s">
        <v>13</v>
      </c>
      <c r="P13" s="12" t="s">
        <v>12</v>
      </c>
      <c r="Q13" s="12" t="s">
        <v>14</v>
      </c>
    </row>
    <row r="14" spans="1:22" ht="57.75" thickBot="1" x14ac:dyDescent="0.3">
      <c r="A14" s="7" t="s">
        <v>3</v>
      </c>
      <c r="B14" s="11">
        <v>871007</v>
      </c>
      <c r="C14" s="11">
        <v>612753</v>
      </c>
      <c r="D14" s="11">
        <v>612753</v>
      </c>
      <c r="G14" s="10" t="s">
        <v>35</v>
      </c>
      <c r="H14" s="8">
        <f>((B16-C27)/B16)*100</f>
        <v>19.26113533591732</v>
      </c>
      <c r="I14" s="20">
        <f>((B16-D27)/B16)*100</f>
        <v>21.549111757105948</v>
      </c>
      <c r="J14" s="6">
        <f>((B16-C5)/B16)*100</f>
        <v>18.733850129198974</v>
      </c>
      <c r="K14" s="6">
        <f>((B16-D5)/B16)*100</f>
        <v>21.1155684754522</v>
      </c>
      <c r="N14" s="14" t="s">
        <v>3</v>
      </c>
      <c r="O14" s="11">
        <f t="shared" ref="O14:O22" si="0">B14</f>
        <v>871007</v>
      </c>
      <c r="P14" s="11">
        <f t="shared" ref="P14:P19" si="1">B3</f>
        <v>873514</v>
      </c>
      <c r="Q14" s="11">
        <f t="shared" ref="Q14:Q19" si="2">B25</f>
        <v>861334</v>
      </c>
    </row>
    <row r="15" spans="1:22" ht="29.25" thickBot="1" x14ac:dyDescent="0.3">
      <c r="A15" s="7" t="s">
        <v>4</v>
      </c>
      <c r="B15" s="18">
        <v>1238.5999999999999</v>
      </c>
      <c r="C15" s="18">
        <v>1229.4000000000001</v>
      </c>
      <c r="D15" s="18">
        <v>1226.0999999999999</v>
      </c>
      <c r="G15" s="10" t="s">
        <v>36</v>
      </c>
      <c r="H15" s="8">
        <f>((B18-C29)/B18)*100</f>
        <v>23.518432936167493</v>
      </c>
      <c r="I15" s="20">
        <f>((B18-D29)/B18)*100</f>
        <v>26.044004532951163</v>
      </c>
      <c r="J15" s="6">
        <f>((B18-C7)/B18)*100</f>
        <v>22.852440640217896</v>
      </c>
      <c r="K15" s="6">
        <f>((B18-D7)/B18)*100</f>
        <v>25.615291581346071</v>
      </c>
      <c r="N15" s="14" t="s">
        <v>4</v>
      </c>
      <c r="O15" s="13">
        <f t="shared" si="0"/>
        <v>1238.5999999999999</v>
      </c>
      <c r="P15" s="13">
        <f t="shared" si="1"/>
        <v>1020.8</v>
      </c>
      <c r="Q15" s="13">
        <f t="shared" si="2"/>
        <v>1322.2</v>
      </c>
    </row>
    <row r="16" spans="1:22" ht="29.25" thickBot="1" x14ac:dyDescent="0.3">
      <c r="A16" s="7" t="s">
        <v>5</v>
      </c>
      <c r="B16" s="18">
        <v>1238.4000000000001</v>
      </c>
      <c r="C16" s="18">
        <v>1000.7</v>
      </c>
      <c r="D16" s="12">
        <v>979.24130000000002</v>
      </c>
      <c r="G16" s="10" t="s">
        <v>37</v>
      </c>
      <c r="H16" s="8">
        <f>((B15-C26)/B15)*100</f>
        <v>-5.9421927983206961</v>
      </c>
      <c r="I16" s="20">
        <f>((B15-C26)/B15)*100</f>
        <v>-5.9421927983206961</v>
      </c>
      <c r="J16" s="6">
        <f>((B15-C4)/B15)*100</f>
        <v>18.76311965121911</v>
      </c>
      <c r="K16" s="6">
        <f>((B15-D4)/B15)*100</f>
        <v>19.80602292911351</v>
      </c>
      <c r="N16" s="14" t="s">
        <v>5</v>
      </c>
      <c r="O16" s="13">
        <f t="shared" si="0"/>
        <v>1238.4000000000001</v>
      </c>
      <c r="P16" s="13">
        <f t="shared" si="1"/>
        <v>1238.7</v>
      </c>
      <c r="Q16" s="13">
        <f t="shared" si="2"/>
        <v>1226</v>
      </c>
    </row>
    <row r="17" spans="1:17" ht="29.25" thickBot="1" x14ac:dyDescent="0.3">
      <c r="A17" s="7" t="s">
        <v>6</v>
      </c>
      <c r="B17" s="11">
        <v>4886400</v>
      </c>
      <c r="C17" s="11">
        <v>4849800</v>
      </c>
      <c r="D17" s="11">
        <v>4837000</v>
      </c>
      <c r="G17" s="10" t="s">
        <v>38</v>
      </c>
      <c r="H17" s="8">
        <f>((B17-C28)/B17)*100</f>
        <v>-5.9368860510805499</v>
      </c>
      <c r="I17" s="20">
        <f>((B17-D28)/B17)*100</f>
        <v>-5.8263752455795679</v>
      </c>
      <c r="J17" s="6">
        <f>((B17-C6)/B17)*100</f>
        <v>18.764325474787164</v>
      </c>
      <c r="K17" s="6">
        <f>((B17-D6)/B17)*100</f>
        <v>19.808038637851997</v>
      </c>
      <c r="N17" s="14" t="s">
        <v>6</v>
      </c>
      <c r="O17" s="15">
        <f t="shared" si="0"/>
        <v>4886400</v>
      </c>
      <c r="P17" s="15">
        <f t="shared" si="1"/>
        <v>4026900</v>
      </c>
      <c r="Q17" s="15">
        <f t="shared" si="2"/>
        <v>5216100</v>
      </c>
    </row>
    <row r="18" spans="1:17" ht="29.25" thickBot="1" x14ac:dyDescent="0.3">
      <c r="A18" s="7" t="s">
        <v>7</v>
      </c>
      <c r="B18" s="11">
        <v>4881588</v>
      </c>
      <c r="C18" s="11">
        <v>3835632</v>
      </c>
      <c r="D18" s="11">
        <v>3721117</v>
      </c>
      <c r="N18" s="14" t="s">
        <v>7</v>
      </c>
      <c r="O18" s="15">
        <f t="shared" si="0"/>
        <v>4881588</v>
      </c>
      <c r="P18" s="15">
        <f t="shared" si="1"/>
        <v>4883064</v>
      </c>
      <c r="Q18" s="15">
        <f t="shared" si="2"/>
        <v>4832696</v>
      </c>
    </row>
    <row r="19" spans="1:17" ht="15.75" thickBot="1" x14ac:dyDescent="0.3">
      <c r="A19" s="7" t="s">
        <v>8</v>
      </c>
      <c r="B19" s="11">
        <v>3</v>
      </c>
      <c r="C19" s="11">
        <v>112</v>
      </c>
      <c r="D19" s="11">
        <v>145</v>
      </c>
      <c r="N19" s="14" t="s">
        <v>8</v>
      </c>
      <c r="O19" s="15">
        <f t="shared" si="0"/>
        <v>3</v>
      </c>
      <c r="P19" s="15">
        <f t="shared" si="1"/>
        <v>3</v>
      </c>
      <c r="Q19" s="15">
        <f t="shared" si="2"/>
        <v>3</v>
      </c>
    </row>
    <row r="20" spans="1:17" ht="29.25" thickBot="1" x14ac:dyDescent="0.3">
      <c r="A20" s="7" t="s">
        <v>9</v>
      </c>
      <c r="B20" s="11">
        <v>3945</v>
      </c>
      <c r="C20" s="11">
        <v>2037</v>
      </c>
      <c r="D20" s="11">
        <v>1897</v>
      </c>
      <c r="N20" s="14" t="s">
        <v>39</v>
      </c>
      <c r="O20" s="15">
        <f t="shared" si="0"/>
        <v>3945</v>
      </c>
      <c r="P20" s="15"/>
      <c r="Q20" s="15"/>
    </row>
    <row r="21" spans="1:17" ht="15.75" thickBot="1" x14ac:dyDescent="0.3">
      <c r="A21" s="7" t="s">
        <v>10</v>
      </c>
      <c r="B21" s="12">
        <v>0</v>
      </c>
      <c r="C21" s="11">
        <v>1908</v>
      </c>
      <c r="D21" s="11">
        <v>1672</v>
      </c>
      <c r="O21" s="21">
        <f t="shared" si="0"/>
        <v>0</v>
      </c>
    </row>
    <row r="22" spans="1:17" ht="15.75" thickBot="1" x14ac:dyDescent="0.3">
      <c r="A22" s="7" t="s">
        <v>11</v>
      </c>
      <c r="B22" s="12">
        <v>0</v>
      </c>
      <c r="C22" s="12">
        <v>0</v>
      </c>
      <c r="D22" s="12">
        <v>376</v>
      </c>
      <c r="O22" s="21">
        <f t="shared" si="0"/>
        <v>0</v>
      </c>
    </row>
    <row r="23" spans="1:17" ht="15.75" thickBot="1" x14ac:dyDescent="0.3">
      <c r="A23" s="5" t="s">
        <v>14</v>
      </c>
    </row>
    <row r="24" spans="1:17" ht="57.75" thickBot="1" x14ac:dyDescent="0.3">
      <c r="A24" s="6"/>
      <c r="B24" s="9" t="s">
        <v>0</v>
      </c>
      <c r="C24" s="9" t="s">
        <v>1</v>
      </c>
      <c r="D24" s="9" t="s">
        <v>2</v>
      </c>
      <c r="G24" s="14" t="s">
        <v>48</v>
      </c>
      <c r="H24" s="13"/>
      <c r="I24" s="13"/>
      <c r="J24" s="13"/>
    </row>
    <row r="25" spans="1:17" ht="15.75" thickBot="1" x14ac:dyDescent="0.3">
      <c r="A25" s="7" t="s">
        <v>3</v>
      </c>
      <c r="B25" s="11">
        <v>861334</v>
      </c>
      <c r="C25" s="11">
        <v>612753</v>
      </c>
      <c r="D25" s="11">
        <v>612753</v>
      </c>
      <c r="G25" s="14" t="s">
        <v>45</v>
      </c>
      <c r="H25" s="14" t="s">
        <v>42</v>
      </c>
      <c r="I25" s="14" t="s">
        <v>43</v>
      </c>
      <c r="J25" s="14" t="s">
        <v>44</v>
      </c>
    </row>
    <row r="26" spans="1:17" ht="15.75" thickBot="1" x14ac:dyDescent="0.3">
      <c r="A26" s="7" t="s">
        <v>4</v>
      </c>
      <c r="B26" s="19">
        <v>1322.2</v>
      </c>
      <c r="C26" s="19">
        <v>1312.2</v>
      </c>
      <c r="D26" s="19">
        <v>1310.8</v>
      </c>
      <c r="G26" s="14">
        <v>29.456589099999999</v>
      </c>
      <c r="H26" s="14">
        <v>-1.41408559</v>
      </c>
      <c r="I26" s="14">
        <v>0.287001697</v>
      </c>
      <c r="J26" s="14">
        <v>-1.1230254500000001</v>
      </c>
    </row>
    <row r="27" spans="1:17" ht="15.75" thickBot="1" x14ac:dyDescent="0.3">
      <c r="A27" s="7" t="s">
        <v>5</v>
      </c>
      <c r="B27" s="19">
        <v>1226</v>
      </c>
      <c r="C27" s="19">
        <v>999.87009999999998</v>
      </c>
      <c r="D27" s="16">
        <v>971.53579999999999</v>
      </c>
    </row>
    <row r="28" spans="1:17" ht="15.75" thickBot="1" x14ac:dyDescent="0.3">
      <c r="A28" s="7" t="s">
        <v>6</v>
      </c>
      <c r="B28" s="17">
        <v>5216100</v>
      </c>
      <c r="C28" s="17">
        <v>5176500</v>
      </c>
      <c r="D28" s="17">
        <v>5171100</v>
      </c>
    </row>
    <row r="29" spans="1:17" ht="15.75" thickBot="1" x14ac:dyDescent="0.3">
      <c r="A29" s="7" t="s">
        <v>7</v>
      </c>
      <c r="B29" s="11">
        <v>4832696</v>
      </c>
      <c r="C29" s="11">
        <v>3733515</v>
      </c>
      <c r="D29" s="11">
        <v>3610227</v>
      </c>
    </row>
    <row r="30" spans="1:17" ht="15.75" thickBot="1" x14ac:dyDescent="0.3">
      <c r="A30" s="7" t="s">
        <v>8</v>
      </c>
      <c r="B30" s="11">
        <v>3</v>
      </c>
      <c r="C30" s="11">
        <v>211</v>
      </c>
      <c r="D30" s="11">
        <v>229</v>
      </c>
    </row>
    <row r="31" spans="1:17" ht="15.75" thickBot="1" x14ac:dyDescent="0.3">
      <c r="A31" s="7" t="s">
        <v>9</v>
      </c>
      <c r="B31" s="11">
        <v>3945</v>
      </c>
      <c r="C31" s="11">
        <v>2040</v>
      </c>
      <c r="D31" s="11">
        <v>1886</v>
      </c>
    </row>
    <row r="32" spans="1:17" ht="15.75" thickBot="1" x14ac:dyDescent="0.3">
      <c r="A32" s="7" t="s">
        <v>10</v>
      </c>
      <c r="B32" s="12">
        <v>0</v>
      </c>
      <c r="C32" s="11">
        <v>1905</v>
      </c>
      <c r="D32" s="11">
        <v>1702</v>
      </c>
    </row>
    <row r="33" spans="1:4" ht="15.75" thickBot="1" x14ac:dyDescent="0.3">
      <c r="A33" s="7" t="s">
        <v>11</v>
      </c>
      <c r="B33" s="12">
        <v>0</v>
      </c>
      <c r="C33" s="12">
        <v>0</v>
      </c>
      <c r="D33" s="12">
        <v>357</v>
      </c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9" spans="1:4" x14ac:dyDescent="0.25">
      <c r="A39" s="1"/>
    </row>
    <row r="40" spans="1:4" x14ac:dyDescent="0.25">
      <c r="A40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3" spans="1:1" x14ac:dyDescent="0.25">
      <c r="A83" s="1"/>
    </row>
    <row r="84" spans="1:1" x14ac:dyDescent="0.25">
      <c r="A84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4" spans="1:1" x14ac:dyDescent="0.25">
      <c r="A124" s="1"/>
    </row>
    <row r="125" spans="1:1" x14ac:dyDescent="0.25">
      <c r="A125" s="1"/>
    </row>
    <row r="128" spans="1:1" x14ac:dyDescent="0.25">
      <c r="A128" s="1"/>
    </row>
    <row r="129" spans="1:1" x14ac:dyDescent="0.25">
      <c r="A1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Salisbury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2017-07-17T14:42:31Z</dcterms:created>
  <dcterms:modified xsi:type="dcterms:W3CDTF">2017-07-26T19:50:43Z</dcterms:modified>
</cp:coreProperties>
</file>