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Master\DCD\MagLev\MaglevMatlab\"/>
    </mc:Choice>
  </mc:AlternateContent>
  <xr:revisionPtr revIDLastSave="0" documentId="13_ncr:1_{4ABB8BC7-8890-4E01-83E0-82740D099D23}" xr6:coauthVersionLast="47" xr6:coauthVersionMax="47" xr10:uidLastSave="{00000000-0000-0000-0000-000000000000}"/>
  <bookViews>
    <workbookView xWindow="-108" yWindow="-108" windowWidth="23256" windowHeight="12456" xr2:uid="{973AF813-3802-448A-AD91-A00EC1EFF7EC}"/>
  </bookViews>
  <sheets>
    <sheet name="delta_pre_op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L15" i="4"/>
  <c r="L16" i="4"/>
  <c r="L17" i="4"/>
  <c r="L18" i="4"/>
  <c r="I15" i="4"/>
  <c r="J15" i="4" s="1"/>
  <c r="I16" i="4"/>
  <c r="J16" i="4" s="1"/>
  <c r="I17" i="4"/>
  <c r="J17" i="4" s="1"/>
  <c r="I18" i="4"/>
  <c r="J18" i="4" s="1"/>
  <c r="G15" i="4"/>
  <c r="G16" i="4"/>
  <c r="G17" i="4"/>
  <c r="G18" i="4"/>
  <c r="L14" i="4"/>
  <c r="I14" i="4"/>
  <c r="J14" i="4" s="1"/>
  <c r="G14" i="4"/>
  <c r="L13" i="4"/>
  <c r="I13" i="4"/>
  <c r="J13" i="4" s="1"/>
  <c r="G13" i="4"/>
  <c r="L12" i="4"/>
  <c r="I12" i="4"/>
  <c r="J12" i="4" s="1"/>
  <c r="G12" i="4"/>
  <c r="L11" i="4"/>
  <c r="I11" i="4"/>
  <c r="J11" i="4" s="1"/>
  <c r="G11" i="4"/>
  <c r="L10" i="4"/>
  <c r="I10" i="4"/>
  <c r="J10" i="4" s="1"/>
  <c r="G10" i="4"/>
  <c r="L9" i="4"/>
  <c r="I9" i="4"/>
  <c r="J9" i="4" s="1"/>
  <c r="G9" i="4"/>
  <c r="L8" i="4"/>
  <c r="I8" i="4"/>
  <c r="J8" i="4" s="1"/>
  <c r="G8" i="4"/>
  <c r="L7" i="4"/>
  <c r="I7" i="4"/>
  <c r="J7" i="4" s="1"/>
  <c r="G7" i="4"/>
  <c r="L6" i="4"/>
  <c r="I6" i="4"/>
  <c r="J6" i="4" s="1"/>
  <c r="G6" i="4"/>
  <c r="L5" i="4"/>
  <c r="I5" i="4"/>
  <c r="J5" i="4" s="1"/>
  <c r="G5" i="4"/>
  <c r="L4" i="4"/>
  <c r="I4" i="4"/>
  <c r="J4" i="4" s="1"/>
  <c r="G4" i="4"/>
  <c r="L3" i="4"/>
  <c r="I3" i="4"/>
  <c r="J3" i="4" s="1"/>
</calcChain>
</file>

<file path=xl/sharedStrings.xml><?xml version="1.0" encoding="utf-8"?>
<sst xmlns="http://schemas.openxmlformats.org/spreadsheetml/2006/main" count="29" uniqueCount="28">
  <si>
    <t>Señal</t>
  </si>
  <si>
    <t>max</t>
  </si>
  <si>
    <t>min</t>
  </si>
  <si>
    <t>abs. min</t>
  </si>
  <si>
    <t>min var.</t>
  </si>
  <si>
    <t xml:space="preserve">bits enteros </t>
  </si>
  <si>
    <t>Valor entero maximo</t>
  </si>
  <si>
    <t>bits fracc.</t>
  </si>
  <si>
    <t>resolucion</t>
  </si>
  <si>
    <t>nounderflows</t>
  </si>
  <si>
    <t>bits. fracc. (según abs. min)</t>
  </si>
  <si>
    <t>setpoint</t>
  </si>
  <si>
    <t>yk</t>
  </si>
  <si>
    <t>ek</t>
  </si>
  <si>
    <t>uk</t>
  </si>
  <si>
    <t>be0</t>
  </si>
  <si>
    <t>be1</t>
  </si>
  <si>
    <t>be2</t>
  </si>
  <si>
    <t>be01</t>
  </si>
  <si>
    <t>be012</t>
  </si>
  <si>
    <t>au1</t>
  </si>
  <si>
    <t>au2</t>
  </si>
  <si>
    <t>au12</t>
  </si>
  <si>
    <t>uk1</t>
  </si>
  <si>
    <t>uk2</t>
  </si>
  <si>
    <t>ek1</t>
  </si>
  <si>
    <t>ek2</t>
  </si>
  <si>
    <t>Tamaño del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</si>
</sst>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0.00000000000000000000"/>
    <numFmt numFmtId="166" formatCode="0.000000000E+00"/>
    <numFmt numFmtId="167" formatCode="0.000000000"/>
    <numFmt numFmtId="170" formatCode="0.00000E+00"/>
  </numFmts>
  <fonts count="3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1" xfId="0" applyFill="1" applyBorder="1"/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0" fontId="2" fillId="0" borderId="1" xfId="0" applyFont="1" applyBorder="1"/>
    <xf numFmtId="170" fontId="2" fillId="0" borderId="1" xfId="0" applyNumberFormat="1" applyFont="1" applyBorder="1"/>
    <xf numFmtId="166" fontId="0" fillId="4" borderId="1" xfId="0" applyNumberFormat="1" applyFill="1" applyBorder="1"/>
    <xf numFmtId="167" fontId="0" fillId="0" borderId="1" xfId="0" applyNumberFormat="1" applyBorder="1"/>
    <xf numFmtId="167" fontId="0" fillId="4" borderId="1" xfId="0" applyNumberFormat="1" applyFill="1" applyBorder="1"/>
    <xf numFmtId="166" fontId="0" fillId="0" borderId="1" xfId="0" applyNumberFormat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170" fontId="2" fillId="6" borderId="1" xfId="0" applyNumberFormat="1" applyFont="1" applyFill="1" applyBorder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BFBF"/>
      <color rgb="FFFF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91B8-7B9B-4F12-805D-6CBDADB0D9C4}">
  <dimension ref="A2:L22"/>
  <sheetViews>
    <sheetView tabSelected="1" zoomScale="86" workbookViewId="0">
      <selection activeCell="E39" sqref="E39"/>
    </sheetView>
  </sheetViews>
  <sheetFormatPr defaultRowHeight="14.4" x14ac:dyDescent="0.3"/>
  <cols>
    <col min="3" max="3" width="14.88671875" customWidth="1"/>
    <col min="4" max="4" width="12.44140625" bestFit="1" customWidth="1"/>
    <col min="5" max="5" width="16" customWidth="1"/>
    <col min="6" max="6" width="12" bestFit="1" customWidth="1"/>
    <col min="7" max="7" width="18.44140625" customWidth="1"/>
    <col min="9" max="9" width="16.5546875" bestFit="1" customWidth="1"/>
    <col min="10" max="10" width="12.77734375" customWidth="1"/>
    <col min="11" max="11" width="25.33203125" bestFit="1" customWidth="1"/>
    <col min="12" max="12" width="16.5546875" bestFit="1" customWidth="1"/>
  </cols>
  <sheetData>
    <row r="2" spans="1:12" x14ac:dyDescent="0.3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17" t="s">
        <v>5</v>
      </c>
      <c r="G2" s="1" t="s">
        <v>6</v>
      </c>
      <c r="H2" s="8" t="s">
        <v>7</v>
      </c>
      <c r="I2" s="9" t="s">
        <v>8</v>
      </c>
      <c r="J2" s="1" t="s">
        <v>9</v>
      </c>
      <c r="K2" s="5" t="s">
        <v>10</v>
      </c>
      <c r="L2" s="9" t="s">
        <v>8</v>
      </c>
    </row>
    <row r="3" spans="1:12" x14ac:dyDescent="0.3">
      <c r="A3" s="10" t="s">
        <v>11</v>
      </c>
      <c r="B3" s="11">
        <v>1.3120000000000001</v>
      </c>
      <c r="C3" s="11">
        <v>-1.3120000000000001</v>
      </c>
      <c r="D3" s="12">
        <v>1.3120000000000001</v>
      </c>
      <c r="E3" s="19">
        <v>2.6240000000000001</v>
      </c>
      <c r="F3" s="17">
        <v>2</v>
      </c>
      <c r="G3" s="18">
        <f>POWER(2,F3-1)-1</f>
        <v>1</v>
      </c>
      <c r="H3" s="8">
        <v>12</v>
      </c>
      <c r="I3" s="13">
        <f>POWER(2,-H3)</f>
        <v>2.44140625E-4</v>
      </c>
      <c r="J3" s="6">
        <f>SIGN(E3-I3)</f>
        <v>1</v>
      </c>
      <c r="K3" s="2">
        <v>-10</v>
      </c>
      <c r="L3" s="13">
        <f>POWER(2,K3)</f>
        <v>9.765625E-4</v>
      </c>
    </row>
    <row r="4" spans="1:12" x14ac:dyDescent="0.3">
      <c r="A4" s="10" t="s">
        <v>12</v>
      </c>
      <c r="B4" s="11">
        <v>1.5098482173899299</v>
      </c>
      <c r="C4" s="11">
        <v>-1.40765518793684</v>
      </c>
      <c r="D4" s="12">
        <v>6.7833650883770296E-4</v>
      </c>
      <c r="E4" s="12">
        <v>1.4546358095834901E-7</v>
      </c>
      <c r="F4" s="17">
        <v>2</v>
      </c>
      <c r="G4" s="5">
        <f>POWER(2,F4-1)-1</f>
        <v>1</v>
      </c>
      <c r="H4" s="8">
        <v>23</v>
      </c>
      <c r="I4" s="13">
        <f t="shared" ref="I4:I18" si="0">POWER(2,-H4)</f>
        <v>1.1920928955078125E-7</v>
      </c>
      <c r="J4" s="6">
        <f t="shared" ref="J4:J18" si="1">SIGN(E4-I4)</f>
        <v>1</v>
      </c>
      <c r="K4" s="2">
        <v>-5</v>
      </c>
      <c r="L4" s="14">
        <f t="shared" ref="L4:L18" si="2">POWER(2,K4)</f>
        <v>3.125E-2</v>
      </c>
    </row>
    <row r="5" spans="1:12" x14ac:dyDescent="0.3">
      <c r="A5" s="10" t="s">
        <v>13</v>
      </c>
      <c r="B5" s="11">
        <v>2.6271824527701502</v>
      </c>
      <c r="C5" s="11">
        <v>-1.3120000000000001</v>
      </c>
      <c r="D5" s="12">
        <v>1.3234014279372999E-4</v>
      </c>
      <c r="E5" s="12">
        <v>1.4546358095834901E-7</v>
      </c>
      <c r="F5" s="17">
        <v>3</v>
      </c>
      <c r="G5" s="18">
        <f t="shared" ref="G5:G18" si="3">POWER(2,F5-1)-1</f>
        <v>3</v>
      </c>
      <c r="H5" s="8">
        <v>23</v>
      </c>
      <c r="I5" s="13">
        <f t="shared" si="0"/>
        <v>1.1920928955078125E-7</v>
      </c>
      <c r="J5" s="6">
        <f>SIGN(E5-I5)</f>
        <v>1</v>
      </c>
      <c r="K5" s="2">
        <v>-13</v>
      </c>
      <c r="L5" s="15">
        <f t="shared" si="2"/>
        <v>1.220703125E-4</v>
      </c>
    </row>
    <row r="6" spans="1:12" x14ac:dyDescent="0.3">
      <c r="A6" s="10" t="s">
        <v>14</v>
      </c>
      <c r="B6" s="11">
        <v>0.83</v>
      </c>
      <c r="C6" s="11">
        <v>-0.83</v>
      </c>
      <c r="D6" s="12">
        <v>7.0229238398314903E-3</v>
      </c>
      <c r="E6" s="12">
        <v>5.2472505555900597E-8</v>
      </c>
      <c r="F6" s="17">
        <v>1</v>
      </c>
      <c r="G6" s="5">
        <f>POWER(2,F6-1)-1</f>
        <v>0</v>
      </c>
      <c r="H6" s="8">
        <v>25</v>
      </c>
      <c r="I6" s="13">
        <f t="shared" si="0"/>
        <v>2.9802322387695313E-8</v>
      </c>
      <c r="J6" s="6">
        <f t="shared" si="1"/>
        <v>1</v>
      </c>
      <c r="K6" s="2">
        <v>-26</v>
      </c>
      <c r="L6" s="16">
        <f t="shared" si="2"/>
        <v>1.4901161193847656E-8</v>
      </c>
    </row>
    <row r="7" spans="1:12" x14ac:dyDescent="0.3">
      <c r="A7" s="10" t="s">
        <v>15</v>
      </c>
      <c r="B7" s="11">
        <v>8877.4283108988402</v>
      </c>
      <c r="C7" s="11">
        <v>-4433.3372931972399</v>
      </c>
      <c r="D7" s="12">
        <v>0.44718634941653201</v>
      </c>
      <c r="E7" s="12">
        <v>4.9153134011703503E-4</v>
      </c>
      <c r="F7" s="17">
        <v>15</v>
      </c>
      <c r="G7" s="18">
        <f t="shared" si="3"/>
        <v>16383</v>
      </c>
      <c r="H7" s="8">
        <v>12</v>
      </c>
      <c r="I7" s="13">
        <f t="shared" si="0"/>
        <v>2.44140625E-4</v>
      </c>
      <c r="J7" s="6">
        <f t="shared" si="1"/>
        <v>1</v>
      </c>
      <c r="K7" s="2">
        <v>-8</v>
      </c>
      <c r="L7" s="15">
        <f t="shared" si="2"/>
        <v>3.90625E-3</v>
      </c>
    </row>
    <row r="8" spans="1:12" x14ac:dyDescent="0.3">
      <c r="A8" s="10" t="s">
        <v>16</v>
      </c>
      <c r="B8" s="11">
        <v>9408.7725111500204</v>
      </c>
      <c r="C8" s="11">
        <v>-4349.5318892975802</v>
      </c>
      <c r="D8" s="12">
        <v>6.0469765980033903E-2</v>
      </c>
      <c r="E8" s="12">
        <v>4.08711593445332E-3</v>
      </c>
      <c r="F8" s="17">
        <v>15</v>
      </c>
      <c r="G8" s="5">
        <f t="shared" si="3"/>
        <v>16383</v>
      </c>
      <c r="H8" s="8">
        <v>8</v>
      </c>
      <c r="I8" s="13">
        <f t="shared" si="0"/>
        <v>3.90625E-3</v>
      </c>
      <c r="J8" s="6">
        <f t="shared" si="1"/>
        <v>1</v>
      </c>
      <c r="K8" s="3">
        <v>-7</v>
      </c>
      <c r="L8" s="14">
        <f t="shared" si="2"/>
        <v>7.8125E-3</v>
      </c>
    </row>
    <row r="9" spans="1:12" x14ac:dyDescent="0.3">
      <c r="A9" s="10" t="s">
        <v>17</v>
      </c>
      <c r="B9" s="11">
        <v>5766.9556916027104</v>
      </c>
      <c r="C9" s="11">
        <v>-4138.9382707043196</v>
      </c>
      <c r="D9" s="12">
        <v>2.9272737993379799E-2</v>
      </c>
      <c r="E9" s="12">
        <v>4.3686016397259698E-5</v>
      </c>
      <c r="F9" s="17">
        <v>14</v>
      </c>
      <c r="G9" s="18">
        <f t="shared" si="3"/>
        <v>8191</v>
      </c>
      <c r="H9" s="8">
        <v>15</v>
      </c>
      <c r="I9" s="13">
        <f t="shared" si="0"/>
        <v>3.0517578125E-5</v>
      </c>
      <c r="J9" s="6">
        <f t="shared" si="1"/>
        <v>1</v>
      </c>
      <c r="K9" s="2">
        <v>-8</v>
      </c>
      <c r="L9" s="15">
        <f t="shared" si="2"/>
        <v>3.90625E-3</v>
      </c>
    </row>
    <row r="10" spans="1:12" x14ac:dyDescent="0.3">
      <c r="A10" s="10" t="s">
        <v>18</v>
      </c>
      <c r="B10" s="11">
        <v>11082.9257074133</v>
      </c>
      <c r="C10" s="11">
        <v>-5171.7225674759702</v>
      </c>
      <c r="D10" s="12">
        <v>6.2582541807856299E-3</v>
      </c>
      <c r="E10" s="12">
        <v>8.9853338052989798E-2</v>
      </c>
      <c r="F10" s="17">
        <v>15</v>
      </c>
      <c r="G10" s="5">
        <f t="shared" si="3"/>
        <v>16383</v>
      </c>
      <c r="H10" s="8">
        <v>4</v>
      </c>
      <c r="I10" s="13">
        <f t="shared" si="0"/>
        <v>6.25E-2</v>
      </c>
      <c r="J10" s="6">
        <f>SIGN(E10-I10)</f>
        <v>1</v>
      </c>
      <c r="K10" s="2">
        <v>-8</v>
      </c>
      <c r="L10" s="14">
        <f t="shared" si="2"/>
        <v>3.90625E-3</v>
      </c>
    </row>
    <row r="11" spans="1:12" x14ac:dyDescent="0.3">
      <c r="A11" s="10" t="s">
        <v>19</v>
      </c>
      <c r="B11" s="11">
        <v>7142.0364224653804</v>
      </c>
      <c r="C11" s="11">
        <v>-5179.1027366279004</v>
      </c>
      <c r="D11" s="12">
        <v>3704.6073429755002</v>
      </c>
      <c r="E11" s="12">
        <v>1.1403210664866501E-2</v>
      </c>
      <c r="F11" s="17">
        <v>14</v>
      </c>
      <c r="G11" s="18">
        <f t="shared" si="3"/>
        <v>8191</v>
      </c>
      <c r="H11" s="8">
        <v>7</v>
      </c>
      <c r="I11" s="13">
        <f t="shared" si="0"/>
        <v>7.8125E-3</v>
      </c>
      <c r="J11" s="6">
        <f t="shared" si="1"/>
        <v>1</v>
      </c>
      <c r="K11" s="2">
        <v>-38</v>
      </c>
      <c r="L11" s="13">
        <f t="shared" si="2"/>
        <v>3.637978807091713E-12</v>
      </c>
    </row>
    <row r="12" spans="1:12" x14ac:dyDescent="0.3">
      <c r="A12" s="10" t="s">
        <v>20</v>
      </c>
      <c r="B12" s="11">
        <v>11153.480643966501</v>
      </c>
      <c r="C12" s="11">
        <v>-7428.8478497748101</v>
      </c>
      <c r="D12" s="12">
        <v>1250.52889541493</v>
      </c>
      <c r="E12" s="12">
        <v>7.0892543798436194E-2</v>
      </c>
      <c r="F12" s="17">
        <v>15</v>
      </c>
      <c r="G12" s="5">
        <f t="shared" si="3"/>
        <v>16383</v>
      </c>
      <c r="H12" s="8">
        <v>4</v>
      </c>
      <c r="I12" s="13">
        <f t="shared" si="0"/>
        <v>6.25E-2</v>
      </c>
      <c r="J12" s="6">
        <f t="shared" si="1"/>
        <v>1</v>
      </c>
      <c r="K12" s="2">
        <v>-28</v>
      </c>
      <c r="L12" s="16">
        <f t="shared" si="2"/>
        <v>3.7252902984619141E-9</v>
      </c>
    </row>
    <row r="13" spans="1:12" x14ac:dyDescent="0.3">
      <c r="A13" s="10" t="s">
        <v>21</v>
      </c>
      <c r="B13" s="11">
        <v>0</v>
      </c>
      <c r="C13" s="11">
        <v>0</v>
      </c>
      <c r="D13" s="12">
        <v>0</v>
      </c>
      <c r="E13" s="12">
        <v>0</v>
      </c>
      <c r="F13" s="17">
        <v>0</v>
      </c>
      <c r="G13" s="18">
        <f t="shared" si="3"/>
        <v>-0.5</v>
      </c>
      <c r="H13" s="8">
        <v>0</v>
      </c>
      <c r="I13" s="13">
        <f t="shared" si="0"/>
        <v>1</v>
      </c>
      <c r="J13" s="6">
        <f t="shared" si="1"/>
        <v>-1</v>
      </c>
      <c r="K13" s="4">
        <v>-29</v>
      </c>
      <c r="L13" s="13">
        <f t="shared" si="2"/>
        <v>1.862645149230957E-9</v>
      </c>
    </row>
    <row r="14" spans="1:12" x14ac:dyDescent="0.3">
      <c r="A14" s="10" t="s">
        <v>22</v>
      </c>
      <c r="B14" s="11">
        <v>11153.480643966501</v>
      </c>
      <c r="C14" s="11">
        <v>-7428.8478497748101</v>
      </c>
      <c r="D14" s="12">
        <v>1250.52889541493</v>
      </c>
      <c r="E14" s="12">
        <v>7.0892543798436194E-2</v>
      </c>
      <c r="F14" s="17">
        <v>15</v>
      </c>
      <c r="G14" s="5">
        <f t="shared" si="3"/>
        <v>16383</v>
      </c>
      <c r="H14" s="8">
        <v>4</v>
      </c>
      <c r="I14" s="13">
        <f t="shared" si="0"/>
        <v>6.25E-2</v>
      </c>
      <c r="J14" s="6">
        <f t="shared" si="1"/>
        <v>1</v>
      </c>
      <c r="K14" s="4">
        <v>-27</v>
      </c>
      <c r="L14" s="16">
        <f t="shared" si="2"/>
        <v>7.4505805969238281E-9</v>
      </c>
    </row>
    <row r="15" spans="1:12" x14ac:dyDescent="0.3">
      <c r="A15" s="10" t="s">
        <v>25</v>
      </c>
      <c r="B15" s="1">
        <v>304.65450886274101</v>
      </c>
      <c r="C15" s="1">
        <v>-140.83712832321601</v>
      </c>
      <c r="D15" s="1">
        <v>1.9580010924762398E-3</v>
      </c>
      <c r="E15" s="1">
        <v>1.3234014278396E-4</v>
      </c>
      <c r="F15" s="17">
        <v>10</v>
      </c>
      <c r="G15" s="5">
        <f t="shared" si="3"/>
        <v>511</v>
      </c>
      <c r="H15" s="8">
        <v>13</v>
      </c>
      <c r="I15" s="13">
        <f t="shared" si="0"/>
        <v>1.220703125E-4</v>
      </c>
      <c r="J15" s="6">
        <f t="shared" si="1"/>
        <v>1</v>
      </c>
      <c r="K15" s="4">
        <v>-27</v>
      </c>
      <c r="L15" s="16">
        <f t="shared" si="2"/>
        <v>7.4505805969238281E-9</v>
      </c>
    </row>
    <row r="16" spans="1:12" x14ac:dyDescent="0.3">
      <c r="A16" s="10" t="s">
        <v>26</v>
      </c>
      <c r="B16" s="1">
        <v>258474.14304373899</v>
      </c>
      <c r="C16" s="1">
        <v>-185506.63120040801</v>
      </c>
      <c r="D16" s="1">
        <v>1.3120000000000001</v>
      </c>
      <c r="E16" s="1">
        <v>1.9580010848585499E-3</v>
      </c>
      <c r="F16" s="17">
        <v>19</v>
      </c>
      <c r="G16" s="5">
        <f t="shared" si="3"/>
        <v>262143</v>
      </c>
      <c r="H16" s="8">
        <v>9</v>
      </c>
      <c r="I16" s="13">
        <f t="shared" si="0"/>
        <v>1.953125E-3</v>
      </c>
      <c r="J16" s="6">
        <f t="shared" si="1"/>
        <v>1</v>
      </c>
      <c r="K16" s="4">
        <v>-27</v>
      </c>
      <c r="L16" s="16">
        <f t="shared" si="2"/>
        <v>7.4505805969238281E-9</v>
      </c>
    </row>
    <row r="17" spans="1:12" x14ac:dyDescent="0.3">
      <c r="A17" s="10" t="s">
        <v>23</v>
      </c>
      <c r="B17" s="1">
        <v>6656.0983193846296</v>
      </c>
      <c r="C17" s="1">
        <v>-4433.3372931972399</v>
      </c>
      <c r="D17" s="1">
        <v>746.28212885417997</v>
      </c>
      <c r="E17" s="1">
        <v>4.2306770119466798E-2</v>
      </c>
      <c r="F17" s="17">
        <v>14</v>
      </c>
      <c r="G17" s="5">
        <f t="shared" si="3"/>
        <v>8191</v>
      </c>
      <c r="H17" s="8">
        <v>5</v>
      </c>
      <c r="I17" s="13">
        <f t="shared" si="0"/>
        <v>3.125E-2</v>
      </c>
      <c r="J17" s="6">
        <f t="shared" si="1"/>
        <v>1</v>
      </c>
      <c r="K17" s="4">
        <v>-27</v>
      </c>
      <c r="L17" s="16">
        <f t="shared" si="2"/>
        <v>7.4505805969238281E-9</v>
      </c>
    </row>
    <row r="18" spans="1:12" x14ac:dyDescent="0.3">
      <c r="A18" s="10" t="s">
        <v>24</v>
      </c>
      <c r="B18" s="1">
        <v>5643778.8253577398</v>
      </c>
      <c r="C18" s="1">
        <v>-13164141.381789301</v>
      </c>
      <c r="D18" s="1">
        <v>671.65430801133004</v>
      </c>
      <c r="E18" s="1">
        <v>746.28212885372295</v>
      </c>
      <c r="F18" s="17">
        <v>21</v>
      </c>
      <c r="G18" s="5">
        <f t="shared" si="3"/>
        <v>1048575</v>
      </c>
      <c r="H18" s="8">
        <v>0</v>
      </c>
      <c r="I18" s="13">
        <f t="shared" si="0"/>
        <v>1</v>
      </c>
      <c r="J18" s="6">
        <f t="shared" si="1"/>
        <v>1</v>
      </c>
      <c r="K18" s="4">
        <v>-27</v>
      </c>
      <c r="L18" s="16">
        <f t="shared" si="2"/>
        <v>7.4505805969238281E-9</v>
      </c>
    </row>
    <row r="22" spans="1:12" x14ac:dyDescent="0.3">
      <c r="C22" s="20" t="s">
        <v>27</v>
      </c>
    </row>
  </sheetData>
  <conditionalFormatting sqref="J3:J18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fc965b-b44b-49ee-9541-ce2583d0a9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2FDF79E85F64185E8C95900BE17E6" ma:contentTypeVersion="7" ma:contentTypeDescription="Crear nuevo documento." ma:contentTypeScope="" ma:versionID="4a93a82d1c804cf1f6c7b1d931fd2892">
  <xsd:schema xmlns:xsd="http://www.w3.org/2001/XMLSchema" xmlns:xs="http://www.w3.org/2001/XMLSchema" xmlns:p="http://schemas.microsoft.com/office/2006/metadata/properties" xmlns:ns3="e0fc965b-b44b-49ee-9541-ce2583d0a93c" xmlns:ns4="2bcc588f-2df1-46d8-aa9a-cb8ce610b501" targetNamespace="http://schemas.microsoft.com/office/2006/metadata/properties" ma:root="true" ma:fieldsID="70d5efd38943092a5e9b44190c30c5c3" ns3:_="" ns4:_="">
    <xsd:import namespace="e0fc965b-b44b-49ee-9541-ce2583d0a93c"/>
    <xsd:import namespace="2bcc588f-2df1-46d8-aa9a-cb8ce610b5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fc965b-b44b-49ee-9541-ce2583d0a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cc588f-2df1-46d8-aa9a-cb8ce610b5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414CAB-B4AA-4747-9746-4598762D8B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8DEC25-E269-43B8-837B-5CF5E633264B}">
  <ds:schemaRefs>
    <ds:schemaRef ds:uri="2bcc588f-2df1-46d8-aa9a-cb8ce610b501"/>
    <ds:schemaRef ds:uri="http://schemas.microsoft.com/office/infopath/2007/PartnerControls"/>
    <ds:schemaRef ds:uri="http://purl.org/dc/dcmitype/"/>
    <ds:schemaRef ds:uri="http://schemas.microsoft.com/office/2006/documentManagement/types"/>
    <ds:schemaRef ds:uri="e0fc965b-b44b-49ee-9541-ce2583d0a93c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65B983F-18FD-46B9-91B9-EB3A7BE24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fc965b-b44b-49ee-9541-ce2583d0a93c"/>
    <ds:schemaRef ds:uri="2bcc588f-2df1-46d8-aa9a-cb8ce610b5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delta_pre_op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Carmona</dc:creator>
  <cp:keywords/>
  <dc:description/>
  <cp:lastModifiedBy>CHRISTOPHER CARMONA</cp:lastModifiedBy>
  <cp:revision/>
  <dcterms:created xsi:type="dcterms:W3CDTF">2023-12-11T16:20:29Z</dcterms:created>
  <dcterms:modified xsi:type="dcterms:W3CDTF">2024-01-18T14:08:37Z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0x0101000EF2FDF79E85F64185E8C95900BE17E6</vt:lpwstr>
  </property>
</Properties>
</file>