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ahchr\git\jira\"/>
    </mc:Choice>
  </mc:AlternateContent>
  <xr:revisionPtr revIDLastSave="0" documentId="13_ncr:1_{9C099DB5-6628-4687-A4CB-0CC58F8CC691}" xr6:coauthVersionLast="47" xr6:coauthVersionMax="47" xr10:uidLastSave="{00000000-0000-0000-0000-000000000000}"/>
  <bookViews>
    <workbookView xWindow="12585" yWindow="13545" windowWidth="26580" windowHeight="15270" activeTab="1" xr2:uid="{00000000-000D-0000-FFFF-FFFF00000000}"/>
  </bookViews>
  <sheets>
    <sheet name="IBDS1 flow" sheetId="5" r:id="rId1"/>
    <sheet name="HANA flow" sheetId="1" r:id="rId2"/>
    <sheet name="lookup" sheetId="2" r:id="rId3"/>
    <sheet name="HANA AC" sheetId="3" r:id="rId4"/>
    <sheet name="IBDS1 AC" sheetId="6" r:id="rId5"/>
    <sheet name="Artifacts Location" sheetId="4" r:id="rId6"/>
  </sheets>
  <definedNames>
    <definedName name="_xlnm._FilterDatabase" localSheetId="1" hidden="1">'HANA flow'!$A$1:$L$18</definedName>
    <definedName name="_xlnm._FilterDatabase" localSheetId="0" hidden="1">'IBDS1 flow'!$A$1:$K$20</definedName>
    <definedName name="HANA_AC">'HANA AC'!$A$2:$B$18</definedName>
    <definedName name="IBDS1_AC">'IBDS1 AC'!$A$2:$B$20</definedName>
    <definedName name="Projects">lookup!$D$1:$E$3</definedName>
    <definedName name="sprint_names">lookup!$G$2:$G$29</definedName>
    <definedName name="sprints">lookup!$A$1:$B$51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  <c r="L19" i="5"/>
  <c r="L20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2" i="5"/>
  <c r="K6" i="1"/>
  <c r="I6" i="1" s="1"/>
  <c r="J6" i="1" s="1"/>
  <c r="K11" i="1"/>
  <c r="I11" i="1" s="1"/>
  <c r="J11" i="1" s="1"/>
  <c r="K16" i="1"/>
  <c r="I16" i="1" s="1"/>
  <c r="J16" i="1" s="1"/>
  <c r="K17" i="1"/>
  <c r="I17" i="1" s="1"/>
  <c r="J17" i="1" s="1"/>
  <c r="K19" i="5"/>
  <c r="I19" i="5" s="1"/>
  <c r="J19" i="5" s="1"/>
  <c r="K5" i="5"/>
  <c r="I5" i="5" s="1"/>
  <c r="J5" i="5" s="1"/>
  <c r="K20" i="5"/>
  <c r="I20" i="5" s="1"/>
  <c r="J20" i="5" s="1"/>
  <c r="K14" i="5"/>
  <c r="I14" i="5" s="1"/>
  <c r="J14" i="5" s="1"/>
  <c r="K13" i="5"/>
  <c r="I13" i="5" s="1"/>
  <c r="J13" i="5" s="1"/>
  <c r="K18" i="5"/>
  <c r="I18" i="5" s="1"/>
  <c r="J18" i="5" s="1"/>
  <c r="K11" i="5"/>
  <c r="I11" i="5" s="1"/>
  <c r="J11" i="5" s="1"/>
  <c r="K10" i="5"/>
  <c r="I10" i="5" s="1"/>
  <c r="J10" i="5" s="1"/>
  <c r="K10" i="1"/>
  <c r="I10" i="1" s="1"/>
  <c r="J10" i="1" s="1"/>
  <c r="K15" i="1"/>
  <c r="I15" i="1" s="1"/>
  <c r="J15" i="1" s="1"/>
  <c r="K7" i="1"/>
  <c r="I7" i="1" s="1"/>
  <c r="J7" i="1" s="1"/>
  <c r="K3" i="5"/>
  <c r="I3" i="5" s="1"/>
  <c r="J3" i="5" s="1"/>
  <c r="K4" i="1"/>
  <c r="I4" i="1" s="1"/>
  <c r="J4" i="1" s="1"/>
  <c r="K8" i="1"/>
  <c r="I8" i="1" s="1"/>
  <c r="J8" i="1" s="1"/>
  <c r="K7" i="5"/>
  <c r="I7" i="5" s="1"/>
  <c r="J7" i="5" s="1"/>
  <c r="K17" i="5" l="1"/>
  <c r="I17" i="5" s="1"/>
  <c r="J17" i="5" s="1"/>
  <c r="K16" i="5"/>
  <c r="I16" i="5" s="1"/>
  <c r="J16" i="5" s="1"/>
  <c r="K9" i="5"/>
  <c r="I9" i="5" s="1"/>
  <c r="J9" i="5" s="1"/>
  <c r="K15" i="5"/>
  <c r="I15" i="5" s="1"/>
  <c r="J15" i="5" s="1"/>
  <c r="K12" i="5"/>
  <c r="I12" i="5" s="1"/>
  <c r="J12" i="5" s="1"/>
  <c r="K6" i="5"/>
  <c r="I6" i="5" s="1"/>
  <c r="J6" i="5" s="1"/>
  <c r="K8" i="5"/>
  <c r="I8" i="5" s="1"/>
  <c r="J8" i="5" s="1"/>
  <c r="K4" i="5"/>
  <c r="I4" i="5" s="1"/>
  <c r="J4" i="5" s="1"/>
  <c r="K2" i="5"/>
  <c r="I2" i="5" s="1"/>
  <c r="J2" i="5" s="1"/>
  <c r="K5" i="1"/>
  <c r="I5" i="1" s="1"/>
  <c r="J5" i="1" s="1"/>
  <c r="K9" i="1"/>
  <c r="I9" i="1" s="1"/>
  <c r="J9" i="1" s="1"/>
  <c r="K12" i="1"/>
  <c r="I12" i="1" s="1"/>
  <c r="J12" i="1" s="1"/>
  <c r="K13" i="1"/>
  <c r="I13" i="1" s="1"/>
  <c r="J13" i="1" s="1"/>
  <c r="K14" i="1"/>
  <c r="I14" i="1" s="1"/>
  <c r="J14" i="1" s="1"/>
  <c r="K18" i="1"/>
  <c r="I18" i="1" s="1"/>
  <c r="J18" i="1" s="1"/>
  <c r="K3" i="1"/>
  <c r="I3" i="1" s="1"/>
  <c r="J3" i="1" s="1"/>
  <c r="K2" i="1"/>
  <c r="I2" i="1" s="1"/>
  <c r="J2" i="1" s="1"/>
</calcChain>
</file>

<file path=xl/sharedStrings.xml><?xml version="1.0" encoding="utf-8"?>
<sst xmlns="http://schemas.openxmlformats.org/spreadsheetml/2006/main" count="458" uniqueCount="178">
  <si>
    <t>Summary</t>
  </si>
  <si>
    <t>Assignee</t>
  </si>
  <si>
    <t>Sprint</t>
  </si>
  <si>
    <t>Issue Type</t>
  </si>
  <si>
    <t>cheahchr</t>
  </si>
  <si>
    <t>2022.R3.2w.S2 TWC3149</t>
  </si>
  <si>
    <t>TWCP7-785</t>
  </si>
  <si>
    <t>Story</t>
  </si>
  <si>
    <t>2022.R3.2w.S3 TWC3149</t>
  </si>
  <si>
    <t>2022.R3.2w.S4 TWC3149</t>
  </si>
  <si>
    <t>2022.R3.2w.S5 TWC3149</t>
  </si>
  <si>
    <t>2022.R2.2w.S1 TWC3149</t>
  </si>
  <si>
    <t>2022.R2.2w.S2 TWC3149</t>
  </si>
  <si>
    <t>2022.R2.2w.S3 TWC3149</t>
  </si>
  <si>
    <t>2022.R2.2w.S4 TWC3149</t>
  </si>
  <si>
    <t>2022.R2.2w.S5 TWC3149</t>
  </si>
  <si>
    <t>2022.R2.2w.S6 TWC3149</t>
  </si>
  <si>
    <t>2022.R2.2w.SP TWC3149</t>
  </si>
  <si>
    <t>2022.R3.2w.S1 TWC3149</t>
  </si>
  <si>
    <t>2022.R3.2w.S6 TWC3149</t>
  </si>
  <si>
    <t>2022.R4.2w.S4 TWC3149</t>
  </si>
  <si>
    <t>Sprint_Id</t>
  </si>
  <si>
    <t>sprint_id</t>
  </si>
  <si>
    <t>sprint_name</t>
  </si>
  <si>
    <t>2022.R4.2w.S1 TWC3149</t>
  </si>
  <si>
    <t>2022.R4.2w.S2 TWC3149</t>
  </si>
  <si>
    <t>2022.R4.2w.S3 TWC3149</t>
  </si>
  <si>
    <t>2022.R4.2w.S5 TWC3149</t>
  </si>
  <si>
    <t>2022.R4.2w.S6 TWC3149</t>
  </si>
  <si>
    <t>2022.R4.2w.SP TWC3149</t>
  </si>
  <si>
    <t>2023.R1.2w.SP TWC3149</t>
  </si>
  <si>
    <t>Reporter</t>
  </si>
  <si>
    <t>seanyitl</t>
  </si>
  <si>
    <t>2022.R3.2w.SP TWC3149</t>
  </si>
  <si>
    <t>2023.R1.2w.S1 TWC3149</t>
  </si>
  <si>
    <t>2023.R1.2w.S2 TWC3149</t>
  </si>
  <si>
    <t>2023.R1.2w.S3 TWC3149</t>
  </si>
  <si>
    <t>2023.R1.2w.S4 TWC3149</t>
  </si>
  <si>
    <t>2023.R1.2w.S5 TWC3149</t>
  </si>
  <si>
    <t>2023.R1.2w.S6 TWC3149</t>
  </si>
  <si>
    <t>TWC3149</t>
  </si>
  <si>
    <t>CDS Item Operations</t>
  </si>
  <si>
    <t>Project Key</t>
  </si>
  <si>
    <t>Project Name</t>
  </si>
  <si>
    <t>TWC4618</t>
  </si>
  <si>
    <t>CDS Item Operations Extended</t>
  </si>
  <si>
    <t>Story Points</t>
  </si>
  <si>
    <t>2022.R2.2w.SP TWC4618</t>
  </si>
  <si>
    <t>2022.R3.2w.S1 TWC4618</t>
  </si>
  <si>
    <t>2022.R3.2w.S2 TWC4618</t>
  </si>
  <si>
    <t>2022.R3.2w.S3 TWC4618</t>
  </si>
  <si>
    <t>2022.R3.2w.S4 TWC4618</t>
  </si>
  <si>
    <t>2022.R3.2w.S5 TWC4618</t>
  </si>
  <si>
    <t>2022.R3.2w.S6 TWC4618</t>
  </si>
  <si>
    <t>2022.R3.2w.SP TWC4618</t>
  </si>
  <si>
    <t>2022.R4.2w.S1 TWC4618</t>
  </si>
  <si>
    <t>2022.R4.2w.S2 TWC4618</t>
  </si>
  <si>
    <t>2022.R4.2w.S3 TWC4618</t>
  </si>
  <si>
    <t>2022.R4.2w.S4 TWC4618</t>
  </si>
  <si>
    <t>2022.R4.2w.S5 TWC4618</t>
  </si>
  <si>
    <t>2022.R4.2w.S6 TWC4618</t>
  </si>
  <si>
    <t>2022.R4.2w.SP TWC4618</t>
  </si>
  <si>
    <t>2023.R1.2w.S1 TWC4618</t>
  </si>
  <si>
    <t>2023.R1.2w.S2 TWC4618</t>
  </si>
  <si>
    <t>2023.R1.2w.S3 TWC4618</t>
  </si>
  <si>
    <t>2023.R1.2w.S4 TWC4618</t>
  </si>
  <si>
    <t>2023.R1.2w.S5 TWC4618</t>
  </si>
  <si>
    <t>2023.R1.2w.S6 TWC4618</t>
  </si>
  <si>
    <t>2023.R1.2w.SP TWC4618</t>
  </si>
  <si>
    <t>Sprint_Board</t>
  </si>
  <si>
    <t>sprint</t>
  </si>
  <si>
    <t>2022.R2.2w.S1</t>
  </si>
  <si>
    <t>2022.R2.2w.S2</t>
  </si>
  <si>
    <t>2022.R2.2w.S3</t>
  </si>
  <si>
    <t>2022.R2.2w.S4</t>
  </si>
  <si>
    <t>2022.R2.2w.S5</t>
  </si>
  <si>
    <t>2022.R2.2w.S6</t>
  </si>
  <si>
    <t>2022.R2.2w.SP</t>
  </si>
  <si>
    <t>2022.R3.2w.S1</t>
  </si>
  <si>
    <t>2022.R3.2w.S2</t>
  </si>
  <si>
    <t>2022.R3.2w.S3</t>
  </si>
  <si>
    <t>2022.R3.2w.S4</t>
  </si>
  <si>
    <t>2022.R3.2w.S5</t>
  </si>
  <si>
    <t>2022.R3.2w.S6</t>
  </si>
  <si>
    <t>2022.R3.2w.SP</t>
  </si>
  <si>
    <t>2022.R4.2w.S1</t>
  </si>
  <si>
    <t>2022.R4.2w.S2</t>
  </si>
  <si>
    <t>2022.R4.2w.S3</t>
  </si>
  <si>
    <t>2022.R4.2w.S4</t>
  </si>
  <si>
    <t>2022.R4.2w.S5</t>
  </si>
  <si>
    <t>2022.R4.2w.S6</t>
  </si>
  <si>
    <t>2022.R4.2w.SP</t>
  </si>
  <si>
    <t>2023.R1.2w.S1</t>
  </si>
  <si>
    <t>2023.R1.2w.S2</t>
  </si>
  <si>
    <t>2023.R1.2w.S3</t>
  </si>
  <si>
    <t>2023.R1.2w.S4</t>
  </si>
  <si>
    <t>2023.R1.2w.S5</t>
  </si>
  <si>
    <t>2023.R1.2w.S6</t>
  </si>
  <si>
    <t>2023.R1.2w.SP</t>
  </si>
  <si>
    <t>Work</t>
  </si>
  <si>
    <t>Acceptance Criteria</t>
  </si>
  <si>
    <t>Finalize LDM with DA
Complete PDM readiness</t>
  </si>
  <si>
    <t>https://intel.sharepoint.com/:f:/r/sites/dnacdsgaritemoperations-PDMHANA/Shared%20Documents/PDM%20HANA/Design%20Document?csf=1&amp;web=1&amp;e=RHIcLb</t>
  </si>
  <si>
    <t>https://wiki.ith.intel.com/display/ERStudio/ERStudio+Wiki</t>
  </si>
  <si>
    <t>https://wiki.ith.intel.com/display/ERStudio/Access+to+ERStudio+using+AGS?src=contextnavpagetreemode</t>
  </si>
  <si>
    <t>Data Modelling standard</t>
  </si>
  <si>
    <t>Enterprise Data Architecture &amp; Data Modeling Standards - IT Standards - Intel Enterprise Wiki</t>
  </si>
  <si>
    <t>Enterprise Developer - SAP HANA - Enterprise Application Developer Network - Intel Enterprise Wiki</t>
  </si>
  <si>
    <t>https://intel.sharepoint.com/:f:/r/sites/dnacdsgaritemoperations-PDMHANA/Shared%20Documents/PDM%20HANA/Test%20Cases%20and%20Result%20Documents?csf=1&amp;web=1&amp;e=Ueb1wm</t>
  </si>
  <si>
    <t>HANA Development Network</t>
  </si>
  <si>
    <t>Test cases &amp; results</t>
  </si>
  <si>
    <t>Data Modelling Tool - ER Studio wiki</t>
  </si>
  <si>
    <t>ER Studio AGS</t>
  </si>
  <si>
    <t>QA migration completed successfully
Query view on selected rows returns valid data</t>
  </si>
  <si>
    <t>Prod migration completed successfully
Query view on selected rows returns valid data</t>
  </si>
  <si>
    <t>API Wiki</t>
  </si>
  <si>
    <t>Bill Of Material Long Range Planning Details V1 - Enterprise DaaS - Intel Enterprise Wiki</t>
  </si>
  <si>
    <t>API Management (APIGee)</t>
  </si>
  <si>
    <t>https://wiki.ith.intel.com/display/APIManagement/API+Management+Home</t>
  </si>
  <si>
    <t>URL</t>
  </si>
  <si>
    <t>Artifacts</t>
  </si>
  <si>
    <t>Design Documents</t>
  </si>
  <si>
    <t>Development Standards</t>
  </si>
  <si>
    <t>&lt;CDS IBDS1.0 Feature A&gt; - Requirement (Technical Design &amp; Test Plan)</t>
  </si>
  <si>
    <t>&lt;CDS IBDS1.0 Feature A&gt; - Create PDM and Wiki</t>
  </si>
  <si>
    <t>&lt;CDS IBDS1.0 Feature A&gt; - Mulesoft Development</t>
  </si>
  <si>
    <t>&lt;CDS IBDS1.0 Feature A&gt; - DB Development</t>
  </si>
  <si>
    <t>&lt;CDS IBDS1.0 Feature A&gt; - Dev Functional Testing</t>
  </si>
  <si>
    <t>&lt;CDS IBDS1.0 Feature A&gt; - DB QA migration</t>
  </si>
  <si>
    <t>&lt;CDS IBDS1.0 Feature A&gt; - QA Functional Testing</t>
  </si>
  <si>
    <t>&lt;CDS IBDS1.0 Feature A&gt; - DB Prod Migration</t>
  </si>
  <si>
    <t>&lt;CDS HANA Feature A&gt; - Requirement</t>
  </si>
  <si>
    <t>&lt;CDS HANA Feature A&gt; - Create Mapping Document, PDM and Wiki</t>
  </si>
  <si>
    <t>&lt;CDS HANA Feature A&gt; - HANA View Development</t>
  </si>
  <si>
    <t>&lt;CDS HANA Feature A&gt; - HANA QA Migration</t>
  </si>
  <si>
    <t>&lt;CDS HANA Feature A&gt; - HANA QA Functional Testing</t>
  </si>
  <si>
    <t>&lt;CDS HANA Feature A&gt; - Denodo/APIGee development</t>
  </si>
  <si>
    <t>&lt;CDS HANA Feature A&gt; - Denodo/APIGee QA Migration</t>
  </si>
  <si>
    <t>&lt;CDS HANA Feature A&gt; - HANA Prod Migration</t>
  </si>
  <si>
    <t>&lt;CDS HANA Feature A&gt; - Denodo/APIGee Prod Migration</t>
  </si>
  <si>
    <t>DS job setup and tested running successfully
Source tables visible in HANA
New tables created</t>
  </si>
  <si>
    <t>Complete ETL design document</t>
  </si>
  <si>
    <t>A,B,C,D view created/updated as per design document 
Validate changes made not impacting other views
Query view on selected rows returns valid data</t>
  </si>
  <si>
    <t>Complete functional testing with sample data</t>
  </si>
  <si>
    <t>Complete API development and unit testing</t>
  </si>
  <si>
    <t>QA migration completed successfully
Query API returns valid data</t>
  </si>
  <si>
    <t>Prod migration completed successfully
Query API returns valid data</t>
  </si>
  <si>
    <t>&lt;CDS IBDS1.0 Feature A&gt; - Mulesoft QA Migration</t>
  </si>
  <si>
    <t>&lt;CDS IBDS1.0 Feature A&gt; - Mulesoft Prod Migration</t>
  </si>
  <si>
    <t>Complete Mapping document, technical design, PDM, WIKI, test plan</t>
  </si>
  <si>
    <t>&lt;CDS HANA Feature A&gt; - HANA QA Code Review</t>
  </si>
  <si>
    <t>&lt;CDS HANA Feature A&gt; - DS Job QA Migration</t>
  </si>
  <si>
    <t>&lt;CDS HANA Feature A&gt; - DS Job Prod Migration</t>
  </si>
  <si>
    <t>&lt;CDS IBDS1.0 Feature A&gt; - Denodo/APIGee Development</t>
  </si>
  <si>
    <t>&lt;CDS IBDS1.0 Feature A&gt; - Denodo/APIGee QA Migration</t>
  </si>
  <si>
    <t>&lt;CDS IBDS1.0 Feature A&gt; - Denodo/APIGee Prod Migration</t>
  </si>
  <si>
    <t>&lt;CDS IBDS1.0 Feature A&gt; - Batch Job Creation - QA</t>
  </si>
  <si>
    <t>&lt;CDS IBDS1.0 Feature A&gt; - Batch Job Creation - Prod</t>
  </si>
  <si>
    <t>&lt;CDS IBDS1.0 Feature A&gt; - ETL Configuration - QA</t>
  </si>
  <si>
    <t>&lt;CDS IBDS1.0 Feature A&gt; - ETL Configuration - Prod</t>
  </si>
  <si>
    <t>&lt;CDS IBDS1.0 Feature A&gt; - Batch Job Creation - Dev</t>
  </si>
  <si>
    <t>&lt;CDS IBDS1.0 Feature A&gt; - ETL Configuration - Dev</t>
  </si>
  <si>
    <t>&lt;CDS HANA Feature A&gt; - Batch Job Creation - Prod</t>
  </si>
  <si>
    <t>&lt;CDS HANA Feature A&gt; - Batch Job Creation - QA</t>
  </si>
  <si>
    <t>&lt;CDS HANA Feature A&gt; - DS Job Review and Testing</t>
  </si>
  <si>
    <t>&lt;CDS HANA Feature A&gt; - DS Job Development</t>
  </si>
  <si>
    <t>&lt;CDS HANA Feature A&gt; - DS Job Technical Design</t>
  </si>
  <si>
    <t>QA migration completed successfully</t>
  </si>
  <si>
    <t>HANA Code developed as per IT standard</t>
  </si>
  <si>
    <t>Prod migration completed successfully
Query view on refreshed rows returns valid data</t>
  </si>
  <si>
    <t>Batch run successfully
Query view on refreshed rows returns valid data</t>
  </si>
  <si>
    <t xml:space="preserve">Mapping document, technical design, PDM, WIKI, test plan published and reviewed </t>
  </si>
  <si>
    <t>ETL run sccessfully without error</t>
  </si>
  <si>
    <t>DB development completed and tested without error</t>
  </si>
  <si>
    <t>API development completed and tested without error</t>
  </si>
  <si>
    <t>Batch job run successfully
Query view on refreshed rows returns valid data</t>
  </si>
  <si>
    <t>New/updated features work as per specification without impacting existing business scenario.
Test cases and results documented and tracked in JIRA</t>
  </si>
  <si>
    <t>Epic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</si>
</sst>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4">
    <xf numFmtId="0" fontId="0" fillId="0" borderId="0" xfId="0"/>
    <xf numFmtId="0" fontId="0" fillId="33" borderId="0" xfId="0" applyFill="1"/>
    <xf numFmtId="0" fontId="16" fillId="0" borderId="0" xfId="0" applyFont="1"/>
    <xf numFmtId="0" fontId="16" fillId="33" borderId="0" xfId="0" applyFont="1" applyFill="1"/>
    <xf numFmtId="0" fontId="0" fillId="0" borderId="0" xfId="0" applyAlignment="1">
      <alignment wrapText="1"/>
    </xf>
    <xf numFmtId="0" fontId="19" fillId="0" borderId="0" xfId="42"/>
    <xf numFmtId="0" fontId="16" fillId="34" borderId="0" xfId="0" applyFont="1" applyFill="1"/>
    <xf numFmtId="0" fontId="0" fillId="34" borderId="0" xfId="0" applyFill="1"/>
    <xf numFmtId="0" fontId="0" fillId="0" borderId="0" xfId="0" applyFont="1"/>
    <xf numFmtId="0" fontId="0" fillId="0" borderId="0" xfId="0"/>
    <xf numFmtId="0" fontId="0" fillId="33" borderId="0" xfId="0" applyFill="1"/>
    <xf numFmtId="0" fontId="16" fillId="0" borderId="0" xfId="0" applyFont="1"/>
    <xf numFmtId="0" fontId="0" fillId="0" borderId="0" xfId="0" applyAlignment="1">
      <alignment wrapText="1"/>
    </xf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iki.ith.intel.com/display/APIManagement/API+Management+Home" TargetMode="External"/><Relationship Id="rId3" Type="http://schemas.openxmlformats.org/officeDocument/2006/relationships/hyperlink" Target="https://wiki.ith.intel.com/display/ERStudio/ERStudio+Wiki" TargetMode="External"/><Relationship Id="rId7" Type="http://schemas.openxmlformats.org/officeDocument/2006/relationships/hyperlink" Target="https://wiki.ith.intel.com/display/EnterpriseDaaS/Bill+Of+Material+Long+Range+Planning+Details+V1" TargetMode="External"/><Relationship Id="rId2" Type="http://schemas.openxmlformats.org/officeDocument/2006/relationships/hyperlink" Target="https://intel.sharepoint.com/:f:/r/sites/dnacdsgaritemoperations-PDMHANA/Shared%20Documents/PDM%20HANA/Design%20Document?csf=1&amp;web=1&amp;e=RHIcLb" TargetMode="External"/><Relationship Id="rId1" Type="http://schemas.openxmlformats.org/officeDocument/2006/relationships/hyperlink" Target="https://wiki.ith.intel.com/pages/viewpage.action?pageId=1389785755" TargetMode="External"/><Relationship Id="rId6" Type="http://schemas.openxmlformats.org/officeDocument/2006/relationships/hyperlink" Target="https://intel.sharepoint.com/:f:/r/sites/dnacdsgaritemoperations-PDMHANA/Shared%20Documents/PDM%20HANA/Test%20Cases%20and%20Result%20Documents?csf=1&amp;web=1&amp;e=Ueb1wm" TargetMode="External"/><Relationship Id="rId5" Type="http://schemas.openxmlformats.org/officeDocument/2006/relationships/hyperlink" Target="https://wiki.ith.intel.com/display/EADN/Enterprise+Developer+-++SAP+HANA" TargetMode="External"/><Relationship Id="rId4" Type="http://schemas.openxmlformats.org/officeDocument/2006/relationships/hyperlink" Target="https://wiki.ith.intel.com/display/ERStudio/Access+to+ERStudio+using+AGS?src=contextnavpagetreemode" TargetMode="External"/><Relationship Id="rId9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1721B-A117-46E1-B457-83694868650D}">
  <dimension ref="A1:L20"/>
  <sheetViews>
    <sheetView workbookViewId="0">
      <selection activeCell="F1" sqref="F1"/>
    </sheetView>
  </sheetViews>
  <sheetFormatPr defaultRowHeight="15" x14ac:dyDescent="0.25"/>
  <cols>
    <col min="1" max="1" width="61.7109375" customWidth="1"/>
    <col min="2" max="2" width="13.85546875" bestFit="1" customWidth="1"/>
    <col min="3" max="3" width="11.28515625" bestFit="1" customWidth="1"/>
    <col min="4" max="4" width="11.140625" bestFit="1" customWidth="1"/>
    <col min="5" max="5" width="13.5703125" bestFit="1" customWidth="1"/>
    <col min="6" max="6" width="10.85546875" bestFit="1" customWidth="1"/>
    <col min="7" max="7" width="12.5703125" bestFit="1" customWidth="1"/>
    <col min="8" max="8" width="28.7109375" bestFit="1" customWidth="1"/>
    <col min="9" max="9" width="22.28515625" bestFit="1" customWidth="1"/>
    <col min="10" max="10" width="11.28515625" bestFit="1" customWidth="1"/>
    <col min="11" max="11" width="13.28515625" bestFit="1" customWidth="1"/>
    <col min="12" max="12" width="18.42578125" style="9" bestFit="1" customWidth="1"/>
  </cols>
  <sheetData>
    <row r="1" spans="1:12" x14ac:dyDescent="0.25">
      <c r="A1" s="2" t="s">
        <v>0</v>
      </c>
      <c r="B1" s="2" t="s">
        <v>46</v>
      </c>
      <c r="C1" s="2" t="s">
        <v>1</v>
      </c>
      <c r="D1" s="2" t="s">
        <v>31</v>
      </c>
      <c r="E1" s="2" t="s">
        <v>2</v>
      </c>
      <c r="F1" s="2" t="s">
        <v>177</v>
      </c>
      <c r="G1" s="2" t="s">
        <v>3</v>
      </c>
      <c r="H1" s="2" t="s">
        <v>43</v>
      </c>
      <c r="I1" s="6" t="s">
        <v>69</v>
      </c>
      <c r="J1" s="3" t="s">
        <v>21</v>
      </c>
      <c r="K1" s="3" t="s">
        <v>42</v>
      </c>
      <c r="L1" s="3" t="s">
        <v>100</v>
      </c>
    </row>
    <row r="2" spans="1:12" x14ac:dyDescent="0.25">
      <c r="A2" t="s">
        <v>123</v>
      </c>
      <c r="B2">
        <v>3</v>
      </c>
      <c r="C2" t="s">
        <v>4</v>
      </c>
      <c r="D2" t="s">
        <v>32</v>
      </c>
      <c r="E2" t="s">
        <v>92</v>
      </c>
      <c r="F2" t="s">
        <v>6</v>
      </c>
      <c r="G2" t="s">
        <v>7</v>
      </c>
      <c r="H2" t="s">
        <v>41</v>
      </c>
      <c r="I2" s="7" t="str">
        <f>_xlfn.TEXTJOIN(" ",1,E2,K2)</f>
        <v>2023.R1.2w.S1 TWC3149</v>
      </c>
      <c r="J2" s="1">
        <f t="shared" ref="J2:J17" si="0">VLOOKUP(I2,sprints,2,0)</f>
        <v>181686</v>
      </c>
      <c r="K2" s="1" t="str">
        <f t="shared" ref="K2:K17" si="1">VLOOKUP(H2,Projects,2,0)</f>
        <v>TWC3149</v>
      </c>
      <c r="L2" s="10" t="str">
        <f t="shared" ref="L2:L20" si="2">VLOOKUP(A2,IBDS1_AC,2,0)</f>
        <v>Finalize LDM with DA
Complete PDM readiness</v>
      </c>
    </row>
    <row r="3" spans="1:12" x14ac:dyDescent="0.25">
      <c r="A3" t="s">
        <v>124</v>
      </c>
      <c r="B3">
        <v>3</v>
      </c>
      <c r="C3" t="s">
        <v>4</v>
      </c>
      <c r="D3" t="s">
        <v>32</v>
      </c>
      <c r="E3" t="s">
        <v>92</v>
      </c>
      <c r="F3" t="s">
        <v>6</v>
      </c>
      <c r="G3" t="s">
        <v>7</v>
      </c>
      <c r="H3" t="s">
        <v>41</v>
      </c>
      <c r="I3" s="7" t="str">
        <f>_xlfn.TEXTJOIN(" ",1,E3,K3)</f>
        <v>2023.R1.2w.S1 TWC3149</v>
      </c>
      <c r="J3" s="1">
        <f t="shared" ref="J3" si="3">VLOOKUP(I3,sprints,2,0)</f>
        <v>181686</v>
      </c>
      <c r="K3" s="1" t="str">
        <f t="shared" ref="K3" si="4">VLOOKUP(H3,Projects,2,0)</f>
        <v>TWC3149</v>
      </c>
      <c r="L3" s="10" t="str">
        <f t="shared" si="2"/>
        <v xml:space="preserve">Mapping document, technical design, PDM, WIKI, test plan published and reviewed </v>
      </c>
    </row>
    <row r="4" spans="1:12" x14ac:dyDescent="0.25">
      <c r="A4" t="s">
        <v>161</v>
      </c>
      <c r="B4">
        <v>2</v>
      </c>
      <c r="C4" t="s">
        <v>4</v>
      </c>
      <c r="D4" t="s">
        <v>32</v>
      </c>
      <c r="E4" t="s">
        <v>93</v>
      </c>
      <c r="F4" t="s">
        <v>6</v>
      </c>
      <c r="G4" t="s">
        <v>7</v>
      </c>
      <c r="H4" t="s">
        <v>41</v>
      </c>
      <c r="I4" s="7" t="str">
        <f t="shared" ref="I4:I17" si="5">_xlfn.TEXTJOIN(" ",1,E4,K4)</f>
        <v>2023.R1.2w.S2 TWC3149</v>
      </c>
      <c r="J4" s="1">
        <f t="shared" si="0"/>
        <v>181695</v>
      </c>
      <c r="K4" s="1" t="str">
        <f t="shared" si="1"/>
        <v>TWC3149</v>
      </c>
      <c r="L4" s="10" t="str">
        <f t="shared" si="2"/>
        <v>ETL run sccessfully without error</v>
      </c>
    </row>
    <row r="5" spans="1:12" x14ac:dyDescent="0.25">
      <c r="A5" s="9" t="s">
        <v>158</v>
      </c>
      <c r="B5">
        <v>1</v>
      </c>
      <c r="C5" s="9" t="s">
        <v>4</v>
      </c>
      <c r="D5" s="9" t="s">
        <v>32</v>
      </c>
      <c r="E5" s="9" t="s">
        <v>93</v>
      </c>
      <c r="F5" s="9" t="s">
        <v>6</v>
      </c>
      <c r="G5" s="9" t="s">
        <v>7</v>
      </c>
      <c r="H5" s="9" t="s">
        <v>41</v>
      </c>
      <c r="I5" s="13" t="str">
        <f>_xlfn.TEXTJOIN(" ",1,E5,K5)</f>
        <v>2023.R1.2w.S2 TWC3149</v>
      </c>
      <c r="J5" s="10">
        <f>VLOOKUP(I5,sprints,2,0)</f>
        <v>181695</v>
      </c>
      <c r="K5" s="10" t="str">
        <f>VLOOKUP(H5,Projects,2,0)</f>
        <v>TWC3149</v>
      </c>
      <c r="L5" s="10" t="str">
        <f t="shared" si="2"/>
        <v>ETL run sccessfully without error</v>
      </c>
    </row>
    <row r="6" spans="1:12" x14ac:dyDescent="0.25">
      <c r="A6" t="s">
        <v>126</v>
      </c>
      <c r="B6">
        <v>3</v>
      </c>
      <c r="C6" t="s">
        <v>4</v>
      </c>
      <c r="D6" t="s">
        <v>32</v>
      </c>
      <c r="E6" t="s">
        <v>93</v>
      </c>
      <c r="F6" t="s">
        <v>6</v>
      </c>
      <c r="G6" t="s">
        <v>7</v>
      </c>
      <c r="H6" t="s">
        <v>45</v>
      </c>
      <c r="I6" s="7" t="str">
        <f t="shared" si="5"/>
        <v>2023.R1.2w.S2 TWC4618</v>
      </c>
      <c r="J6" s="1">
        <f t="shared" si="0"/>
        <v>181346</v>
      </c>
      <c r="K6" s="1" t="str">
        <f t="shared" si="1"/>
        <v>TWC4618</v>
      </c>
      <c r="L6" s="10" t="str">
        <f t="shared" si="2"/>
        <v>DB development completed and tested without error</v>
      </c>
    </row>
    <row r="7" spans="1:12" x14ac:dyDescent="0.25">
      <c r="A7" t="s">
        <v>128</v>
      </c>
      <c r="B7">
        <v>2</v>
      </c>
      <c r="C7" t="s">
        <v>4</v>
      </c>
      <c r="D7" t="s">
        <v>32</v>
      </c>
      <c r="E7" t="s">
        <v>93</v>
      </c>
      <c r="F7" t="s">
        <v>6</v>
      </c>
      <c r="G7" t="s">
        <v>7</v>
      </c>
      <c r="H7" t="s">
        <v>45</v>
      </c>
      <c r="I7" s="7" t="str">
        <f>_xlfn.TEXTJOIN(" ",1,E7,K7)</f>
        <v>2023.R1.2w.S2 TWC4618</v>
      </c>
      <c r="J7" s="1">
        <f>VLOOKUP(I7,sprints,2,0)</f>
        <v>181346</v>
      </c>
      <c r="K7" s="1" t="str">
        <f>VLOOKUP(H7,Projects,2,0)</f>
        <v>TWC4618</v>
      </c>
      <c r="L7" s="10" t="str">
        <f t="shared" si="2"/>
        <v>QA migration completed successfully
Query view on selected rows returns valid data</v>
      </c>
    </row>
    <row r="8" spans="1:12" x14ac:dyDescent="0.25">
      <c r="A8" t="s">
        <v>125</v>
      </c>
      <c r="B8">
        <v>3</v>
      </c>
      <c r="C8" t="s">
        <v>4</v>
      </c>
      <c r="D8" t="s">
        <v>32</v>
      </c>
      <c r="E8" t="s">
        <v>93</v>
      </c>
      <c r="F8" t="s">
        <v>6</v>
      </c>
      <c r="G8" t="s">
        <v>7</v>
      </c>
      <c r="H8" t="s">
        <v>41</v>
      </c>
      <c r="I8" s="7" t="str">
        <f>_xlfn.TEXTJOIN(" ",1,E8,K8)</f>
        <v>2023.R1.2w.S2 TWC3149</v>
      </c>
      <c r="J8" s="1">
        <f>VLOOKUP(I8,sprints,2,0)</f>
        <v>181695</v>
      </c>
      <c r="K8" s="1" t="str">
        <f>VLOOKUP(H8,Projects,2,0)</f>
        <v>TWC3149</v>
      </c>
      <c r="L8" s="10" t="str">
        <f t="shared" si="2"/>
        <v>API development completed and tested without error</v>
      </c>
    </row>
    <row r="9" spans="1:12" x14ac:dyDescent="0.25">
      <c r="A9" t="s">
        <v>147</v>
      </c>
      <c r="B9">
        <v>1</v>
      </c>
      <c r="C9" t="s">
        <v>4</v>
      </c>
      <c r="D9" t="s">
        <v>32</v>
      </c>
      <c r="E9" t="s">
        <v>93</v>
      </c>
      <c r="F9" t="s">
        <v>6</v>
      </c>
      <c r="G9" t="s">
        <v>7</v>
      </c>
      <c r="H9" t="s">
        <v>41</v>
      </c>
      <c r="I9" s="7" t="str">
        <f>_xlfn.TEXTJOIN(" ",1,E9,K9)</f>
        <v>2023.R1.2w.S2 TWC3149</v>
      </c>
      <c r="J9" s="1">
        <f>VLOOKUP(I9,sprints,2,0)</f>
        <v>181695</v>
      </c>
      <c r="K9" s="1" t="str">
        <f>VLOOKUP(H9,Projects,2,0)</f>
        <v>TWC3149</v>
      </c>
      <c r="L9" s="10" t="str">
        <f t="shared" si="2"/>
        <v>QA migration completed successfully
Query API returns valid data</v>
      </c>
    </row>
    <row r="10" spans="1:12" x14ac:dyDescent="0.25">
      <c r="A10" s="9" t="s">
        <v>153</v>
      </c>
      <c r="B10">
        <v>3</v>
      </c>
      <c r="C10" s="9" t="s">
        <v>4</v>
      </c>
      <c r="D10" s="9" t="s">
        <v>32</v>
      </c>
      <c r="E10" s="9" t="s">
        <v>93</v>
      </c>
      <c r="F10" s="9" t="s">
        <v>6</v>
      </c>
      <c r="G10" s="9" t="s">
        <v>7</v>
      </c>
      <c r="H10" s="9" t="s">
        <v>45</v>
      </c>
      <c r="I10" s="13" t="str">
        <f>_xlfn.TEXTJOIN(" ",1,E10,K10)</f>
        <v>2023.R1.2w.S2 TWC4618</v>
      </c>
      <c r="J10" s="10">
        <f>VLOOKUP(I10,sprints,2,0)</f>
        <v>181346</v>
      </c>
      <c r="K10" s="10" t="str">
        <f>VLOOKUP(H10,Projects,2,0)</f>
        <v>TWC4618</v>
      </c>
      <c r="L10" s="10" t="str">
        <f t="shared" si="2"/>
        <v>Complete API development and unit testing</v>
      </c>
    </row>
    <row r="11" spans="1:12" x14ac:dyDescent="0.25">
      <c r="A11" s="9" t="s">
        <v>154</v>
      </c>
      <c r="B11">
        <v>1</v>
      </c>
      <c r="C11" s="9" t="s">
        <v>4</v>
      </c>
      <c r="D11" s="9" t="s">
        <v>32</v>
      </c>
      <c r="E11" s="9" t="s">
        <v>93</v>
      </c>
      <c r="F11" s="9" t="s">
        <v>6</v>
      </c>
      <c r="G11" s="9" t="s">
        <v>7</v>
      </c>
      <c r="H11" s="9" t="s">
        <v>45</v>
      </c>
      <c r="I11" s="13" t="str">
        <f>_xlfn.TEXTJOIN(" ",1,E11,K11)</f>
        <v>2023.R1.2w.S2 TWC4618</v>
      </c>
      <c r="J11" s="10">
        <f>VLOOKUP(I11,sprints,2,0)</f>
        <v>181346</v>
      </c>
      <c r="K11" s="10" t="str">
        <f>VLOOKUP(H11,Projects,2,0)</f>
        <v>TWC4618</v>
      </c>
      <c r="L11" s="10" t="str">
        <f t="shared" si="2"/>
        <v>QA migration completed successfully
Query API returns valid data</v>
      </c>
    </row>
    <row r="12" spans="1:12" x14ac:dyDescent="0.25">
      <c r="A12" t="s">
        <v>127</v>
      </c>
      <c r="B12">
        <v>2</v>
      </c>
      <c r="C12" t="s">
        <v>4</v>
      </c>
      <c r="D12" t="s">
        <v>32</v>
      </c>
      <c r="E12" t="s">
        <v>93</v>
      </c>
      <c r="F12" t="s">
        <v>6</v>
      </c>
      <c r="G12" t="s">
        <v>7</v>
      </c>
      <c r="H12" t="s">
        <v>45</v>
      </c>
      <c r="I12" s="7" t="str">
        <f t="shared" si="5"/>
        <v>2023.R1.2w.S2 TWC4618</v>
      </c>
      <c r="J12" s="1">
        <f t="shared" si="0"/>
        <v>181346</v>
      </c>
      <c r="K12" s="1" t="str">
        <f t="shared" si="1"/>
        <v>TWC4618</v>
      </c>
      <c r="L12" s="10" t="str">
        <f t="shared" si="2"/>
        <v>Complete functional testing with sample data</v>
      </c>
    </row>
    <row r="13" spans="1:12" x14ac:dyDescent="0.25">
      <c r="A13" s="9" t="s">
        <v>160</v>
      </c>
      <c r="B13">
        <v>1</v>
      </c>
      <c r="C13" s="9" t="s">
        <v>4</v>
      </c>
      <c r="D13" s="9" t="s">
        <v>32</v>
      </c>
      <c r="E13" s="9" t="s">
        <v>94</v>
      </c>
      <c r="F13" s="9" t="s">
        <v>6</v>
      </c>
      <c r="G13" s="9" t="s">
        <v>7</v>
      </c>
      <c r="H13" s="9" t="s">
        <v>41</v>
      </c>
      <c r="I13" s="13" t="str">
        <f>_xlfn.TEXTJOIN(" ",1,E13,K13)</f>
        <v>2023.R1.2w.S3 TWC3149</v>
      </c>
      <c r="J13" s="10">
        <f>VLOOKUP(I13,sprints,2,0)</f>
        <v>181705</v>
      </c>
      <c r="K13" s="10" t="str">
        <f>VLOOKUP(H13,Projects,2,0)</f>
        <v>TWC3149</v>
      </c>
      <c r="L13" s="10" t="str">
        <f t="shared" si="2"/>
        <v>Batch job run successfully
Query view on refreshed rows returns valid data</v>
      </c>
    </row>
    <row r="14" spans="1:12" x14ac:dyDescent="0.25">
      <c r="A14" s="9" t="s">
        <v>156</v>
      </c>
      <c r="B14">
        <v>1</v>
      </c>
      <c r="C14" s="9" t="s">
        <v>4</v>
      </c>
      <c r="D14" s="9" t="s">
        <v>32</v>
      </c>
      <c r="E14" s="9" t="s">
        <v>94</v>
      </c>
      <c r="F14" s="9" t="s">
        <v>6</v>
      </c>
      <c r="G14" s="9" t="s">
        <v>7</v>
      </c>
      <c r="H14" s="9" t="s">
        <v>41</v>
      </c>
      <c r="I14" s="13" t="str">
        <f>_xlfn.TEXTJOIN(" ",1,E14,K14)</f>
        <v>2023.R1.2w.S3 TWC3149</v>
      </c>
      <c r="J14" s="10">
        <f>VLOOKUP(I14,sprints,2,0)</f>
        <v>181705</v>
      </c>
      <c r="K14" s="10" t="str">
        <f>VLOOKUP(H14,Projects,2,0)</f>
        <v>TWC3149</v>
      </c>
      <c r="L14" s="10" t="str">
        <f t="shared" si="2"/>
        <v>Batch job run successfully
Query view on refreshed rows returns valid data</v>
      </c>
    </row>
    <row r="15" spans="1:12" x14ac:dyDescent="0.25">
      <c r="A15" t="s">
        <v>129</v>
      </c>
      <c r="B15">
        <v>1</v>
      </c>
      <c r="C15" t="s">
        <v>4</v>
      </c>
      <c r="D15" t="s">
        <v>32</v>
      </c>
      <c r="E15" t="s">
        <v>94</v>
      </c>
      <c r="F15" t="s">
        <v>6</v>
      </c>
      <c r="G15" t="s">
        <v>7</v>
      </c>
      <c r="H15" t="s">
        <v>41</v>
      </c>
      <c r="I15" s="7" t="str">
        <f>_xlfn.TEXTJOIN(" ",1,E15,K15)</f>
        <v>2023.R1.2w.S3 TWC3149</v>
      </c>
      <c r="J15" s="1">
        <f>VLOOKUP(I15,sprints,2,0)</f>
        <v>181705</v>
      </c>
      <c r="K15" s="1" t="str">
        <f>VLOOKUP(H15,Projects,2,0)</f>
        <v>TWC3149</v>
      </c>
      <c r="L15" s="10" t="str">
        <f t="shared" si="2"/>
        <v>New/updated features work as per specification without impacting existing business scenario.
Test cases and results documented and tracked in JIRA</v>
      </c>
    </row>
    <row r="16" spans="1:12" x14ac:dyDescent="0.25">
      <c r="A16" t="s">
        <v>130</v>
      </c>
      <c r="B16">
        <v>2</v>
      </c>
      <c r="C16" t="s">
        <v>4</v>
      </c>
      <c r="D16" t="s">
        <v>32</v>
      </c>
      <c r="E16" t="s">
        <v>95</v>
      </c>
      <c r="F16" t="s">
        <v>6</v>
      </c>
      <c r="G16" t="s">
        <v>7</v>
      </c>
      <c r="H16" t="s">
        <v>45</v>
      </c>
      <c r="I16" s="7" t="str">
        <f t="shared" si="5"/>
        <v>2023.R1.2w.S4 TWC4618</v>
      </c>
      <c r="J16" s="1">
        <f t="shared" si="0"/>
        <v>181366</v>
      </c>
      <c r="K16" s="1" t="str">
        <f t="shared" si="1"/>
        <v>TWC4618</v>
      </c>
      <c r="L16" s="10" t="str">
        <f t="shared" si="2"/>
        <v>Prod migration completed successfully
Query view on selected rows returns valid data</v>
      </c>
    </row>
    <row r="17" spans="1:12" x14ac:dyDescent="0.25">
      <c r="A17" t="s">
        <v>148</v>
      </c>
      <c r="B17">
        <v>1</v>
      </c>
      <c r="C17" t="s">
        <v>4</v>
      </c>
      <c r="D17" t="s">
        <v>32</v>
      </c>
      <c r="E17" t="s">
        <v>95</v>
      </c>
      <c r="F17" t="s">
        <v>6</v>
      </c>
      <c r="G17" t="s">
        <v>7</v>
      </c>
      <c r="H17" t="s">
        <v>41</v>
      </c>
      <c r="I17" s="7" t="str">
        <f t="shared" si="5"/>
        <v>2023.R1.2w.S4 TWC3149</v>
      </c>
      <c r="J17" s="1">
        <f t="shared" si="0"/>
        <v>181707</v>
      </c>
      <c r="K17" s="1" t="str">
        <f t="shared" si="1"/>
        <v>TWC3149</v>
      </c>
      <c r="L17" s="10" t="str">
        <f t="shared" si="2"/>
        <v>Prod migration completed successfully
Query API returns valid data</v>
      </c>
    </row>
    <row r="18" spans="1:12" x14ac:dyDescent="0.25">
      <c r="A18" s="9" t="s">
        <v>155</v>
      </c>
      <c r="B18">
        <v>1</v>
      </c>
      <c r="C18" s="9" t="s">
        <v>4</v>
      </c>
      <c r="D18" s="9" t="s">
        <v>32</v>
      </c>
      <c r="E18" s="9" t="s">
        <v>95</v>
      </c>
      <c r="F18" s="9" t="s">
        <v>6</v>
      </c>
      <c r="G18" s="9" t="s">
        <v>7</v>
      </c>
      <c r="H18" s="9" t="s">
        <v>45</v>
      </c>
      <c r="I18" s="13" t="str">
        <f>_xlfn.TEXTJOIN(" ",1,E18,K18)</f>
        <v>2023.R1.2w.S4 TWC4618</v>
      </c>
      <c r="J18" s="10">
        <f>VLOOKUP(I18,sprints,2,0)</f>
        <v>181366</v>
      </c>
      <c r="K18" s="10" t="str">
        <f>VLOOKUP(H18,Projects,2,0)</f>
        <v>TWC4618</v>
      </c>
      <c r="L18" s="10" t="str">
        <f t="shared" si="2"/>
        <v>QA migration completed successfully
Query API returns valid data</v>
      </c>
    </row>
    <row r="19" spans="1:12" x14ac:dyDescent="0.25">
      <c r="A19" s="9" t="s">
        <v>159</v>
      </c>
      <c r="B19">
        <v>1</v>
      </c>
      <c r="C19" s="9" t="s">
        <v>4</v>
      </c>
      <c r="D19" s="9" t="s">
        <v>32</v>
      </c>
      <c r="E19" s="9" t="s">
        <v>95</v>
      </c>
      <c r="F19" s="9" t="s">
        <v>6</v>
      </c>
      <c r="G19" s="9" t="s">
        <v>7</v>
      </c>
      <c r="H19" s="9" t="s">
        <v>41</v>
      </c>
      <c r="I19" s="13" t="str">
        <f>_xlfn.TEXTJOIN(" ",1,E19,K19)</f>
        <v>2023.R1.2w.S4 TWC3149</v>
      </c>
      <c r="J19" s="10">
        <f>VLOOKUP(I19,sprints,2,0)</f>
        <v>181707</v>
      </c>
      <c r="K19" s="10" t="str">
        <f>VLOOKUP(H19,Projects,2,0)</f>
        <v>TWC3149</v>
      </c>
      <c r="L19" s="10" t="str">
        <f t="shared" si="2"/>
        <v>ETL run sccessfully without error</v>
      </c>
    </row>
    <row r="20" spans="1:12" x14ac:dyDescent="0.25">
      <c r="A20" s="9" t="s">
        <v>157</v>
      </c>
      <c r="B20">
        <v>1</v>
      </c>
      <c r="C20" s="9" t="s">
        <v>4</v>
      </c>
      <c r="D20" s="9" t="s">
        <v>32</v>
      </c>
      <c r="E20" s="9" t="s">
        <v>95</v>
      </c>
      <c r="F20" s="9" t="s">
        <v>6</v>
      </c>
      <c r="G20" s="9" t="s">
        <v>7</v>
      </c>
      <c r="H20" s="9" t="s">
        <v>41</v>
      </c>
      <c r="I20" s="13" t="str">
        <f t="shared" ref="I20" si="6">_xlfn.TEXTJOIN(" ",1,E20,K20)</f>
        <v>2023.R1.2w.S4 TWC3149</v>
      </c>
      <c r="J20" s="10">
        <f t="shared" ref="J20" si="7">VLOOKUP(I20,sprints,2,0)</f>
        <v>181707</v>
      </c>
      <c r="K20" s="10" t="str">
        <f t="shared" ref="K20" si="8">VLOOKUP(H20,Projects,2,0)</f>
        <v>TWC3149</v>
      </c>
      <c r="L20" s="10" t="str">
        <f t="shared" si="2"/>
        <v>Batch job run successfully
Query view on refreshed rows returns valid data</v>
      </c>
    </row>
  </sheetData>
  <autoFilter ref="A1:K20" xr:uid="{00000000-0001-0000-0000-000000000000}"/>
  <dataValidations disablePrompts="1" count="1">
    <dataValidation type="list" allowBlank="1" showInputMessage="1" showErrorMessage="1" sqref="E2:E20" xr:uid="{5DB9A990-0B37-40A3-99AD-42A22AAE5024}">
      <formula1>sprint_names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5AAA8F6A-5705-4403-B610-D43F050848F3}">
          <x14:formula1>
            <xm:f>lookup!$D$2:$D$3</xm:f>
          </x14:formula1>
          <xm:sqref>H2:H20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selection activeCell="G11" sqref="G11"/>
    </sheetView>
  </sheetViews>
  <sheetFormatPr defaultRowHeight="15" x14ac:dyDescent="0.25"/>
  <cols>
    <col min="1" max="1" width="61.7109375" customWidth="1"/>
    <col min="2" max="2" width="13.85546875" bestFit="1" customWidth="1"/>
    <col min="3" max="3" width="11.28515625" bestFit="1" customWidth="1"/>
    <col min="4" max="4" width="11.140625" bestFit="1" customWidth="1"/>
    <col min="5" max="5" width="13.5703125" bestFit="1" customWidth="1"/>
    <col min="6" max="6" width="10.85546875" bestFit="1" customWidth="1"/>
    <col min="7" max="7" width="12.5703125" bestFit="1" customWidth="1"/>
    <col min="8" max="8" width="28.7109375" bestFit="1" customWidth="1"/>
    <col min="9" max="9" width="22.28515625" bestFit="1" customWidth="1"/>
    <col min="10" max="10" width="11.28515625" bestFit="1" customWidth="1"/>
    <col min="11" max="11" width="13.28515625" bestFit="1" customWidth="1"/>
    <col min="12" max="12" width="18.42578125" bestFit="1" customWidth="1"/>
  </cols>
  <sheetData>
    <row r="1" spans="1:12" x14ac:dyDescent="0.25">
      <c r="A1" s="2" t="s">
        <v>0</v>
      </c>
      <c r="B1" s="2" t="s">
        <v>46</v>
      </c>
      <c r="C1" s="2" t="s">
        <v>1</v>
      </c>
      <c r="D1" s="2" t="s">
        <v>31</v>
      </c>
      <c r="E1" s="2" t="s">
        <v>2</v>
      </c>
      <c r="F1" s="2" t="s">
        <v>177</v>
      </c>
      <c r="G1" s="2" t="s">
        <v>3</v>
      </c>
      <c r="H1" s="2" t="s">
        <v>43</v>
      </c>
      <c r="I1" s="6" t="s">
        <v>69</v>
      </c>
      <c r="J1" s="3" t="s">
        <v>21</v>
      </c>
      <c r="K1" s="3" t="s">
        <v>42</v>
      </c>
      <c r="L1" s="3" t="s">
        <v>100</v>
      </c>
    </row>
    <row r="2" spans="1:12" x14ac:dyDescent="0.25">
      <c r="A2" t="s">
        <v>131</v>
      </c>
      <c r="B2">
        <v>3</v>
      </c>
      <c r="C2" t="s">
        <v>4</v>
      </c>
      <c r="D2" t="s">
        <v>32</v>
      </c>
      <c r="E2" t="s">
        <v>92</v>
      </c>
      <c r="F2" t="s">
        <v>6</v>
      </c>
      <c r="G2" t="s">
        <v>7</v>
      </c>
      <c r="H2" t="s">
        <v>41</v>
      </c>
      <c r="I2" s="7" t="str">
        <f>_xlfn.TEXTJOIN(" ",1,E2,K2)</f>
        <v>2023.R1.2w.S1 TWC3149</v>
      </c>
      <c r="J2" s="1">
        <f t="shared" ref="J2:J18" si="0">VLOOKUP(I2,sprints,2,0)</f>
        <v>181686</v>
      </c>
      <c r="K2" s="1" t="str">
        <f t="shared" ref="K2:K18" si="1">VLOOKUP(H2,Projects,2,0)</f>
        <v>TWC3149</v>
      </c>
      <c r="L2" s="10" t="str">
        <f t="shared" ref="L2:L18" si="2">VLOOKUP(A2,HANA_AC,2,0)</f>
        <v>Finalize LDM with DA
Complete PDM readiness</v>
      </c>
    </row>
    <row r="3" spans="1:12" x14ac:dyDescent="0.25">
      <c r="A3" t="s">
        <v>132</v>
      </c>
      <c r="B3">
        <v>5</v>
      </c>
      <c r="C3" t="s">
        <v>4</v>
      </c>
      <c r="D3" t="s">
        <v>32</v>
      </c>
      <c r="E3" t="s">
        <v>92</v>
      </c>
      <c r="F3" t="s">
        <v>6</v>
      </c>
      <c r="G3" t="s">
        <v>7</v>
      </c>
      <c r="H3" t="s">
        <v>41</v>
      </c>
      <c r="I3" s="7" t="str">
        <f>_xlfn.TEXTJOIN(" ",1,E3,K3)</f>
        <v>2023.R1.2w.S1 TWC3149</v>
      </c>
      <c r="J3" s="1">
        <f>VLOOKUP(I3,sprints,2,0)</f>
        <v>181686</v>
      </c>
      <c r="K3" s="1" t="str">
        <f>VLOOKUP(H3,Projects,2,0)</f>
        <v>TWC3149</v>
      </c>
      <c r="L3" s="10" t="str">
        <f t="shared" si="2"/>
        <v>Complete Mapping document, technical design, PDM, WIKI, test plan</v>
      </c>
    </row>
    <row r="4" spans="1:12" x14ac:dyDescent="0.25">
      <c r="A4" t="s">
        <v>166</v>
      </c>
      <c r="B4">
        <v>2</v>
      </c>
      <c r="C4" t="s">
        <v>4</v>
      </c>
      <c r="D4" t="s">
        <v>32</v>
      </c>
      <c r="E4" t="s">
        <v>93</v>
      </c>
      <c r="F4" t="s">
        <v>6</v>
      </c>
      <c r="G4" t="s">
        <v>7</v>
      </c>
      <c r="H4" t="s">
        <v>41</v>
      </c>
      <c r="I4" s="7" t="str">
        <f>_xlfn.TEXTJOIN(" ",1,E4,K4)</f>
        <v>2023.R1.2w.S2 TWC3149</v>
      </c>
      <c r="J4" s="1">
        <f>VLOOKUP(I4,sprints,2,0)</f>
        <v>181695</v>
      </c>
      <c r="K4" s="1" t="str">
        <f>VLOOKUP(H4,Projects,2,0)</f>
        <v>TWC3149</v>
      </c>
      <c r="L4" s="10" t="str">
        <f t="shared" si="2"/>
        <v>Complete ETL design document</v>
      </c>
    </row>
    <row r="5" spans="1:12" x14ac:dyDescent="0.25">
      <c r="A5" t="s">
        <v>165</v>
      </c>
      <c r="B5">
        <v>3</v>
      </c>
      <c r="C5" t="s">
        <v>4</v>
      </c>
      <c r="D5" t="s">
        <v>32</v>
      </c>
      <c r="E5" t="s">
        <v>93</v>
      </c>
      <c r="F5" t="s">
        <v>6</v>
      </c>
      <c r="G5" t="s">
        <v>7</v>
      </c>
      <c r="H5" t="s">
        <v>45</v>
      </c>
      <c r="I5" s="7" t="str">
        <f t="shared" ref="I5:I18" si="3">_xlfn.TEXTJOIN(" ",1,E5,K5)</f>
        <v>2023.R1.2w.S2 TWC4618</v>
      </c>
      <c r="J5" s="1">
        <f t="shared" si="0"/>
        <v>181346</v>
      </c>
      <c r="K5" s="1" t="str">
        <f t="shared" si="1"/>
        <v>TWC4618</v>
      </c>
      <c r="L5" s="10" t="str">
        <f t="shared" si="2"/>
        <v>DS job setup and tested running successfully
Source tables visible in HANA
New tables created</v>
      </c>
    </row>
    <row r="6" spans="1:12" s="9" customFormat="1" x14ac:dyDescent="0.25">
      <c r="A6" s="9" t="s">
        <v>164</v>
      </c>
      <c r="B6" s="9">
        <v>1</v>
      </c>
      <c r="C6" s="9" t="s">
        <v>4</v>
      </c>
      <c r="D6" s="9" t="s">
        <v>32</v>
      </c>
      <c r="E6" s="9" t="s">
        <v>93</v>
      </c>
      <c r="F6" s="9" t="s">
        <v>6</v>
      </c>
      <c r="G6" s="9" t="s">
        <v>7</v>
      </c>
      <c r="H6" s="9" t="s">
        <v>45</v>
      </c>
      <c r="I6" s="13" t="str">
        <f t="shared" si="3"/>
        <v>2023.R1.2w.S2 TWC4618</v>
      </c>
      <c r="J6" s="10">
        <f t="shared" si="0"/>
        <v>181346</v>
      </c>
      <c r="K6" s="10" t="str">
        <f t="shared" si="1"/>
        <v>TWC4618</v>
      </c>
      <c r="L6" s="10" t="str">
        <f t="shared" si="2"/>
        <v>DS job setup and tested running successfully
Source tables visible in HANA
New tables created</v>
      </c>
    </row>
    <row r="7" spans="1:12" x14ac:dyDescent="0.25">
      <c r="A7" t="s">
        <v>151</v>
      </c>
      <c r="B7">
        <v>1</v>
      </c>
      <c r="C7" t="s">
        <v>4</v>
      </c>
      <c r="D7" t="s">
        <v>32</v>
      </c>
      <c r="E7" t="s">
        <v>93</v>
      </c>
      <c r="F7" t="s">
        <v>6</v>
      </c>
      <c r="G7" t="s">
        <v>7</v>
      </c>
      <c r="H7" t="s">
        <v>45</v>
      </c>
      <c r="I7" s="7" t="str">
        <f t="shared" ref="I7" si="4">_xlfn.TEXTJOIN(" ",1,E7,K7)</f>
        <v>2023.R1.2w.S2 TWC4618</v>
      </c>
      <c r="J7" s="1">
        <f t="shared" ref="J7" si="5">VLOOKUP(I7,sprints,2,0)</f>
        <v>181346</v>
      </c>
      <c r="K7" s="1" t="str">
        <f t="shared" ref="K7" si="6">VLOOKUP(H7,Projects,2,0)</f>
        <v>TWC4618</v>
      </c>
      <c r="L7" s="10" t="str">
        <f t="shared" si="2"/>
        <v>QA migration completed successfully</v>
      </c>
    </row>
    <row r="8" spans="1:12" x14ac:dyDescent="0.25">
      <c r="A8" t="s">
        <v>133</v>
      </c>
      <c r="B8">
        <v>3</v>
      </c>
      <c r="C8" t="s">
        <v>4</v>
      </c>
      <c r="D8" t="s">
        <v>32</v>
      </c>
      <c r="E8" t="s">
        <v>93</v>
      </c>
      <c r="F8" t="s">
        <v>6</v>
      </c>
      <c r="G8" t="s">
        <v>7</v>
      </c>
      <c r="H8" t="s">
        <v>45</v>
      </c>
      <c r="I8" s="7" t="str">
        <f t="shared" ref="I8" si="7">_xlfn.TEXTJOIN(" ",1,E8,K8)</f>
        <v>2023.R1.2w.S2 TWC4618</v>
      </c>
      <c r="J8" s="1">
        <f t="shared" ref="J8" si="8">VLOOKUP(I8,sprints,2,0)</f>
        <v>181346</v>
      </c>
      <c r="K8" s="1" t="str">
        <f t="shared" ref="K8" si="9">VLOOKUP(H8,Projects,2,0)</f>
        <v>TWC4618</v>
      </c>
      <c r="L8" s="10" t="str">
        <f t="shared" si="2"/>
        <v>A,B,C,D view created/updated as per design document 
Validate changes made not impacting other views
Query view on selected rows returns valid data</v>
      </c>
    </row>
    <row r="9" spans="1:12" x14ac:dyDescent="0.25">
      <c r="A9" t="s">
        <v>134</v>
      </c>
      <c r="B9">
        <v>2</v>
      </c>
      <c r="C9" t="s">
        <v>4</v>
      </c>
      <c r="D9" t="s">
        <v>32</v>
      </c>
      <c r="E9" t="s">
        <v>94</v>
      </c>
      <c r="F9" t="s">
        <v>6</v>
      </c>
      <c r="G9" t="s">
        <v>7</v>
      </c>
      <c r="H9" t="s">
        <v>45</v>
      </c>
      <c r="I9" s="7" t="str">
        <f t="shared" si="3"/>
        <v>2023.R1.2w.S3 TWC4618</v>
      </c>
      <c r="J9" s="1">
        <f t="shared" si="0"/>
        <v>181352</v>
      </c>
      <c r="K9" s="1" t="str">
        <f t="shared" si="1"/>
        <v>TWC4618</v>
      </c>
      <c r="L9" s="10" t="str">
        <f t="shared" si="2"/>
        <v>QA migration completed successfully
Query view on selected rows returns valid data</v>
      </c>
    </row>
    <row r="10" spans="1:12" x14ac:dyDescent="0.25">
      <c r="A10" t="s">
        <v>150</v>
      </c>
      <c r="B10">
        <v>1</v>
      </c>
      <c r="C10" t="s">
        <v>4</v>
      </c>
      <c r="D10" t="s">
        <v>32</v>
      </c>
      <c r="E10" t="s">
        <v>94</v>
      </c>
      <c r="F10" t="s">
        <v>6</v>
      </c>
      <c r="G10" t="s">
        <v>7</v>
      </c>
      <c r="H10" t="s">
        <v>45</v>
      </c>
      <c r="I10" s="7" t="str">
        <f t="shared" ref="I10:I11" si="10">_xlfn.TEXTJOIN(" ",1,E10,K10)</f>
        <v>2023.R1.2w.S3 TWC4618</v>
      </c>
      <c r="J10" s="1">
        <f t="shared" ref="J10:J11" si="11">VLOOKUP(I10,sprints,2,0)</f>
        <v>181352</v>
      </c>
      <c r="K10" s="1" t="str">
        <f t="shared" ref="K10:K11" si="12">VLOOKUP(H10,Projects,2,0)</f>
        <v>TWC4618</v>
      </c>
      <c r="L10" s="10" t="str">
        <f t="shared" si="2"/>
        <v>HANA Code developed as per IT standard</v>
      </c>
    </row>
    <row r="11" spans="1:12" s="9" customFormat="1" x14ac:dyDescent="0.25">
      <c r="A11" s="9" t="s">
        <v>163</v>
      </c>
      <c r="B11" s="9">
        <v>1</v>
      </c>
      <c r="C11" s="9" t="s">
        <v>4</v>
      </c>
      <c r="D11" s="9" t="s">
        <v>32</v>
      </c>
      <c r="E11" s="9" t="s">
        <v>94</v>
      </c>
      <c r="F11" s="9" t="s">
        <v>6</v>
      </c>
      <c r="G11" s="9" t="s">
        <v>7</v>
      </c>
      <c r="H11" s="9" t="s">
        <v>45</v>
      </c>
      <c r="I11" s="13" t="str">
        <f t="shared" si="10"/>
        <v>2023.R1.2w.S3 TWC4618</v>
      </c>
      <c r="J11" s="10">
        <f t="shared" si="11"/>
        <v>181352</v>
      </c>
      <c r="K11" s="10" t="str">
        <f t="shared" si="12"/>
        <v>TWC4618</v>
      </c>
      <c r="L11" s="10" t="str">
        <f t="shared" si="2"/>
        <v>Batch run successfully
Query view on refreshed rows returns valid data</v>
      </c>
    </row>
    <row r="12" spans="1:12" x14ac:dyDescent="0.25">
      <c r="A12" t="s">
        <v>135</v>
      </c>
      <c r="B12">
        <v>1</v>
      </c>
      <c r="C12" t="s">
        <v>4</v>
      </c>
      <c r="D12" t="s">
        <v>32</v>
      </c>
      <c r="E12" t="s">
        <v>94</v>
      </c>
      <c r="F12" t="s">
        <v>6</v>
      </c>
      <c r="G12" t="s">
        <v>7</v>
      </c>
      <c r="H12" t="s">
        <v>41</v>
      </c>
      <c r="I12" s="7" t="str">
        <f t="shared" si="3"/>
        <v>2023.R1.2w.S3 TWC3149</v>
      </c>
      <c r="J12" s="1">
        <f t="shared" si="0"/>
        <v>181705</v>
      </c>
      <c r="K12" s="1" t="str">
        <f t="shared" si="1"/>
        <v>TWC3149</v>
      </c>
      <c r="L12" s="10" t="str">
        <f t="shared" si="2"/>
        <v>New/updated features work as per specification without impacting existing business scenario.
Test cases and results documented and tracked in JIRA</v>
      </c>
    </row>
    <row r="13" spans="1:12" x14ac:dyDescent="0.25">
      <c r="A13" t="s">
        <v>136</v>
      </c>
      <c r="B13">
        <v>3</v>
      </c>
      <c r="C13" t="s">
        <v>4</v>
      </c>
      <c r="D13" t="s">
        <v>32</v>
      </c>
      <c r="E13" t="s">
        <v>94</v>
      </c>
      <c r="F13" t="s">
        <v>6</v>
      </c>
      <c r="G13" t="s">
        <v>7</v>
      </c>
      <c r="H13" t="s">
        <v>45</v>
      </c>
      <c r="I13" s="7" t="str">
        <f t="shared" si="3"/>
        <v>2023.R1.2w.S3 TWC4618</v>
      </c>
      <c r="J13" s="1">
        <f t="shared" si="0"/>
        <v>181352</v>
      </c>
      <c r="K13" s="1" t="str">
        <f t="shared" si="1"/>
        <v>TWC4618</v>
      </c>
      <c r="L13" s="10" t="str">
        <f t="shared" si="2"/>
        <v>Complete API development and unit testing</v>
      </c>
    </row>
    <row r="14" spans="1:12" x14ac:dyDescent="0.25">
      <c r="A14" t="s">
        <v>137</v>
      </c>
      <c r="B14">
        <v>1</v>
      </c>
      <c r="C14" t="s">
        <v>4</v>
      </c>
      <c r="D14" t="s">
        <v>32</v>
      </c>
      <c r="E14" t="s">
        <v>94</v>
      </c>
      <c r="F14" t="s">
        <v>6</v>
      </c>
      <c r="G14" t="s">
        <v>7</v>
      </c>
      <c r="H14" t="s">
        <v>45</v>
      </c>
      <c r="I14" s="7" t="str">
        <f t="shared" si="3"/>
        <v>2023.R1.2w.S3 TWC4618</v>
      </c>
      <c r="J14" s="1">
        <f t="shared" si="0"/>
        <v>181352</v>
      </c>
      <c r="K14" s="1" t="str">
        <f t="shared" si="1"/>
        <v>TWC4618</v>
      </c>
      <c r="L14" s="10" t="str">
        <f t="shared" si="2"/>
        <v>QA migration completed successfully
Query API returns valid data</v>
      </c>
    </row>
    <row r="15" spans="1:12" x14ac:dyDescent="0.25">
      <c r="A15" t="s">
        <v>152</v>
      </c>
      <c r="B15">
        <v>1</v>
      </c>
      <c r="C15" t="s">
        <v>4</v>
      </c>
      <c r="D15" t="s">
        <v>32</v>
      </c>
      <c r="E15" t="s">
        <v>95</v>
      </c>
      <c r="F15" t="s">
        <v>6</v>
      </c>
      <c r="G15" t="s">
        <v>7</v>
      </c>
      <c r="H15" t="s">
        <v>45</v>
      </c>
      <c r="I15" s="7" t="str">
        <f t="shared" ref="I15" si="13">_xlfn.TEXTJOIN(" ",1,E15,K15)</f>
        <v>2023.R1.2w.S4 TWC4618</v>
      </c>
      <c r="J15" s="1">
        <f t="shared" ref="J15" si="14">VLOOKUP(I15,sprints,2,0)</f>
        <v>181366</v>
      </c>
      <c r="K15" s="1" t="str">
        <f t="shared" ref="K15" si="15">VLOOKUP(H15,Projects,2,0)</f>
        <v>TWC4618</v>
      </c>
      <c r="L15" s="10" t="str">
        <f t="shared" si="2"/>
        <v>Prod migration completed successfully
Query view on refreshed rows returns valid data</v>
      </c>
    </row>
    <row r="16" spans="1:12" s="9" customFormat="1" x14ac:dyDescent="0.25">
      <c r="A16" s="9" t="s">
        <v>162</v>
      </c>
      <c r="B16" s="9">
        <v>1</v>
      </c>
      <c r="C16" s="9" t="s">
        <v>4</v>
      </c>
      <c r="D16" s="9" t="s">
        <v>32</v>
      </c>
      <c r="E16" s="9" t="s">
        <v>95</v>
      </c>
      <c r="F16" s="9" t="s">
        <v>6</v>
      </c>
      <c r="G16" s="9" t="s">
        <v>7</v>
      </c>
      <c r="H16" s="9" t="s">
        <v>45</v>
      </c>
      <c r="I16" s="13" t="str">
        <f t="shared" ref="I16" si="16">_xlfn.TEXTJOIN(" ",1,E16,K16)</f>
        <v>2023.R1.2w.S4 TWC4618</v>
      </c>
      <c r="J16" s="10">
        <f t="shared" ref="J16" si="17">VLOOKUP(I16,sprints,2,0)</f>
        <v>181366</v>
      </c>
      <c r="K16" s="10" t="str">
        <f t="shared" ref="K16" si="18">VLOOKUP(H16,Projects,2,0)</f>
        <v>TWC4618</v>
      </c>
      <c r="L16" s="10" t="str">
        <f t="shared" si="2"/>
        <v>Batch run successfully
Query view on refreshed rows returns valid data</v>
      </c>
    </row>
    <row r="17" spans="1:12" x14ac:dyDescent="0.25">
      <c r="A17" t="s">
        <v>138</v>
      </c>
      <c r="B17">
        <v>2</v>
      </c>
      <c r="C17" t="s">
        <v>4</v>
      </c>
      <c r="D17" t="s">
        <v>32</v>
      </c>
      <c r="E17" t="s">
        <v>95</v>
      </c>
      <c r="F17" t="s">
        <v>6</v>
      </c>
      <c r="G17" t="s">
        <v>7</v>
      </c>
      <c r="H17" t="s">
        <v>45</v>
      </c>
      <c r="I17" s="7" t="str">
        <f t="shared" si="3"/>
        <v>2023.R1.2w.S4 TWC4618</v>
      </c>
      <c r="J17" s="1">
        <f t="shared" si="0"/>
        <v>181366</v>
      </c>
      <c r="K17" s="1" t="str">
        <f t="shared" si="1"/>
        <v>TWC4618</v>
      </c>
      <c r="L17" s="10" t="str">
        <f t="shared" si="2"/>
        <v>Prod migration completed successfully
Query view on selected rows returns valid data</v>
      </c>
    </row>
    <row r="18" spans="1:12" x14ac:dyDescent="0.25">
      <c r="A18" t="s">
        <v>139</v>
      </c>
      <c r="B18">
        <v>1</v>
      </c>
      <c r="C18" t="s">
        <v>4</v>
      </c>
      <c r="D18" t="s">
        <v>32</v>
      </c>
      <c r="E18" t="s">
        <v>95</v>
      </c>
      <c r="F18" t="s">
        <v>6</v>
      </c>
      <c r="G18" t="s">
        <v>7</v>
      </c>
      <c r="H18" t="s">
        <v>41</v>
      </c>
      <c r="I18" s="7" t="str">
        <f t="shared" si="3"/>
        <v>2023.R1.2w.S4 TWC3149</v>
      </c>
      <c r="J18" s="1">
        <f t="shared" si="0"/>
        <v>181707</v>
      </c>
      <c r="K18" s="1" t="str">
        <f t="shared" si="1"/>
        <v>TWC3149</v>
      </c>
      <c r="L18" s="10" t="str">
        <f t="shared" si="2"/>
        <v>Prod migration completed successfully
Query API returns valid data</v>
      </c>
    </row>
  </sheetData>
  <autoFilter ref="A1:L18" xr:uid="{00000000-0001-0000-0000-000000000000}"/>
  <phoneticPr fontId="18" type="noConversion"/>
  <dataValidations disablePrompts="1" count="1">
    <dataValidation type="list" allowBlank="1" showInputMessage="1" showErrorMessage="1" sqref="E2:E18" xr:uid="{6E44BAF2-B077-4267-BB96-6B7ABC512781}">
      <formula1>sprint_names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9B7743FD-102E-4D74-A826-B14244B24A9F}">
          <x14:formula1>
            <xm:f>lookup!$D$2:$D$3</xm:f>
          </x14:formula1>
          <xm:sqref>H2:H18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1"/>
  <sheetViews>
    <sheetView workbookViewId="0">
      <selection activeCell="N36" sqref="N36"/>
    </sheetView>
  </sheetViews>
  <sheetFormatPr defaultRowHeight="15" x14ac:dyDescent="0.25"/>
  <cols>
    <col min="1" max="1" width="22.42578125" bestFit="1" customWidth="1"/>
    <col min="2" max="2" width="8.85546875" bestFit="1" customWidth="1"/>
    <col min="4" max="4" width="28.7109375" bestFit="1" customWidth="1"/>
    <col min="5" max="5" width="11" bestFit="1" customWidth="1"/>
    <col min="7" max="7" width="22.42578125" bestFit="1" customWidth="1"/>
    <col min="8" max="8" width="8.85546875" bestFit="1" customWidth="1"/>
  </cols>
  <sheetData>
    <row r="1" spans="1:7" x14ac:dyDescent="0.25">
      <c r="A1" t="s">
        <v>23</v>
      </c>
      <c r="B1" t="s">
        <v>22</v>
      </c>
      <c r="D1" t="s">
        <v>43</v>
      </c>
      <c r="E1" t="s">
        <v>42</v>
      </c>
      <c r="G1" t="s">
        <v>70</v>
      </c>
    </row>
    <row r="2" spans="1:7" x14ac:dyDescent="0.25">
      <c r="A2" t="s">
        <v>11</v>
      </c>
      <c r="B2">
        <v>147205</v>
      </c>
      <c r="D2" t="s">
        <v>41</v>
      </c>
      <c r="E2" t="s">
        <v>40</v>
      </c>
      <c r="G2" t="s">
        <v>71</v>
      </c>
    </row>
    <row r="3" spans="1:7" x14ac:dyDescent="0.25">
      <c r="A3" t="s">
        <v>12</v>
      </c>
      <c r="B3">
        <v>147207</v>
      </c>
      <c r="D3" t="s">
        <v>45</v>
      </c>
      <c r="E3" t="s">
        <v>44</v>
      </c>
      <c r="G3" t="s">
        <v>72</v>
      </c>
    </row>
    <row r="4" spans="1:7" x14ac:dyDescent="0.25">
      <c r="A4" t="s">
        <v>13</v>
      </c>
      <c r="B4">
        <v>147210</v>
      </c>
      <c r="G4" t="s">
        <v>73</v>
      </c>
    </row>
    <row r="5" spans="1:7" x14ac:dyDescent="0.25">
      <c r="A5" t="s">
        <v>14</v>
      </c>
      <c r="B5">
        <v>147212</v>
      </c>
      <c r="G5" t="s">
        <v>74</v>
      </c>
    </row>
    <row r="6" spans="1:7" x14ac:dyDescent="0.25">
      <c r="A6" t="s">
        <v>15</v>
      </c>
      <c r="B6">
        <v>147214</v>
      </c>
      <c r="G6" t="s">
        <v>75</v>
      </c>
    </row>
    <row r="7" spans="1:7" x14ac:dyDescent="0.25">
      <c r="A7" t="s">
        <v>16</v>
      </c>
      <c r="B7">
        <v>147217</v>
      </c>
      <c r="G7" t="s">
        <v>76</v>
      </c>
    </row>
    <row r="8" spans="1:7" x14ac:dyDescent="0.25">
      <c r="A8" t="s">
        <v>17</v>
      </c>
      <c r="B8">
        <v>147220</v>
      </c>
      <c r="G8" t="s">
        <v>77</v>
      </c>
    </row>
    <row r="9" spans="1:7" x14ac:dyDescent="0.25">
      <c r="A9" t="s">
        <v>18</v>
      </c>
      <c r="B9">
        <v>160667</v>
      </c>
      <c r="G9" t="s">
        <v>78</v>
      </c>
    </row>
    <row r="10" spans="1:7" x14ac:dyDescent="0.25">
      <c r="A10" t="s">
        <v>5</v>
      </c>
      <c r="B10">
        <v>160674</v>
      </c>
      <c r="G10" t="s">
        <v>79</v>
      </c>
    </row>
    <row r="11" spans="1:7" x14ac:dyDescent="0.25">
      <c r="A11" t="s">
        <v>8</v>
      </c>
      <c r="B11">
        <v>160720</v>
      </c>
      <c r="G11" t="s">
        <v>80</v>
      </c>
    </row>
    <row r="12" spans="1:7" x14ac:dyDescent="0.25">
      <c r="A12" t="s">
        <v>9</v>
      </c>
      <c r="B12">
        <v>160777</v>
      </c>
      <c r="G12" t="s">
        <v>81</v>
      </c>
    </row>
    <row r="13" spans="1:7" x14ac:dyDescent="0.25">
      <c r="A13" t="s">
        <v>10</v>
      </c>
      <c r="B13">
        <v>160802</v>
      </c>
      <c r="G13" t="s">
        <v>82</v>
      </c>
    </row>
    <row r="14" spans="1:7" x14ac:dyDescent="0.25">
      <c r="A14" t="s">
        <v>19</v>
      </c>
      <c r="B14">
        <v>160839</v>
      </c>
      <c r="G14" t="s">
        <v>83</v>
      </c>
    </row>
    <row r="15" spans="1:7" x14ac:dyDescent="0.25">
      <c r="A15" t="s">
        <v>33</v>
      </c>
      <c r="B15">
        <v>160854</v>
      </c>
      <c r="G15" t="s">
        <v>84</v>
      </c>
    </row>
    <row r="16" spans="1:7" x14ac:dyDescent="0.25">
      <c r="A16" t="s">
        <v>24</v>
      </c>
      <c r="B16">
        <v>169863</v>
      </c>
      <c r="G16" t="s">
        <v>85</v>
      </c>
    </row>
    <row r="17" spans="1:7" x14ac:dyDescent="0.25">
      <c r="A17" t="s">
        <v>25</v>
      </c>
      <c r="B17">
        <v>169871</v>
      </c>
      <c r="G17" t="s">
        <v>86</v>
      </c>
    </row>
    <row r="18" spans="1:7" x14ac:dyDescent="0.25">
      <c r="A18" t="s">
        <v>26</v>
      </c>
      <c r="B18">
        <v>169887</v>
      </c>
      <c r="G18" t="s">
        <v>87</v>
      </c>
    </row>
    <row r="19" spans="1:7" x14ac:dyDescent="0.25">
      <c r="A19" t="s">
        <v>20</v>
      </c>
      <c r="B19">
        <v>169902</v>
      </c>
      <c r="G19" t="s">
        <v>88</v>
      </c>
    </row>
    <row r="20" spans="1:7" x14ac:dyDescent="0.25">
      <c r="A20" t="s">
        <v>27</v>
      </c>
      <c r="B20">
        <v>169918</v>
      </c>
      <c r="G20" t="s">
        <v>89</v>
      </c>
    </row>
    <row r="21" spans="1:7" x14ac:dyDescent="0.25">
      <c r="A21" t="s">
        <v>28</v>
      </c>
      <c r="B21">
        <v>169929</v>
      </c>
      <c r="G21" t="s">
        <v>90</v>
      </c>
    </row>
    <row r="22" spans="1:7" x14ac:dyDescent="0.25">
      <c r="A22" t="s">
        <v>29</v>
      </c>
      <c r="B22">
        <v>169938</v>
      </c>
      <c r="G22" t="s">
        <v>91</v>
      </c>
    </row>
    <row r="23" spans="1:7" x14ac:dyDescent="0.25">
      <c r="A23" t="s">
        <v>34</v>
      </c>
      <c r="B23">
        <v>181686</v>
      </c>
      <c r="G23" t="s">
        <v>92</v>
      </c>
    </row>
    <row r="24" spans="1:7" x14ac:dyDescent="0.25">
      <c r="A24" t="s">
        <v>35</v>
      </c>
      <c r="B24">
        <v>181695</v>
      </c>
      <c r="G24" t="s">
        <v>93</v>
      </c>
    </row>
    <row r="25" spans="1:7" x14ac:dyDescent="0.25">
      <c r="A25" t="s">
        <v>36</v>
      </c>
      <c r="B25">
        <v>181705</v>
      </c>
      <c r="G25" t="s">
        <v>94</v>
      </c>
    </row>
    <row r="26" spans="1:7" x14ac:dyDescent="0.25">
      <c r="A26" t="s">
        <v>37</v>
      </c>
      <c r="B26">
        <v>181707</v>
      </c>
      <c r="G26" t="s">
        <v>95</v>
      </c>
    </row>
    <row r="27" spans="1:7" x14ac:dyDescent="0.25">
      <c r="A27" t="s">
        <v>38</v>
      </c>
      <c r="B27">
        <v>181710</v>
      </c>
      <c r="G27" t="s">
        <v>96</v>
      </c>
    </row>
    <row r="28" spans="1:7" x14ac:dyDescent="0.25">
      <c r="A28" t="s">
        <v>39</v>
      </c>
      <c r="B28">
        <v>181722</v>
      </c>
      <c r="G28" t="s">
        <v>97</v>
      </c>
    </row>
    <row r="29" spans="1:7" x14ac:dyDescent="0.25">
      <c r="A29" t="s">
        <v>30</v>
      </c>
      <c r="B29">
        <v>181734</v>
      </c>
      <c r="G29" t="s">
        <v>98</v>
      </c>
    </row>
    <row r="30" spans="1:7" x14ac:dyDescent="0.25">
      <c r="A30" t="s">
        <v>47</v>
      </c>
      <c r="B30">
        <v>178762</v>
      </c>
    </row>
    <row r="31" spans="1:7" x14ac:dyDescent="0.25">
      <c r="A31" t="s">
        <v>48</v>
      </c>
      <c r="B31">
        <v>178763</v>
      </c>
    </row>
    <row r="32" spans="1:7" x14ac:dyDescent="0.25">
      <c r="A32" t="s">
        <v>49</v>
      </c>
      <c r="B32">
        <v>178764</v>
      </c>
    </row>
    <row r="33" spans="1:2" x14ac:dyDescent="0.25">
      <c r="A33" t="s">
        <v>50</v>
      </c>
      <c r="B33">
        <v>178765</v>
      </c>
    </row>
    <row r="34" spans="1:2" x14ac:dyDescent="0.25">
      <c r="A34" t="s">
        <v>51</v>
      </c>
      <c r="B34">
        <v>178766</v>
      </c>
    </row>
    <row r="35" spans="1:2" x14ac:dyDescent="0.25">
      <c r="A35" t="s">
        <v>52</v>
      </c>
      <c r="B35">
        <v>178767</v>
      </c>
    </row>
    <row r="36" spans="1:2" x14ac:dyDescent="0.25">
      <c r="A36" t="s">
        <v>53</v>
      </c>
      <c r="B36">
        <v>178768</v>
      </c>
    </row>
    <row r="37" spans="1:2" x14ac:dyDescent="0.25">
      <c r="A37" t="s">
        <v>54</v>
      </c>
      <c r="B37">
        <v>178769</v>
      </c>
    </row>
    <row r="38" spans="1:2" x14ac:dyDescent="0.25">
      <c r="A38" t="s">
        <v>55</v>
      </c>
      <c r="B38">
        <v>178770</v>
      </c>
    </row>
    <row r="39" spans="1:2" x14ac:dyDescent="0.25">
      <c r="A39" t="s">
        <v>56</v>
      </c>
      <c r="B39">
        <v>178771</v>
      </c>
    </row>
    <row r="40" spans="1:2" x14ac:dyDescent="0.25">
      <c r="A40" t="s">
        <v>57</v>
      </c>
      <c r="B40">
        <v>178772</v>
      </c>
    </row>
    <row r="41" spans="1:2" x14ac:dyDescent="0.25">
      <c r="A41" t="s">
        <v>58</v>
      </c>
      <c r="B41">
        <v>178773</v>
      </c>
    </row>
    <row r="42" spans="1:2" x14ac:dyDescent="0.25">
      <c r="A42" t="s">
        <v>59</v>
      </c>
      <c r="B42">
        <v>178774</v>
      </c>
    </row>
    <row r="43" spans="1:2" x14ac:dyDescent="0.25">
      <c r="A43" t="s">
        <v>60</v>
      </c>
      <c r="B43">
        <v>178775</v>
      </c>
    </row>
    <row r="44" spans="1:2" x14ac:dyDescent="0.25">
      <c r="A44" t="s">
        <v>61</v>
      </c>
      <c r="B44">
        <v>178776</v>
      </c>
    </row>
    <row r="45" spans="1:2" x14ac:dyDescent="0.25">
      <c r="A45" t="s">
        <v>62</v>
      </c>
      <c r="B45">
        <v>181341</v>
      </c>
    </row>
    <row r="46" spans="1:2" x14ac:dyDescent="0.25">
      <c r="A46" t="s">
        <v>63</v>
      </c>
      <c r="B46">
        <v>181346</v>
      </c>
    </row>
    <row r="47" spans="1:2" x14ac:dyDescent="0.25">
      <c r="A47" t="s">
        <v>64</v>
      </c>
      <c r="B47">
        <v>181352</v>
      </c>
    </row>
    <row r="48" spans="1:2" x14ac:dyDescent="0.25">
      <c r="A48" t="s">
        <v>65</v>
      </c>
      <c r="B48">
        <v>181366</v>
      </c>
    </row>
    <row r="49" spans="1:2" x14ac:dyDescent="0.25">
      <c r="A49" t="s">
        <v>66</v>
      </c>
      <c r="B49">
        <v>181398</v>
      </c>
    </row>
    <row r="50" spans="1:2" x14ac:dyDescent="0.25">
      <c r="A50" t="s">
        <v>67</v>
      </c>
      <c r="B50">
        <v>181421</v>
      </c>
    </row>
    <row r="51" spans="1:2" x14ac:dyDescent="0.25">
      <c r="A51" t="s">
        <v>68</v>
      </c>
      <c r="B51">
        <v>181478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71910-CEFC-42B8-8B08-99E388CD788E}">
  <dimension ref="A1:C18"/>
  <sheetViews>
    <sheetView topLeftCell="A4" workbookViewId="0">
      <selection activeCell="A2" sqref="A2:B18"/>
    </sheetView>
  </sheetViews>
  <sheetFormatPr defaultRowHeight="15" x14ac:dyDescent="0.25"/>
  <cols>
    <col min="1" max="1" width="71.85546875" customWidth="1"/>
    <col min="2" max="2" width="53.28515625" customWidth="1"/>
    <col min="3" max="3" width="3.5703125" customWidth="1"/>
  </cols>
  <sheetData>
    <row r="1" spans="1:3" x14ac:dyDescent="0.25">
      <c r="A1" s="2" t="s">
        <v>99</v>
      </c>
      <c r="B1" s="2" t="s">
        <v>100</v>
      </c>
      <c r="C1" s="2"/>
    </row>
    <row r="2" spans="1:3" ht="30" x14ac:dyDescent="0.25">
      <c r="A2" s="4" t="s">
        <v>131</v>
      </c>
      <c r="B2" s="4" t="s">
        <v>101</v>
      </c>
      <c r="C2" s="9"/>
    </row>
    <row r="3" spans="1:3" ht="30" x14ac:dyDescent="0.25">
      <c r="A3" s="4" t="s">
        <v>132</v>
      </c>
      <c r="B3" s="4" t="s">
        <v>149</v>
      </c>
      <c r="C3" s="9"/>
    </row>
    <row r="4" spans="1:3" x14ac:dyDescent="0.25">
      <c r="A4" s="4" t="s">
        <v>166</v>
      </c>
      <c r="B4" s="4" t="s">
        <v>141</v>
      </c>
      <c r="C4" s="9"/>
    </row>
    <row r="5" spans="1:3" ht="45" x14ac:dyDescent="0.25">
      <c r="A5" s="4" t="s">
        <v>165</v>
      </c>
      <c r="B5" s="12" t="s">
        <v>140</v>
      </c>
      <c r="C5" s="9"/>
    </row>
    <row r="6" spans="1:3" ht="45" x14ac:dyDescent="0.25">
      <c r="A6" t="s">
        <v>164</v>
      </c>
      <c r="B6" s="12" t="s">
        <v>140</v>
      </c>
      <c r="C6" s="9"/>
    </row>
    <row r="7" spans="1:3" x14ac:dyDescent="0.25">
      <c r="A7" t="s">
        <v>151</v>
      </c>
      <c r="B7" s="12" t="s">
        <v>167</v>
      </c>
      <c r="C7" s="9"/>
    </row>
    <row r="8" spans="1:3" ht="45" x14ac:dyDescent="0.25">
      <c r="A8" s="4" t="s">
        <v>133</v>
      </c>
      <c r="B8" s="4" t="s">
        <v>142</v>
      </c>
      <c r="C8" s="9"/>
    </row>
    <row r="9" spans="1:3" ht="30" x14ac:dyDescent="0.25">
      <c r="A9" s="4" t="s">
        <v>134</v>
      </c>
      <c r="B9" s="4" t="s">
        <v>113</v>
      </c>
      <c r="C9" s="9"/>
    </row>
    <row r="10" spans="1:3" x14ac:dyDescent="0.25">
      <c r="A10" t="s">
        <v>150</v>
      </c>
      <c r="B10" s="12" t="s">
        <v>168</v>
      </c>
      <c r="C10" s="9"/>
    </row>
    <row r="11" spans="1:3" ht="30" x14ac:dyDescent="0.25">
      <c r="A11" t="s">
        <v>163</v>
      </c>
      <c r="B11" s="12" t="s">
        <v>170</v>
      </c>
      <c r="C11" s="9"/>
    </row>
    <row r="12" spans="1:3" ht="45" x14ac:dyDescent="0.25">
      <c r="A12" s="4" t="s">
        <v>135</v>
      </c>
      <c r="B12" s="12" t="s">
        <v>176</v>
      </c>
      <c r="C12" s="9"/>
    </row>
    <row r="13" spans="1:3" x14ac:dyDescent="0.25">
      <c r="A13" s="4" t="s">
        <v>136</v>
      </c>
      <c r="B13" t="s">
        <v>144</v>
      </c>
      <c r="C13" s="9"/>
    </row>
    <row r="14" spans="1:3" ht="30" x14ac:dyDescent="0.25">
      <c r="A14" s="4" t="s">
        <v>137</v>
      </c>
      <c r="B14" s="4" t="s">
        <v>145</v>
      </c>
      <c r="C14" s="9"/>
    </row>
    <row r="15" spans="1:3" ht="30" x14ac:dyDescent="0.25">
      <c r="A15" t="s">
        <v>152</v>
      </c>
      <c r="B15" s="12" t="s">
        <v>169</v>
      </c>
      <c r="C15" s="9"/>
    </row>
    <row r="16" spans="1:3" ht="30" x14ac:dyDescent="0.25">
      <c r="A16" t="s">
        <v>162</v>
      </c>
      <c r="B16" s="12" t="s">
        <v>170</v>
      </c>
      <c r="C16" s="9"/>
    </row>
    <row r="17" spans="1:3" ht="30" x14ac:dyDescent="0.25">
      <c r="A17" s="4" t="s">
        <v>138</v>
      </c>
      <c r="B17" s="4" t="s">
        <v>114</v>
      </c>
      <c r="C17" s="9"/>
    </row>
    <row r="18" spans="1:3" ht="30" x14ac:dyDescent="0.25">
      <c r="A18" s="4" t="s">
        <v>139</v>
      </c>
      <c r="B18" s="4" t="s">
        <v>146</v>
      </c>
      <c r="C18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8AF4F-6528-4E38-9A5D-37DB1BA6C91D}">
  <dimension ref="A1:C20"/>
  <sheetViews>
    <sheetView workbookViewId="0">
      <selection activeCell="A2" sqref="A2:B20"/>
    </sheetView>
  </sheetViews>
  <sheetFormatPr defaultRowHeight="15" x14ac:dyDescent="0.25"/>
  <cols>
    <col min="1" max="1" width="71.85546875" customWidth="1"/>
    <col min="2" max="2" width="65.42578125" customWidth="1"/>
  </cols>
  <sheetData>
    <row r="1" spans="1:3" x14ac:dyDescent="0.25">
      <c r="A1" s="11" t="s">
        <v>99</v>
      </c>
      <c r="B1" s="2" t="s">
        <v>100</v>
      </c>
      <c r="C1" s="2"/>
    </row>
    <row r="2" spans="1:3" ht="30" x14ac:dyDescent="0.25">
      <c r="A2" s="9" t="s">
        <v>123</v>
      </c>
      <c r="B2" s="4" t="s">
        <v>101</v>
      </c>
    </row>
    <row r="3" spans="1:3" ht="30" x14ac:dyDescent="0.25">
      <c r="A3" s="9" t="s">
        <v>124</v>
      </c>
      <c r="B3" s="4" t="s">
        <v>171</v>
      </c>
    </row>
    <row r="4" spans="1:3" x14ac:dyDescent="0.25">
      <c r="A4" s="9" t="s">
        <v>161</v>
      </c>
      <c r="B4" t="s">
        <v>172</v>
      </c>
    </row>
    <row r="5" spans="1:3" x14ac:dyDescent="0.25">
      <c r="A5" s="9" t="s">
        <v>158</v>
      </c>
      <c r="B5" s="9" t="s">
        <v>172</v>
      </c>
    </row>
    <row r="6" spans="1:3" x14ac:dyDescent="0.25">
      <c r="A6" s="9" t="s">
        <v>126</v>
      </c>
      <c r="B6" t="s">
        <v>173</v>
      </c>
    </row>
    <row r="7" spans="1:3" ht="30" x14ac:dyDescent="0.25">
      <c r="A7" s="9" t="s">
        <v>128</v>
      </c>
      <c r="B7" s="4" t="s">
        <v>113</v>
      </c>
    </row>
    <row r="8" spans="1:3" x14ac:dyDescent="0.25">
      <c r="A8" s="9" t="s">
        <v>125</v>
      </c>
      <c r="B8" s="9" t="s">
        <v>174</v>
      </c>
    </row>
    <row r="9" spans="1:3" ht="30" x14ac:dyDescent="0.25">
      <c r="A9" s="9" t="s">
        <v>147</v>
      </c>
      <c r="B9" s="4" t="s">
        <v>145</v>
      </c>
    </row>
    <row r="10" spans="1:3" x14ac:dyDescent="0.25">
      <c r="A10" s="9" t="s">
        <v>153</v>
      </c>
      <c r="B10" s="9" t="s">
        <v>144</v>
      </c>
    </row>
    <row r="11" spans="1:3" ht="30" x14ac:dyDescent="0.25">
      <c r="A11" s="9" t="s">
        <v>154</v>
      </c>
      <c r="B11" s="12" t="s">
        <v>145</v>
      </c>
    </row>
    <row r="12" spans="1:3" x14ac:dyDescent="0.25">
      <c r="A12" s="9" t="s">
        <v>127</v>
      </c>
      <c r="B12" t="s">
        <v>143</v>
      </c>
    </row>
    <row r="13" spans="1:3" ht="30" x14ac:dyDescent="0.25">
      <c r="A13" s="9" t="s">
        <v>160</v>
      </c>
      <c r="B13" s="12" t="s">
        <v>175</v>
      </c>
    </row>
    <row r="14" spans="1:3" ht="30" x14ac:dyDescent="0.25">
      <c r="A14" s="9" t="s">
        <v>156</v>
      </c>
      <c r="B14" s="12" t="s">
        <v>175</v>
      </c>
    </row>
    <row r="15" spans="1:3" ht="45" x14ac:dyDescent="0.25">
      <c r="A15" s="9" t="s">
        <v>129</v>
      </c>
      <c r="B15" s="12" t="s">
        <v>176</v>
      </c>
    </row>
    <row r="16" spans="1:3" ht="30" x14ac:dyDescent="0.25">
      <c r="A16" s="9" t="s">
        <v>130</v>
      </c>
      <c r="B16" s="4" t="s">
        <v>114</v>
      </c>
    </row>
    <row r="17" spans="1:2" ht="30" x14ac:dyDescent="0.25">
      <c r="A17" s="9" t="s">
        <v>148</v>
      </c>
      <c r="B17" s="4" t="s">
        <v>146</v>
      </c>
    </row>
    <row r="18" spans="1:2" ht="30" x14ac:dyDescent="0.25">
      <c r="A18" s="9" t="s">
        <v>155</v>
      </c>
      <c r="B18" s="12" t="s">
        <v>145</v>
      </c>
    </row>
    <row r="19" spans="1:2" x14ac:dyDescent="0.25">
      <c r="A19" s="9" t="s">
        <v>159</v>
      </c>
      <c r="B19" s="9" t="s">
        <v>172</v>
      </c>
    </row>
    <row r="20" spans="1:2" ht="30" x14ac:dyDescent="0.25">
      <c r="A20" s="9" t="s">
        <v>157</v>
      </c>
      <c r="B20" s="12" t="s">
        <v>175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C6096-91C5-4FD6-821B-5E1FB89B88BE}">
  <dimension ref="A1:B11"/>
  <sheetViews>
    <sheetView workbookViewId="0">
      <selection activeCell="B19" sqref="B19"/>
    </sheetView>
  </sheetViews>
  <sheetFormatPr defaultRowHeight="15" x14ac:dyDescent="0.25"/>
  <cols>
    <col min="1" max="1" width="33.42578125" bestFit="1" customWidth="1"/>
    <col min="2" max="2" width="176.28515625" bestFit="1" customWidth="1"/>
  </cols>
  <sheetData>
    <row r="1" spans="1:2" x14ac:dyDescent="0.25">
      <c r="A1" s="2" t="s">
        <v>122</v>
      </c>
      <c r="B1" s="2" t="s">
        <v>119</v>
      </c>
    </row>
    <row r="2" spans="1:2" x14ac:dyDescent="0.25">
      <c r="A2" s="8" t="s">
        <v>105</v>
      </c>
      <c r="B2" s="5" t="s">
        <v>106</v>
      </c>
    </row>
    <row r="3" spans="1:2" x14ac:dyDescent="0.25">
      <c r="A3" s="8" t="s">
        <v>111</v>
      </c>
      <c r="B3" s="5" t="s">
        <v>103</v>
      </c>
    </row>
    <row r="4" spans="1:2" x14ac:dyDescent="0.25">
      <c r="A4" s="8" t="s">
        <v>112</v>
      </c>
      <c r="B4" s="5" t="s">
        <v>104</v>
      </c>
    </row>
    <row r="5" spans="1:2" x14ac:dyDescent="0.25">
      <c r="A5" s="8" t="s">
        <v>109</v>
      </c>
      <c r="B5" s="5" t="s">
        <v>107</v>
      </c>
    </row>
    <row r="6" spans="1:2" x14ac:dyDescent="0.25">
      <c r="A6" s="8" t="s">
        <v>117</v>
      </c>
      <c r="B6" s="5" t="s">
        <v>118</v>
      </c>
    </row>
    <row r="8" spans="1:2" x14ac:dyDescent="0.25">
      <c r="A8" s="2" t="s">
        <v>120</v>
      </c>
    </row>
    <row r="9" spans="1:2" x14ac:dyDescent="0.25">
      <c r="A9" s="8" t="s">
        <v>121</v>
      </c>
      <c r="B9" s="5" t="s">
        <v>102</v>
      </c>
    </row>
    <row r="10" spans="1:2" x14ac:dyDescent="0.25">
      <c r="A10" s="8" t="s">
        <v>110</v>
      </c>
      <c r="B10" s="5" t="s">
        <v>108</v>
      </c>
    </row>
    <row r="11" spans="1:2" x14ac:dyDescent="0.25">
      <c r="A11" s="8" t="s">
        <v>115</v>
      </c>
      <c r="B11" s="5" t="s">
        <v>116</v>
      </c>
    </row>
  </sheetData>
  <hyperlinks>
    <hyperlink ref="B2" r:id="rId1" location="EnterpriseDataArchitecture&amp;DataModelingStandards-Views" display="https://wiki.ith.intel.com/pages/viewpage.action?pageId=1389785755 - EnterpriseDataArchitecture&amp;DataModelingStandards-Views" xr:uid="{C9000A7E-EE22-4532-9D9A-579721EB5693}"/>
    <hyperlink ref="B9" r:id="rId2" xr:uid="{17F4571B-9A6B-45A5-81CF-D477E3CA81BB}"/>
    <hyperlink ref="B3" r:id="rId3" xr:uid="{ABABDF6B-990F-40E4-A226-8762E00A20CD}"/>
    <hyperlink ref="B4" r:id="rId4" xr:uid="{74B34F7D-C8CE-4A76-9DF5-22C6B3FF694F}"/>
    <hyperlink ref="B5" r:id="rId5" display="https://wiki.ith.intel.com/display/EADN/Enterprise+Developer+-++SAP+HANA" xr:uid="{74A93015-93E5-433F-BC84-FB1B61969DCD}"/>
    <hyperlink ref="B10" r:id="rId6" xr:uid="{17F74EAE-4DF7-44FB-BA49-CCBCEE13DCED}"/>
    <hyperlink ref="B11" r:id="rId7" display="https://wiki.ith.intel.com/display/EnterpriseDaaS/Bill+Of+Material+Long+Range+Planning+Details+V1" xr:uid="{81C72707-075C-4963-A3AC-A79C62EB5F96}"/>
    <hyperlink ref="B6" r:id="rId8" xr:uid="{FCFD2EBA-B263-4E2C-B62A-C0977ABB2902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IBDS1 flow</vt:lpstr>
      <vt:lpstr>HANA flow</vt:lpstr>
      <vt:lpstr>lookup</vt:lpstr>
      <vt:lpstr>HANA AC</vt:lpstr>
      <vt:lpstr>IBDS1 AC</vt:lpstr>
      <vt:lpstr>Artifacts Location</vt:lpstr>
      <vt:lpstr>HANA_AC</vt:lpstr>
      <vt:lpstr>IBDS1_AC</vt:lpstr>
      <vt:lpstr>Projects</vt:lpstr>
      <vt:lpstr>sprint_names</vt:lpstr>
      <vt:lpstr>sprints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Cheah, Chris</cp:lastModifiedBy>
  <dcterms:created xsi:type="dcterms:W3CDTF">2022-08-24T09:04:50Z</dcterms:created>
  <dcterms:modified xsi:type="dcterms:W3CDTF">2022-09-09T11:23:27Z</dcterms:modified>
</cp:coreProperties>
</file>