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Mrk 421/"/>
    </mc:Choice>
  </mc:AlternateContent>
  <xr:revisionPtr revIDLastSave="45" documentId="11_AD4DA82427541F7ACA7EB8CF4889062E6BE8DE1F" xr6:coauthVersionLast="47" xr6:coauthVersionMax="47" xr10:uidLastSave="{FD4820D0-BE1A-4B43-A26B-36553855FD36}"/>
  <bookViews>
    <workbookView xWindow="3165" yWindow="2655" windowWidth="16200" windowHeight="9315" activeTab="1" xr2:uid="{00000000-000D-0000-FFFF-FFFF00000000}"/>
  </bookViews>
  <sheets>
    <sheet name="Mrk 421 F7 ARGO" sheetId="1" r:id="rId1"/>
    <sheet name="Mrk 421 F7 Fer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I3" i="1"/>
  <c r="I4" i="1"/>
  <c r="I5" i="1"/>
  <c r="I2" i="1"/>
  <c r="H5" i="1"/>
  <c r="H4" i="1"/>
  <c r="H3" i="1"/>
  <c r="H2" i="1"/>
  <c r="G5" i="1"/>
  <c r="G4" i="1"/>
  <c r="G3" i="1"/>
  <c r="G2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C2" i="2"/>
  <c r="C3" i="2"/>
  <c r="F2" i="2" s="1"/>
  <c r="D3" i="2"/>
  <c r="G2" i="2" s="1"/>
  <c r="C4" i="2"/>
  <c r="F3" i="2" s="1"/>
  <c r="D4" i="2"/>
  <c r="G3" i="2" s="1"/>
  <c r="F4" i="2"/>
  <c r="C5" i="2"/>
  <c r="D5" i="2"/>
  <c r="F5" i="2"/>
  <c r="G5" i="2"/>
  <c r="H5" i="2"/>
  <c r="C6" i="2"/>
  <c r="D6" i="2"/>
  <c r="G4" i="2" s="1"/>
  <c r="C7" i="2"/>
  <c r="D7" i="2"/>
  <c r="C8" i="2"/>
  <c r="D8" i="2"/>
  <c r="H8" i="2"/>
  <c r="C9" i="2"/>
  <c r="D9" i="2"/>
  <c r="G9" i="2"/>
  <c r="H9" i="2"/>
  <c r="C10" i="2"/>
  <c r="F6" i="2" s="1"/>
  <c r="D10" i="2"/>
  <c r="G6" i="2" s="1"/>
  <c r="F10" i="2"/>
  <c r="G10" i="2"/>
  <c r="C11" i="2"/>
  <c r="D11" i="2"/>
  <c r="C12" i="2"/>
  <c r="F7" i="2" s="1"/>
  <c r="D12" i="2"/>
  <c r="G7" i="2" s="1"/>
  <c r="C13" i="2"/>
  <c r="D13" i="2"/>
  <c r="C14" i="2"/>
  <c r="D14" i="2"/>
  <c r="C15" i="2"/>
  <c r="D15" i="2"/>
  <c r="C16" i="2"/>
  <c r="D16" i="2"/>
  <c r="C17" i="2"/>
  <c r="F8" i="2" s="1"/>
  <c r="D17" i="2"/>
  <c r="G8" i="2" s="1"/>
  <c r="C18" i="2"/>
  <c r="F9" i="2" s="1"/>
  <c r="D18" i="2"/>
  <c r="C19" i="2"/>
  <c r="D19" i="2"/>
  <c r="C20" i="2"/>
  <c r="D20" i="2"/>
  <c r="C21" i="2"/>
  <c r="D21" i="2"/>
  <c r="H10" i="2" s="1"/>
  <c r="C22" i="2"/>
  <c r="D22" i="2"/>
  <c r="C23" i="2"/>
  <c r="D23" i="2"/>
  <c r="C24" i="2"/>
  <c r="F11" i="2" s="1"/>
  <c r="D24" i="2"/>
  <c r="G11" i="2" s="1"/>
  <c r="C25" i="2"/>
  <c r="D25" i="2"/>
  <c r="C26" i="2"/>
  <c r="D26" i="2"/>
  <c r="C27" i="2"/>
  <c r="D27" i="2"/>
  <c r="G12" i="2" s="1"/>
  <c r="C28" i="2"/>
  <c r="D28" i="2"/>
  <c r="H12" i="2" s="1"/>
  <c r="C29" i="2"/>
  <c r="F12" i="2" s="1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H4" i="2" l="1"/>
  <c r="H3" i="2"/>
  <c r="H7" i="2"/>
  <c r="H11" i="2"/>
  <c r="H2" i="2"/>
  <c r="H6" i="2"/>
</calcChain>
</file>

<file path=xl/sharedStrings.xml><?xml version="1.0" encoding="utf-8"?>
<sst xmlns="http://schemas.openxmlformats.org/spreadsheetml/2006/main" count="15" uniqueCount="15">
  <si>
    <t>log E</t>
    <phoneticPr fontId="1" type="noConversion"/>
  </si>
  <si>
    <t>log erg flux</t>
    <phoneticPr fontId="1" type="noConversion"/>
  </si>
  <si>
    <t>dflux</t>
    <phoneticPr fontId="2" type="noConversion"/>
  </si>
  <si>
    <t>fluxaverage</t>
    <phoneticPr fontId="2" type="noConversion"/>
  </si>
  <si>
    <t>Eaverage</t>
    <phoneticPr fontId="2" type="noConversion"/>
  </si>
  <si>
    <t>Fermi</t>
    <phoneticPr fontId="2" type="noConversion"/>
  </si>
  <si>
    <t>TeV cm-2 s-1</t>
    <phoneticPr fontId="2" type="noConversion"/>
  </si>
  <si>
    <t>TeV</t>
    <phoneticPr fontId="2" type="noConversion"/>
  </si>
  <si>
    <t>log erg flux</t>
    <phoneticPr fontId="2" type="noConversion"/>
  </si>
  <si>
    <t>log E</t>
    <phoneticPr fontId="2" type="noConversion"/>
  </si>
  <si>
    <t>TeV</t>
    <phoneticPr fontId="1" type="noConversion"/>
  </si>
  <si>
    <t>erg cm-2 s-1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</si>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</sst>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H10" sqref="H10"/>
    </sheetView>
  </sheetViews>
  <sheetFormatPr defaultRowHeight="13.9" x14ac:dyDescent="0.4"/>
  <cols>
    <col min="2" max="2" width="13.265625" bestFit="1" customWidth="1"/>
    <col min="4" max="4" width="12.46484375" bestFit="1" customWidth="1"/>
    <col min="7" max="9" width="12.46484375" bestFit="1" customWidth="1"/>
  </cols>
  <sheetData>
    <row r="1" spans="1:9" x14ac:dyDescent="0.4">
      <c r="A1" t="s">
        <v>0</v>
      </c>
      <c r="B1" t="s">
        <v>1</v>
      </c>
      <c r="C1" t="s">
        <v>10</v>
      </c>
      <c r="D1" t="s">
        <v>11</v>
      </c>
      <c r="F1" t="s">
        <v>12</v>
      </c>
      <c r="G1" t="s">
        <v>13</v>
      </c>
      <c r="H1" t="s">
        <v>14</v>
      </c>
    </row>
    <row r="2" spans="1:9" ht="13.5" customHeight="1" x14ac:dyDescent="0.4">
      <c r="A2">
        <v>-0.56361736707685195</v>
      </c>
      <c r="B2">
        <v>-9.3446327683615795</v>
      </c>
      <c r="C2">
        <f>10^A2</f>
        <v>0.27313831941521483</v>
      </c>
      <c r="D2">
        <f>0.624150913 * 10^B2</f>
        <v>2.8226487747034984E-10</v>
      </c>
      <c r="F2">
        <f>AVERAGE(C2:C4)</f>
        <v>0.27202268751132447</v>
      </c>
      <c r="G2">
        <f>AVERAGE(D2:D4)</f>
        <v>2.1580975089277423E-10</v>
      </c>
      <c r="H2">
        <f>STDEV(D2:D4)</f>
        <v>6.464055880203433E-11</v>
      </c>
      <c r="I2">
        <f>H2</f>
        <v>6.464055880203433E-11</v>
      </c>
    </row>
    <row r="3" spans="1:9" x14ac:dyDescent="0.4">
      <c r="A3">
        <v>-0.56532002167014905</v>
      </c>
      <c r="B3">
        <v>-9.4689265536723095</v>
      </c>
      <c r="C3">
        <f t="shared" ref="C3:C15" si="0">10^A3</f>
        <v>0.27206957507754098</v>
      </c>
      <c r="D3">
        <f t="shared" ref="D3:D15" si="1">0.624150913 * 10^B3</f>
        <v>2.1201327585957185E-10</v>
      </c>
      <c r="F3">
        <f>AVERAGE(C5:C7)</f>
        <v>0.51806682015701744</v>
      </c>
      <c r="G3">
        <f>AVERAGE(D5:D7)</f>
        <v>1.2226847156460049E-10</v>
      </c>
      <c r="H3">
        <f>STDEV(D5:D7)</f>
        <v>3.4472508753045899E-11</v>
      </c>
      <c r="I3">
        <f t="shared" ref="I3:I5" si="2">H3</f>
        <v>3.4472508753045899E-11</v>
      </c>
    </row>
    <row r="4" spans="1:9" x14ac:dyDescent="0.4">
      <c r="A4">
        <v>-0.56725485643526097</v>
      </c>
      <c r="B4">
        <v>-9.6101694915254203</v>
      </c>
      <c r="C4">
        <f t="shared" si="0"/>
        <v>0.27086016804121754</v>
      </c>
      <c r="D4">
        <f t="shared" si="1"/>
        <v>1.5315109934840096E-10</v>
      </c>
      <c r="F4">
        <f>AVERAGE(C8:C10)</f>
        <v>0.9392814975950512</v>
      </c>
      <c r="G4">
        <f>AVERAGE(D8:D10)</f>
        <v>4.3256716038465888E-11</v>
      </c>
      <c r="H4">
        <f>STDEV(D8:D10)</f>
        <v>1.867410064743464E-11</v>
      </c>
      <c r="I4">
        <f t="shared" si="2"/>
        <v>1.867410064743464E-11</v>
      </c>
    </row>
    <row r="5" spans="1:9" x14ac:dyDescent="0.4">
      <c r="A5">
        <v>-0.29305007352372098</v>
      </c>
      <c r="B5">
        <v>-9.5932203389830502</v>
      </c>
      <c r="C5">
        <f t="shared" si="0"/>
        <v>0.50927214933199205</v>
      </c>
      <c r="D5">
        <f t="shared" si="1"/>
        <v>1.5924627089116786E-10</v>
      </c>
      <c r="F5">
        <f>AVERAGE(C11:C15)</f>
        <v>1.9245196429042994</v>
      </c>
      <c r="G5">
        <f>AVERAGE(D11:D15)</f>
        <v>1.6553260776565497E-11</v>
      </c>
      <c r="H5">
        <f>STDEV(D11:D15)</f>
        <v>9.8625132101048807E-12</v>
      </c>
      <c r="I5">
        <f t="shared" si="2"/>
        <v>9.8625132101048807E-12</v>
      </c>
    </row>
    <row r="6" spans="1:9" x14ac:dyDescent="0.4">
      <c r="A6">
        <v>-0.28120888476124301</v>
      </c>
      <c r="B6">
        <v>-9.7288135593220293</v>
      </c>
      <c r="C6">
        <f t="shared" si="0"/>
        <v>0.5233486584528847</v>
      </c>
      <c r="D6">
        <f t="shared" si="1"/>
        <v>1.1654027828661977E-10</v>
      </c>
    </row>
    <row r="7" spans="1:9" x14ac:dyDescent="0.4">
      <c r="A7">
        <v>-0.28267935918272702</v>
      </c>
      <c r="B7">
        <v>-9.8361581920903909</v>
      </c>
      <c r="C7">
        <f t="shared" si="0"/>
        <v>0.52157965268617557</v>
      </c>
      <c r="D7">
        <f t="shared" si="1"/>
        <v>9.1018865516013862E-11</v>
      </c>
    </row>
    <row r="8" spans="1:9" x14ac:dyDescent="0.4">
      <c r="A8">
        <v>-2.4649794907515898E-2</v>
      </c>
      <c r="B8">
        <v>-10</v>
      </c>
      <c r="C8">
        <f t="shared" si="0"/>
        <v>0.94482245230461614</v>
      </c>
      <c r="D8">
        <f t="shared" si="1"/>
        <v>6.2415091300000009E-11</v>
      </c>
    </row>
    <row r="9" spans="1:9" x14ac:dyDescent="0.4">
      <c r="A9">
        <v>-3.3820911694141899E-2</v>
      </c>
      <c r="B9">
        <v>-10.1694915254237</v>
      </c>
      <c r="C9">
        <f t="shared" si="0"/>
        <v>0.92507956671535563</v>
      </c>
      <c r="D9">
        <f t="shared" si="1"/>
        <v>4.2247214982725746E-11</v>
      </c>
    </row>
    <row r="10" spans="1:9" x14ac:dyDescent="0.4">
      <c r="A10">
        <v>-2.32180171813345E-2</v>
      </c>
      <c r="B10">
        <v>-10.395480225988599</v>
      </c>
      <c r="C10">
        <f t="shared" si="0"/>
        <v>0.94794247376518193</v>
      </c>
      <c r="D10">
        <f t="shared" si="1"/>
        <v>2.5107841832671889E-11</v>
      </c>
    </row>
    <row r="11" spans="1:9" x14ac:dyDescent="0.4">
      <c r="A11">
        <v>0.28608466836932001</v>
      </c>
      <c r="B11">
        <v>-10.3163841807909</v>
      </c>
      <c r="C11">
        <f t="shared" si="0"/>
        <v>1.9323450027911246</v>
      </c>
      <c r="D11">
        <f t="shared" si="1"/>
        <v>3.012349992478362E-11</v>
      </c>
    </row>
    <row r="12" spans="1:9" x14ac:dyDescent="0.4">
      <c r="A12">
        <v>0.28430462038541798</v>
      </c>
      <c r="B12">
        <v>-10.446327683615801</v>
      </c>
      <c r="C12">
        <f t="shared" si="0"/>
        <v>1.9244410862354806</v>
      </c>
      <c r="D12">
        <f t="shared" si="1"/>
        <v>2.2333764198502771E-11</v>
      </c>
    </row>
    <row r="13" spans="1:9" x14ac:dyDescent="0.4">
      <c r="A13">
        <v>0.282060212057889</v>
      </c>
      <c r="B13">
        <v>-10.610169491525401</v>
      </c>
      <c r="C13">
        <f t="shared" si="0"/>
        <v>1.9145213423447036</v>
      </c>
      <c r="D13">
        <f t="shared" si="1"/>
        <v>1.5315109934840786E-11</v>
      </c>
    </row>
    <row r="14" spans="1:9" x14ac:dyDescent="0.4">
      <c r="A14">
        <v>0.29274049996130103</v>
      </c>
      <c r="B14">
        <v>-10.830508474576201</v>
      </c>
      <c r="C14">
        <f t="shared" si="0"/>
        <v>1.9621874784163778</v>
      </c>
      <c r="D14">
        <f t="shared" si="1"/>
        <v>9.2210661071530619E-12</v>
      </c>
    </row>
    <row r="15" spans="1:9" x14ac:dyDescent="0.4">
      <c r="A15">
        <v>0.27625570776255598</v>
      </c>
      <c r="B15">
        <v>-11.033898305084699</v>
      </c>
      <c r="C15">
        <f t="shared" si="0"/>
        <v>1.8891033047338117</v>
      </c>
      <c r="D15">
        <f t="shared" si="1"/>
        <v>5.772863717547258E-12</v>
      </c>
    </row>
    <row r="26" spans="3:3" x14ac:dyDescent="0.4">
      <c r="C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1708-7C46-4ECC-9249-973AA6E04059}">
  <dimension ref="A1:I35"/>
  <sheetViews>
    <sheetView tabSelected="1" workbookViewId="0">
      <selection activeCell="J6" sqref="J6"/>
    </sheetView>
  </sheetViews>
  <sheetFormatPr defaultRowHeight="13.9" x14ac:dyDescent="0.4"/>
  <cols>
    <col min="4" max="4" width="12.46484375" bestFit="1" customWidth="1"/>
    <col min="9" max="9" width="12.46484375" bestFit="1" customWidth="1"/>
  </cols>
  <sheetData>
    <row r="1" spans="1:9" x14ac:dyDescent="0.4">
      <c r="A1" s="1" t="s">
        <v>9</v>
      </c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  <c r="H1" s="1" t="s">
        <v>2</v>
      </c>
    </row>
    <row r="2" spans="1:9" x14ac:dyDescent="0.4">
      <c r="A2" s="1">
        <v>-3.80763872765265</v>
      </c>
      <c r="B2" s="1">
        <v>-10.158192090395399</v>
      </c>
      <c r="C2" s="1">
        <f t="shared" ref="C2:C35" si="0">10^(A2)</f>
        <v>1.5572605161825312E-4</v>
      </c>
      <c r="D2" s="1">
        <f t="shared" ref="D2:D35" si="1">10^(B2) * 0.624150913</f>
        <v>4.3360823309542291E-11</v>
      </c>
      <c r="E2" s="1"/>
      <c r="F2" s="1">
        <f>AVERAGE(C2:C3)</f>
        <v>1.5553203575811506E-4</v>
      </c>
      <c r="G2" s="1">
        <f>AVERAGE(D2:D3)</f>
        <v>3.97509661406139E-11</v>
      </c>
      <c r="H2" s="1">
        <f>STDEV(D2:D3)</f>
        <v>5.1051089665282759E-12</v>
      </c>
      <c r="I2">
        <f>H2</f>
        <v>5.1051089665282759E-12</v>
      </c>
    </row>
    <row r="3" spans="1:9" x14ac:dyDescent="0.4">
      <c r="A3" s="1">
        <v>-3.8087222351211198</v>
      </c>
      <c r="B3" s="1">
        <v>-10.2372881355932</v>
      </c>
      <c r="C3" s="1">
        <f t="shared" si="0"/>
        <v>1.5533801989797699E-4</v>
      </c>
      <c r="D3" s="1">
        <f t="shared" si="1"/>
        <v>3.6141108971685509E-11</v>
      </c>
      <c r="E3" s="1"/>
      <c r="F3" s="1">
        <f>AVERAGE(C4:C5)</f>
        <v>3.1479312039299826E-4</v>
      </c>
      <c r="G3" s="1">
        <f>AVERAGE(D4:D5)</f>
        <v>5.0239187121718013E-11</v>
      </c>
      <c r="H3" s="1">
        <f>STDEV(D4:D5)</f>
        <v>6.4520827931223936E-12</v>
      </c>
      <c r="I3">
        <f t="shared" ref="I3:I35" si="2">H3</f>
        <v>6.4520827931223936E-12</v>
      </c>
    </row>
    <row r="4" spans="1:9" x14ac:dyDescent="0.4">
      <c r="A4" s="1">
        <v>-3.4980264685395799</v>
      </c>
      <c r="B4" s="1">
        <v>-10.0564971751412</v>
      </c>
      <c r="C4" s="1">
        <f t="shared" si="0"/>
        <v>3.1766804585772182E-4</v>
      </c>
      <c r="D4" s="1">
        <f t="shared" si="1"/>
        <v>5.4801498617511898E-11</v>
      </c>
      <c r="E4" s="1"/>
      <c r="F4" s="1">
        <f>AVERAGE(C6:C7)</f>
        <v>6.3640077423133905E-4</v>
      </c>
      <c r="G4" s="1">
        <f>AVERAGE(D6:D7)</f>
        <v>5.8727189045341466E-11</v>
      </c>
      <c r="H4" s="1">
        <f>STDEV(D6:D7)</f>
        <v>7.5421739012146115E-12</v>
      </c>
      <c r="I4">
        <f t="shared" si="2"/>
        <v>7.5421739012146115E-12</v>
      </c>
    </row>
    <row r="5" spans="1:9" x14ac:dyDescent="0.4">
      <c r="A5" s="1">
        <v>-3.50595929107654</v>
      </c>
      <c r="B5" s="1">
        <v>-10.135593220338899</v>
      </c>
      <c r="C5" s="1">
        <f t="shared" si="0"/>
        <v>3.1191819492827475E-4</v>
      </c>
      <c r="D5" s="1">
        <f t="shared" si="1"/>
        <v>4.5676875625924128E-11</v>
      </c>
      <c r="E5" s="1"/>
      <c r="F5" s="1">
        <f>AVERAGE(C8:C9)</f>
        <v>1.3306361699215183E-3</v>
      </c>
      <c r="G5" s="1">
        <f>AVERAGE(D8:D9)</f>
        <v>7.9601284877147963E-11</v>
      </c>
      <c r="H5" s="1">
        <f>STDEV(D8:D9)</f>
        <v>8.0408132860987514E-12</v>
      </c>
      <c r="I5">
        <f t="shared" si="2"/>
        <v>8.0408132860987514E-12</v>
      </c>
    </row>
    <row r="6" spans="1:9" x14ac:dyDescent="0.4">
      <c r="A6" s="1">
        <v>-3.1957278848386301</v>
      </c>
      <c r="B6" s="1">
        <v>-9.9887005649717509</v>
      </c>
      <c r="C6" s="1">
        <f t="shared" si="0"/>
        <v>6.3719464182911123E-4</v>
      </c>
      <c r="D6" s="1">
        <f t="shared" si="1"/>
        <v>6.4060311355778513E-11</v>
      </c>
      <c r="E6" s="1"/>
      <c r="F6" s="1">
        <f>AVERAGE(C10:C11)</f>
        <v>2.7102883490472047E-3</v>
      </c>
      <c r="G6" s="1">
        <f>AVERAGE(D10:D11)</f>
        <v>9.0329450590492876E-11</v>
      </c>
      <c r="H6" s="1">
        <f>STDEV(D10:D11)</f>
        <v>1.3246855288761083E-11</v>
      </c>
      <c r="I6">
        <f t="shared" si="2"/>
        <v>1.3246855288761083E-11</v>
      </c>
    </row>
    <row r="7" spans="1:9" x14ac:dyDescent="0.4">
      <c r="A7" s="1">
        <v>-3.1968113923070902</v>
      </c>
      <c r="B7" s="1">
        <v>-10.067796610169401</v>
      </c>
      <c r="C7" s="1">
        <f t="shared" si="0"/>
        <v>6.3560690663356676E-4</v>
      </c>
      <c r="D7" s="1">
        <f t="shared" si="1"/>
        <v>5.3394066734904412E-11</v>
      </c>
      <c r="E7" s="1"/>
      <c r="F7" s="1">
        <f>AVERAGE(C12:C14)</f>
        <v>5.5418097096528547E-3</v>
      </c>
      <c r="G7" s="1">
        <f>AVERAGE(D12:D14)</f>
        <v>1.1113717040856887E-10</v>
      </c>
      <c r="H7" s="1">
        <f>STDEV(D12:D14)</f>
        <v>1.2989762587365914E-11</v>
      </c>
      <c r="I7">
        <f t="shared" si="2"/>
        <v>1.2989762587365914E-11</v>
      </c>
    </row>
    <row r="8" spans="1:9" x14ac:dyDescent="0.4">
      <c r="A8" s="1">
        <v>-2.8721074220261502</v>
      </c>
      <c r="B8" s="1">
        <v>-9.8644067796610102</v>
      </c>
      <c r="C8" s="1">
        <f t="shared" si="0"/>
        <v>1.342432871504739E-3</v>
      </c>
      <c r="D8" s="1">
        <f t="shared" si="1"/>
        <v>8.528699847800327E-11</v>
      </c>
      <c r="E8" s="1"/>
      <c r="F8" s="1">
        <f>AVERAGE(C15:C17)</f>
        <v>1.1212272977369901E-2</v>
      </c>
      <c r="G8" s="1">
        <f>AVERAGE(D15:D17)</f>
        <v>1.1463760446758257E-10</v>
      </c>
      <c r="H8" s="1">
        <f>STDEV(D15:D17)</f>
        <v>1.9116144112382546E-11</v>
      </c>
      <c r="I8">
        <f t="shared" si="2"/>
        <v>1.9116144112382546E-11</v>
      </c>
    </row>
    <row r="9" spans="1:9" x14ac:dyDescent="0.4">
      <c r="A9" s="1">
        <v>-2.8798080643913</v>
      </c>
      <c r="B9" s="1">
        <v>-9.9265536723163805</v>
      </c>
      <c r="C9" s="1">
        <f t="shared" si="0"/>
        <v>1.3188394683382976E-3</v>
      </c>
      <c r="D9" s="1">
        <f t="shared" si="1"/>
        <v>7.3915571276292643E-11</v>
      </c>
      <c r="E9" s="1"/>
      <c r="F9" s="1">
        <f>AVERAGE(C18:C20)</f>
        <v>2.2449217404047345E-2</v>
      </c>
      <c r="G9" s="1">
        <f>AVERAGE(D18:D20)</f>
        <v>1.6988902868548349E-10</v>
      </c>
      <c r="H9" s="1">
        <f>STDEV(D18:D20)</f>
        <v>3.2576728833772638E-11</v>
      </c>
      <c r="I9">
        <f t="shared" si="2"/>
        <v>3.2576728833772638E-11</v>
      </c>
    </row>
    <row r="10" spans="1:9" x14ac:dyDescent="0.4">
      <c r="A10" s="1">
        <v>-2.5629595232567102</v>
      </c>
      <c r="B10" s="1">
        <v>-9.7966101694915206</v>
      </c>
      <c r="C10" s="1">
        <f t="shared" si="0"/>
        <v>2.7355236683660939E-3</v>
      </c>
      <c r="D10" s="1">
        <f t="shared" si="1"/>
        <v>9.9696391794572719E-11</v>
      </c>
      <c r="E10" s="1"/>
      <c r="F10" s="1">
        <f>AVERAGE(C21:C23)</f>
        <v>4.7186098906358213E-2</v>
      </c>
      <c r="G10" s="1">
        <f>AVERAGE(D21:D23)</f>
        <v>1.9520444007753982E-10</v>
      </c>
      <c r="H10" s="1">
        <f>STDEV(D21:D23)</f>
        <v>4.3594703320026675E-11</v>
      </c>
      <c r="I10">
        <f t="shared" si="2"/>
        <v>4.3594703320026675E-11</v>
      </c>
    </row>
    <row r="11" spans="1:9" x14ac:dyDescent="0.4">
      <c r="A11" s="1">
        <v>-2.5710471325748698</v>
      </c>
      <c r="B11" s="1">
        <v>-9.8870056497175103</v>
      </c>
      <c r="C11" s="1">
        <f t="shared" si="0"/>
        <v>2.6850530297283155E-3</v>
      </c>
      <c r="D11" s="1">
        <f t="shared" si="1"/>
        <v>8.0962509386413034E-11</v>
      </c>
      <c r="E11" s="1"/>
      <c r="F11" s="1">
        <f>AVERAGE(C24:C28)</f>
        <v>9.5566916734243418E-2</v>
      </c>
      <c r="G11" s="1">
        <f>AVERAGE(D24:D28)</f>
        <v>1.5096780529230732E-10</v>
      </c>
      <c r="H11" s="1">
        <f>STDEV(D24:D28)</f>
        <v>5.3044077718604821E-11</v>
      </c>
      <c r="I11">
        <f t="shared" si="2"/>
        <v>5.3044077718604821E-11</v>
      </c>
    </row>
    <row r="12" spans="1:9" x14ac:dyDescent="0.4">
      <c r="A12" s="1">
        <v>-2.24657534246575</v>
      </c>
      <c r="B12" s="1">
        <v>-9.70056497175141</v>
      </c>
      <c r="C12" s="1">
        <f t="shared" si="0"/>
        <v>5.6679323432112915E-3</v>
      </c>
      <c r="D12" s="1">
        <f t="shared" si="1"/>
        <v>1.2437257853909E-10</v>
      </c>
      <c r="E12" s="1"/>
      <c r="F12" s="1">
        <f>AVERAGE(C29:C35)</f>
        <v>0.39117933630729435</v>
      </c>
      <c r="G12" s="1">
        <f>AVERAGE(D25:D29)</f>
        <v>1.8862469038972945E-10</v>
      </c>
      <c r="H12" s="1">
        <f>STDEV(D25:D29)</f>
        <v>1.2929398949433683E-10</v>
      </c>
      <c r="I12">
        <f t="shared" si="2"/>
        <v>1.2929398949433683E-10</v>
      </c>
    </row>
    <row r="13" spans="1:9" x14ac:dyDescent="0.4">
      <c r="A13" s="1">
        <v>-2.2609705131181799</v>
      </c>
      <c r="B13" s="1">
        <v>-9.7514124293785294</v>
      </c>
      <c r="C13" s="1">
        <f t="shared" si="0"/>
        <v>5.4831419202732738E-3</v>
      </c>
      <c r="D13" s="1">
        <f t="shared" si="1"/>
        <v>1.106310873058707E-10</v>
      </c>
      <c r="E13" s="1"/>
      <c r="F13" s="1"/>
      <c r="G13" s="1"/>
      <c r="H13" s="1"/>
    </row>
    <row r="14" spans="1:9" x14ac:dyDescent="0.4">
      <c r="A14" s="1">
        <v>-2.2616670536336199</v>
      </c>
      <c r="B14" s="1">
        <v>-9.8022598870056399</v>
      </c>
      <c r="C14" s="1">
        <f t="shared" si="0"/>
        <v>5.474354865473997E-3</v>
      </c>
      <c r="D14" s="1">
        <f t="shared" si="1"/>
        <v>9.8407845380745875E-11</v>
      </c>
      <c r="E14" s="1"/>
      <c r="F14" s="1"/>
      <c r="G14" s="1"/>
      <c r="H14" s="1"/>
    </row>
    <row r="15" spans="1:9" x14ac:dyDescent="0.4">
      <c r="A15" s="1">
        <v>-1.9516678275675201</v>
      </c>
      <c r="B15" s="1">
        <v>-9.6723163841807906</v>
      </c>
      <c r="C15" s="1">
        <f t="shared" si="0"/>
        <v>1.1177178133131443E-2</v>
      </c>
      <c r="D15" s="1">
        <f t="shared" si="1"/>
        <v>1.327312627005979E-10</v>
      </c>
      <c r="E15" s="1"/>
      <c r="F15" s="1"/>
      <c r="G15" s="1"/>
      <c r="H15" s="1"/>
    </row>
    <row r="16" spans="1:9" x14ac:dyDescent="0.4">
      <c r="A16" s="1">
        <v>-1.9524417614735701</v>
      </c>
      <c r="B16" s="1">
        <v>-9.7288135593220293</v>
      </c>
      <c r="C16" s="1">
        <f t="shared" si="0"/>
        <v>1.1157277594779193E-2</v>
      </c>
      <c r="D16" s="1">
        <f t="shared" si="1"/>
        <v>1.1654027828661977E-10</v>
      </c>
      <c r="E16" s="1"/>
      <c r="F16" s="1"/>
      <c r="G16" s="1"/>
      <c r="H16" s="1"/>
    </row>
    <row r="17" spans="1:8" x14ac:dyDescent="0.4">
      <c r="A17" s="1">
        <v>-1.94683074065474</v>
      </c>
      <c r="B17" s="1">
        <v>-9.8192090395480207</v>
      </c>
      <c r="C17" s="1">
        <f t="shared" si="0"/>
        <v>1.1302363204199063E-2</v>
      </c>
      <c r="D17" s="1">
        <f t="shared" si="1"/>
        <v>9.4641272415530051E-11</v>
      </c>
      <c r="E17" s="1"/>
      <c r="F17" s="1"/>
      <c r="G17" s="1"/>
      <c r="H17" s="1"/>
    </row>
    <row r="18" spans="1:8" x14ac:dyDescent="0.4">
      <c r="A18" s="1">
        <v>-1.6409720609859899</v>
      </c>
      <c r="B18" s="1">
        <v>-9.4915254237288096</v>
      </c>
      <c r="C18" s="1">
        <f t="shared" si="0"/>
        <v>2.285745845149454E-2</v>
      </c>
      <c r="D18" s="1">
        <f t="shared" si="1"/>
        <v>2.0126311328979287E-10</v>
      </c>
      <c r="E18" s="1"/>
      <c r="F18" s="1"/>
      <c r="G18" s="1"/>
      <c r="H18" s="1"/>
    </row>
    <row r="19" spans="1:8" x14ac:dyDescent="0.4">
      <c r="A19" s="1">
        <v>-1.66244872687872</v>
      </c>
      <c r="B19" s="1">
        <v>-9.5593220338982992</v>
      </c>
      <c r="C19" s="1">
        <f t="shared" si="0"/>
        <v>2.1754608553441725E-2</v>
      </c>
      <c r="D19" s="1">
        <f t="shared" si="1"/>
        <v>1.7217400276826406E-10</v>
      </c>
      <c r="E19" s="1"/>
      <c r="F19" s="1"/>
      <c r="G19" s="1"/>
      <c r="H19" s="1"/>
    </row>
    <row r="20" spans="1:8" x14ac:dyDescent="0.4">
      <c r="A20" s="1">
        <v>-1.64329386270412</v>
      </c>
      <c r="B20" s="1">
        <v>-9.6610169491525397</v>
      </c>
      <c r="C20" s="1">
        <f t="shared" si="0"/>
        <v>2.2735585207205766E-2</v>
      </c>
      <c r="D20" s="1">
        <f t="shared" si="1"/>
        <v>1.3622996999839354E-10</v>
      </c>
      <c r="E20" s="1"/>
      <c r="F20" s="1"/>
      <c r="G20" s="1"/>
      <c r="H20" s="1"/>
    </row>
    <row r="21" spans="1:8" x14ac:dyDescent="0.4">
      <c r="A21" s="1">
        <v>-1.32489745375745</v>
      </c>
      <c r="B21" s="1">
        <v>-9.4180790960451901</v>
      </c>
      <c r="C21" s="1">
        <f t="shared" si="0"/>
        <v>4.7326299331346924E-2</v>
      </c>
      <c r="D21" s="1">
        <f t="shared" si="1"/>
        <v>2.38347452287717E-10</v>
      </c>
      <c r="E21" s="1"/>
      <c r="F21" s="1"/>
      <c r="G21" s="1"/>
      <c r="H21" s="1"/>
    </row>
    <row r="22" spans="1:8" x14ac:dyDescent="0.4">
      <c r="A22" s="1">
        <v>-1.3260583546165099</v>
      </c>
      <c r="B22" s="1">
        <v>-9.5028248587570605</v>
      </c>
      <c r="C22" s="1">
        <f t="shared" si="0"/>
        <v>4.7199961608028355E-2</v>
      </c>
      <c r="D22" s="1">
        <f t="shared" si="1"/>
        <v>1.9609420131504617E-10</v>
      </c>
      <c r="E22" s="1"/>
      <c r="F22" s="1"/>
      <c r="G22" s="1"/>
      <c r="H22" s="1"/>
    </row>
    <row r="23" spans="1:8" x14ac:dyDescent="0.4">
      <c r="A23" s="1">
        <v>-1.3276062224286</v>
      </c>
      <c r="B23" s="1">
        <v>-9.6158192090395396</v>
      </c>
      <c r="C23" s="1">
        <f t="shared" si="0"/>
        <v>4.7032035779699367E-2</v>
      </c>
      <c r="D23" s="1">
        <f t="shared" si="1"/>
        <v>1.5117166662985629E-10</v>
      </c>
      <c r="E23" s="1"/>
      <c r="F23" s="1"/>
      <c r="G23" s="1"/>
      <c r="H23" s="1"/>
    </row>
    <row r="24" spans="1:8" x14ac:dyDescent="0.4">
      <c r="A24" s="1">
        <v>-1.01706524262827</v>
      </c>
      <c r="B24" s="1">
        <v>-9.4463276836158094</v>
      </c>
      <c r="C24" s="1">
        <f t="shared" si="0"/>
        <v>9.6146782939156655E-2</v>
      </c>
      <c r="D24" s="1">
        <f t="shared" si="1"/>
        <v>2.2333764198502319E-10</v>
      </c>
      <c r="E24" s="1"/>
      <c r="F24" s="1"/>
      <c r="G24" s="1"/>
      <c r="H24" s="1"/>
    </row>
    <row r="25" spans="1:8" x14ac:dyDescent="0.4">
      <c r="A25" s="1">
        <v>-1.0183035368779501</v>
      </c>
      <c r="B25" s="1">
        <v>-9.5367231638418009</v>
      </c>
      <c r="C25" s="1">
        <f t="shared" si="0"/>
        <v>9.5873032198900338E-2</v>
      </c>
      <c r="D25" s="1">
        <f t="shared" si="1"/>
        <v>1.8137041481711893E-10</v>
      </c>
      <c r="E25" s="1"/>
      <c r="F25" s="1"/>
      <c r="G25" s="1"/>
      <c r="H25" s="1"/>
    </row>
    <row r="26" spans="1:8" x14ac:dyDescent="0.4">
      <c r="A26" s="1">
        <v>-1.0195418311276201</v>
      </c>
      <c r="B26" s="1">
        <v>-9.6271186440677905</v>
      </c>
      <c r="C26" s="1">
        <f t="shared" si="0"/>
        <v>9.5600060886365953E-2</v>
      </c>
      <c r="D26" s="1">
        <f t="shared" si="1"/>
        <v>1.4728922128200774E-10</v>
      </c>
      <c r="E26" s="1"/>
      <c r="F26" s="1"/>
      <c r="G26" s="1"/>
      <c r="H26" s="1"/>
    </row>
    <row r="27" spans="1:8" x14ac:dyDescent="0.4">
      <c r="A27" s="1">
        <v>-1.02124448572091</v>
      </c>
      <c r="B27" s="1">
        <v>-9.7514124293785294</v>
      </c>
      <c r="C27" s="1">
        <f t="shared" si="0"/>
        <v>9.522599391556566E-2</v>
      </c>
      <c r="D27" s="1">
        <f t="shared" si="1"/>
        <v>1.106310873058707E-10</v>
      </c>
      <c r="E27" s="1"/>
      <c r="F27" s="1"/>
      <c r="G27" s="1"/>
      <c r="H27" s="1"/>
    </row>
    <row r="28" spans="1:8" x14ac:dyDescent="0.4">
      <c r="A28" s="1">
        <v>-1.0223279931893801</v>
      </c>
      <c r="B28" s="1">
        <v>-9.8305084745762699</v>
      </c>
      <c r="C28" s="1">
        <f t="shared" si="0"/>
        <v>9.4988713731228511E-2</v>
      </c>
      <c r="D28" s="1">
        <f t="shared" si="1"/>
        <v>9.2210661071515978E-11</v>
      </c>
      <c r="E28" s="1"/>
      <c r="F28" s="1"/>
      <c r="G28" s="1"/>
      <c r="H28" s="1"/>
    </row>
    <row r="29" spans="1:8" x14ac:dyDescent="0.4">
      <c r="A29" s="1">
        <v>-0.40383871217398098</v>
      </c>
      <c r="B29" s="1">
        <v>-9.1807909604519704</v>
      </c>
      <c r="C29" s="1">
        <f t="shared" si="0"/>
        <v>0.39460382241712694</v>
      </c>
      <c r="D29" s="1">
        <f t="shared" si="1"/>
        <v>4.1162206747213397E-10</v>
      </c>
      <c r="E29" s="1"/>
      <c r="F29" s="1"/>
      <c r="G29" s="1"/>
      <c r="H29" s="1"/>
    </row>
    <row r="30" spans="1:8" x14ac:dyDescent="0.4">
      <c r="A30" s="1">
        <v>-0.40515439981425599</v>
      </c>
      <c r="B30" s="1">
        <v>-9.27683615819209</v>
      </c>
      <c r="C30" s="1">
        <f t="shared" si="0"/>
        <v>0.39341018590851767</v>
      </c>
      <c r="D30" s="1">
        <f t="shared" si="1"/>
        <v>3.2995404125271302E-10</v>
      </c>
      <c r="E30" s="1"/>
      <c r="F30" s="1"/>
      <c r="G30" s="1"/>
      <c r="H30" s="1"/>
    </row>
    <row r="31" spans="1:8" x14ac:dyDescent="0.4">
      <c r="A31" s="1">
        <v>-0.40654748084513598</v>
      </c>
      <c r="B31" s="1">
        <v>-9.3785310734463199</v>
      </c>
      <c r="C31" s="1">
        <f t="shared" si="0"/>
        <v>0.39215027071503</v>
      </c>
      <c r="D31" s="1">
        <f t="shared" si="1"/>
        <v>2.6107094229090019E-10</v>
      </c>
      <c r="E31" s="1"/>
      <c r="F31" s="1"/>
      <c r="G31" s="1"/>
      <c r="H31" s="1"/>
    </row>
    <row r="32" spans="1:8" x14ac:dyDescent="0.4">
      <c r="A32" s="1">
        <v>-0.394551505301448</v>
      </c>
      <c r="B32" s="1">
        <v>-9.5028248587570605</v>
      </c>
      <c r="C32" s="1">
        <f t="shared" si="0"/>
        <v>0.40313313389754118</v>
      </c>
      <c r="D32" s="1">
        <f t="shared" si="1"/>
        <v>1.9609420131504617E-10</v>
      </c>
      <c r="E32" s="1"/>
      <c r="F32" s="1"/>
      <c r="G32" s="1"/>
      <c r="H32" s="1"/>
    </row>
    <row r="33" spans="1:8" x14ac:dyDescent="0.4">
      <c r="A33" s="1">
        <v>-0.41703428527203801</v>
      </c>
      <c r="B33" s="1">
        <v>-9.6440677966101696</v>
      </c>
      <c r="C33" s="1">
        <f t="shared" si="0"/>
        <v>0.38279452250365736</v>
      </c>
      <c r="D33" s="1">
        <f t="shared" si="1"/>
        <v>1.4165170735410962E-10</v>
      </c>
      <c r="E33" s="1"/>
      <c r="F33" s="1"/>
      <c r="G33" s="1"/>
      <c r="H33" s="1"/>
    </row>
    <row r="34" spans="1:8" x14ac:dyDescent="0.4">
      <c r="A34" s="1">
        <v>-0.40527048990016201</v>
      </c>
      <c r="B34" s="1">
        <v>-9.7853107344632697</v>
      </c>
      <c r="C34" s="1">
        <f t="shared" si="0"/>
        <v>0.39330503854739235</v>
      </c>
      <c r="D34" s="1">
        <f t="shared" si="1"/>
        <v>1.0232432199306995E-10</v>
      </c>
      <c r="E34" s="1"/>
      <c r="F34" s="1"/>
      <c r="G34" s="1"/>
      <c r="H34" s="1"/>
    </row>
    <row r="35" spans="1:8" x14ac:dyDescent="0.4">
      <c r="A35" s="1">
        <v>-0.42152310192709502</v>
      </c>
      <c r="B35" s="1">
        <v>-9.97175141242937</v>
      </c>
      <c r="C35" s="1">
        <f t="shared" si="0"/>
        <v>0.37885838016179518</v>
      </c>
      <c r="D35" s="1">
        <f t="shared" si="1"/>
        <v>6.6609810435171587E-11</v>
      </c>
      <c r="E35" s="1"/>
      <c r="F35" s="1"/>
      <c r="G35" s="1"/>
      <c r="H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Mrk 421 F7 ARGO</vt:lpstr>
      <vt:lpstr>Mrk 421 F7 Fermi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2024-09-14T08:01:30Z</dcterms:modified>
</cp:coreProperties>
</file>