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aboya/AGMTools/AGMTools/"/>
    </mc:Choice>
  </mc:AlternateContent>
  <bookViews>
    <workbookView xWindow="0" yWindow="460" windowWidth="25600" windowHeight="15540" tabRatio="500"/>
  </bookViews>
  <sheets>
    <sheet name="Sheet1" sheetId="1" r:id="rId1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S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2" i="1"/>
  <c r="E29" i="1"/>
  <c r="E30" i="1"/>
  <c r="E31" i="1"/>
  <c r="E32" i="1"/>
  <c r="E28" i="1"/>
  <c r="E27" i="1"/>
  <c r="E26" i="1"/>
  <c r="E21" i="1"/>
  <c r="E22" i="1"/>
  <c r="E23" i="1"/>
  <c r="E24" i="1"/>
  <c r="E25" i="1"/>
  <c r="E20" i="1"/>
  <c r="E19" i="1"/>
</calcChain>
</file>

<file path=xl/sharedStrings.xml><?xml version="1.0" encoding="utf-8"?>
<sst xmlns="http://schemas.openxmlformats.org/spreadsheetml/2006/main" count="54" uniqueCount="37">
  <si>
    <t>ID</t>
  </si>
  <si>
    <t>Taxiway Nodes</t>
  </si>
  <si>
    <t>x</t>
  </si>
  <si>
    <t>y</t>
  </si>
  <si>
    <t>Lat</t>
  </si>
  <si>
    <t>Lon</t>
  </si>
  <si>
    <t>Name</t>
  </si>
  <si>
    <t>Intermediate</t>
  </si>
  <si>
    <t>Start</t>
  </si>
  <si>
    <t>End</t>
  </si>
  <si>
    <t>Length</t>
  </si>
  <si>
    <t>Directed</t>
  </si>
  <si>
    <t>Specification</t>
  </si>
  <si>
    <t>Traversal Time</t>
  </si>
  <si>
    <t>Plot</t>
  </si>
  <si>
    <t>Trajectory</t>
  </si>
  <si>
    <t>Alt</t>
  </si>
  <si>
    <t>mline</t>
  </si>
  <si>
    <t>cline</t>
  </si>
  <si>
    <t>mline2</t>
  </si>
  <si>
    <t>cline2</t>
  </si>
  <si>
    <t>intX</t>
  </si>
  <si>
    <t>intY</t>
  </si>
  <si>
    <t>euclidean distance</t>
  </si>
  <si>
    <t>Center X</t>
  </si>
  <si>
    <t>Center Y</t>
  </si>
  <si>
    <t>Radius</t>
  </si>
  <si>
    <t>Degree</t>
  </si>
  <si>
    <t>Rad</t>
  </si>
  <si>
    <t>Cosine</t>
  </si>
  <si>
    <t>Sine</t>
  </si>
  <si>
    <t>Percentage</t>
  </si>
  <si>
    <t>Algorithm</t>
  </si>
  <si>
    <t>GMTools</t>
  </si>
  <si>
    <t>The Algorithm</t>
  </si>
  <si>
    <t>Michal's Algorithm</t>
  </si>
  <si>
    <t>Quddus Fuzzy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</si>
</sst>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Sheet1!$D$3:$D$4</c:f>
              <c:numCache>
                <c:formatCode>General</c:formatCode>
                <c:ptCount val="2"/>
                <c:pt idx="0">
                  <c:v>8.0</c:v>
                </c:pt>
                <c:pt idx="1">
                  <c:v>12.0</c:v>
                </c:pt>
              </c:numCache>
            </c:numRef>
          </c:xVal>
          <c:yVal>
            <c:numRef>
              <c:f>Sheet1!$E$3:$E$4</c:f>
              <c:numCache>
                <c:formatCode>General</c:formatCode>
                <c:ptCount val="2"/>
                <c:pt idx="0">
                  <c:v>30.0</c:v>
                </c:pt>
                <c:pt idx="1">
                  <c:v>23.0</c:v>
                </c:pt>
              </c:numCache>
            </c:numRef>
          </c:yVal>
          <c:smooth val="0"/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Sheet1!$D$4:$D$5</c:f>
              <c:numCache>
                <c:formatCode>General</c:formatCode>
                <c:ptCount val="2"/>
                <c:pt idx="0">
                  <c:v>12.0</c:v>
                </c:pt>
                <c:pt idx="1">
                  <c:v>17.0</c:v>
                </c:pt>
              </c:numCache>
            </c:numRef>
          </c:xVal>
          <c:yVal>
            <c:numRef>
              <c:f>Sheet1!$E$4:$E$5</c:f>
              <c:numCache>
                <c:formatCode>General</c:formatCode>
                <c:ptCount val="2"/>
                <c:pt idx="0">
                  <c:v>23.0</c:v>
                </c:pt>
                <c:pt idx="1">
                  <c:v>19.0</c:v>
                </c:pt>
              </c:numCache>
            </c:numRef>
          </c:yVal>
          <c:smooth val="0"/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Sheet1!$D$5:$D$6</c:f>
              <c:numCache>
                <c:formatCode>General</c:formatCode>
                <c:ptCount val="2"/>
                <c:pt idx="0">
                  <c:v>17.0</c:v>
                </c:pt>
                <c:pt idx="1">
                  <c:v>24.0</c:v>
                </c:pt>
              </c:numCache>
            </c:numRef>
          </c:xVal>
          <c:yVal>
            <c:numRef>
              <c:f>Sheet1!$E$5:$E$6</c:f>
              <c:numCache>
                <c:formatCode>General</c:formatCode>
                <c:ptCount val="2"/>
                <c:pt idx="0">
                  <c:v>19.0</c:v>
                </c:pt>
                <c:pt idx="1">
                  <c:v>18.0</c:v>
                </c:pt>
              </c:numCache>
            </c:numRef>
          </c:yVal>
          <c:smooth val="0"/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Sheet1!$D$6:$D$7</c:f>
              <c:numCache>
                <c:formatCode>General</c:formatCode>
                <c:ptCount val="2"/>
                <c:pt idx="0">
                  <c:v>24.0</c:v>
                </c:pt>
                <c:pt idx="1">
                  <c:v>27.0</c:v>
                </c:pt>
              </c:numCache>
            </c:numRef>
          </c:xVal>
          <c:yVal>
            <c:numRef>
              <c:f>Sheet1!$E$6:$E$7</c:f>
              <c:numCache>
                <c:formatCode>General</c:formatCode>
                <c:ptCount val="2"/>
                <c:pt idx="0">
                  <c:v>18.0</c:v>
                </c:pt>
                <c:pt idx="1">
                  <c:v>18.0</c:v>
                </c:pt>
              </c:numCache>
            </c:numRef>
          </c:yVal>
          <c:smooth val="0"/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Sheet1!$D$7:$D$8</c:f>
              <c:numCache>
                <c:formatCode>General</c:formatCode>
                <c:ptCount val="2"/>
                <c:pt idx="0">
                  <c:v>27.0</c:v>
                </c:pt>
                <c:pt idx="1">
                  <c:v>38.0</c:v>
                </c:pt>
              </c:numCache>
            </c:numRef>
          </c:xVal>
          <c:yVal>
            <c:numRef>
              <c:f>Sheet1!$E$7:$E$8</c:f>
              <c:numCache>
                <c:formatCode>General</c:formatCode>
                <c:ptCount val="2"/>
                <c:pt idx="0">
                  <c:v>18.0</c:v>
                </c:pt>
                <c:pt idx="1">
                  <c:v>18.0</c:v>
                </c:pt>
              </c:numCache>
            </c:numRef>
          </c:yVal>
          <c:smooth val="0"/>
        </c:ser>
        <c:ser>
          <c:idx val="5"/>
          <c:order val="5"/>
          <c:tx>
            <c:v>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Sheet1!$D$8:$D$9</c:f>
              <c:numCache>
                <c:formatCode>General</c:formatCode>
                <c:ptCount val="2"/>
                <c:pt idx="0">
                  <c:v>38.0</c:v>
                </c:pt>
                <c:pt idx="1">
                  <c:v>42.0</c:v>
                </c:pt>
              </c:numCache>
            </c:numRef>
          </c:xVal>
          <c:yVal>
            <c:numRef>
              <c:f>Sheet1!$E$8:$E$9</c:f>
              <c:numCache>
                <c:formatCode>General</c:formatCode>
                <c:ptCount val="2"/>
                <c:pt idx="0">
                  <c:v>18.0</c:v>
                </c:pt>
                <c:pt idx="1">
                  <c:v>19.0</c:v>
                </c:pt>
              </c:numCache>
            </c:numRef>
          </c:yVal>
          <c:smooth val="0"/>
        </c:ser>
        <c:ser>
          <c:idx val="6"/>
          <c:order val="6"/>
          <c:tx>
            <c:v>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Sheet1!$D$9:$D$10</c:f>
              <c:numCache>
                <c:formatCode>General</c:formatCode>
                <c:ptCount val="2"/>
                <c:pt idx="0">
                  <c:v>42.0</c:v>
                </c:pt>
                <c:pt idx="1">
                  <c:v>44.0</c:v>
                </c:pt>
              </c:numCache>
            </c:numRef>
          </c:xVal>
          <c:yVal>
            <c:numRef>
              <c:f>Sheet1!$E$9:$E$10</c:f>
              <c:numCache>
                <c:formatCode>General</c:formatCode>
                <c:ptCount val="2"/>
                <c:pt idx="0">
                  <c:v>19.0</c:v>
                </c:pt>
                <c:pt idx="1">
                  <c:v>22.0</c:v>
                </c:pt>
              </c:numCache>
            </c:numRef>
          </c:yVal>
          <c:smooth val="0"/>
        </c:ser>
        <c:ser>
          <c:idx val="7"/>
          <c:order val="7"/>
          <c:tx>
            <c:v>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(Sheet1!$D$10,Sheet1!$D$15)</c:f>
              <c:numCache>
                <c:formatCode>General</c:formatCode>
                <c:ptCount val="2"/>
                <c:pt idx="0">
                  <c:v>44.0</c:v>
                </c:pt>
                <c:pt idx="1">
                  <c:v>45.0</c:v>
                </c:pt>
              </c:numCache>
            </c:numRef>
          </c:xVal>
          <c:yVal>
            <c:numRef>
              <c:f>(Sheet1!$E$10,Sheet1!$E$15)</c:f>
              <c:numCache>
                <c:formatCode>General</c:formatCode>
                <c:ptCount val="2"/>
                <c:pt idx="0">
                  <c:v>22.0</c:v>
                </c:pt>
                <c:pt idx="1">
                  <c:v>29.0</c:v>
                </c:pt>
              </c:numCache>
            </c:numRef>
          </c:yVal>
          <c:smooth val="0"/>
        </c:ser>
        <c:ser>
          <c:idx val="8"/>
          <c:order val="8"/>
          <c:tx>
            <c:v>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(Sheet1!$D$7,Sheet1!$D$11)</c:f>
              <c:numCache>
                <c:formatCode>General</c:formatCode>
                <c:ptCount val="2"/>
                <c:pt idx="0">
                  <c:v>27.0</c:v>
                </c:pt>
                <c:pt idx="1">
                  <c:v>28.0</c:v>
                </c:pt>
              </c:numCache>
            </c:numRef>
          </c:xVal>
          <c:yVal>
            <c:numRef>
              <c:f>(Sheet1!$E$7,Sheet1!$E$11)</c:f>
              <c:numCache>
                <c:formatCode>General</c:formatCode>
                <c:ptCount val="2"/>
                <c:pt idx="0">
                  <c:v>18.0</c:v>
                </c:pt>
                <c:pt idx="1">
                  <c:v>23.0</c:v>
                </c:pt>
              </c:numCache>
            </c:numRef>
          </c:yVal>
          <c:smooth val="0"/>
        </c:ser>
        <c:ser>
          <c:idx val="9"/>
          <c:order val="9"/>
          <c:tx>
            <c:v>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Sheet1!$D$11:$D$12</c:f>
              <c:numCache>
                <c:formatCode>General</c:formatCode>
                <c:ptCount val="2"/>
                <c:pt idx="0">
                  <c:v>28.0</c:v>
                </c:pt>
                <c:pt idx="1">
                  <c:v>33.0</c:v>
                </c:pt>
              </c:numCache>
            </c:numRef>
          </c:xVal>
          <c:yVal>
            <c:numRef>
              <c:f>Sheet1!$E$11:$E$12</c:f>
              <c:numCache>
                <c:formatCode>General</c:formatCode>
                <c:ptCount val="2"/>
                <c:pt idx="0">
                  <c:v>23.0</c:v>
                </c:pt>
                <c:pt idx="1">
                  <c:v>27.0</c:v>
                </c:pt>
              </c:numCache>
            </c:numRef>
          </c:yVal>
          <c:smooth val="0"/>
        </c:ser>
        <c:ser>
          <c:idx val="10"/>
          <c:order val="10"/>
          <c:tx>
            <c:v>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Sheet1!$D$12:$D$13</c:f>
              <c:numCache>
                <c:formatCode>General</c:formatCode>
                <c:ptCount val="2"/>
                <c:pt idx="0">
                  <c:v>33.0</c:v>
                </c:pt>
                <c:pt idx="1">
                  <c:v>35.0</c:v>
                </c:pt>
              </c:numCache>
            </c:numRef>
          </c:xVal>
          <c:yVal>
            <c:numRef>
              <c:f>Sheet1!$E$12:$E$13</c:f>
              <c:numCache>
                <c:formatCode>General</c:formatCode>
                <c:ptCount val="2"/>
                <c:pt idx="0">
                  <c:v>27.0</c:v>
                </c:pt>
                <c:pt idx="1">
                  <c:v>28.0</c:v>
                </c:pt>
              </c:numCache>
            </c:numRef>
          </c:yVal>
          <c:smooth val="0"/>
        </c:ser>
        <c:ser>
          <c:idx val="11"/>
          <c:order val="11"/>
          <c:tx>
            <c:v>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Sheet1!$D$13:$D$14</c:f>
              <c:numCache>
                <c:formatCode>General</c:formatCode>
                <c:ptCount val="2"/>
                <c:pt idx="0">
                  <c:v>35.0</c:v>
                </c:pt>
                <c:pt idx="1">
                  <c:v>39.0</c:v>
                </c:pt>
              </c:numCache>
            </c:numRef>
          </c:xVal>
          <c:yVal>
            <c:numRef>
              <c:f>Sheet1!$E$13:$E$14</c:f>
              <c:numCache>
                <c:formatCode>General</c:formatCode>
                <c:ptCount val="2"/>
                <c:pt idx="0">
                  <c:v>28.0</c:v>
                </c:pt>
                <c:pt idx="1">
                  <c:v>30.0</c:v>
                </c:pt>
              </c:numCache>
            </c:numRef>
          </c:yVal>
          <c:smooth val="0"/>
        </c:ser>
        <c:ser>
          <c:idx val="12"/>
          <c:order val="12"/>
          <c:tx>
            <c:v>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Sheet1!$D$14:$D$15</c:f>
              <c:numCache>
                <c:formatCode>General</c:formatCode>
                <c:ptCount val="2"/>
                <c:pt idx="0">
                  <c:v>39.0</c:v>
                </c:pt>
                <c:pt idx="1">
                  <c:v>45.0</c:v>
                </c:pt>
              </c:numCache>
            </c:numRef>
          </c:xVal>
          <c:yVal>
            <c:numRef>
              <c:f>Sheet1!$E$14:$E$15</c:f>
              <c:numCache>
                <c:formatCode>General</c:formatCode>
                <c:ptCount val="2"/>
                <c:pt idx="0">
                  <c:v>30.0</c:v>
                </c:pt>
                <c:pt idx="1">
                  <c:v>29.0</c:v>
                </c:pt>
              </c:numCache>
            </c:numRef>
          </c:yVal>
          <c:smooth val="0"/>
        </c:ser>
        <c:ser>
          <c:idx val="13"/>
          <c:order val="13"/>
          <c:tx>
            <c:v>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Sheet1!$D$15:$D$16</c:f>
              <c:numCache>
                <c:formatCode>General</c:formatCode>
                <c:ptCount val="2"/>
                <c:pt idx="0">
                  <c:v>45.0</c:v>
                </c:pt>
                <c:pt idx="1">
                  <c:v>50.0</c:v>
                </c:pt>
              </c:numCache>
            </c:numRef>
          </c:xVal>
          <c:yVal>
            <c:numRef>
              <c:f>Sheet1!$E$15:$E$16</c:f>
              <c:numCache>
                <c:formatCode>General</c:formatCode>
                <c:ptCount val="2"/>
                <c:pt idx="0">
                  <c:v>29.0</c:v>
                </c:pt>
                <c:pt idx="1">
                  <c:v>29.0</c:v>
                </c:pt>
              </c:numCache>
            </c:numRef>
          </c:yVal>
          <c:smooth val="0"/>
        </c:ser>
        <c:ser>
          <c:idx val="14"/>
          <c:order val="14"/>
          <c:tx>
            <c:v>Coords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Sheet1!$J$2:$J$11</c:f>
              <c:numCache>
                <c:formatCode>General</c:formatCode>
                <c:ptCount val="10"/>
                <c:pt idx="0">
                  <c:v>12.0</c:v>
                </c:pt>
                <c:pt idx="1">
                  <c:v>16.0</c:v>
                </c:pt>
                <c:pt idx="2">
                  <c:v>21.0</c:v>
                </c:pt>
                <c:pt idx="3">
                  <c:v>24.0</c:v>
                </c:pt>
                <c:pt idx="4">
                  <c:v>30.0</c:v>
                </c:pt>
                <c:pt idx="5">
                  <c:v>31.0</c:v>
                </c:pt>
                <c:pt idx="6">
                  <c:v>32.0</c:v>
                </c:pt>
                <c:pt idx="7">
                  <c:v>36.0</c:v>
                </c:pt>
                <c:pt idx="8">
                  <c:v>42.0</c:v>
                </c:pt>
                <c:pt idx="9">
                  <c:v>49.0</c:v>
                </c:pt>
              </c:numCache>
            </c:numRef>
          </c:xVal>
          <c:yVal>
            <c:numRef>
              <c:f>Sheet1!$K$2:$K$11</c:f>
              <c:numCache>
                <c:formatCode>General</c:formatCode>
                <c:ptCount val="10"/>
                <c:pt idx="0">
                  <c:v>29.0</c:v>
                </c:pt>
                <c:pt idx="1">
                  <c:v>23.0</c:v>
                </c:pt>
                <c:pt idx="2">
                  <c:v>20.0</c:v>
                </c:pt>
                <c:pt idx="3">
                  <c:v>21.0</c:v>
                </c:pt>
                <c:pt idx="4">
                  <c:v>20.0</c:v>
                </c:pt>
                <c:pt idx="5">
                  <c:v>24.0</c:v>
                </c:pt>
                <c:pt idx="6">
                  <c:v>30.0</c:v>
                </c:pt>
                <c:pt idx="7">
                  <c:v>31.0</c:v>
                </c:pt>
                <c:pt idx="8">
                  <c:v>32.0</c:v>
                </c:pt>
                <c:pt idx="9">
                  <c:v>32.0</c:v>
                </c:pt>
              </c:numCache>
            </c:numRef>
          </c:yVal>
          <c:smooth val="0"/>
        </c:ser>
        <c:ser>
          <c:idx val="15"/>
          <c:order val="15"/>
          <c:tx>
            <c:v>Circle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Sheet1!$S$2:$S$74</c:f>
              <c:numCache>
                <c:formatCode>General</c:formatCode>
                <c:ptCount val="73"/>
                <c:pt idx="0">
                  <c:v>22.0</c:v>
                </c:pt>
                <c:pt idx="1">
                  <c:v>21.96194698091745</c:v>
                </c:pt>
                <c:pt idx="2">
                  <c:v>21.84807753012208</c:v>
                </c:pt>
                <c:pt idx="3">
                  <c:v>21.65925826289068</c:v>
                </c:pt>
                <c:pt idx="4">
                  <c:v>21.39692620785909</c:v>
                </c:pt>
                <c:pt idx="5">
                  <c:v>21.0630778703665</c:v>
                </c:pt>
                <c:pt idx="6">
                  <c:v>20.66025403784439</c:v>
                </c:pt>
                <c:pt idx="7">
                  <c:v>20.19152044288992</c:v>
                </c:pt>
                <c:pt idx="8">
                  <c:v>19.66044443118978</c:v>
                </c:pt>
                <c:pt idx="9">
                  <c:v>19.07106781186548</c:v>
                </c:pt>
                <c:pt idx="10">
                  <c:v>18.42787609686539</c:v>
                </c:pt>
                <c:pt idx="11">
                  <c:v>17.73576436351046</c:v>
                </c:pt>
                <c:pt idx="12">
                  <c:v>17.0</c:v>
                </c:pt>
                <c:pt idx="13">
                  <c:v>16.22618261740699</c:v>
                </c:pt>
                <c:pt idx="14">
                  <c:v>15.42020143325669</c:v>
                </c:pt>
                <c:pt idx="15">
                  <c:v>14.58819045102521</c:v>
                </c:pt>
                <c:pt idx="16">
                  <c:v>13.7364817766693</c:v>
                </c:pt>
                <c:pt idx="17">
                  <c:v>12.87155742747658</c:v>
                </c:pt>
                <c:pt idx="18">
                  <c:v>12.0</c:v>
                </c:pt>
                <c:pt idx="19">
                  <c:v>11.12844257252342</c:v>
                </c:pt>
                <c:pt idx="20">
                  <c:v>10.2635182233307</c:v>
                </c:pt>
                <c:pt idx="21">
                  <c:v>9.41180954897479</c:v>
                </c:pt>
                <c:pt idx="22">
                  <c:v>8.579798566743313</c:v>
                </c:pt>
                <c:pt idx="23">
                  <c:v>7.773817382593006</c:v>
                </c:pt>
                <c:pt idx="24">
                  <c:v>7.000000000000002</c:v>
                </c:pt>
                <c:pt idx="25">
                  <c:v>6.264235636489539</c:v>
                </c:pt>
                <c:pt idx="26">
                  <c:v>5.572123903134606</c:v>
                </c:pt>
                <c:pt idx="27">
                  <c:v>4.928932188134525</c:v>
                </c:pt>
                <c:pt idx="28">
                  <c:v>4.339555568810221</c:v>
                </c:pt>
                <c:pt idx="29">
                  <c:v>3.808479557110081</c:v>
                </c:pt>
                <c:pt idx="30">
                  <c:v>3.339745962155613</c:v>
                </c:pt>
                <c:pt idx="31">
                  <c:v>2.936922129633501</c:v>
                </c:pt>
                <c:pt idx="32">
                  <c:v>2.603073792140916</c:v>
                </c:pt>
                <c:pt idx="33">
                  <c:v>2.340741737109319</c:v>
                </c:pt>
                <c:pt idx="34">
                  <c:v>2.15192246987792</c:v>
                </c:pt>
                <c:pt idx="35">
                  <c:v>2.038053019082545</c:v>
                </c:pt>
                <c:pt idx="36">
                  <c:v>2.0</c:v>
                </c:pt>
                <c:pt idx="37">
                  <c:v>2.038053019082545</c:v>
                </c:pt>
                <c:pt idx="38">
                  <c:v>2.15192246987792</c:v>
                </c:pt>
                <c:pt idx="39">
                  <c:v>2.340741737109317</c:v>
                </c:pt>
                <c:pt idx="40">
                  <c:v>2.603073792140914</c:v>
                </c:pt>
                <c:pt idx="41">
                  <c:v>2.936922129633499</c:v>
                </c:pt>
                <c:pt idx="42">
                  <c:v>3.339745962155614</c:v>
                </c:pt>
                <c:pt idx="43">
                  <c:v>3.808479557110083</c:v>
                </c:pt>
                <c:pt idx="44">
                  <c:v>4.33955556881022</c:v>
                </c:pt>
                <c:pt idx="45">
                  <c:v>4.928932188134522</c:v>
                </c:pt>
                <c:pt idx="46">
                  <c:v>5.572123903134604</c:v>
                </c:pt>
                <c:pt idx="47">
                  <c:v>6.264235636489536</c:v>
                </c:pt>
                <c:pt idx="48">
                  <c:v>6.999999999999995</c:v>
                </c:pt>
                <c:pt idx="49">
                  <c:v>7.773817382593008</c:v>
                </c:pt>
                <c:pt idx="50">
                  <c:v>8.579798566743313</c:v>
                </c:pt>
                <c:pt idx="51">
                  <c:v>9.411809548974794</c:v>
                </c:pt>
                <c:pt idx="52">
                  <c:v>10.2635182233307</c:v>
                </c:pt>
                <c:pt idx="53">
                  <c:v>11.12844257252342</c:v>
                </c:pt>
                <c:pt idx="54">
                  <c:v>12</c:v>
                </c:pt>
                <c:pt idx="55">
                  <c:v>12.87155742747658</c:v>
                </c:pt>
                <c:pt idx="56">
                  <c:v>13.7364817766693</c:v>
                </c:pt>
                <c:pt idx="57">
                  <c:v>14.5881904510252</c:v>
                </c:pt>
                <c:pt idx="58">
                  <c:v>15.42020143325669</c:v>
                </c:pt>
                <c:pt idx="59">
                  <c:v>16.226182617407</c:v>
                </c:pt>
                <c:pt idx="60">
                  <c:v>17.0</c:v>
                </c:pt>
                <c:pt idx="61">
                  <c:v>17.73576436351046</c:v>
                </c:pt>
                <c:pt idx="62">
                  <c:v>18.42787609686539</c:v>
                </c:pt>
                <c:pt idx="63">
                  <c:v>19.07106781186548</c:v>
                </c:pt>
                <c:pt idx="64">
                  <c:v>19.66044443118978</c:v>
                </c:pt>
                <c:pt idx="65">
                  <c:v>20.19152044288992</c:v>
                </c:pt>
                <c:pt idx="66">
                  <c:v>20.66025403784438</c:v>
                </c:pt>
                <c:pt idx="67">
                  <c:v>21.0630778703665</c:v>
                </c:pt>
                <c:pt idx="68">
                  <c:v>21.39692620785909</c:v>
                </c:pt>
                <c:pt idx="69">
                  <c:v>21.65925826289068</c:v>
                </c:pt>
                <c:pt idx="70">
                  <c:v>21.84807753012208</c:v>
                </c:pt>
                <c:pt idx="71">
                  <c:v>21.96194698091745</c:v>
                </c:pt>
                <c:pt idx="72">
                  <c:v>22.0</c:v>
                </c:pt>
              </c:numCache>
            </c:numRef>
          </c:xVal>
          <c:yVal>
            <c:numRef>
              <c:f>Sheet1!$R$2:$R$74</c:f>
              <c:numCache>
                <c:formatCode>General</c:formatCode>
                <c:ptCount val="73"/>
                <c:pt idx="0">
                  <c:v>29.0</c:v>
                </c:pt>
                <c:pt idx="1">
                  <c:v>29.87155742747658</c:v>
                </c:pt>
                <c:pt idx="2">
                  <c:v>30.7364817766693</c:v>
                </c:pt>
                <c:pt idx="3">
                  <c:v>31.58819045102521</c:v>
                </c:pt>
                <c:pt idx="4">
                  <c:v>32.42020143325669</c:v>
                </c:pt>
                <c:pt idx="5">
                  <c:v>33.226182617407</c:v>
                </c:pt>
                <c:pt idx="6">
                  <c:v>34.0</c:v>
                </c:pt>
                <c:pt idx="7">
                  <c:v>34.73576436351046</c:v>
                </c:pt>
                <c:pt idx="8">
                  <c:v>35.42787609686539</c:v>
                </c:pt>
                <c:pt idx="9">
                  <c:v>36.07106781186548</c:v>
                </c:pt>
                <c:pt idx="10">
                  <c:v>36.66044443118978</c:v>
                </c:pt>
                <c:pt idx="11">
                  <c:v>37.19152044288991</c:v>
                </c:pt>
                <c:pt idx="12">
                  <c:v>37.66025403784438</c:v>
                </c:pt>
                <c:pt idx="13">
                  <c:v>38.0630778703665</c:v>
                </c:pt>
                <c:pt idx="14">
                  <c:v>38.39692620785908</c:v>
                </c:pt>
                <c:pt idx="15">
                  <c:v>38.65925826289068</c:v>
                </c:pt>
                <c:pt idx="16">
                  <c:v>38.84807753012208</c:v>
                </c:pt>
                <c:pt idx="17">
                  <c:v>38.96194698091745</c:v>
                </c:pt>
                <c:pt idx="18">
                  <c:v>39.0</c:v>
                </c:pt>
                <c:pt idx="19">
                  <c:v>38.96194698091745</c:v>
                </c:pt>
                <c:pt idx="20">
                  <c:v>38.84807753012208</c:v>
                </c:pt>
                <c:pt idx="21">
                  <c:v>38.65925826289068</c:v>
                </c:pt>
                <c:pt idx="22">
                  <c:v>38.39692620785908</c:v>
                </c:pt>
                <c:pt idx="23">
                  <c:v>38.0630778703665</c:v>
                </c:pt>
                <c:pt idx="24">
                  <c:v>37.66025403784439</c:v>
                </c:pt>
                <c:pt idx="25">
                  <c:v>37.19152044288991</c:v>
                </c:pt>
                <c:pt idx="26">
                  <c:v>36.66044443118978</c:v>
                </c:pt>
                <c:pt idx="27">
                  <c:v>36.07106781186548</c:v>
                </c:pt>
                <c:pt idx="28">
                  <c:v>35.4278760968654</c:v>
                </c:pt>
                <c:pt idx="29">
                  <c:v>34.73576436351046</c:v>
                </c:pt>
                <c:pt idx="30">
                  <c:v>34.0</c:v>
                </c:pt>
                <c:pt idx="31">
                  <c:v>33.226182617407</c:v>
                </c:pt>
                <c:pt idx="32">
                  <c:v>32.42020143325669</c:v>
                </c:pt>
                <c:pt idx="33">
                  <c:v>31.58819045102521</c:v>
                </c:pt>
                <c:pt idx="34">
                  <c:v>30.7364817766693</c:v>
                </c:pt>
                <c:pt idx="35">
                  <c:v>29.87155742747658</c:v>
                </c:pt>
                <c:pt idx="36">
                  <c:v>29.0</c:v>
                </c:pt>
                <c:pt idx="37">
                  <c:v>28.12844257252342</c:v>
                </c:pt>
                <c:pt idx="38">
                  <c:v>27.2635182233307</c:v>
                </c:pt>
                <c:pt idx="39">
                  <c:v>26.41180954897479</c:v>
                </c:pt>
                <c:pt idx="40">
                  <c:v>25.57979856674331</c:v>
                </c:pt>
                <c:pt idx="41">
                  <c:v>24.77381738259301</c:v>
                </c:pt>
                <c:pt idx="42">
                  <c:v>24.0</c:v>
                </c:pt>
                <c:pt idx="43">
                  <c:v>23.26423563648954</c:v>
                </c:pt>
                <c:pt idx="44">
                  <c:v>22.57212390313461</c:v>
                </c:pt>
                <c:pt idx="45">
                  <c:v>21.92893218813452</c:v>
                </c:pt>
                <c:pt idx="46">
                  <c:v>21.33955556881022</c:v>
                </c:pt>
                <c:pt idx="47">
                  <c:v>20.80847955711008</c:v>
                </c:pt>
                <c:pt idx="48">
                  <c:v>20.33974596215562</c:v>
                </c:pt>
                <c:pt idx="49">
                  <c:v>19.9369221296335</c:v>
                </c:pt>
                <c:pt idx="50">
                  <c:v>19.60307379214091</c:v>
                </c:pt>
                <c:pt idx="51">
                  <c:v>19.34074173710932</c:v>
                </c:pt>
                <c:pt idx="52">
                  <c:v>19.15192246987792</c:v>
                </c:pt>
                <c:pt idx="53">
                  <c:v>19.03805301908255</c:v>
                </c:pt>
                <c:pt idx="54">
                  <c:v>19.0</c:v>
                </c:pt>
                <c:pt idx="55">
                  <c:v>19.03805301908255</c:v>
                </c:pt>
                <c:pt idx="56">
                  <c:v>19.15192246987792</c:v>
                </c:pt>
                <c:pt idx="57">
                  <c:v>19.34074173710932</c:v>
                </c:pt>
                <c:pt idx="58">
                  <c:v>19.60307379214092</c:v>
                </c:pt>
                <c:pt idx="59">
                  <c:v>19.9369221296335</c:v>
                </c:pt>
                <c:pt idx="60">
                  <c:v>20.33974596215561</c:v>
                </c:pt>
                <c:pt idx="61">
                  <c:v>20.80847955711008</c:v>
                </c:pt>
                <c:pt idx="62">
                  <c:v>21.33955556881022</c:v>
                </c:pt>
                <c:pt idx="63">
                  <c:v>21.92893218813452</c:v>
                </c:pt>
                <c:pt idx="64">
                  <c:v>22.5721239031346</c:v>
                </c:pt>
                <c:pt idx="65">
                  <c:v>23.26423563648953</c:v>
                </c:pt>
                <c:pt idx="66">
                  <c:v>24</c:v>
                </c:pt>
                <c:pt idx="67">
                  <c:v>24.77381738259301</c:v>
                </c:pt>
                <c:pt idx="68">
                  <c:v>25.57979856674331</c:v>
                </c:pt>
                <c:pt idx="69">
                  <c:v>26.41180954897479</c:v>
                </c:pt>
                <c:pt idx="70">
                  <c:v>27.2635182233307</c:v>
                </c:pt>
                <c:pt idx="71">
                  <c:v>28.12844257252342</c:v>
                </c:pt>
                <c:pt idx="72">
                  <c:v>29</c:v>
                </c:pt>
              </c:numCache>
            </c:numRef>
          </c:yVal>
          <c:smooth val="0"/>
        </c:ser>
        <c:ser>
          <c:idx val="16"/>
          <c:order val="16"/>
          <c:tx>
            <c:v>Extended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Sheet1!$J$12</c:f>
              <c:numCache>
                <c:formatCode>General</c:formatCode>
                <c:ptCount val="1"/>
                <c:pt idx="0">
                  <c:v>4.67892</c:v>
                </c:pt>
              </c:numCache>
            </c:numRef>
          </c:xVal>
          <c:yVal>
            <c:numRef>
              <c:f>Sheet1!$K$12</c:f>
              <c:numCache>
                <c:formatCode>General</c:formatCode>
                <c:ptCount val="1"/>
                <c:pt idx="0">
                  <c:v>35.8118864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492752"/>
        <c:axId val="2116496400"/>
      </c:scatterChart>
      <c:valAx>
        <c:axId val="211649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496400"/>
        <c:crosses val="autoZero"/>
        <c:crossBetween val="midCat"/>
      </c:valAx>
      <c:valAx>
        <c:axId val="21164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49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Sheet1!$X$2:$X$5</c:f>
              <c:strCache>
                <c:ptCount val="4"/>
                <c:pt idx="0">
                  <c:v>GMTools</c:v>
                </c:pt>
                <c:pt idx="1">
                  <c:v>The Algorithm</c:v>
                </c:pt>
                <c:pt idx="2">
                  <c:v>Michal's Algorithm</c:v>
                </c:pt>
                <c:pt idx="3">
                  <c:v>Quddus Fuzzy Logic</c:v>
                </c:pt>
              </c:strCache>
            </c:strRef>
          </c:cat>
          <c:val>
            <c:numRef>
              <c:f>Sheet1!$Y$2:$Y$5</c:f>
              <c:numCache>
                <c:formatCode>General</c:formatCode>
                <c:ptCount val="4"/>
                <c:pt idx="0">
                  <c:v>70.0</c:v>
                </c:pt>
                <c:pt idx="1">
                  <c:v>75.0</c:v>
                </c:pt>
                <c:pt idx="2">
                  <c:v>90.0</c:v>
                </c:pt>
                <c:pt idx="3">
                  <c:v>95.0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1501184"/>
        <c:axId val="-2141492608"/>
      </c:barChart>
      <c:catAx>
        <c:axId val="-21415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492608"/>
        <c:crosses val="autoZero"/>
        <c:auto val="1"/>
        <c:lblAlgn val="ctr"/>
        <c:lblOffset val="100"/>
        <c:noMultiLvlLbl val="0"/>
      </c:catAx>
      <c:valAx>
        <c:axId val="-21414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50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584200</xdr:colOff>
      <xdr:row>14</xdr:row>
      <xdr:rowOff>88899</xdr:rowOff>
    </xdr:from>
    <xdr:to>
      <xdr:col>14</xdr:col>
      <xdr:colOff>546100</xdr:colOff>
      <xdr:row>33</xdr:row>
      <xdr:rowOff>12448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38100</xdr:colOff>
      <xdr:row>7</xdr:row>
      <xdr:rowOff>50800</xdr:rowOff>
    </xdr:from>
    <xdr:to>
      <xdr:col>30</xdr:col>
      <xdr:colOff>673100</xdr:colOff>
      <xdr:row>20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4"/>
  <sheetViews>
    <sheetView tabSelected="1" topLeftCell="T1" workbookViewId="0">
      <selection activeCell="AE26" sqref="AE26"/>
    </sheetView>
  </sheetViews>
  <sheetFormatPr baseColWidth="10" defaultRowHeight="16" x14ac:dyDescent="0.2"/>
  <cols>
    <col min="6" max="6" width="11.6640625" bestFit="1" customWidth="1"/>
    <col min="7" max="7" width="13" bestFit="1" customWidth="1"/>
    <col min="13" max="13" width="26.83203125" bestFit="1" customWidth="1"/>
  </cols>
  <sheetData>
    <row r="1" spans="1:25" x14ac:dyDescent="0.2">
      <c r="A1" t="s">
        <v>1</v>
      </c>
      <c r="I1" t="s">
        <v>15</v>
      </c>
      <c r="J1" t="s">
        <v>4</v>
      </c>
      <c r="K1" t="s">
        <v>5</v>
      </c>
      <c r="L1" t="s">
        <v>16</v>
      </c>
      <c r="M1" t="s">
        <v>17</v>
      </c>
      <c r="P1" t="s">
        <v>27</v>
      </c>
      <c r="Q1" t="s">
        <v>28</v>
      </c>
      <c r="R1" t="s">
        <v>30</v>
      </c>
      <c r="S1" t="s">
        <v>29</v>
      </c>
      <c r="T1" s="1" t="s">
        <v>24</v>
      </c>
      <c r="U1" t="s">
        <v>25</v>
      </c>
      <c r="V1" t="s">
        <v>26</v>
      </c>
      <c r="X1" t="s">
        <v>32</v>
      </c>
      <c r="Y1" t="s">
        <v>31</v>
      </c>
    </row>
    <row r="2" spans="1:25" x14ac:dyDescent="0.2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I2">
        <v>1</v>
      </c>
      <c r="J2">
        <v>12</v>
      </c>
      <c r="K2">
        <v>29</v>
      </c>
      <c r="M2" t="s">
        <v>18</v>
      </c>
      <c r="P2">
        <v>0</v>
      </c>
      <c r="Q2">
        <f>RADIANS(P2)</f>
        <v>0</v>
      </c>
      <c r="R2">
        <f>(SIN(Q2)*$V$2)+$U$2</f>
        <v>29</v>
      </c>
      <c r="S2">
        <f>(COS(Q2)*$V$2)+$T$2</f>
        <v>22</v>
      </c>
      <c r="T2">
        <v>12</v>
      </c>
      <c r="U2">
        <v>29</v>
      </c>
      <c r="V2">
        <v>10</v>
      </c>
      <c r="X2" t="s">
        <v>33</v>
      </c>
      <c r="Y2">
        <v>70</v>
      </c>
    </row>
    <row r="3" spans="1:25" x14ac:dyDescent="0.2">
      <c r="A3">
        <v>1</v>
      </c>
      <c r="D3">
        <v>8</v>
      </c>
      <c r="E3">
        <v>30</v>
      </c>
      <c r="F3" t="s">
        <v>7</v>
      </c>
      <c r="I3">
        <v>2</v>
      </c>
      <c r="J3">
        <v>16</v>
      </c>
      <c r="K3">
        <v>23</v>
      </c>
      <c r="M3" t="s">
        <v>19</v>
      </c>
      <c r="P3">
        <v>5</v>
      </c>
      <c r="Q3">
        <f t="shared" ref="Q3:Q66" si="0">RADIANS(P3)</f>
        <v>8.7266462599716474E-2</v>
      </c>
      <c r="R3">
        <f t="shared" ref="R3:R66" si="1">(SIN(Q3)*$V$2)+$U$2</f>
        <v>29.871557427476581</v>
      </c>
      <c r="S3">
        <f t="shared" ref="S3:S66" si="2">(COS(Q3)*$V$2)+$T$2</f>
        <v>21.961946980917453</v>
      </c>
      <c r="X3" t="s">
        <v>34</v>
      </c>
      <c r="Y3">
        <f>(15/20)*100</f>
        <v>75</v>
      </c>
    </row>
    <row r="4" spans="1:25" x14ac:dyDescent="0.2">
      <c r="A4">
        <v>2</v>
      </c>
      <c r="D4">
        <v>12</v>
      </c>
      <c r="E4">
        <v>23</v>
      </c>
      <c r="F4" t="s">
        <v>7</v>
      </c>
      <c r="I4">
        <v>3</v>
      </c>
      <c r="J4">
        <v>21</v>
      </c>
      <c r="K4">
        <v>20</v>
      </c>
      <c r="M4" t="s">
        <v>20</v>
      </c>
      <c r="P4">
        <v>10</v>
      </c>
      <c r="Q4">
        <f t="shared" si="0"/>
        <v>0.17453292519943295</v>
      </c>
      <c r="R4">
        <f t="shared" si="1"/>
        <v>30.736481776669304</v>
      </c>
      <c r="S4">
        <f t="shared" si="2"/>
        <v>21.84807753012208</v>
      </c>
      <c r="X4" t="s">
        <v>35</v>
      </c>
      <c r="Y4">
        <v>90</v>
      </c>
    </row>
    <row r="5" spans="1:25" x14ac:dyDescent="0.2">
      <c r="A5">
        <v>3</v>
      </c>
      <c r="D5">
        <v>17</v>
      </c>
      <c r="E5">
        <v>19</v>
      </c>
      <c r="F5" t="s">
        <v>7</v>
      </c>
      <c r="I5">
        <v>4</v>
      </c>
      <c r="J5">
        <v>24</v>
      </c>
      <c r="K5">
        <v>21</v>
      </c>
      <c r="M5" t="s">
        <v>21</v>
      </c>
      <c r="P5">
        <v>15</v>
      </c>
      <c r="Q5">
        <f t="shared" si="0"/>
        <v>0.26179938779914941</v>
      </c>
      <c r="R5">
        <f t="shared" si="1"/>
        <v>31.588190451025206</v>
      </c>
      <c r="S5">
        <f t="shared" si="2"/>
        <v>21.659258262890681</v>
      </c>
      <c r="X5" t="s">
        <v>36</v>
      </c>
      <c r="Y5">
        <v>95</v>
      </c>
    </row>
    <row r="6" spans="1:25" x14ac:dyDescent="0.2">
      <c r="A6">
        <v>4</v>
      </c>
      <c r="D6">
        <v>24</v>
      </c>
      <c r="E6">
        <v>18</v>
      </c>
      <c r="F6" t="s">
        <v>7</v>
      </c>
      <c r="I6">
        <v>5</v>
      </c>
      <c r="J6">
        <v>30</v>
      </c>
      <c r="K6">
        <v>20</v>
      </c>
      <c r="M6" t="s">
        <v>22</v>
      </c>
      <c r="P6">
        <v>20</v>
      </c>
      <c r="Q6">
        <f t="shared" si="0"/>
        <v>0.3490658503988659</v>
      </c>
      <c r="R6">
        <f t="shared" si="1"/>
        <v>32.420201433256686</v>
      </c>
      <c r="S6">
        <f t="shared" si="2"/>
        <v>21.396926207859085</v>
      </c>
    </row>
    <row r="7" spans="1:25" x14ac:dyDescent="0.2">
      <c r="A7">
        <v>5</v>
      </c>
      <c r="D7">
        <v>27</v>
      </c>
      <c r="E7">
        <v>18</v>
      </c>
      <c r="F7" t="s">
        <v>7</v>
      </c>
      <c r="I7">
        <v>6</v>
      </c>
      <c r="J7">
        <v>31</v>
      </c>
      <c r="K7">
        <v>24</v>
      </c>
      <c r="M7" t="s">
        <v>23</v>
      </c>
      <c r="P7">
        <v>25</v>
      </c>
      <c r="Q7">
        <f t="shared" si="0"/>
        <v>0.43633231299858238</v>
      </c>
      <c r="R7">
        <f t="shared" si="1"/>
        <v>33.226182617406991</v>
      </c>
      <c r="S7">
        <f t="shared" si="2"/>
        <v>21.063077870366499</v>
      </c>
    </row>
    <row r="8" spans="1:25" x14ac:dyDescent="0.2">
      <c r="A8">
        <v>6</v>
      </c>
      <c r="D8">
        <v>38</v>
      </c>
      <c r="E8">
        <v>18</v>
      </c>
      <c r="F8" t="s">
        <v>7</v>
      </c>
      <c r="I8">
        <v>7</v>
      </c>
      <c r="J8">
        <v>32</v>
      </c>
      <c r="K8">
        <v>30</v>
      </c>
      <c r="P8">
        <v>30</v>
      </c>
      <c r="Q8">
        <f t="shared" si="0"/>
        <v>0.52359877559829882</v>
      </c>
      <c r="R8">
        <f t="shared" si="1"/>
        <v>34</v>
      </c>
      <c r="S8">
        <f t="shared" si="2"/>
        <v>20.660254037844389</v>
      </c>
    </row>
    <row r="9" spans="1:25" x14ac:dyDescent="0.2">
      <c r="A9">
        <v>7</v>
      </c>
      <c r="D9">
        <v>42</v>
      </c>
      <c r="E9">
        <v>19</v>
      </c>
      <c r="F9" t="s">
        <v>7</v>
      </c>
      <c r="I9">
        <v>8</v>
      </c>
      <c r="J9">
        <v>36</v>
      </c>
      <c r="K9">
        <v>31</v>
      </c>
      <c r="P9">
        <v>35</v>
      </c>
      <c r="Q9">
        <f t="shared" si="0"/>
        <v>0.6108652381980153</v>
      </c>
      <c r="R9">
        <f t="shared" si="1"/>
        <v>34.735764363510462</v>
      </c>
      <c r="S9">
        <f t="shared" si="2"/>
        <v>20.191520442889917</v>
      </c>
    </row>
    <row r="10" spans="1:25" x14ac:dyDescent="0.2">
      <c r="A10">
        <v>8</v>
      </c>
      <c r="D10">
        <v>44</v>
      </c>
      <c r="E10">
        <v>22</v>
      </c>
      <c r="F10" t="s">
        <v>7</v>
      </c>
      <c r="I10">
        <v>9</v>
      </c>
      <c r="J10">
        <v>42</v>
      </c>
      <c r="K10">
        <v>32</v>
      </c>
      <c r="P10">
        <v>40</v>
      </c>
      <c r="Q10">
        <f t="shared" si="0"/>
        <v>0.69813170079773179</v>
      </c>
      <c r="R10">
        <f t="shared" si="1"/>
        <v>35.42787609686539</v>
      </c>
      <c r="S10">
        <f t="shared" si="2"/>
        <v>19.660444431189781</v>
      </c>
    </row>
    <row r="11" spans="1:25" x14ac:dyDescent="0.2">
      <c r="A11">
        <v>9</v>
      </c>
      <c r="D11">
        <v>28</v>
      </c>
      <c r="E11">
        <v>23</v>
      </c>
      <c r="F11" t="s">
        <v>7</v>
      </c>
      <c r="I11">
        <v>10</v>
      </c>
      <c r="J11">
        <v>49</v>
      </c>
      <c r="K11">
        <v>32</v>
      </c>
      <c r="P11">
        <v>45</v>
      </c>
      <c r="Q11">
        <f t="shared" si="0"/>
        <v>0.78539816339744828</v>
      </c>
      <c r="R11">
        <f t="shared" si="1"/>
        <v>36.071067811865476</v>
      </c>
      <c r="S11">
        <f t="shared" si="2"/>
        <v>19.071067811865476</v>
      </c>
    </row>
    <row r="12" spans="1:25" x14ac:dyDescent="0.2">
      <c r="A12">
        <v>10</v>
      </c>
      <c r="D12">
        <v>33</v>
      </c>
      <c r="E12">
        <v>27</v>
      </c>
      <c r="F12" t="s">
        <v>7</v>
      </c>
      <c r="I12">
        <v>11</v>
      </c>
      <c r="J12">
        <v>4.6789199999999997</v>
      </c>
      <c r="K12">
        <v>35.811886399999999</v>
      </c>
      <c r="P12">
        <v>50</v>
      </c>
      <c r="Q12">
        <f t="shared" si="0"/>
        <v>0.87266462599716477</v>
      </c>
      <c r="R12">
        <f t="shared" si="1"/>
        <v>36.660444431189781</v>
      </c>
      <c r="S12">
        <f t="shared" si="2"/>
        <v>18.427876096865393</v>
      </c>
    </row>
    <row r="13" spans="1:25" x14ac:dyDescent="0.2">
      <c r="A13">
        <v>11</v>
      </c>
      <c r="D13">
        <v>35</v>
      </c>
      <c r="E13">
        <v>28</v>
      </c>
      <c r="F13" t="s">
        <v>7</v>
      </c>
      <c r="P13">
        <v>55</v>
      </c>
      <c r="Q13">
        <f t="shared" si="0"/>
        <v>0.95993108859688125</v>
      </c>
      <c r="R13">
        <f t="shared" si="1"/>
        <v>37.191520442889917</v>
      </c>
      <c r="S13">
        <f t="shared" si="2"/>
        <v>17.735764363510462</v>
      </c>
    </row>
    <row r="14" spans="1:25" x14ac:dyDescent="0.2">
      <c r="A14">
        <v>12</v>
      </c>
      <c r="D14">
        <v>39</v>
      </c>
      <c r="E14">
        <v>30</v>
      </c>
      <c r="F14" t="s">
        <v>7</v>
      </c>
      <c r="P14">
        <v>60</v>
      </c>
      <c r="Q14">
        <f t="shared" si="0"/>
        <v>1.0471975511965976</v>
      </c>
      <c r="R14">
        <f t="shared" si="1"/>
        <v>37.660254037844382</v>
      </c>
      <c r="S14">
        <f t="shared" si="2"/>
        <v>17</v>
      </c>
    </row>
    <row r="15" spans="1:25" x14ac:dyDescent="0.2">
      <c r="A15">
        <v>13</v>
      </c>
      <c r="D15">
        <v>45</v>
      </c>
      <c r="E15">
        <v>29</v>
      </c>
      <c r="F15" t="s">
        <v>7</v>
      </c>
      <c r="P15">
        <v>65</v>
      </c>
      <c r="Q15">
        <f t="shared" si="0"/>
        <v>1.1344640137963142</v>
      </c>
      <c r="R15">
        <f t="shared" si="1"/>
        <v>38.063077870366499</v>
      </c>
      <c r="S15">
        <f t="shared" si="2"/>
        <v>16.226182617406995</v>
      </c>
    </row>
    <row r="16" spans="1:25" x14ac:dyDescent="0.2">
      <c r="A16">
        <v>14</v>
      </c>
      <c r="D16">
        <v>50</v>
      </c>
      <c r="E16">
        <v>29</v>
      </c>
      <c r="F16" t="s">
        <v>7</v>
      </c>
      <c r="P16">
        <v>70</v>
      </c>
      <c r="Q16">
        <f t="shared" si="0"/>
        <v>1.2217304763960306</v>
      </c>
      <c r="R16">
        <f t="shared" si="1"/>
        <v>38.396926207859082</v>
      </c>
      <c r="S16">
        <f t="shared" si="2"/>
        <v>15.420201433256688</v>
      </c>
    </row>
    <row r="17" spans="1:19" x14ac:dyDescent="0.2">
      <c r="P17">
        <v>75</v>
      </c>
      <c r="Q17">
        <f t="shared" si="0"/>
        <v>1.3089969389957472</v>
      </c>
      <c r="R17">
        <f t="shared" si="1"/>
        <v>38.659258262890681</v>
      </c>
      <c r="S17">
        <f t="shared" si="2"/>
        <v>14.588190451025207</v>
      </c>
    </row>
    <row r="18" spans="1:19" x14ac:dyDescent="0.2">
      <c r="A18" t="s">
        <v>0</v>
      </c>
      <c r="B18" t="s">
        <v>8</v>
      </c>
      <c r="C18" t="s">
        <v>9</v>
      </c>
      <c r="D18" t="s">
        <v>11</v>
      </c>
      <c r="E18" t="s">
        <v>10</v>
      </c>
      <c r="F18" t="s">
        <v>12</v>
      </c>
      <c r="G18" t="s">
        <v>13</v>
      </c>
      <c r="H18" t="s">
        <v>6</v>
      </c>
      <c r="I18" t="s">
        <v>14</v>
      </c>
      <c r="P18">
        <v>80</v>
      </c>
      <c r="Q18">
        <f t="shared" si="0"/>
        <v>1.3962634015954636</v>
      </c>
      <c r="R18">
        <f t="shared" si="1"/>
        <v>38.848077530122083</v>
      </c>
      <c r="S18">
        <f t="shared" si="2"/>
        <v>13.736481776669304</v>
      </c>
    </row>
    <row r="19" spans="1:19" x14ac:dyDescent="0.2">
      <c r="A19">
        <v>1</v>
      </c>
      <c r="B19">
        <v>1</v>
      </c>
      <c r="C19">
        <v>2</v>
      </c>
      <c r="D19">
        <v>0</v>
      </c>
      <c r="E19">
        <f t="shared" ref="E19:E25" si="3">(((D3-D4)^2)+((E3-E4)^2))^(1/2)</f>
        <v>8.0622577482985491</v>
      </c>
      <c r="G19">
        <v>8.0622577482985491</v>
      </c>
      <c r="P19">
        <v>85</v>
      </c>
      <c r="Q19">
        <f t="shared" si="0"/>
        <v>1.4835298641951802</v>
      </c>
      <c r="R19">
        <f t="shared" si="1"/>
        <v>38.961946980917453</v>
      </c>
      <c r="S19">
        <f t="shared" si="2"/>
        <v>12.871557427476581</v>
      </c>
    </row>
    <row r="20" spans="1:19" x14ac:dyDescent="0.2">
      <c r="A20">
        <v>2</v>
      </c>
      <c r="B20">
        <v>2</v>
      </c>
      <c r="C20">
        <v>3</v>
      </c>
      <c r="E20">
        <f t="shared" si="3"/>
        <v>6.4031242374328485</v>
      </c>
      <c r="G20">
        <v>6.4031242374328485</v>
      </c>
      <c r="P20">
        <v>90</v>
      </c>
      <c r="Q20">
        <f t="shared" si="0"/>
        <v>1.5707963267948966</v>
      </c>
      <c r="R20">
        <f t="shared" si="1"/>
        <v>39</v>
      </c>
      <c r="S20">
        <f t="shared" si="2"/>
        <v>12</v>
      </c>
    </row>
    <row r="21" spans="1:19" x14ac:dyDescent="0.2">
      <c r="A21">
        <v>3</v>
      </c>
      <c r="B21">
        <v>3</v>
      </c>
      <c r="C21">
        <v>4</v>
      </c>
      <c r="E21">
        <f t="shared" si="3"/>
        <v>7.0710678118654755</v>
      </c>
      <c r="G21">
        <v>7.0710678118654755</v>
      </c>
      <c r="P21">
        <v>95</v>
      </c>
      <c r="Q21">
        <f t="shared" si="0"/>
        <v>1.6580627893946132</v>
      </c>
      <c r="R21">
        <f t="shared" si="1"/>
        <v>38.961946980917453</v>
      </c>
      <c r="S21">
        <f t="shared" si="2"/>
        <v>11.128442572523417</v>
      </c>
    </row>
    <row r="22" spans="1:19" x14ac:dyDescent="0.2">
      <c r="A22">
        <v>4</v>
      </c>
      <c r="B22">
        <v>4</v>
      </c>
      <c r="C22">
        <v>5</v>
      </c>
      <c r="E22">
        <f t="shared" si="3"/>
        <v>3</v>
      </c>
      <c r="G22">
        <v>3</v>
      </c>
      <c r="P22">
        <v>100</v>
      </c>
      <c r="Q22">
        <f t="shared" si="0"/>
        <v>1.7453292519943295</v>
      </c>
      <c r="R22">
        <f t="shared" si="1"/>
        <v>38.848077530122083</v>
      </c>
      <c r="S22">
        <f t="shared" si="2"/>
        <v>10.263518223330697</v>
      </c>
    </row>
    <row r="23" spans="1:19" x14ac:dyDescent="0.2">
      <c r="A23">
        <v>5</v>
      </c>
      <c r="B23">
        <v>5</v>
      </c>
      <c r="C23">
        <v>6</v>
      </c>
      <c r="E23">
        <f t="shared" si="3"/>
        <v>11</v>
      </c>
      <c r="G23">
        <v>11</v>
      </c>
      <c r="P23">
        <v>105</v>
      </c>
      <c r="Q23">
        <f t="shared" si="0"/>
        <v>1.8325957145940461</v>
      </c>
      <c r="R23">
        <f t="shared" si="1"/>
        <v>38.659258262890681</v>
      </c>
      <c r="S23">
        <f t="shared" si="2"/>
        <v>9.4118095489747908</v>
      </c>
    </row>
    <row r="24" spans="1:19" x14ac:dyDescent="0.2">
      <c r="A24">
        <v>6</v>
      </c>
      <c r="B24">
        <v>6</v>
      </c>
      <c r="C24">
        <v>7</v>
      </c>
      <c r="E24">
        <f t="shared" si="3"/>
        <v>4.1231056256176606</v>
      </c>
      <c r="G24">
        <v>4.1231056256176606</v>
      </c>
      <c r="P24">
        <v>110</v>
      </c>
      <c r="Q24">
        <f t="shared" si="0"/>
        <v>1.9198621771937625</v>
      </c>
      <c r="R24">
        <f t="shared" si="1"/>
        <v>38.396926207859082</v>
      </c>
      <c r="S24">
        <f t="shared" si="2"/>
        <v>8.5797985667433139</v>
      </c>
    </row>
    <row r="25" spans="1:19" x14ac:dyDescent="0.2">
      <c r="A25">
        <v>7</v>
      </c>
      <c r="B25">
        <v>7</v>
      </c>
      <c r="C25">
        <v>8</v>
      </c>
      <c r="E25">
        <f t="shared" si="3"/>
        <v>3.6055512754639891</v>
      </c>
      <c r="G25">
        <v>3.6055512754639891</v>
      </c>
      <c r="P25">
        <v>115</v>
      </c>
      <c r="Q25">
        <f t="shared" si="0"/>
        <v>2.0071286397934789</v>
      </c>
      <c r="R25">
        <f t="shared" si="1"/>
        <v>38.063077870366499</v>
      </c>
      <c r="S25">
        <f t="shared" si="2"/>
        <v>7.7738173825930064</v>
      </c>
    </row>
    <row r="26" spans="1:19" x14ac:dyDescent="0.2">
      <c r="A26">
        <v>8</v>
      </c>
      <c r="B26">
        <v>8</v>
      </c>
      <c r="C26">
        <v>13</v>
      </c>
      <c r="E26">
        <f>(((D10-D15)^2)+((E10-E15)^2))^(1/2)</f>
        <v>7.0710678118654755</v>
      </c>
      <c r="G26">
        <v>7.0710678118654755</v>
      </c>
      <c r="P26">
        <v>120</v>
      </c>
      <c r="Q26">
        <f t="shared" si="0"/>
        <v>2.0943951023931953</v>
      </c>
      <c r="R26">
        <f t="shared" si="1"/>
        <v>37.660254037844389</v>
      </c>
      <c r="S26">
        <f t="shared" si="2"/>
        <v>7.0000000000000018</v>
      </c>
    </row>
    <row r="27" spans="1:19" x14ac:dyDescent="0.2">
      <c r="A27">
        <v>9</v>
      </c>
      <c r="B27">
        <v>5</v>
      </c>
      <c r="C27">
        <v>9</v>
      </c>
      <c r="E27">
        <f>(((D7-D11)^2)+((E7-E11)^2))^(1/2)</f>
        <v>5.0990195135927845</v>
      </c>
      <c r="G27">
        <v>5.0990195135927845</v>
      </c>
      <c r="P27">
        <v>125</v>
      </c>
      <c r="Q27">
        <f t="shared" si="0"/>
        <v>2.1816615649929121</v>
      </c>
      <c r="R27">
        <f t="shared" si="1"/>
        <v>37.191520442889917</v>
      </c>
      <c r="S27">
        <f t="shared" si="2"/>
        <v>6.2642356364895386</v>
      </c>
    </row>
    <row r="28" spans="1:19" x14ac:dyDescent="0.2">
      <c r="A28">
        <v>10</v>
      </c>
      <c r="B28">
        <v>9</v>
      </c>
      <c r="C28">
        <v>10</v>
      </c>
      <c r="E28">
        <f>(((D11-D12)^2)+((E11-E12)^2))^(1/2)</f>
        <v>6.4031242374328485</v>
      </c>
      <c r="G28">
        <v>6.4031242374328485</v>
      </c>
      <c r="P28">
        <v>130</v>
      </c>
      <c r="Q28">
        <f t="shared" si="0"/>
        <v>2.2689280275926285</v>
      </c>
      <c r="R28">
        <f t="shared" si="1"/>
        <v>36.660444431189781</v>
      </c>
      <c r="S28">
        <f t="shared" si="2"/>
        <v>5.5721239031346066</v>
      </c>
    </row>
    <row r="29" spans="1:19" x14ac:dyDescent="0.2">
      <c r="A29">
        <v>11</v>
      </c>
      <c r="B29">
        <v>10</v>
      </c>
      <c r="C29">
        <v>11</v>
      </c>
      <c r="E29">
        <f>(((D12-D13)^2)+((E12-E13)^2))^(1/2)</f>
        <v>2.2360679774997898</v>
      </c>
      <c r="G29">
        <v>2.2360679774997898</v>
      </c>
      <c r="P29">
        <v>135</v>
      </c>
      <c r="Q29">
        <f t="shared" si="0"/>
        <v>2.3561944901923448</v>
      </c>
      <c r="R29">
        <f t="shared" si="1"/>
        <v>36.071067811865476</v>
      </c>
      <c r="S29">
        <f t="shared" si="2"/>
        <v>4.9289321881345254</v>
      </c>
    </row>
    <row r="30" spans="1:19" x14ac:dyDescent="0.2">
      <c r="A30">
        <v>12</v>
      </c>
      <c r="B30">
        <v>11</v>
      </c>
      <c r="C30">
        <v>12</v>
      </c>
      <c r="E30">
        <f>(((D13-D14)^2)+((E13-E14)^2))^(1/2)</f>
        <v>4.4721359549995796</v>
      </c>
      <c r="G30">
        <v>4.4721359549995796</v>
      </c>
      <c r="P30">
        <v>140</v>
      </c>
      <c r="Q30">
        <f t="shared" si="0"/>
        <v>2.4434609527920612</v>
      </c>
      <c r="R30">
        <f t="shared" si="1"/>
        <v>35.427876096865397</v>
      </c>
      <c r="S30">
        <f t="shared" si="2"/>
        <v>4.339555568810221</v>
      </c>
    </row>
    <row r="31" spans="1:19" x14ac:dyDescent="0.2">
      <c r="A31">
        <v>13</v>
      </c>
      <c r="B31">
        <v>12</v>
      </c>
      <c r="C31">
        <v>13</v>
      </c>
      <c r="E31">
        <f>(((D14-D15)^2)+((E14-E15)^2))^(1/2)</f>
        <v>6.0827625302982193</v>
      </c>
      <c r="G31">
        <v>6.0827625302982193</v>
      </c>
      <c r="P31">
        <v>145</v>
      </c>
      <c r="Q31">
        <f t="shared" si="0"/>
        <v>2.530727415391778</v>
      </c>
      <c r="R31">
        <f t="shared" si="1"/>
        <v>34.735764363510462</v>
      </c>
      <c r="S31">
        <f t="shared" si="2"/>
        <v>3.8084795571100809</v>
      </c>
    </row>
    <row r="32" spans="1:19" x14ac:dyDescent="0.2">
      <c r="A32">
        <v>14</v>
      </c>
      <c r="B32">
        <v>13</v>
      </c>
      <c r="C32">
        <v>14</v>
      </c>
      <c r="E32">
        <f>(((D15-D16)^2)+((E15-E16)^2))^(1/2)</f>
        <v>5</v>
      </c>
      <c r="G32">
        <v>5</v>
      </c>
      <c r="P32">
        <v>150</v>
      </c>
      <c r="Q32">
        <f t="shared" si="0"/>
        <v>2.6179938779914944</v>
      </c>
      <c r="R32">
        <f t="shared" si="1"/>
        <v>34</v>
      </c>
      <c r="S32">
        <f t="shared" si="2"/>
        <v>3.3397459621556127</v>
      </c>
    </row>
    <row r="33" spans="16:19" x14ac:dyDescent="0.2">
      <c r="P33">
        <v>155</v>
      </c>
      <c r="Q33">
        <f t="shared" si="0"/>
        <v>2.7052603405912108</v>
      </c>
      <c r="R33">
        <f t="shared" si="1"/>
        <v>33.226182617406991</v>
      </c>
      <c r="S33">
        <f t="shared" si="2"/>
        <v>2.9369221296335013</v>
      </c>
    </row>
    <row r="34" spans="16:19" x14ac:dyDescent="0.2">
      <c r="P34">
        <v>160</v>
      </c>
      <c r="Q34">
        <f t="shared" si="0"/>
        <v>2.7925268031909272</v>
      </c>
      <c r="R34">
        <f t="shared" si="1"/>
        <v>32.420201433256686</v>
      </c>
      <c r="S34">
        <f t="shared" si="2"/>
        <v>2.6030737921409166</v>
      </c>
    </row>
    <row r="35" spans="16:19" x14ac:dyDescent="0.2">
      <c r="P35">
        <v>165</v>
      </c>
      <c r="Q35">
        <f t="shared" si="0"/>
        <v>2.8797932657906435</v>
      </c>
      <c r="R35">
        <f t="shared" si="1"/>
        <v>31.588190451025209</v>
      </c>
      <c r="S35">
        <f t="shared" si="2"/>
        <v>2.3407417371093189</v>
      </c>
    </row>
    <row r="36" spans="16:19" x14ac:dyDescent="0.2">
      <c r="P36">
        <v>170</v>
      </c>
      <c r="Q36">
        <f t="shared" si="0"/>
        <v>2.9670597283903604</v>
      </c>
      <c r="R36">
        <f t="shared" si="1"/>
        <v>30.736481776669304</v>
      </c>
      <c r="S36">
        <f t="shared" si="2"/>
        <v>2.1519224698779205</v>
      </c>
    </row>
    <row r="37" spans="16:19" x14ac:dyDescent="0.2">
      <c r="P37">
        <v>175</v>
      </c>
      <c r="Q37">
        <f t="shared" si="0"/>
        <v>3.0543261909900767</v>
      </c>
      <c r="R37">
        <f t="shared" si="1"/>
        <v>29.871557427476581</v>
      </c>
      <c r="S37">
        <f t="shared" si="2"/>
        <v>2.038053019082545</v>
      </c>
    </row>
    <row r="38" spans="16:19" x14ac:dyDescent="0.2">
      <c r="P38">
        <v>180</v>
      </c>
      <c r="Q38">
        <f t="shared" si="0"/>
        <v>3.1415926535897931</v>
      </c>
      <c r="R38">
        <f t="shared" si="1"/>
        <v>29</v>
      </c>
      <c r="S38">
        <f t="shared" si="2"/>
        <v>2</v>
      </c>
    </row>
    <row r="39" spans="16:19" x14ac:dyDescent="0.2">
      <c r="P39">
        <v>185</v>
      </c>
      <c r="Q39">
        <f t="shared" si="0"/>
        <v>3.2288591161895095</v>
      </c>
      <c r="R39">
        <f t="shared" si="1"/>
        <v>28.128442572523422</v>
      </c>
      <c r="S39">
        <f t="shared" si="2"/>
        <v>2.038053019082545</v>
      </c>
    </row>
    <row r="40" spans="16:19" x14ac:dyDescent="0.2">
      <c r="P40">
        <v>190</v>
      </c>
      <c r="Q40">
        <f t="shared" si="0"/>
        <v>3.3161255787892263</v>
      </c>
      <c r="R40">
        <f t="shared" si="1"/>
        <v>27.263518223330696</v>
      </c>
      <c r="S40">
        <f t="shared" si="2"/>
        <v>2.1519224698779205</v>
      </c>
    </row>
    <row r="41" spans="16:19" x14ac:dyDescent="0.2">
      <c r="P41">
        <v>195</v>
      </c>
      <c r="Q41">
        <f t="shared" si="0"/>
        <v>3.4033920413889427</v>
      </c>
      <c r="R41">
        <f t="shared" si="1"/>
        <v>26.411809548974791</v>
      </c>
      <c r="S41">
        <f t="shared" si="2"/>
        <v>2.3407417371093171</v>
      </c>
    </row>
    <row r="42" spans="16:19" x14ac:dyDescent="0.2">
      <c r="P42">
        <v>200</v>
      </c>
      <c r="Q42">
        <f t="shared" si="0"/>
        <v>3.4906585039886591</v>
      </c>
      <c r="R42">
        <f t="shared" si="1"/>
        <v>25.579798566743314</v>
      </c>
      <c r="S42">
        <f t="shared" si="2"/>
        <v>2.6030737921409148</v>
      </c>
    </row>
    <row r="43" spans="16:19" x14ac:dyDescent="0.2">
      <c r="P43">
        <v>205</v>
      </c>
      <c r="Q43">
        <f t="shared" si="0"/>
        <v>3.5779249665883754</v>
      </c>
      <c r="R43">
        <f t="shared" si="1"/>
        <v>24.773817382593009</v>
      </c>
      <c r="S43">
        <f t="shared" si="2"/>
        <v>2.9369221296334995</v>
      </c>
    </row>
    <row r="44" spans="16:19" x14ac:dyDescent="0.2">
      <c r="P44">
        <v>210</v>
      </c>
      <c r="Q44">
        <f t="shared" si="0"/>
        <v>3.6651914291880923</v>
      </c>
      <c r="R44">
        <f t="shared" si="1"/>
        <v>24</v>
      </c>
      <c r="S44">
        <f t="shared" si="2"/>
        <v>3.3397459621556145</v>
      </c>
    </row>
    <row r="45" spans="16:19" x14ac:dyDescent="0.2">
      <c r="P45">
        <v>215</v>
      </c>
      <c r="Q45">
        <f t="shared" si="0"/>
        <v>3.7524578917878086</v>
      </c>
      <c r="R45">
        <f t="shared" si="1"/>
        <v>23.264235636489538</v>
      </c>
      <c r="S45">
        <f t="shared" si="2"/>
        <v>3.8084795571100827</v>
      </c>
    </row>
    <row r="46" spans="16:19" x14ac:dyDescent="0.2">
      <c r="P46">
        <v>220</v>
      </c>
      <c r="Q46">
        <f t="shared" si="0"/>
        <v>3.839724354387525</v>
      </c>
      <c r="R46">
        <f t="shared" si="1"/>
        <v>22.572123903134607</v>
      </c>
      <c r="S46">
        <f t="shared" si="2"/>
        <v>4.3395555688102201</v>
      </c>
    </row>
    <row r="47" spans="16:19" x14ac:dyDescent="0.2">
      <c r="P47">
        <v>225</v>
      </c>
      <c r="Q47">
        <f t="shared" si="0"/>
        <v>3.9269908169872414</v>
      </c>
      <c r="R47">
        <f t="shared" si="1"/>
        <v>21.928932188134524</v>
      </c>
      <c r="S47">
        <f t="shared" si="2"/>
        <v>4.9289321881345227</v>
      </c>
    </row>
    <row r="48" spans="16:19" x14ac:dyDescent="0.2">
      <c r="P48">
        <v>230</v>
      </c>
      <c r="Q48">
        <f t="shared" si="0"/>
        <v>4.0142572795869578</v>
      </c>
      <c r="R48">
        <f t="shared" si="1"/>
        <v>21.339555568810219</v>
      </c>
      <c r="S48">
        <f t="shared" si="2"/>
        <v>5.5721239031346048</v>
      </c>
    </row>
    <row r="49" spans="16:19" x14ac:dyDescent="0.2">
      <c r="P49">
        <v>235</v>
      </c>
      <c r="Q49">
        <f t="shared" si="0"/>
        <v>4.1015237421866741</v>
      </c>
      <c r="R49">
        <f t="shared" si="1"/>
        <v>20.808479557110083</v>
      </c>
      <c r="S49">
        <f t="shared" si="2"/>
        <v>6.264235636489536</v>
      </c>
    </row>
    <row r="50" spans="16:19" x14ac:dyDescent="0.2">
      <c r="P50">
        <v>240</v>
      </c>
      <c r="Q50">
        <f t="shared" si="0"/>
        <v>4.1887902047863905</v>
      </c>
      <c r="R50">
        <f t="shared" si="1"/>
        <v>20.339745962155618</v>
      </c>
      <c r="S50">
        <f t="shared" si="2"/>
        <v>6.9999999999999956</v>
      </c>
    </row>
    <row r="51" spans="16:19" x14ac:dyDescent="0.2">
      <c r="P51">
        <v>245</v>
      </c>
      <c r="Q51">
        <f t="shared" si="0"/>
        <v>4.2760566673861078</v>
      </c>
      <c r="R51">
        <f t="shared" si="1"/>
        <v>19.936922129633501</v>
      </c>
      <c r="S51">
        <f t="shared" si="2"/>
        <v>7.7738173825930081</v>
      </c>
    </row>
    <row r="52" spans="16:19" x14ac:dyDescent="0.2">
      <c r="P52">
        <v>250</v>
      </c>
      <c r="Q52">
        <f t="shared" si="0"/>
        <v>4.3633231299858242</v>
      </c>
      <c r="R52">
        <f t="shared" si="1"/>
        <v>19.603073792140915</v>
      </c>
      <c r="S52">
        <f t="shared" si="2"/>
        <v>8.5797985667433139</v>
      </c>
    </row>
    <row r="53" spans="16:19" x14ac:dyDescent="0.2">
      <c r="P53">
        <v>255</v>
      </c>
      <c r="Q53">
        <f t="shared" si="0"/>
        <v>4.4505895925855405</v>
      </c>
      <c r="R53">
        <f t="shared" si="1"/>
        <v>19.340741737109319</v>
      </c>
      <c r="S53">
        <f t="shared" si="2"/>
        <v>9.4118095489747944</v>
      </c>
    </row>
    <row r="54" spans="16:19" x14ac:dyDescent="0.2">
      <c r="P54">
        <v>260</v>
      </c>
      <c r="Q54">
        <f t="shared" si="0"/>
        <v>4.5378560551852569</v>
      </c>
      <c r="R54">
        <f t="shared" si="1"/>
        <v>19.15192246987792</v>
      </c>
      <c r="S54">
        <f t="shared" si="2"/>
        <v>10.263518223330697</v>
      </c>
    </row>
    <row r="55" spans="16:19" x14ac:dyDescent="0.2">
      <c r="P55">
        <v>265</v>
      </c>
      <c r="Q55">
        <f t="shared" si="0"/>
        <v>4.6251225177849733</v>
      </c>
      <c r="R55">
        <f t="shared" si="1"/>
        <v>19.038053019082547</v>
      </c>
      <c r="S55">
        <f t="shared" si="2"/>
        <v>11.128442572523417</v>
      </c>
    </row>
    <row r="56" spans="16:19" x14ac:dyDescent="0.2">
      <c r="P56">
        <v>270</v>
      </c>
      <c r="Q56">
        <f t="shared" si="0"/>
        <v>4.7123889803846897</v>
      </c>
      <c r="R56">
        <f t="shared" si="1"/>
        <v>19</v>
      </c>
      <c r="S56">
        <f t="shared" si="2"/>
        <v>11.999999999999998</v>
      </c>
    </row>
    <row r="57" spans="16:19" x14ac:dyDescent="0.2">
      <c r="P57">
        <v>275</v>
      </c>
      <c r="Q57">
        <f t="shared" si="0"/>
        <v>4.7996554429844061</v>
      </c>
      <c r="R57">
        <f t="shared" si="1"/>
        <v>19.038053019082547</v>
      </c>
      <c r="S57">
        <f t="shared" si="2"/>
        <v>12.87155742747658</v>
      </c>
    </row>
    <row r="58" spans="16:19" x14ac:dyDescent="0.2">
      <c r="P58">
        <v>280</v>
      </c>
      <c r="Q58">
        <f t="shared" si="0"/>
        <v>4.8869219055841224</v>
      </c>
      <c r="R58">
        <f t="shared" si="1"/>
        <v>19.151922469877917</v>
      </c>
      <c r="S58">
        <f t="shared" si="2"/>
        <v>13.736481776669299</v>
      </c>
    </row>
    <row r="59" spans="16:19" x14ac:dyDescent="0.2">
      <c r="P59">
        <v>285</v>
      </c>
      <c r="Q59">
        <f t="shared" si="0"/>
        <v>4.9741883681838388</v>
      </c>
      <c r="R59">
        <f t="shared" si="1"/>
        <v>19.340741737109315</v>
      </c>
      <c r="S59">
        <f t="shared" si="2"/>
        <v>14.588190451025202</v>
      </c>
    </row>
    <row r="60" spans="16:19" x14ac:dyDescent="0.2">
      <c r="P60">
        <v>290</v>
      </c>
      <c r="Q60">
        <f t="shared" si="0"/>
        <v>5.0614548307835561</v>
      </c>
      <c r="R60">
        <f t="shared" si="1"/>
        <v>19.603073792140918</v>
      </c>
      <c r="S60">
        <f t="shared" si="2"/>
        <v>15.42020143325669</v>
      </c>
    </row>
    <row r="61" spans="16:19" x14ac:dyDescent="0.2">
      <c r="P61">
        <v>295</v>
      </c>
      <c r="Q61">
        <f t="shared" si="0"/>
        <v>5.1487212933832724</v>
      </c>
      <c r="R61">
        <f t="shared" si="1"/>
        <v>19.936922129633501</v>
      </c>
      <c r="S61">
        <f t="shared" si="2"/>
        <v>16.226182617406998</v>
      </c>
    </row>
    <row r="62" spans="16:19" x14ac:dyDescent="0.2">
      <c r="P62">
        <v>300</v>
      </c>
      <c r="Q62">
        <f t="shared" si="0"/>
        <v>5.2359877559829888</v>
      </c>
      <c r="R62">
        <f t="shared" si="1"/>
        <v>20.339745962155614</v>
      </c>
      <c r="S62">
        <f t="shared" si="2"/>
        <v>17</v>
      </c>
    </row>
    <row r="63" spans="16:19" x14ac:dyDescent="0.2">
      <c r="P63">
        <v>305</v>
      </c>
      <c r="Q63">
        <f t="shared" si="0"/>
        <v>5.3232542185827052</v>
      </c>
      <c r="R63">
        <f t="shared" si="1"/>
        <v>20.808479557110083</v>
      </c>
      <c r="S63">
        <f t="shared" si="2"/>
        <v>17.735764363510462</v>
      </c>
    </row>
    <row r="64" spans="16:19" x14ac:dyDescent="0.2">
      <c r="P64">
        <v>310</v>
      </c>
      <c r="Q64">
        <f t="shared" si="0"/>
        <v>5.4105206811824216</v>
      </c>
      <c r="R64">
        <f t="shared" si="1"/>
        <v>21.339555568810219</v>
      </c>
      <c r="S64">
        <f t="shared" si="2"/>
        <v>18.427876096865393</v>
      </c>
    </row>
    <row r="65" spans="16:19" x14ac:dyDescent="0.2">
      <c r="P65">
        <v>315</v>
      </c>
      <c r="Q65">
        <f t="shared" si="0"/>
        <v>5.497787143782138</v>
      </c>
      <c r="R65">
        <f t="shared" si="1"/>
        <v>21.928932188134524</v>
      </c>
      <c r="S65">
        <f t="shared" si="2"/>
        <v>19.071067811865476</v>
      </c>
    </row>
    <row r="66" spans="16:19" x14ac:dyDescent="0.2">
      <c r="P66">
        <v>320</v>
      </c>
      <c r="Q66">
        <f t="shared" si="0"/>
        <v>5.5850536063818543</v>
      </c>
      <c r="R66">
        <f t="shared" si="1"/>
        <v>22.572123903134603</v>
      </c>
      <c r="S66">
        <f t="shared" si="2"/>
        <v>19.660444431189777</v>
      </c>
    </row>
    <row r="67" spans="16:19" x14ac:dyDescent="0.2">
      <c r="P67">
        <v>325</v>
      </c>
      <c r="Q67">
        <f t="shared" ref="Q67:Q74" si="4">RADIANS(P67)</f>
        <v>5.6723200689815707</v>
      </c>
      <c r="R67">
        <f t="shared" ref="R67:R74" si="5">(SIN(Q67)*$V$2)+$U$2</f>
        <v>23.264235636489534</v>
      </c>
      <c r="S67">
        <f t="shared" ref="S67:S74" si="6">(COS(Q67)*$V$2)+$T$2</f>
        <v>20.191520442889917</v>
      </c>
    </row>
    <row r="68" spans="16:19" x14ac:dyDescent="0.2">
      <c r="P68">
        <v>330</v>
      </c>
      <c r="Q68">
        <f t="shared" si="4"/>
        <v>5.7595865315812871</v>
      </c>
      <c r="R68">
        <f t="shared" si="5"/>
        <v>23.999999999999996</v>
      </c>
      <c r="S68">
        <f t="shared" si="6"/>
        <v>20.660254037844382</v>
      </c>
    </row>
    <row r="69" spans="16:19" x14ac:dyDescent="0.2">
      <c r="P69">
        <v>335</v>
      </c>
      <c r="Q69">
        <f t="shared" si="4"/>
        <v>5.8468529941810043</v>
      </c>
      <c r="R69">
        <f t="shared" si="5"/>
        <v>24.773817382593009</v>
      </c>
      <c r="S69">
        <f t="shared" si="6"/>
        <v>21.063077870366499</v>
      </c>
    </row>
    <row r="70" spans="16:19" x14ac:dyDescent="0.2">
      <c r="P70">
        <v>340</v>
      </c>
      <c r="Q70">
        <f t="shared" si="4"/>
        <v>5.9341194567807207</v>
      </c>
      <c r="R70">
        <f t="shared" si="5"/>
        <v>25.579798566743314</v>
      </c>
      <c r="S70">
        <f t="shared" si="6"/>
        <v>21.396926207859085</v>
      </c>
    </row>
    <row r="71" spans="16:19" x14ac:dyDescent="0.2">
      <c r="P71">
        <v>345</v>
      </c>
      <c r="Q71">
        <f t="shared" si="4"/>
        <v>6.0213859193804371</v>
      </c>
      <c r="R71">
        <f t="shared" si="5"/>
        <v>26.411809548974794</v>
      </c>
      <c r="S71">
        <f t="shared" si="6"/>
        <v>21.659258262890681</v>
      </c>
    </row>
    <row r="72" spans="16:19" x14ac:dyDescent="0.2">
      <c r="P72">
        <v>350</v>
      </c>
      <c r="Q72">
        <f t="shared" si="4"/>
        <v>6.1086523819801535</v>
      </c>
      <c r="R72">
        <f t="shared" si="5"/>
        <v>27.263518223330696</v>
      </c>
      <c r="S72">
        <f t="shared" si="6"/>
        <v>21.84807753012208</v>
      </c>
    </row>
    <row r="73" spans="16:19" x14ac:dyDescent="0.2">
      <c r="P73">
        <v>355</v>
      </c>
      <c r="Q73">
        <f t="shared" si="4"/>
        <v>6.1959188445798699</v>
      </c>
      <c r="R73">
        <f t="shared" si="5"/>
        <v>28.128442572523419</v>
      </c>
      <c r="S73">
        <f t="shared" si="6"/>
        <v>21.961946980917453</v>
      </c>
    </row>
    <row r="74" spans="16:19" x14ac:dyDescent="0.2">
      <c r="P74">
        <v>360</v>
      </c>
      <c r="Q74">
        <f t="shared" si="4"/>
        <v>6.2831853071795862</v>
      </c>
      <c r="R74">
        <f t="shared" si="5"/>
        <v>28.999999999999996</v>
      </c>
      <c r="S74">
        <f t="shared" si="6"/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James Claudet</dc:creator>
  <cp:lastModifiedBy>Christopher James Claudet</cp:lastModifiedBy>
  <dcterms:created xsi:type="dcterms:W3CDTF">2019-01-17T10:33:32Z</dcterms:created>
  <dcterms:modified xsi:type="dcterms:W3CDTF">2019-03-03T10:24:27Z</dcterms:modified>
</cp:coreProperties>
</file>