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frankpage/Katalon Studio/SecureGiveFramework_Pre/Data Files/Scenarios/"/>
    </mc:Choice>
  </mc:AlternateContent>
  <xr:revisionPtr revIDLastSave="0" documentId="13_ncr:1_{6B7CCB6C-0833-C349-815E-6CA6CB3A67CD}" xr6:coauthVersionLast="47" xr6:coauthVersionMax="47" xr10:uidLastSave="{00000000-0000-0000-0000-000000000000}"/>
  <bookViews>
    <workbookView xWindow="-21020" yWindow="-21100" windowWidth="35840" windowHeight="19680" xr2:uid="{FE31474C-02BB-E24A-856E-08D8FECED3EA}"/>
  </bookViews>
  <sheets>
    <sheet name="Sheet1" sheetId="1" r:id="rId1"/>
    <sheet name="Sheet2" sheetId="2" r:id="rId2"/>
    <sheet name="Sheet3" sheetId="3" r:id="rId3"/>
  </sheets>
  <definedNames>
    <definedName name="AccountNumber">Sheet2!$N$2:$N$4</definedName>
    <definedName name="American_Express">Sheet2!$L$2:$L$3</definedName>
    <definedName name="AMEX">Sheet2!$L$2:$L$3</definedName>
    <definedName name="AMEXNumbers">Sheet2!$L$2</definedName>
    <definedName name="AppleAccount">Sheet2!$P$2:$P$3</definedName>
    <definedName name="AppleID">Sheet2!$Q$2:$Q$3</definedName>
    <definedName name="ApplelD1">Sheet2!$Q$2:$Q$3</definedName>
    <definedName name="ApplePay">Sheet2!$P$2:$P$3</definedName>
    <definedName name="BankAccount">Sheet2!$M$2:$M$3</definedName>
    <definedName name="Card">Sheet2!$H$2:$H$8</definedName>
    <definedName name="CardNumber">#REF!</definedName>
    <definedName name="Discover">Sheet2!$K$2:$K$3</definedName>
    <definedName name="DiscoverNumbers">Sheet2!$K$2:$K$3</definedName>
    <definedName name="InstitutionName">#REF!</definedName>
    <definedName name="Mastercard_Corporate">Sheet2!$J$5:$J$6</definedName>
    <definedName name="Mastercard_Personal">Sheet2!$J$2:$J$4</definedName>
    <definedName name="MasterCardCorporate">Sheet2!$J$5:$J$6</definedName>
    <definedName name="MasterCardNumbers">Sheet2!$J$2:$J$5</definedName>
    <definedName name="MastercardPersonal">Sheet2!$J$2:$J$4</definedName>
    <definedName name="NormalAccount">Sheet2!$N$2:$N$4</definedName>
    <definedName name="PaymentType">Sheet2!$F$2:$F$5</definedName>
    <definedName name="Routing_Number">Sheet2!$O$2:$O$3</definedName>
    <definedName name="TestCards">Sheet2!$H$2:$H$8</definedName>
    <definedName name="Visa">Sheet2!#REF!</definedName>
    <definedName name="Visa_Corporate_Purchase">Sheet2!$I$5:$I$6</definedName>
    <definedName name="Visa_Personal">Sheet2!$I$2:$I$4</definedName>
    <definedName name="VisaCorporate">Sheet2!$I$5:$I$6</definedName>
    <definedName name="VisaNumbers">Sheet2!$I$2:$I$5</definedName>
    <definedName name="VisaPersonal">Sheet2!$I$2:$I$5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41" i="1" l="1"/>
  <c r="H241" i="1"/>
  <c r="F241" i="1"/>
  <c r="E241" i="1"/>
  <c r="G241" i="1" s="1"/>
  <c r="AO240" i="1"/>
  <c r="H240" i="1"/>
  <c r="F240" i="1"/>
  <c r="E240" i="1"/>
  <c r="G240" i="1" s="1"/>
  <c r="AO239" i="1"/>
  <c r="H239" i="1"/>
  <c r="F239" i="1"/>
  <c r="E239" i="1"/>
  <c r="G239" i="1" s="1"/>
  <c r="AO238" i="1"/>
  <c r="H238" i="1"/>
  <c r="F238" i="1"/>
  <c r="E238" i="1"/>
  <c r="G238" i="1" s="1"/>
  <c r="AO237" i="1"/>
  <c r="H237" i="1"/>
  <c r="F237" i="1"/>
  <c r="E237" i="1"/>
  <c r="G237" i="1" s="1"/>
  <c r="H236" i="1"/>
  <c r="F236" i="1"/>
  <c r="E236" i="1"/>
  <c r="G236" i="1" s="1"/>
  <c r="AO235" i="1"/>
  <c r="H235" i="1"/>
  <c r="F235" i="1"/>
  <c r="E235" i="1"/>
  <c r="G235" i="1" s="1"/>
  <c r="AO234" i="1"/>
  <c r="H234" i="1"/>
  <c r="F234" i="1"/>
  <c r="E234" i="1"/>
  <c r="G234" i="1" s="1"/>
  <c r="AO233" i="1"/>
  <c r="H233" i="1"/>
  <c r="F233" i="1"/>
  <c r="E233" i="1"/>
  <c r="G233" i="1" s="1"/>
  <c r="H232" i="1"/>
  <c r="F232" i="1"/>
  <c r="E232" i="1"/>
  <c r="G232" i="1" s="1"/>
  <c r="AO231" i="1"/>
  <c r="H231" i="1"/>
  <c r="F231" i="1"/>
  <c r="E231" i="1"/>
  <c r="G231" i="1" s="1"/>
  <c r="AO230" i="1"/>
  <c r="H230" i="1"/>
  <c r="F230" i="1"/>
  <c r="E230" i="1"/>
  <c r="G230" i="1" s="1"/>
  <c r="AO229" i="1"/>
  <c r="H229" i="1"/>
  <c r="F229" i="1"/>
  <c r="E229" i="1"/>
  <c r="G229" i="1" s="1"/>
  <c r="AO228" i="1"/>
  <c r="H228" i="1"/>
  <c r="F228" i="1"/>
  <c r="E228" i="1"/>
  <c r="G228" i="1" s="1"/>
  <c r="H227" i="1"/>
  <c r="F227" i="1"/>
  <c r="E227" i="1"/>
  <c r="G227" i="1" s="1"/>
  <c r="AO226" i="1"/>
  <c r="H226" i="1"/>
  <c r="F226" i="1"/>
  <c r="E226" i="1"/>
  <c r="G226" i="1" s="1"/>
  <c r="AO225" i="1"/>
  <c r="H225" i="1"/>
  <c r="F225" i="1"/>
  <c r="E225" i="1"/>
  <c r="G225" i="1" s="1"/>
  <c r="AO224" i="1"/>
  <c r="H224" i="1"/>
  <c r="F224" i="1"/>
  <c r="E224" i="1"/>
  <c r="G224" i="1" s="1"/>
  <c r="AO223" i="1"/>
  <c r="H223" i="1"/>
  <c r="F223" i="1"/>
  <c r="E223" i="1"/>
  <c r="G223" i="1" s="1"/>
  <c r="AO222" i="1"/>
  <c r="H222" i="1"/>
  <c r="F222" i="1"/>
  <c r="E222" i="1"/>
  <c r="G222" i="1" s="1"/>
  <c r="AO221" i="1"/>
  <c r="H221" i="1"/>
  <c r="F221" i="1"/>
  <c r="E221" i="1"/>
  <c r="G221" i="1" s="1"/>
  <c r="AO220" i="1"/>
  <c r="H220" i="1"/>
  <c r="F220" i="1"/>
  <c r="E220" i="1"/>
  <c r="G220" i="1" s="1"/>
  <c r="AO219" i="1"/>
  <c r="H219" i="1"/>
  <c r="F219" i="1"/>
  <c r="E219" i="1"/>
  <c r="G219" i="1" s="1"/>
  <c r="H218" i="1"/>
  <c r="F218" i="1"/>
  <c r="E218" i="1"/>
  <c r="G218" i="1" s="1"/>
  <c r="AO217" i="1"/>
  <c r="H217" i="1"/>
  <c r="F217" i="1"/>
  <c r="E217" i="1"/>
  <c r="G217" i="1" s="1"/>
  <c r="AO216" i="1"/>
  <c r="H216" i="1"/>
  <c r="F216" i="1"/>
  <c r="E216" i="1"/>
  <c r="G216" i="1" s="1"/>
  <c r="AO215" i="1"/>
  <c r="H215" i="1"/>
  <c r="F215" i="1"/>
  <c r="E215" i="1"/>
  <c r="G215" i="1" s="1"/>
  <c r="H214" i="1"/>
  <c r="F214" i="1"/>
  <c r="E214" i="1"/>
  <c r="G214" i="1" s="1"/>
  <c r="AO213" i="1"/>
  <c r="H213" i="1"/>
  <c r="F213" i="1"/>
  <c r="E213" i="1"/>
  <c r="G213" i="1" s="1"/>
  <c r="AO212" i="1"/>
  <c r="H212" i="1"/>
  <c r="G212" i="1"/>
  <c r="F212" i="1"/>
  <c r="E212" i="1"/>
  <c r="AO211" i="1"/>
  <c r="H211" i="1"/>
  <c r="F211" i="1"/>
  <c r="E211" i="1"/>
  <c r="G211" i="1" s="1"/>
  <c r="AO210" i="1"/>
  <c r="H210" i="1"/>
  <c r="F210" i="1"/>
  <c r="E210" i="1"/>
  <c r="G210" i="1" s="1"/>
  <c r="H209" i="1"/>
  <c r="F209" i="1"/>
  <c r="E209" i="1"/>
  <c r="G209" i="1" s="1"/>
  <c r="AO208" i="1"/>
  <c r="H208" i="1"/>
  <c r="F208" i="1"/>
  <c r="E208" i="1"/>
  <c r="G208" i="1" s="1"/>
  <c r="AO207" i="1"/>
  <c r="H207" i="1"/>
  <c r="F207" i="1"/>
  <c r="E207" i="1"/>
  <c r="G207" i="1" s="1"/>
  <c r="AO206" i="1"/>
  <c r="H206" i="1"/>
  <c r="F206" i="1"/>
  <c r="E206" i="1"/>
  <c r="G206" i="1" s="1"/>
  <c r="AO205" i="1"/>
  <c r="H205" i="1"/>
  <c r="F205" i="1"/>
  <c r="E205" i="1"/>
  <c r="G205" i="1" s="1"/>
  <c r="AO204" i="1"/>
  <c r="H204" i="1"/>
  <c r="F204" i="1"/>
  <c r="E204" i="1"/>
  <c r="G204" i="1" s="1"/>
  <c r="AO203" i="1"/>
  <c r="H203" i="1"/>
  <c r="F203" i="1"/>
  <c r="E203" i="1"/>
  <c r="G203" i="1" s="1"/>
  <c r="H202" i="1"/>
  <c r="F202" i="1"/>
  <c r="E202" i="1"/>
  <c r="G202" i="1" s="1"/>
  <c r="AO201" i="1"/>
  <c r="H201" i="1"/>
  <c r="F201" i="1"/>
  <c r="E201" i="1"/>
  <c r="G201" i="1" s="1"/>
  <c r="AO200" i="1"/>
  <c r="H200" i="1"/>
  <c r="F200" i="1"/>
  <c r="E200" i="1"/>
  <c r="G200" i="1" s="1"/>
  <c r="AO199" i="1"/>
  <c r="H199" i="1"/>
  <c r="F199" i="1"/>
  <c r="E199" i="1"/>
  <c r="G199" i="1" s="1"/>
  <c r="AO198" i="1"/>
  <c r="H198" i="1"/>
  <c r="F198" i="1"/>
  <c r="E198" i="1"/>
  <c r="G198" i="1" s="1"/>
  <c r="AO197" i="1"/>
  <c r="H197" i="1"/>
  <c r="F197" i="1"/>
  <c r="E197" i="1"/>
  <c r="G197" i="1" s="1"/>
  <c r="AO196" i="1"/>
  <c r="H196" i="1"/>
  <c r="F196" i="1"/>
  <c r="E196" i="1"/>
  <c r="G196" i="1" s="1"/>
  <c r="H195" i="1"/>
  <c r="F195" i="1"/>
  <c r="E195" i="1"/>
  <c r="G195" i="1" s="1"/>
  <c r="AO194" i="1"/>
  <c r="H194" i="1"/>
  <c r="F194" i="1"/>
  <c r="E194" i="1"/>
  <c r="G194" i="1" s="1"/>
  <c r="AO193" i="1"/>
  <c r="H193" i="1"/>
  <c r="F193" i="1"/>
  <c r="E193" i="1"/>
  <c r="G193" i="1" s="1"/>
  <c r="AO192" i="1"/>
  <c r="H192" i="1"/>
  <c r="F192" i="1"/>
  <c r="E192" i="1"/>
  <c r="G192" i="1" s="1"/>
  <c r="AO191" i="1"/>
  <c r="H191" i="1"/>
  <c r="F191" i="1"/>
  <c r="E191" i="1"/>
  <c r="G191" i="1" s="1"/>
  <c r="AO190" i="1"/>
  <c r="H190" i="1"/>
  <c r="F190" i="1"/>
  <c r="E190" i="1"/>
  <c r="G190" i="1" s="1"/>
  <c r="AO189" i="1"/>
  <c r="H189" i="1"/>
  <c r="F189" i="1"/>
  <c r="E189" i="1"/>
  <c r="G189" i="1" s="1"/>
  <c r="H188" i="1"/>
  <c r="F188" i="1"/>
  <c r="E188" i="1"/>
  <c r="G188" i="1" s="1"/>
  <c r="AO187" i="1"/>
  <c r="H187" i="1"/>
  <c r="F187" i="1"/>
  <c r="E187" i="1"/>
  <c r="G187" i="1" s="1"/>
  <c r="AO186" i="1"/>
  <c r="H186" i="1"/>
  <c r="F186" i="1"/>
  <c r="E186" i="1"/>
  <c r="G186" i="1" s="1"/>
  <c r="AO185" i="1"/>
  <c r="H185" i="1"/>
  <c r="F185" i="1"/>
  <c r="E185" i="1"/>
  <c r="G185" i="1" s="1"/>
  <c r="AO184" i="1"/>
  <c r="H184" i="1"/>
  <c r="F184" i="1"/>
  <c r="E184" i="1"/>
  <c r="G184" i="1" s="1"/>
  <c r="AO183" i="1"/>
  <c r="H183" i="1"/>
  <c r="F183" i="1"/>
  <c r="E183" i="1"/>
  <c r="G183" i="1" s="1"/>
  <c r="AO182" i="1"/>
  <c r="H182" i="1"/>
  <c r="F182" i="1"/>
  <c r="E182" i="1"/>
  <c r="G182" i="1" s="1"/>
  <c r="AO181" i="1"/>
  <c r="H181" i="1"/>
  <c r="F181" i="1"/>
  <c r="E181" i="1"/>
  <c r="G181" i="1" s="1"/>
  <c r="AO180" i="1"/>
  <c r="H180" i="1"/>
  <c r="F180" i="1"/>
  <c r="E180" i="1"/>
  <c r="G180" i="1" s="1"/>
  <c r="H179" i="1"/>
  <c r="F179" i="1"/>
  <c r="E179" i="1"/>
  <c r="G179" i="1" s="1"/>
  <c r="AO178" i="1"/>
  <c r="H178" i="1"/>
  <c r="F178" i="1"/>
  <c r="E178" i="1"/>
  <c r="G178" i="1" s="1"/>
  <c r="AO177" i="1"/>
  <c r="H177" i="1"/>
  <c r="F177" i="1"/>
  <c r="E177" i="1"/>
  <c r="G177" i="1" s="1"/>
  <c r="AO176" i="1"/>
  <c r="H176" i="1"/>
  <c r="F176" i="1"/>
  <c r="E176" i="1"/>
  <c r="G176" i="1" s="1"/>
  <c r="AO175" i="1"/>
  <c r="H175" i="1"/>
  <c r="F175" i="1"/>
  <c r="E175" i="1"/>
  <c r="G175" i="1" s="1"/>
  <c r="AO174" i="1"/>
  <c r="H174" i="1"/>
  <c r="F174" i="1"/>
  <c r="E174" i="1"/>
  <c r="G174" i="1" s="1"/>
  <c r="AO173" i="1"/>
  <c r="H173" i="1"/>
  <c r="F173" i="1"/>
  <c r="E173" i="1"/>
  <c r="G173" i="1" s="1"/>
  <c r="H172" i="1"/>
  <c r="F172" i="1"/>
  <c r="E172" i="1"/>
  <c r="G172" i="1" s="1"/>
  <c r="AO171" i="1"/>
  <c r="H171" i="1"/>
  <c r="F171" i="1"/>
  <c r="E171" i="1"/>
  <c r="G171" i="1" s="1"/>
  <c r="AO170" i="1"/>
  <c r="H170" i="1"/>
  <c r="F170" i="1"/>
  <c r="E170" i="1"/>
  <c r="G170" i="1" s="1"/>
  <c r="AO169" i="1"/>
  <c r="H169" i="1"/>
  <c r="G169" i="1"/>
  <c r="F169" i="1"/>
  <c r="E169" i="1"/>
  <c r="AO168" i="1"/>
  <c r="H168" i="1"/>
  <c r="F168" i="1"/>
  <c r="E168" i="1"/>
  <c r="G168" i="1" s="1"/>
  <c r="AO167" i="1"/>
  <c r="H167" i="1"/>
  <c r="F167" i="1"/>
  <c r="E167" i="1"/>
  <c r="G167" i="1" s="1"/>
  <c r="AO166" i="1"/>
  <c r="H166" i="1"/>
  <c r="F166" i="1"/>
  <c r="E166" i="1"/>
  <c r="G166" i="1" s="1"/>
  <c r="AO165" i="1"/>
  <c r="H165" i="1"/>
  <c r="F165" i="1"/>
  <c r="E165" i="1"/>
  <c r="G165" i="1" s="1"/>
  <c r="H164" i="1"/>
  <c r="F164" i="1"/>
  <c r="E164" i="1"/>
  <c r="G164" i="1" s="1"/>
  <c r="AO163" i="1"/>
  <c r="H163" i="1"/>
  <c r="F163" i="1"/>
  <c r="E163" i="1"/>
  <c r="G163" i="1" s="1"/>
  <c r="AO162" i="1"/>
  <c r="H162" i="1"/>
  <c r="F162" i="1"/>
  <c r="E162" i="1"/>
  <c r="G162" i="1" s="1"/>
  <c r="AO161" i="1"/>
  <c r="H161" i="1"/>
  <c r="F161" i="1"/>
  <c r="E161" i="1"/>
  <c r="G161" i="1" s="1"/>
  <c r="AO160" i="1"/>
  <c r="H160" i="1"/>
  <c r="F160" i="1"/>
  <c r="E160" i="1"/>
  <c r="G160" i="1" s="1"/>
  <c r="AO159" i="1"/>
  <c r="H159" i="1"/>
  <c r="F159" i="1"/>
  <c r="E159" i="1"/>
  <c r="G159" i="1" s="1"/>
  <c r="AO158" i="1"/>
  <c r="H158" i="1"/>
  <c r="F158" i="1"/>
  <c r="E158" i="1"/>
  <c r="G158" i="1" s="1"/>
  <c r="AO157" i="1"/>
  <c r="H157" i="1"/>
  <c r="F157" i="1"/>
  <c r="E157" i="1"/>
  <c r="G157" i="1" s="1"/>
  <c r="H156" i="1"/>
  <c r="F156" i="1"/>
  <c r="E156" i="1"/>
  <c r="G156" i="1" s="1"/>
  <c r="AO155" i="1"/>
  <c r="H155" i="1"/>
  <c r="F155" i="1"/>
  <c r="E155" i="1"/>
  <c r="G155" i="1" s="1"/>
  <c r="AO154" i="1"/>
  <c r="H154" i="1"/>
  <c r="F154" i="1"/>
  <c r="E154" i="1"/>
  <c r="G154" i="1" s="1"/>
  <c r="AO153" i="1"/>
  <c r="H153" i="1"/>
  <c r="F153" i="1"/>
  <c r="E153" i="1"/>
  <c r="G153" i="1" s="1"/>
  <c r="H152" i="1"/>
  <c r="F152" i="1"/>
  <c r="E152" i="1"/>
  <c r="G152" i="1" s="1"/>
  <c r="AO151" i="1"/>
  <c r="H151" i="1"/>
  <c r="F151" i="1"/>
  <c r="E151" i="1"/>
  <c r="G151" i="1" s="1"/>
  <c r="AO150" i="1"/>
  <c r="H150" i="1"/>
  <c r="F150" i="1"/>
  <c r="E150" i="1"/>
  <c r="G150" i="1" s="1"/>
  <c r="AO149" i="1"/>
  <c r="H149" i="1"/>
  <c r="F149" i="1"/>
  <c r="E149" i="1"/>
  <c r="G149" i="1" s="1"/>
  <c r="AO148" i="1"/>
  <c r="H148" i="1"/>
  <c r="F148" i="1"/>
  <c r="E148" i="1"/>
  <c r="G148" i="1" s="1"/>
  <c r="H147" i="1"/>
  <c r="F147" i="1"/>
  <c r="E147" i="1"/>
  <c r="G147" i="1" s="1"/>
  <c r="AO146" i="1"/>
  <c r="H146" i="1"/>
  <c r="F146" i="1"/>
  <c r="E146" i="1"/>
  <c r="G146" i="1" s="1"/>
  <c r="AO145" i="1"/>
  <c r="H145" i="1"/>
  <c r="G145" i="1"/>
  <c r="F145" i="1"/>
  <c r="E145" i="1"/>
  <c r="AO144" i="1"/>
  <c r="H144" i="1"/>
  <c r="F144" i="1"/>
  <c r="E144" i="1"/>
  <c r="G144" i="1" s="1"/>
  <c r="AO143" i="1"/>
  <c r="H143" i="1"/>
  <c r="F143" i="1"/>
  <c r="E143" i="1"/>
  <c r="G143" i="1" s="1"/>
  <c r="AO142" i="1"/>
  <c r="H142" i="1"/>
  <c r="F142" i="1"/>
  <c r="E142" i="1"/>
  <c r="G142" i="1" s="1"/>
  <c r="AO141" i="1"/>
  <c r="H141" i="1"/>
  <c r="F141" i="1"/>
  <c r="E141" i="1"/>
  <c r="G141" i="1" s="1"/>
  <c r="AO140" i="1"/>
  <c r="H140" i="1"/>
  <c r="F140" i="1"/>
  <c r="E140" i="1"/>
  <c r="G140" i="1" s="1"/>
  <c r="AO139" i="1"/>
  <c r="H139" i="1"/>
  <c r="F139" i="1"/>
  <c r="E139" i="1"/>
  <c r="G139" i="1" s="1"/>
  <c r="H138" i="1"/>
  <c r="F138" i="1"/>
  <c r="E138" i="1"/>
  <c r="G138" i="1" s="1"/>
  <c r="AO137" i="1"/>
  <c r="H137" i="1"/>
  <c r="F137" i="1"/>
  <c r="E137" i="1"/>
  <c r="G137" i="1" s="1"/>
  <c r="AO136" i="1"/>
  <c r="H136" i="1"/>
  <c r="F136" i="1"/>
  <c r="E136" i="1"/>
  <c r="G136" i="1" s="1"/>
  <c r="AO135" i="1"/>
  <c r="H135" i="1"/>
  <c r="F135" i="1"/>
  <c r="E135" i="1"/>
  <c r="G135" i="1" s="1"/>
  <c r="H134" i="1"/>
  <c r="F134" i="1"/>
  <c r="E134" i="1"/>
  <c r="G134" i="1" s="1"/>
  <c r="AO133" i="1"/>
  <c r="H133" i="1"/>
  <c r="F133" i="1"/>
  <c r="E133" i="1"/>
  <c r="G133" i="1" s="1"/>
  <c r="AO132" i="1"/>
  <c r="H132" i="1"/>
  <c r="F132" i="1"/>
  <c r="E132" i="1"/>
  <c r="G132" i="1" s="1"/>
  <c r="AO131" i="1"/>
  <c r="H131" i="1"/>
  <c r="F131" i="1"/>
  <c r="E131" i="1"/>
  <c r="G131" i="1" s="1"/>
  <c r="AO130" i="1"/>
  <c r="H130" i="1"/>
  <c r="F130" i="1"/>
  <c r="E130" i="1"/>
  <c r="G130" i="1" s="1"/>
  <c r="H129" i="1"/>
  <c r="F129" i="1"/>
  <c r="E129" i="1"/>
  <c r="G129" i="1" s="1"/>
  <c r="AO128" i="1"/>
  <c r="H128" i="1"/>
  <c r="F128" i="1"/>
  <c r="E128" i="1"/>
  <c r="G128" i="1" s="1"/>
  <c r="AO127" i="1"/>
  <c r="H127" i="1"/>
  <c r="F127" i="1"/>
  <c r="E127" i="1"/>
  <c r="G127" i="1" s="1"/>
  <c r="AO126" i="1"/>
  <c r="H126" i="1"/>
  <c r="F126" i="1"/>
  <c r="E126" i="1"/>
  <c r="G126" i="1" s="1"/>
  <c r="AO125" i="1"/>
  <c r="H125" i="1"/>
  <c r="F125" i="1"/>
  <c r="E125" i="1"/>
  <c r="G125" i="1" s="1"/>
  <c r="AO124" i="1"/>
  <c r="H124" i="1"/>
  <c r="F124" i="1"/>
  <c r="E124" i="1"/>
  <c r="G124" i="1" s="1"/>
  <c r="AO123" i="1"/>
  <c r="H123" i="1"/>
  <c r="F123" i="1"/>
  <c r="E123" i="1"/>
  <c r="G123" i="1" s="1"/>
  <c r="H122" i="1"/>
  <c r="G122" i="1"/>
  <c r="F122" i="1"/>
  <c r="E122" i="1"/>
  <c r="AO121" i="1"/>
  <c r="H121" i="1"/>
  <c r="F121" i="1"/>
  <c r="E121" i="1"/>
  <c r="G121" i="1" s="1"/>
  <c r="AO120" i="1"/>
  <c r="H120" i="1"/>
  <c r="F120" i="1"/>
  <c r="E120" i="1"/>
  <c r="G120" i="1" s="1"/>
  <c r="AO119" i="1"/>
  <c r="H119" i="1"/>
  <c r="F119" i="1"/>
  <c r="E119" i="1"/>
  <c r="G119" i="1" s="1"/>
  <c r="AO118" i="1"/>
  <c r="H118" i="1"/>
  <c r="F118" i="1"/>
  <c r="E118" i="1"/>
  <c r="G118" i="1" s="1"/>
  <c r="AO117" i="1"/>
  <c r="H117" i="1"/>
  <c r="F117" i="1"/>
  <c r="E117" i="1"/>
  <c r="G117" i="1" s="1"/>
  <c r="AO116" i="1"/>
  <c r="H116" i="1"/>
  <c r="F116" i="1"/>
  <c r="E116" i="1"/>
  <c r="G116" i="1" s="1"/>
  <c r="H115" i="1"/>
  <c r="F115" i="1"/>
  <c r="E115" i="1"/>
  <c r="G115" i="1" s="1"/>
  <c r="AO114" i="1"/>
  <c r="H114" i="1"/>
  <c r="F114" i="1"/>
  <c r="E114" i="1"/>
  <c r="G114" i="1" s="1"/>
  <c r="AO113" i="1"/>
  <c r="H113" i="1"/>
  <c r="F113" i="1"/>
  <c r="E113" i="1"/>
  <c r="G113" i="1" s="1"/>
  <c r="AO112" i="1"/>
  <c r="H112" i="1"/>
  <c r="F112" i="1"/>
  <c r="E112" i="1"/>
  <c r="G112" i="1" s="1"/>
  <c r="AO111" i="1"/>
  <c r="H111" i="1"/>
  <c r="F111" i="1"/>
  <c r="E111" i="1"/>
  <c r="G111" i="1" s="1"/>
  <c r="AO110" i="1"/>
  <c r="H110" i="1"/>
  <c r="F110" i="1"/>
  <c r="E110" i="1"/>
  <c r="G110" i="1" s="1"/>
  <c r="AO109" i="1"/>
  <c r="H109" i="1"/>
  <c r="F109" i="1"/>
  <c r="E109" i="1"/>
  <c r="G109" i="1" s="1"/>
  <c r="H108" i="1"/>
  <c r="F108" i="1"/>
  <c r="E108" i="1"/>
  <c r="G108" i="1" s="1"/>
  <c r="AO107" i="1"/>
  <c r="H107" i="1"/>
  <c r="F107" i="1"/>
  <c r="E107" i="1"/>
  <c r="G107" i="1" s="1"/>
  <c r="AO106" i="1"/>
  <c r="H106" i="1"/>
  <c r="F106" i="1"/>
  <c r="E106" i="1"/>
  <c r="G106" i="1" s="1"/>
  <c r="AO105" i="1"/>
  <c r="H105" i="1"/>
  <c r="F105" i="1"/>
  <c r="E105" i="1"/>
  <c r="G105" i="1" s="1"/>
  <c r="AO104" i="1"/>
  <c r="H104" i="1"/>
  <c r="F104" i="1"/>
  <c r="E104" i="1"/>
  <c r="G104" i="1" s="1"/>
  <c r="AO103" i="1"/>
  <c r="H103" i="1"/>
  <c r="F103" i="1"/>
  <c r="E103" i="1"/>
  <c r="G103" i="1" s="1"/>
  <c r="AO102" i="1"/>
  <c r="H102" i="1"/>
  <c r="F102" i="1"/>
  <c r="E102" i="1"/>
  <c r="G102" i="1" s="1"/>
  <c r="AO101" i="1"/>
  <c r="H101" i="1"/>
  <c r="F101" i="1"/>
  <c r="E101" i="1"/>
  <c r="G101" i="1" s="1"/>
  <c r="AO100" i="1"/>
  <c r="H100" i="1"/>
  <c r="F100" i="1"/>
  <c r="E100" i="1"/>
  <c r="G100" i="1" s="1"/>
  <c r="H99" i="1"/>
  <c r="F99" i="1"/>
  <c r="E99" i="1"/>
  <c r="G99" i="1" s="1"/>
  <c r="AO98" i="1"/>
  <c r="H98" i="1"/>
  <c r="F98" i="1"/>
  <c r="E98" i="1"/>
  <c r="G98" i="1" s="1"/>
  <c r="AO97" i="1"/>
  <c r="H97" i="1"/>
  <c r="F97" i="1"/>
  <c r="E97" i="1"/>
  <c r="G97" i="1" s="1"/>
  <c r="AO96" i="1"/>
  <c r="H96" i="1"/>
  <c r="F96" i="1"/>
  <c r="E96" i="1"/>
  <c r="G96" i="1" s="1"/>
  <c r="AO95" i="1"/>
  <c r="H95" i="1"/>
  <c r="F95" i="1"/>
  <c r="E95" i="1"/>
  <c r="G95" i="1" s="1"/>
  <c r="AO94" i="1"/>
  <c r="H94" i="1"/>
  <c r="F94" i="1"/>
  <c r="E94" i="1"/>
  <c r="G94" i="1" s="1"/>
  <c r="AO93" i="1"/>
  <c r="H93" i="1"/>
  <c r="F93" i="1"/>
  <c r="E93" i="1"/>
  <c r="G93" i="1" s="1"/>
  <c r="H92" i="1"/>
  <c r="F92" i="1"/>
  <c r="E92" i="1"/>
  <c r="G92" i="1" s="1"/>
  <c r="AO91" i="1"/>
  <c r="H91" i="1"/>
  <c r="F91" i="1"/>
  <c r="E91" i="1"/>
  <c r="G91" i="1" s="1"/>
  <c r="AO90" i="1"/>
  <c r="H90" i="1"/>
  <c r="F90" i="1"/>
  <c r="E90" i="1"/>
  <c r="G90" i="1" s="1"/>
  <c r="AO89" i="1"/>
  <c r="H89" i="1"/>
  <c r="F89" i="1"/>
  <c r="E89" i="1"/>
  <c r="G89" i="1" s="1"/>
  <c r="AO88" i="1"/>
  <c r="H88" i="1"/>
  <c r="F88" i="1"/>
  <c r="E88" i="1"/>
  <c r="G88" i="1" s="1"/>
  <c r="AO87" i="1"/>
  <c r="H87" i="1"/>
  <c r="F87" i="1"/>
  <c r="E87" i="1"/>
  <c r="G87" i="1" s="1"/>
  <c r="AO86" i="1"/>
  <c r="H86" i="1"/>
  <c r="F86" i="1"/>
  <c r="E86" i="1"/>
  <c r="G86" i="1" s="1"/>
  <c r="AO85" i="1"/>
  <c r="H85" i="1"/>
  <c r="F85" i="1"/>
  <c r="E85" i="1"/>
  <c r="G85" i="1" s="1"/>
  <c r="H84" i="1"/>
  <c r="F84" i="1"/>
  <c r="E84" i="1"/>
  <c r="G84" i="1" s="1"/>
  <c r="AO83" i="1"/>
  <c r="H83" i="1"/>
  <c r="F83" i="1"/>
  <c r="E83" i="1"/>
  <c r="G83" i="1" s="1"/>
  <c r="AO82" i="1"/>
  <c r="H82" i="1"/>
  <c r="F82" i="1"/>
  <c r="E82" i="1"/>
  <c r="G82" i="1" s="1"/>
  <c r="AO65" i="1"/>
  <c r="AO66" i="1"/>
  <c r="AO68" i="1"/>
  <c r="AO69" i="1"/>
  <c r="AO70" i="1"/>
  <c r="AO71" i="1"/>
  <c r="AO73" i="1"/>
  <c r="AO74" i="1"/>
  <c r="AO75" i="1"/>
  <c r="AO77" i="1"/>
  <c r="AO78" i="1"/>
  <c r="AO79" i="1"/>
  <c r="AO80" i="1"/>
  <c r="AO81" i="1"/>
  <c r="H81" i="1"/>
  <c r="F81" i="1"/>
  <c r="E81" i="1"/>
  <c r="G81" i="1" s="1"/>
  <c r="H80" i="1"/>
  <c r="F80" i="1"/>
  <c r="E80" i="1"/>
  <c r="G80" i="1" s="1"/>
  <c r="H79" i="1"/>
  <c r="F79" i="1"/>
  <c r="E79" i="1"/>
  <c r="G79" i="1" s="1"/>
  <c r="H78" i="1"/>
  <c r="F78" i="1"/>
  <c r="E78" i="1"/>
  <c r="G78" i="1" s="1"/>
  <c r="H77" i="1"/>
  <c r="F77" i="1"/>
  <c r="E77" i="1"/>
  <c r="G77" i="1" s="1"/>
  <c r="H76" i="1"/>
  <c r="F76" i="1"/>
  <c r="E76" i="1"/>
  <c r="G76" i="1" s="1"/>
  <c r="H75" i="1"/>
  <c r="F75" i="1"/>
  <c r="E75" i="1"/>
  <c r="G75" i="1" s="1"/>
  <c r="H74" i="1"/>
  <c r="F74" i="1"/>
  <c r="E74" i="1"/>
  <c r="G74" i="1" s="1"/>
  <c r="H73" i="1"/>
  <c r="F73" i="1"/>
  <c r="E73" i="1"/>
  <c r="G73" i="1" s="1"/>
  <c r="H72" i="1"/>
  <c r="F72" i="1"/>
  <c r="E72" i="1"/>
  <c r="G72" i="1" s="1"/>
  <c r="H71" i="1"/>
  <c r="F71" i="1"/>
  <c r="E71" i="1"/>
  <c r="G71" i="1" s="1"/>
  <c r="H70" i="1"/>
  <c r="F70" i="1"/>
  <c r="E70" i="1"/>
  <c r="G70" i="1" s="1"/>
  <c r="H69" i="1"/>
  <c r="F69" i="1"/>
  <c r="E69" i="1"/>
  <c r="G69" i="1" s="1"/>
  <c r="H68" i="1"/>
  <c r="F68" i="1"/>
  <c r="E68" i="1"/>
  <c r="G68" i="1" s="1"/>
  <c r="H67" i="1"/>
  <c r="F67" i="1"/>
  <c r="E67" i="1"/>
  <c r="G67" i="1" s="1"/>
  <c r="H66" i="1"/>
  <c r="F66" i="1"/>
  <c r="E66" i="1"/>
  <c r="G66" i="1" s="1"/>
  <c r="H65" i="1"/>
  <c r="F65" i="1"/>
  <c r="E65" i="1"/>
  <c r="G65" i="1" s="1"/>
  <c r="AO64" i="1"/>
  <c r="H64" i="1"/>
  <c r="F64" i="1"/>
  <c r="E64" i="1"/>
  <c r="G64" i="1" s="1"/>
  <c r="AO56" i="1"/>
  <c r="AO55" i="1"/>
  <c r="AO60" i="1"/>
  <c r="AO59" i="1"/>
  <c r="AO51" i="1"/>
  <c r="AO50" i="1"/>
  <c r="AO44" i="1"/>
  <c r="AO43" i="1"/>
  <c r="AO37" i="1"/>
  <c r="AO36" i="1"/>
  <c r="AO30" i="1"/>
  <c r="AO29" i="1"/>
  <c r="AO21" i="1"/>
  <c r="AO20" i="1"/>
  <c r="AO14" i="1"/>
  <c r="AO13" i="1"/>
  <c r="AO6" i="1"/>
  <c r="AO5" i="1"/>
  <c r="AO242" i="1"/>
  <c r="H242" i="1"/>
  <c r="F242" i="1"/>
  <c r="E242" i="1"/>
  <c r="G242" i="1" s="1"/>
  <c r="AO63" i="1"/>
  <c r="H63" i="1"/>
  <c r="F63" i="1"/>
  <c r="E63" i="1"/>
  <c r="G63" i="1" s="1"/>
  <c r="AO62" i="1"/>
  <c r="H62" i="1"/>
  <c r="F62" i="1"/>
  <c r="E62" i="1"/>
  <c r="G62" i="1" s="1"/>
  <c r="AO61" i="1"/>
  <c r="H61" i="1"/>
  <c r="F61" i="1"/>
  <c r="E61" i="1"/>
  <c r="G61" i="1" s="1"/>
  <c r="H60" i="1"/>
  <c r="F60" i="1"/>
  <c r="E60" i="1"/>
  <c r="G60" i="1" s="1"/>
  <c r="H59" i="1"/>
  <c r="F59" i="1"/>
  <c r="E59" i="1"/>
  <c r="G59" i="1" s="1"/>
  <c r="H58" i="1"/>
  <c r="F58" i="1"/>
  <c r="E58" i="1"/>
  <c r="G58" i="1" s="1"/>
  <c r="AO57" i="1"/>
  <c r="H57" i="1"/>
  <c r="F57" i="1"/>
  <c r="E57" i="1"/>
  <c r="G57" i="1" s="1"/>
  <c r="H56" i="1"/>
  <c r="F56" i="1"/>
  <c r="E56" i="1"/>
  <c r="G56" i="1" s="1"/>
  <c r="H55" i="1"/>
  <c r="F55" i="1"/>
  <c r="E55" i="1"/>
  <c r="G55" i="1" s="1"/>
  <c r="H54" i="1"/>
  <c r="F54" i="1"/>
  <c r="E54" i="1"/>
  <c r="G54" i="1" s="1"/>
  <c r="AO53" i="1"/>
  <c r="H53" i="1"/>
  <c r="F53" i="1"/>
  <c r="E53" i="1"/>
  <c r="G53" i="1" s="1"/>
  <c r="AO52" i="1"/>
  <c r="H52" i="1"/>
  <c r="F52" i="1"/>
  <c r="E52" i="1"/>
  <c r="G52" i="1" s="1"/>
  <c r="H51" i="1"/>
  <c r="F51" i="1"/>
  <c r="E51" i="1"/>
  <c r="G51" i="1" s="1"/>
  <c r="H50" i="1"/>
  <c r="F50" i="1"/>
  <c r="E50" i="1"/>
  <c r="G50" i="1" s="1"/>
  <c r="H49" i="1"/>
  <c r="F49" i="1"/>
  <c r="E49" i="1"/>
  <c r="G49" i="1" s="1"/>
  <c r="AO48" i="1"/>
  <c r="H48" i="1"/>
  <c r="F48" i="1"/>
  <c r="E48" i="1"/>
  <c r="G48" i="1" s="1"/>
  <c r="AO47" i="1"/>
  <c r="H47" i="1"/>
  <c r="F47" i="1"/>
  <c r="E47" i="1"/>
  <c r="G47" i="1" s="1"/>
  <c r="AO244" i="1"/>
  <c r="H244" i="1"/>
  <c r="F244" i="1"/>
  <c r="E244" i="1"/>
  <c r="G244" i="1" s="1"/>
  <c r="AO243" i="1"/>
  <c r="H243" i="1"/>
  <c r="F243" i="1"/>
  <c r="E243" i="1"/>
  <c r="G243" i="1" s="1"/>
  <c r="E245" i="1"/>
  <c r="G245" i="1" s="1"/>
  <c r="F245" i="1"/>
  <c r="H245" i="1"/>
  <c r="AO245" i="1"/>
  <c r="E246" i="1"/>
  <c r="G246" i="1" s="1"/>
  <c r="F246" i="1"/>
  <c r="H246" i="1"/>
  <c r="AO246" i="1"/>
  <c r="E247" i="1"/>
  <c r="G247" i="1" s="1"/>
  <c r="F247" i="1"/>
  <c r="H247" i="1"/>
  <c r="AL247" i="1"/>
  <c r="AN247" i="1"/>
  <c r="AO45" i="1"/>
  <c r="H45" i="1"/>
  <c r="F45" i="1"/>
  <c r="E45" i="1"/>
  <c r="G45" i="1" s="1"/>
  <c r="H44" i="1"/>
  <c r="F44" i="1"/>
  <c r="E44" i="1"/>
  <c r="G44" i="1" s="1"/>
  <c r="H43" i="1"/>
  <c r="F43" i="1"/>
  <c r="E43" i="1"/>
  <c r="G43" i="1" s="1"/>
  <c r="H42" i="1"/>
  <c r="F42" i="1"/>
  <c r="E42" i="1"/>
  <c r="G42" i="1" s="1"/>
  <c r="AO41" i="1"/>
  <c r="H41" i="1"/>
  <c r="F41" i="1"/>
  <c r="E41" i="1"/>
  <c r="G41" i="1" s="1"/>
  <c r="AO40" i="1"/>
  <c r="H40" i="1"/>
  <c r="F40" i="1"/>
  <c r="E40" i="1"/>
  <c r="G40" i="1" s="1"/>
  <c r="AO39" i="1"/>
  <c r="H39" i="1"/>
  <c r="F39" i="1"/>
  <c r="E39" i="1"/>
  <c r="G39" i="1" s="1"/>
  <c r="AO38" i="1"/>
  <c r="H38" i="1"/>
  <c r="F38" i="1"/>
  <c r="E38" i="1"/>
  <c r="G38" i="1" s="1"/>
  <c r="H37" i="1"/>
  <c r="F37" i="1"/>
  <c r="E37" i="1"/>
  <c r="G37" i="1" s="1"/>
  <c r="H36" i="1"/>
  <c r="F36" i="1"/>
  <c r="E36" i="1"/>
  <c r="G36" i="1" s="1"/>
  <c r="H35" i="1"/>
  <c r="F35" i="1"/>
  <c r="E35" i="1"/>
  <c r="G35" i="1" s="1"/>
  <c r="AO34" i="1"/>
  <c r="H34" i="1"/>
  <c r="F34" i="1"/>
  <c r="E34" i="1"/>
  <c r="G34" i="1" s="1"/>
  <c r="AO33" i="1"/>
  <c r="H33" i="1"/>
  <c r="F33" i="1"/>
  <c r="E33" i="1"/>
  <c r="G33" i="1" s="1"/>
  <c r="AO32" i="1"/>
  <c r="H32" i="1"/>
  <c r="F32" i="1"/>
  <c r="E32" i="1"/>
  <c r="G32" i="1" s="1"/>
  <c r="AO31" i="1"/>
  <c r="H31" i="1"/>
  <c r="F31" i="1"/>
  <c r="E31" i="1"/>
  <c r="G31" i="1" s="1"/>
  <c r="H30" i="1"/>
  <c r="F30" i="1"/>
  <c r="E30" i="1"/>
  <c r="G30" i="1" s="1"/>
  <c r="H29" i="1"/>
  <c r="F29" i="1"/>
  <c r="E29" i="1"/>
  <c r="G29" i="1" s="1"/>
  <c r="H28" i="1"/>
  <c r="F28" i="1"/>
  <c r="E28" i="1"/>
  <c r="G28" i="1" s="1"/>
  <c r="AO27" i="1"/>
  <c r="H27" i="1"/>
  <c r="F27" i="1"/>
  <c r="E27" i="1"/>
  <c r="G27" i="1" s="1"/>
  <c r="AO26" i="1"/>
  <c r="H26" i="1"/>
  <c r="F26" i="1"/>
  <c r="E26" i="1"/>
  <c r="G26" i="1" s="1"/>
  <c r="AO25" i="1"/>
  <c r="H25" i="1"/>
  <c r="F25" i="1"/>
  <c r="E25" i="1"/>
  <c r="G25" i="1" s="1"/>
  <c r="AO24" i="1"/>
  <c r="H24" i="1"/>
  <c r="F24" i="1"/>
  <c r="E24" i="1"/>
  <c r="G24" i="1" s="1"/>
  <c r="AO23" i="1"/>
  <c r="H23" i="1"/>
  <c r="F23" i="1"/>
  <c r="E23" i="1"/>
  <c r="G23" i="1" s="1"/>
  <c r="AO22" i="1"/>
  <c r="H22" i="1"/>
  <c r="F22" i="1"/>
  <c r="E22" i="1"/>
  <c r="G22" i="1" s="1"/>
  <c r="H21" i="1"/>
  <c r="F21" i="1"/>
  <c r="E21" i="1"/>
  <c r="G21" i="1" s="1"/>
  <c r="H20" i="1"/>
  <c r="F20" i="1"/>
  <c r="E20" i="1"/>
  <c r="G20" i="1" s="1"/>
  <c r="H19" i="1"/>
  <c r="F19" i="1"/>
  <c r="E19" i="1"/>
  <c r="G19" i="1" s="1"/>
  <c r="AO18" i="1"/>
  <c r="H18" i="1"/>
  <c r="F18" i="1"/>
  <c r="E18" i="1"/>
  <c r="G18" i="1" s="1"/>
  <c r="AO17" i="1"/>
  <c r="H17" i="1"/>
  <c r="F17" i="1"/>
  <c r="E17" i="1"/>
  <c r="G17" i="1" s="1"/>
  <c r="AO16" i="1"/>
  <c r="H16" i="1"/>
  <c r="F16" i="1"/>
  <c r="E16" i="1"/>
  <c r="G16" i="1" s="1"/>
  <c r="AO15" i="1"/>
  <c r="H15" i="1"/>
  <c r="F15" i="1"/>
  <c r="E15" i="1"/>
  <c r="G15" i="1" s="1"/>
  <c r="H14" i="1"/>
  <c r="F14" i="1"/>
  <c r="E14" i="1"/>
  <c r="G14" i="1" s="1"/>
  <c r="H13" i="1"/>
  <c r="F13" i="1"/>
  <c r="E13" i="1"/>
  <c r="G13" i="1" s="1"/>
  <c r="H12" i="1"/>
  <c r="F12" i="1"/>
  <c r="E12" i="1"/>
  <c r="G12" i="1" s="1"/>
  <c r="AO11" i="1"/>
  <c r="H11" i="1"/>
  <c r="F11" i="1"/>
  <c r="E11" i="1"/>
  <c r="G11" i="1" s="1"/>
  <c r="AO10" i="1"/>
  <c r="H10" i="1"/>
  <c r="F10" i="1"/>
  <c r="E10" i="1"/>
  <c r="G10" i="1" s="1"/>
  <c r="AO9" i="1"/>
  <c r="H9" i="1"/>
  <c r="F9" i="1"/>
  <c r="E9" i="1"/>
  <c r="G9" i="1" s="1"/>
  <c r="AO8" i="1"/>
  <c r="H8" i="1"/>
  <c r="F8" i="1"/>
  <c r="E8" i="1"/>
  <c r="G8" i="1" s="1"/>
  <c r="AO7" i="1"/>
  <c r="H7" i="1"/>
  <c r="F7" i="1"/>
  <c r="E7" i="1"/>
  <c r="G7" i="1" s="1"/>
  <c r="H6" i="1"/>
  <c r="F6" i="1"/>
  <c r="E6" i="1"/>
  <c r="G6" i="1" s="1"/>
  <c r="H5" i="1"/>
  <c r="F5" i="1"/>
  <c r="E5" i="1"/>
  <c r="G5" i="1" s="1"/>
  <c r="H4" i="1"/>
  <c r="F4" i="1"/>
  <c r="E4" i="1"/>
  <c r="G4" i="1" s="1"/>
  <c r="AO3" i="1"/>
  <c r="H3" i="1"/>
  <c r="F3" i="1"/>
  <c r="E3" i="1"/>
  <c r="G3" i="1" s="1"/>
  <c r="AN249" i="1"/>
  <c r="AO249" i="1" s="1"/>
  <c r="H249" i="1"/>
  <c r="F249" i="1"/>
  <c r="E249" i="1"/>
  <c r="G249" i="1" s="1"/>
  <c r="AO227" i="1" l="1"/>
  <c r="AO188" i="1"/>
  <c r="AO195" i="1"/>
  <c r="AO218" i="1"/>
  <c r="AO164" i="1"/>
  <c r="AO202" i="1"/>
  <c r="AO172" i="1"/>
  <c r="AO179" i="1"/>
  <c r="AO209" i="1"/>
  <c r="AO232" i="1"/>
  <c r="AO236" i="1"/>
  <c r="AO214" i="1"/>
  <c r="AO147" i="1"/>
  <c r="AO152" i="1"/>
  <c r="AO129" i="1"/>
  <c r="AO84" i="1"/>
  <c r="AO92" i="1"/>
  <c r="AO138" i="1"/>
  <c r="AO122" i="1"/>
  <c r="AO156" i="1"/>
  <c r="AO99" i="1"/>
  <c r="AO134" i="1"/>
  <c r="AO108" i="1"/>
  <c r="AO115" i="1"/>
  <c r="AO76" i="1"/>
  <c r="AO72" i="1"/>
  <c r="AO67" i="1"/>
  <c r="AO58" i="1"/>
  <c r="AO54" i="1"/>
  <c r="AO49" i="1"/>
  <c r="AO42" i="1"/>
  <c r="AO28" i="1"/>
  <c r="AO35" i="1"/>
  <c r="AO19" i="1"/>
  <c r="AO12" i="1"/>
  <c r="AO4" i="1"/>
  <c r="AO247" i="1"/>
  <c r="AL259" i="1"/>
  <c r="AN259" i="1"/>
  <c r="F46" i="1"/>
  <c r="F248" i="1"/>
  <c r="F266" i="1"/>
  <c r="F267" i="1"/>
  <c r="F268" i="1"/>
  <c r="F250" i="1"/>
  <c r="F251" i="1"/>
  <c r="F252" i="1"/>
  <c r="F253" i="1"/>
  <c r="F254" i="1"/>
  <c r="F255" i="1"/>
  <c r="F256" i="1"/>
  <c r="F257" i="1"/>
  <c r="F258" i="1"/>
  <c r="F259" i="1"/>
  <c r="F260" i="1"/>
  <c r="F261" i="1"/>
  <c r="F262" i="1"/>
  <c r="F263" i="1"/>
  <c r="F264" i="1"/>
  <c r="F265" i="1"/>
  <c r="F2" i="1"/>
  <c r="H46" i="1"/>
  <c r="H248" i="1"/>
  <c r="H266" i="1"/>
  <c r="H267" i="1"/>
  <c r="H268" i="1"/>
  <c r="H250" i="1"/>
  <c r="H251" i="1"/>
  <c r="H252" i="1"/>
  <c r="H253" i="1"/>
  <c r="H254" i="1"/>
  <c r="H255" i="1"/>
  <c r="H256" i="1"/>
  <c r="H257" i="1"/>
  <c r="H258" i="1"/>
  <c r="H259" i="1"/>
  <c r="H260" i="1"/>
  <c r="H261" i="1"/>
  <c r="H262" i="1"/>
  <c r="H263" i="1"/>
  <c r="H264" i="1"/>
  <c r="H265" i="1"/>
  <c r="E46" i="1"/>
  <c r="G46" i="1" s="1"/>
  <c r="E248" i="1"/>
  <c r="G248" i="1" s="1"/>
  <c r="E266" i="1"/>
  <c r="G266" i="1" s="1"/>
  <c r="E267" i="1"/>
  <c r="G267" i="1" s="1"/>
  <c r="E268" i="1"/>
  <c r="G268" i="1" s="1"/>
  <c r="E250" i="1"/>
  <c r="G250" i="1" s="1"/>
  <c r="E251" i="1"/>
  <c r="G251" i="1" s="1"/>
  <c r="E252" i="1"/>
  <c r="G252" i="1" s="1"/>
  <c r="E253" i="1"/>
  <c r="G253" i="1" s="1"/>
  <c r="E254" i="1"/>
  <c r="G254" i="1" s="1"/>
  <c r="E255" i="1"/>
  <c r="G255" i="1" s="1"/>
  <c r="E256" i="1"/>
  <c r="G256" i="1" s="1"/>
  <c r="E257" i="1"/>
  <c r="G257" i="1" s="1"/>
  <c r="E258" i="1"/>
  <c r="G258" i="1" s="1"/>
  <c r="E259" i="1"/>
  <c r="G259" i="1" s="1"/>
  <c r="E260" i="1"/>
  <c r="G260" i="1" s="1"/>
  <c r="E261" i="1"/>
  <c r="G261" i="1" s="1"/>
  <c r="E262" i="1"/>
  <c r="G262" i="1" s="1"/>
  <c r="E263" i="1"/>
  <c r="G263" i="1" s="1"/>
  <c r="E264" i="1"/>
  <c r="G264" i="1" s="1"/>
  <c r="E265" i="1"/>
  <c r="G265" i="1" s="1"/>
  <c r="E2" i="1"/>
  <c r="G2" i="1" s="1"/>
  <c r="H2" i="1"/>
  <c r="AO46" i="1" l="1"/>
  <c r="AO265" i="1" l="1"/>
  <c r="AL262" i="1"/>
  <c r="AL264" i="1"/>
  <c r="AL255" i="1"/>
  <c r="AN264" i="1"/>
  <c r="AN262" i="1"/>
  <c r="AN255" i="1"/>
  <c r="AO263" i="1"/>
  <c r="AO264" i="1" l="1"/>
  <c r="AO2" i="1"/>
  <c r="AF22" i="3"/>
  <c r="D22" i="3"/>
  <c r="AF21" i="3"/>
  <c r="D21" i="3"/>
  <c r="AE20" i="3"/>
  <c r="AF20" i="3" s="1"/>
  <c r="D20" i="3"/>
  <c r="AE19" i="3"/>
  <c r="AD19" i="3"/>
  <c r="D19" i="3"/>
  <c r="AF18" i="3"/>
  <c r="D18" i="3"/>
  <c r="AE17" i="3"/>
  <c r="AD17" i="3"/>
  <c r="D17" i="3"/>
  <c r="AF16" i="3"/>
  <c r="D16" i="3"/>
  <c r="AE15" i="3"/>
  <c r="AF15" i="3" s="1"/>
  <c r="D15" i="3"/>
  <c r="AF14" i="3"/>
  <c r="D14" i="3"/>
  <c r="AF13" i="3"/>
  <c r="D13" i="3"/>
  <c r="AF12" i="3"/>
  <c r="D12" i="3"/>
  <c r="AF11" i="3"/>
  <c r="D11" i="3"/>
  <c r="AF10" i="3"/>
  <c r="D10" i="3"/>
  <c r="AF9" i="3"/>
  <c r="D9" i="3"/>
  <c r="AF8" i="3"/>
  <c r="D8" i="3"/>
  <c r="AF7" i="3"/>
  <c r="D7" i="3"/>
  <c r="AE6" i="3"/>
  <c r="AF6" i="3" s="1"/>
  <c r="D6" i="3"/>
  <c r="AE5" i="3"/>
  <c r="AD5" i="3"/>
  <c r="D5" i="3"/>
  <c r="AF4" i="3"/>
  <c r="D4" i="3"/>
  <c r="AF3" i="3"/>
  <c r="D3" i="3"/>
  <c r="AF2" i="3"/>
  <c r="AF19" i="3" l="1"/>
  <c r="AF17" i="3"/>
  <c r="AF5" i="3"/>
  <c r="AO260" i="1" l="1"/>
  <c r="AO255" i="1"/>
  <c r="AN248" i="1"/>
  <c r="AO248" i="1" s="1"/>
  <c r="AO266" i="1"/>
  <c r="AO267" i="1"/>
  <c r="AO268" i="1"/>
  <c r="AO250" i="1"/>
  <c r="AO251" i="1"/>
  <c r="AO252" i="1"/>
  <c r="AO253" i="1"/>
  <c r="AO254" i="1"/>
  <c r="AO256" i="1"/>
  <c r="AO258" i="1"/>
  <c r="AO261" i="1"/>
  <c r="AO262" i="1"/>
  <c r="AO257" i="1" l="1"/>
  <c r="AO259" i="1"/>
  <c r="D2" i="3" l="1"/>
</calcChain>
</file>

<file path=xl/sharedStrings.xml><?xml version="1.0" encoding="utf-8"?>
<sst xmlns="http://schemas.openxmlformats.org/spreadsheetml/2006/main" count="18515" uniqueCount="522">
  <si>
    <t>User</t>
  </si>
  <si>
    <t>frank.page+kelly@securegive.com</t>
  </si>
  <si>
    <t>https://sg-dev-web-ng.securegive.com/</t>
  </si>
  <si>
    <t>SecureGiveURL</t>
  </si>
  <si>
    <t>Multiple Organizations</t>
  </si>
  <si>
    <t>PhoneNumber</t>
  </si>
  <si>
    <t>(352) 434-3333</t>
  </si>
  <si>
    <t>PaymentMethod</t>
  </si>
  <si>
    <t>SignInName</t>
  </si>
  <si>
    <t>SignInPassword</t>
  </si>
  <si>
    <t>(352) 454-1078</t>
  </si>
  <si>
    <t>CampusName</t>
  </si>
  <si>
    <t>Moon Pass</t>
  </si>
  <si>
    <t>Main Campus</t>
  </si>
  <si>
    <t>GiftType</t>
  </si>
  <si>
    <t>Purchase</t>
  </si>
  <si>
    <t>Frequency</t>
  </si>
  <si>
    <t>One-Time</t>
  </si>
  <si>
    <t>FundName</t>
  </si>
  <si>
    <t>Donation 2</t>
  </si>
  <si>
    <t>Tee Shirt</t>
  </si>
  <si>
    <t>Purchase Cat 2</t>
  </si>
  <si>
    <t>GiftAmount</t>
  </si>
  <si>
    <t>GiftInputType</t>
  </si>
  <si>
    <t>AmountCurrency</t>
  </si>
  <si>
    <t>AmountQuantity</t>
  </si>
  <si>
    <t>Recurring</t>
  </si>
  <si>
    <t>HowOften</t>
  </si>
  <si>
    <t>Weekly</t>
  </si>
  <si>
    <t>Monthly</t>
  </si>
  <si>
    <t>ChargeOn</t>
  </si>
  <si>
    <t>Monday</t>
  </si>
  <si>
    <t>1st</t>
  </si>
  <si>
    <t>DelayedStartDate</t>
  </si>
  <si>
    <t>EndDate</t>
  </si>
  <si>
    <t>AddMessage</t>
  </si>
  <si>
    <t>GiveAnonymously</t>
  </si>
  <si>
    <t>Yes</t>
  </si>
  <si>
    <t>No</t>
  </si>
  <si>
    <t>AddPaymentMethod</t>
  </si>
  <si>
    <t>ExpirationMonthYear</t>
  </si>
  <si>
    <t>CVC3</t>
  </si>
  <si>
    <t>CVC4</t>
  </si>
  <si>
    <t>NameOnCard</t>
  </si>
  <si>
    <t>ZipPostalCode</t>
  </si>
  <si>
    <t>BankAccountHolderName</t>
  </si>
  <si>
    <t>RoutingNumber</t>
  </si>
  <si>
    <t>CheckingOrSavings</t>
  </si>
  <si>
    <t>SaveCreditCard</t>
  </si>
  <si>
    <t>SaveOrCancelPayment</t>
  </si>
  <si>
    <t>Fred Samples Jr</t>
  </si>
  <si>
    <t>Jean Jones</t>
  </si>
  <si>
    <t>Checking</t>
  </si>
  <si>
    <t>New Credit Card</t>
  </si>
  <si>
    <t>Submit</t>
  </si>
  <si>
    <t>N/A</t>
  </si>
  <si>
    <t>Cancel</t>
  </si>
  <si>
    <t>xawWuIhk6euXUAw9wmjbrg==</t>
  </si>
  <si>
    <t>https://sg-dev-web-ng.securegive.com/sp</t>
  </si>
  <si>
    <t>ScenarioType</t>
  </si>
  <si>
    <t>General Giving</t>
  </si>
  <si>
    <t>ContinueAs</t>
  </si>
  <si>
    <t>Guest</t>
  </si>
  <si>
    <t>Member</t>
  </si>
  <si>
    <t>NewMember</t>
  </si>
  <si>
    <t>MemberFirstName</t>
  </si>
  <si>
    <t>MemberLastName</t>
  </si>
  <si>
    <t>MemberMobileNumber</t>
  </si>
  <si>
    <t>MemberStreetAddress1</t>
  </si>
  <si>
    <t>MemberStreetAddress2</t>
  </si>
  <si>
    <t>MemberCity</t>
  </si>
  <si>
    <t>MemberStateProvince</t>
  </si>
  <si>
    <t>MemberCountry</t>
  </si>
  <si>
    <t>MemberZip</t>
  </si>
  <si>
    <t>Gary</t>
  </si>
  <si>
    <t>Alpharetta</t>
  </si>
  <si>
    <t>Marietta</t>
  </si>
  <si>
    <t>Stone Mountain</t>
  </si>
  <si>
    <t>Jerry</t>
  </si>
  <si>
    <t>Jim</t>
  </si>
  <si>
    <t>Newmember</t>
  </si>
  <si>
    <t>125 N. Main</t>
  </si>
  <si>
    <t>127 N. Main</t>
  </si>
  <si>
    <t>Membersigninhalfway</t>
  </si>
  <si>
    <t>Donate_SignIn_Member</t>
  </si>
  <si>
    <t>Donate_SignIn_OrgAdmin</t>
  </si>
  <si>
    <t>Georgia</t>
  </si>
  <si>
    <t>USA</t>
  </si>
  <si>
    <t>p4nzqf2WPVEdgGhZ2tawDQ==</t>
  </si>
  <si>
    <t>NewMemberPassword</t>
  </si>
  <si>
    <t>Test@pass1</t>
  </si>
  <si>
    <t>130 N. Main</t>
  </si>
  <si>
    <t>(352) 454-1080</t>
  </si>
  <si>
    <t>frank.page+guest@securegive.com</t>
  </si>
  <si>
    <t>frank.page+new171@securegive.com</t>
  </si>
  <si>
    <t>Description</t>
  </si>
  <si>
    <t>Discover</t>
  </si>
  <si>
    <t>PaymentType</t>
  </si>
  <si>
    <t>4111 1111 1111 1111</t>
  </si>
  <si>
    <t>4012 8888 8888 1881</t>
  </si>
  <si>
    <t>4055 0111 1111 1111</t>
  </si>
  <si>
    <t>5454 5454 5454 5454</t>
  </si>
  <si>
    <t>2222 3333 4444 5559</t>
  </si>
  <si>
    <t>5405 2222 2222 2226</t>
  </si>
  <si>
    <t>6011 0009 9550 0000</t>
  </si>
  <si>
    <t>3714 496353 98431</t>
  </si>
  <si>
    <t>Visa_Corporate_Purchase</t>
  </si>
  <si>
    <t>American_Express</t>
  </si>
  <si>
    <t>TestCards</t>
  </si>
  <si>
    <t>ApplePay</t>
  </si>
  <si>
    <t>BankAccount</t>
  </si>
  <si>
    <t>Card</t>
  </si>
  <si>
    <t>BankAccounts</t>
  </si>
  <si>
    <t>AccountNumber</t>
  </si>
  <si>
    <t>Routing Number</t>
  </si>
  <si>
    <t>MastercardNumbers</t>
  </si>
  <si>
    <t>VisaNumbers</t>
  </si>
  <si>
    <t>DiscoverNumbers</t>
  </si>
  <si>
    <t>AmericanExpressNumbers</t>
  </si>
  <si>
    <t>NormalAccount</t>
  </si>
  <si>
    <t>AppleAccount</t>
  </si>
  <si>
    <t>Visa_Personal</t>
  </si>
  <si>
    <t>Mastercard_Personal</t>
  </si>
  <si>
    <t>Mastercard_Corporate</t>
  </si>
  <si>
    <t>AppleID</t>
  </si>
  <si>
    <t>user@google.com</t>
  </si>
  <si>
    <t>New Bank Account</t>
  </si>
  <si>
    <t>Existing Payment Method</t>
  </si>
  <si>
    <t>AddPaymentType</t>
  </si>
  <si>
    <t>ChoosePaymentMethod</t>
  </si>
  <si>
    <t>TestAccount</t>
  </si>
  <si>
    <t>Save</t>
  </si>
  <si>
    <t>072403004</t>
  </si>
  <si>
    <t>SubmitGive</t>
  </si>
  <si>
    <t>Donate_Slug_Guest</t>
  </si>
  <si>
    <t>Donate_Slug_SignIn_Member</t>
  </si>
  <si>
    <t>Donate_Slug_SignUp_NewMember</t>
  </si>
  <si>
    <t>Scenario 1</t>
  </si>
  <si>
    <t>Scenario 2</t>
  </si>
  <si>
    <t>Scenario 3</t>
  </si>
  <si>
    <t>Scenario 4</t>
  </si>
  <si>
    <t>Scenario 5</t>
  </si>
  <si>
    <t>Scenario 6</t>
  </si>
  <si>
    <t>Scenario 7</t>
  </si>
  <si>
    <t>Scenario 8</t>
  </si>
  <si>
    <t>Scenario 9</t>
  </si>
  <si>
    <t>Scenario 10</t>
  </si>
  <si>
    <t>Scenario 11</t>
  </si>
  <si>
    <t>Scenario 12</t>
  </si>
  <si>
    <t>Scenario 13</t>
  </si>
  <si>
    <t>Scenario 14</t>
  </si>
  <si>
    <t>General Giving|Starr Pass Northside</t>
  </si>
  <si>
    <t>AmountCurrency|AmountQuantity</t>
  </si>
  <si>
    <t>13|14</t>
  </si>
  <si>
    <t>Scenario 15</t>
  </si>
  <si>
    <t>Scenario 16</t>
  </si>
  <si>
    <t>Scenario 17</t>
  </si>
  <si>
    <t>KeyTestArea</t>
  </si>
  <si>
    <t>Credit Card Mutiple Gifts</t>
  </si>
  <si>
    <t>21|10</t>
  </si>
  <si>
    <t>Purchase Cat 1|Purchase Cat 2</t>
  </si>
  <si>
    <t>AmountCurrency|AmountCurrency</t>
  </si>
  <si>
    <t>Tee Shirt|Food</t>
  </si>
  <si>
    <t>22|23</t>
  </si>
  <si>
    <t>Donation 1|Donation 2</t>
  </si>
  <si>
    <t>Slug Member Existing Payment</t>
  </si>
  <si>
    <t>Slug NewMember New ACH</t>
  </si>
  <si>
    <t>Slug Guest New ACH</t>
  </si>
  <si>
    <t>19|14</t>
  </si>
  <si>
    <t>20|15</t>
  </si>
  <si>
    <t>23|14</t>
  </si>
  <si>
    <t>24|15</t>
  </si>
  <si>
    <t>Freda Samples Jr</t>
  </si>
  <si>
    <t>Freddy Samples Jr</t>
  </si>
  <si>
    <t>Fredly Samples Jr</t>
  </si>
  <si>
    <t>Fredric Samples Jr</t>
  </si>
  <si>
    <t>Fredrica Samples Jr</t>
  </si>
  <si>
    <t>FeeOffset</t>
  </si>
  <si>
    <t>MemberRole</t>
  </si>
  <si>
    <t>Administrator</t>
  </si>
  <si>
    <t>Kiosk Manager</t>
  </si>
  <si>
    <t>New</t>
  </si>
  <si>
    <t>TrueMemberRole</t>
  </si>
  <si>
    <t>TestMemberRole</t>
  </si>
  <si>
    <t>frank.page+jen@securegive.com</t>
  </si>
  <si>
    <t>Pledge</t>
  </si>
  <si>
    <t>PledgeAction</t>
  </si>
  <si>
    <t>Scenario 18</t>
  </si>
  <si>
    <t>Scenario 19</t>
  </si>
  <si>
    <t>Clothes for Kids</t>
  </si>
  <si>
    <t>PledgeLocation</t>
  </si>
  <si>
    <t>PledgeAmount</t>
  </si>
  <si>
    <t>PledgeFrequency</t>
  </si>
  <si>
    <t>Scenario 20</t>
  </si>
  <si>
    <t>Scenario 21</t>
  </si>
  <si>
    <t>Slug Member Existing Payment Recurring</t>
  </si>
  <si>
    <t>Slug NewMember New ACH Recurring</t>
  </si>
  <si>
    <t>Quarterly</t>
  </si>
  <si>
    <t>Sunday</t>
  </si>
  <si>
    <t>Slug Donate to Pledge as Member New ACH</t>
  </si>
  <si>
    <t>Slug Add Pledge as Member</t>
  </si>
  <si>
    <t>PledgeStartMonth</t>
  </si>
  <si>
    <t>PledgeStartYear</t>
  </si>
  <si>
    <t>PledgeStartDay</t>
  </si>
  <si>
    <t>PledgeEndMonth</t>
  </si>
  <si>
    <t>PledgeEndYear</t>
  </si>
  <si>
    <t>PledgeEndDay</t>
  </si>
  <si>
    <t>Dec</t>
  </si>
  <si>
    <t>2020</t>
  </si>
  <si>
    <t>15</t>
  </si>
  <si>
    <t>24</t>
  </si>
  <si>
    <t>PledgeSaveCancel</t>
  </si>
  <si>
    <t>Nov</t>
  </si>
  <si>
    <t>Donate</t>
  </si>
  <si>
    <t>ThankYouPageOptions</t>
  </si>
  <si>
    <t>Go To My Organizations</t>
  </si>
  <si>
    <t>DonatePurchaseGoal</t>
  </si>
  <si>
    <t>Goal_Pledge</t>
  </si>
  <si>
    <t>Goal_Donate</t>
  </si>
  <si>
    <t/>
  </si>
  <si>
    <t>ACHSettings</t>
  </si>
  <si>
    <t>Card Connect</t>
  </si>
  <si>
    <t>Epic Gateway</t>
  </si>
  <si>
    <t>Ready</t>
  </si>
  <si>
    <t>SuperAdminManager</t>
  </si>
  <si>
    <t>SuperAdminAdministrator</t>
  </si>
  <si>
    <t>SuperAdminUser</t>
  </si>
  <si>
    <t>AccountManager</t>
  </si>
  <si>
    <t>ReportsManager</t>
  </si>
  <si>
    <t>MemberManager</t>
  </si>
  <si>
    <t>SettingsManager</t>
  </si>
  <si>
    <t>OrganizationName</t>
  </si>
  <si>
    <t>OrgEnabled</t>
  </si>
  <si>
    <t>OrgAdminAccessEnabled</t>
  </si>
  <si>
    <t>OrgMemberAccessEnabled</t>
  </si>
  <si>
    <t>Scenario 22</t>
  </si>
  <si>
    <t>Scenario 23</t>
  </si>
  <si>
    <t>Scenario 24</t>
  </si>
  <si>
    <t>Org_Create_NewOrganization</t>
  </si>
  <si>
    <t>Sign in as Super User and Create New Organization</t>
  </si>
  <si>
    <t>Test@pass2</t>
  </si>
  <si>
    <t>Clothes</t>
  </si>
  <si>
    <t>CategoryName</t>
  </si>
  <si>
    <t>ach</t>
  </si>
  <si>
    <t>Visa</t>
  </si>
  <si>
    <t>Mastercard</t>
  </si>
  <si>
    <t>Amex</t>
  </si>
  <si>
    <t>Starr Pass Dream Center</t>
  </si>
  <si>
    <t>CampusCount</t>
  </si>
  <si>
    <t>GiftTypeCount</t>
  </si>
  <si>
    <t>Scenario 25</t>
  </si>
  <si>
    <t>OrganizationCount</t>
  </si>
  <si>
    <t>FundNameCount</t>
  </si>
  <si>
    <t>Donation 1|Donation 2|Feed the Pets|New iPad Hymnals|Gym Equipment|Youth Weekend Trip</t>
  </si>
  <si>
    <t>AmountCurrency|AmountQuantity|AmountCurrency|AmountQuantity|AmountCurrency|AmountQuantity</t>
  </si>
  <si>
    <t>21|10|22|2|11|1</t>
  </si>
  <si>
    <t>OrgRole</t>
  </si>
  <si>
    <t>ScenarioSummary</t>
  </si>
  <si>
    <t>CampusInformation</t>
  </si>
  <si>
    <t>EnvironmentAndLogin</t>
  </si>
  <si>
    <t>DelayDayOffset</t>
  </si>
  <si>
    <t>EndDayOffset</t>
  </si>
  <si>
    <t>PledgeStartDayOffset</t>
  </si>
  <si>
    <t>PledgeEndDayOffset</t>
  </si>
  <si>
    <t>Friday</t>
  </si>
  <si>
    <t>chris.grant+dave@securegive.com</t>
  </si>
  <si>
    <t>cvW8qx4B2o3J/qo+fRAOjg==</t>
  </si>
  <si>
    <t>(803) 776-8485</t>
  </si>
  <si>
    <t>Linked Tithes &amp; Offering</t>
  </si>
  <si>
    <t>No Link Campus</t>
  </si>
  <si>
    <t>Fixed-Linked Donation Cat</t>
  </si>
  <si>
    <t>No Link Donation</t>
  </si>
  <si>
    <t>chris.grant+JT@securegive.com</t>
  </si>
  <si>
    <t>chris.grant+chris@securegive.com</t>
  </si>
  <si>
    <t>Scenario 26</t>
  </si>
  <si>
    <t>Scenario 27</t>
  </si>
  <si>
    <t>Scenario 28</t>
  </si>
  <si>
    <t>Scenario 29</t>
  </si>
  <si>
    <t>Scenario 30</t>
  </si>
  <si>
    <t>Scenario 31</t>
  </si>
  <si>
    <t>Scenario 32</t>
  </si>
  <si>
    <t>Scenario 33</t>
  </si>
  <si>
    <t>Scenario 34</t>
  </si>
  <si>
    <t>Scenario 35</t>
  </si>
  <si>
    <t>Scenario 36</t>
  </si>
  <si>
    <t>Scenario 37</t>
  </si>
  <si>
    <t>Scenario 38</t>
  </si>
  <si>
    <t>Scenario 39</t>
  </si>
  <si>
    <t>Scenario 40</t>
  </si>
  <si>
    <t>Scenario 41</t>
  </si>
  <si>
    <t>Scenario 42</t>
  </si>
  <si>
    <t>Scenario 43</t>
  </si>
  <si>
    <t>Scenario 44</t>
  </si>
  <si>
    <t>Scenario 45</t>
  </si>
  <si>
    <t>Scenario 46</t>
  </si>
  <si>
    <t>Scenario 47</t>
  </si>
  <si>
    <t>Scenario 48</t>
  </si>
  <si>
    <t>Scenario 49</t>
  </si>
  <si>
    <t>Scenario 50</t>
  </si>
  <si>
    <t>Scenario 51</t>
  </si>
  <si>
    <t>Scenario 52</t>
  </si>
  <si>
    <t>Scenario 53</t>
  </si>
  <si>
    <t>Scenario 54</t>
  </si>
  <si>
    <t>Scenario 55</t>
  </si>
  <si>
    <t>Scenario 56</t>
  </si>
  <si>
    <t>Scenario 57</t>
  </si>
  <si>
    <t>Scenario 58</t>
  </si>
  <si>
    <t>Scenario 59</t>
  </si>
  <si>
    <t>Scenario 60</t>
  </si>
  <si>
    <t>Scenario 61</t>
  </si>
  <si>
    <t>Scenario 62</t>
  </si>
  <si>
    <t>Scenario 63</t>
  </si>
  <si>
    <t>Scenario 64</t>
  </si>
  <si>
    <t>Scenario 65</t>
  </si>
  <si>
    <t>Scenario 66</t>
  </si>
  <si>
    <t>Scenario 67</t>
  </si>
  <si>
    <t>Scenario 68</t>
  </si>
  <si>
    <t>Scenario 69</t>
  </si>
  <si>
    <t>Scenario 70</t>
  </si>
  <si>
    <t>Scenario 71</t>
  </si>
  <si>
    <t>Scenario 72</t>
  </si>
  <si>
    <t>Scenario 73</t>
  </si>
  <si>
    <t>Scenario 74</t>
  </si>
  <si>
    <t>Scenario 75</t>
  </si>
  <si>
    <t>Scenario 76</t>
  </si>
  <si>
    <t>Scenario 77</t>
  </si>
  <si>
    <t>Scenario 78</t>
  </si>
  <si>
    <t>Scenario 79</t>
  </si>
  <si>
    <t>Scenario 80</t>
  </si>
  <si>
    <t>Scenario 81</t>
  </si>
  <si>
    <t>Scenario 82</t>
  </si>
  <si>
    <t>Scenario 83</t>
  </si>
  <si>
    <t>Scenario 84</t>
  </si>
  <si>
    <t>Scenario 85</t>
  </si>
  <si>
    <t>Scenario 86</t>
  </si>
  <si>
    <t>Scenario 87</t>
  </si>
  <si>
    <t>Scenario 88</t>
  </si>
  <si>
    <t>Scenario 89</t>
  </si>
  <si>
    <t>Scenario 90</t>
  </si>
  <si>
    <t>Scenario 91</t>
  </si>
  <si>
    <t>Scenario 92</t>
  </si>
  <si>
    <t>Scenario 93</t>
  </si>
  <si>
    <t>Scenario 94</t>
  </si>
  <si>
    <t>Scenario 95</t>
  </si>
  <si>
    <t>Scenario 96</t>
  </si>
  <si>
    <t>Scenario 97</t>
  </si>
  <si>
    <t>Scenario 98</t>
  </si>
  <si>
    <t>Scenario 99</t>
  </si>
  <si>
    <t>Scenario 100</t>
  </si>
  <si>
    <t>Scenario 101</t>
  </si>
  <si>
    <t>Scenario 102</t>
  </si>
  <si>
    <t>Scenario 103</t>
  </si>
  <si>
    <t>Scenario 104</t>
  </si>
  <si>
    <t>Scenario 105</t>
  </si>
  <si>
    <t>Scenario 106</t>
  </si>
  <si>
    <t>Scenario 107</t>
  </si>
  <si>
    <t>Scenario 108</t>
  </si>
  <si>
    <t>Scenario 109</t>
  </si>
  <si>
    <t>Scenario 110</t>
  </si>
  <si>
    <t>Scenario 111</t>
  </si>
  <si>
    <t>Scenario 112</t>
  </si>
  <si>
    <t>Scenario 113</t>
  </si>
  <si>
    <t>Scenario 114</t>
  </si>
  <si>
    <t>Scenario 115</t>
  </si>
  <si>
    <t>Scenario 116</t>
  </si>
  <si>
    <t>Scenario 117</t>
  </si>
  <si>
    <t>Scenario 118</t>
  </si>
  <si>
    <t>Scenario 119</t>
  </si>
  <si>
    <t>Scenario 120</t>
  </si>
  <si>
    <t>Scenario 121</t>
  </si>
  <si>
    <t>Scenario 122</t>
  </si>
  <si>
    <t>Scenario 123</t>
  </si>
  <si>
    <t>Scenario 124</t>
  </si>
  <si>
    <t>Scenario 125</t>
  </si>
  <si>
    <t>Scenario 126</t>
  </si>
  <si>
    <t>Scenario 127</t>
  </si>
  <si>
    <t>Scenario 128</t>
  </si>
  <si>
    <t>Scenario 129</t>
  </si>
  <si>
    <t>Scenario 130</t>
  </si>
  <si>
    <t>Scenario 131</t>
  </si>
  <si>
    <t>Scenario 132</t>
  </si>
  <si>
    <t>Scenario 133</t>
  </si>
  <si>
    <t>Scenario 134</t>
  </si>
  <si>
    <t>Scenario 135</t>
  </si>
  <si>
    <t>Scenario 136</t>
  </si>
  <si>
    <t>Scenario 137</t>
  </si>
  <si>
    <t>Scenario 138</t>
  </si>
  <si>
    <t>Scenario 139</t>
  </si>
  <si>
    <t>Scenario 140</t>
  </si>
  <si>
    <t>Scenario 141</t>
  </si>
  <si>
    <t>Scenario 142</t>
  </si>
  <si>
    <t>Scenario 143</t>
  </si>
  <si>
    <t>Scenario 144</t>
  </si>
  <si>
    <t>Scenario 145</t>
  </si>
  <si>
    <t>Scenario 146</t>
  </si>
  <si>
    <t>Scenario 147</t>
  </si>
  <si>
    <t>Scenario 148</t>
  </si>
  <si>
    <t>Scenario 149</t>
  </si>
  <si>
    <t>Scenario 150</t>
  </si>
  <si>
    <t>Scenario 151</t>
  </si>
  <si>
    <t>Scenario 152</t>
  </si>
  <si>
    <t>Scenario 153</t>
  </si>
  <si>
    <t>Scenario 154</t>
  </si>
  <si>
    <t>Scenario 155</t>
  </si>
  <si>
    <t>Scenario 156</t>
  </si>
  <si>
    <t>Scenario 157</t>
  </si>
  <si>
    <t>Scenario 158</t>
  </si>
  <si>
    <t>Scenario 159</t>
  </si>
  <si>
    <t>Scenario 160</t>
  </si>
  <si>
    <t>AmountCurrency|AmountCurrency|AmountQuantity</t>
  </si>
  <si>
    <t>Linked Tithes &amp; Offering|Fixed-Linked Donation Cat</t>
  </si>
  <si>
    <t>Linked Tithes &amp; Offering|No Link Donation|Fixed-Linked Donation Cat</t>
  </si>
  <si>
    <t>Scenario 161</t>
  </si>
  <si>
    <t>Scenario 162</t>
  </si>
  <si>
    <t>Scenario 163</t>
  </si>
  <si>
    <t>Scenario 164</t>
  </si>
  <si>
    <t>Scenario 165</t>
  </si>
  <si>
    <t>Scenario 166</t>
  </si>
  <si>
    <t>Scenario 167</t>
  </si>
  <si>
    <t>Scenario 168</t>
  </si>
  <si>
    <t>Scenario 169</t>
  </si>
  <si>
    <t>Scenario 170</t>
  </si>
  <si>
    <t>Scenario 171</t>
  </si>
  <si>
    <t>Scenario 172</t>
  </si>
  <si>
    <t>Scenario 173</t>
  </si>
  <si>
    <t>Scenario 174</t>
  </si>
  <si>
    <t>Scenario 175</t>
  </si>
  <si>
    <t>Scenario 176</t>
  </si>
  <si>
    <t>Scenario 177</t>
  </si>
  <si>
    <t>Scenario 178</t>
  </si>
  <si>
    <t>Scenario 179</t>
  </si>
  <si>
    <t>Scenario 180</t>
  </si>
  <si>
    <t>Scenario 181</t>
  </si>
  <si>
    <t>Scenario 182</t>
  </si>
  <si>
    <t>Scenario 183</t>
  </si>
  <si>
    <t>Scenario 184</t>
  </si>
  <si>
    <t>Scenario 185</t>
  </si>
  <si>
    <t>Scenario 186</t>
  </si>
  <si>
    <t>Scenario 187</t>
  </si>
  <si>
    <t>Scenario 188</t>
  </si>
  <si>
    <t>Scenario 189</t>
  </si>
  <si>
    <t>Scenario 190</t>
  </si>
  <si>
    <t>Scenario 191</t>
  </si>
  <si>
    <t>Scenario 192</t>
  </si>
  <si>
    <t>Scenario 193</t>
  </si>
  <si>
    <t>Scenario 194</t>
  </si>
  <si>
    <t>Scenario 195</t>
  </si>
  <si>
    <t>Scenario 196</t>
  </si>
  <si>
    <t>Scenario 197</t>
  </si>
  <si>
    <t>Scenario 198</t>
  </si>
  <si>
    <t>Scenario 199</t>
  </si>
  <si>
    <t>Scenario 200</t>
  </si>
  <si>
    <t>Scenario 201</t>
  </si>
  <si>
    <t>Scenario 202</t>
  </si>
  <si>
    <t>Scenario 203</t>
  </si>
  <si>
    <t>Scenario 204</t>
  </si>
  <si>
    <t>Scenario 205</t>
  </si>
  <si>
    <t>Scenario 206</t>
  </si>
  <si>
    <t>Scenario 207</t>
  </si>
  <si>
    <t>Scenario 208</t>
  </si>
  <si>
    <t>Scenario 209</t>
  </si>
  <si>
    <t>Scenario 210</t>
  </si>
  <si>
    <t>Scenario 211</t>
  </si>
  <si>
    <t>Scenario 212</t>
  </si>
  <si>
    <t>Scenario 213</t>
  </si>
  <si>
    <t>Scenario 214</t>
  </si>
  <si>
    <t>Scenario 215</t>
  </si>
  <si>
    <t>Scenario 216</t>
  </si>
  <si>
    <t>Scenario 217</t>
  </si>
  <si>
    <t>Scenario 218</t>
  </si>
  <si>
    <t>Scenario 219</t>
  </si>
  <si>
    <t>Scenario 220</t>
  </si>
  <si>
    <t>Scenario 221</t>
  </si>
  <si>
    <t>Scenario 222</t>
  </si>
  <si>
    <t>Scenario 223</t>
  </si>
  <si>
    <t>Scenario 224</t>
  </si>
  <si>
    <t>Scenario 225</t>
  </si>
  <si>
    <t>Scenario 226</t>
  </si>
  <si>
    <t>Scenario 227</t>
  </si>
  <si>
    <t>Scenario 228</t>
  </si>
  <si>
    <t>Scenario 229</t>
  </si>
  <si>
    <t>Scenario 230</t>
  </si>
  <si>
    <t>Scenario 231</t>
  </si>
  <si>
    <t>Scenario 232</t>
  </si>
  <si>
    <t>Scenario 233</t>
  </si>
  <si>
    <t>Scenario 234</t>
  </si>
  <si>
    <t>Scenario 235</t>
  </si>
  <si>
    <t>Scenario 236</t>
  </si>
  <si>
    <t>Scenario 237</t>
  </si>
  <si>
    <t>Scenario 238</t>
  </si>
  <si>
    <t>Scenario 239</t>
  </si>
  <si>
    <t>Scenario 240</t>
  </si>
  <si>
    <t>Linked Tithes &amp; Offering|No Link Donation</t>
  </si>
  <si>
    <t>No Link Donation|Fixed-Linked Donation Cat</t>
  </si>
  <si>
    <t>(803) 776-8484</t>
  </si>
  <si>
    <t>174|10</t>
  </si>
  <si>
    <t>177|10|20</t>
  </si>
  <si>
    <t>209|10</t>
  </si>
  <si>
    <t>226|10</t>
  </si>
  <si>
    <t>247|10</t>
  </si>
  <si>
    <t>180|10|20</t>
  </si>
  <si>
    <t>183|10|20</t>
  </si>
  <si>
    <t>188|10|20</t>
  </si>
  <si>
    <t>192|10|20</t>
  </si>
  <si>
    <t>196|10|20</t>
  </si>
  <si>
    <t>199|10|20</t>
  </si>
  <si>
    <t>202|10|20</t>
  </si>
  <si>
    <t>205|10|20</t>
  </si>
  <si>
    <t>214|10|20</t>
  </si>
  <si>
    <t>217|10|20</t>
  </si>
  <si>
    <t>229|10|20</t>
  </si>
  <si>
    <t>232|10|20</t>
  </si>
  <si>
    <t>235|10|20</t>
  </si>
  <si>
    <t>238|10|20</t>
  </si>
  <si>
    <t>244|10|20</t>
  </si>
  <si>
    <t>250|10|20</t>
  </si>
  <si>
    <t>223|10|20</t>
  </si>
  <si>
    <t>241|10</t>
  </si>
  <si>
    <t>https://sg-pre-web.securegive.com/</t>
  </si>
  <si>
    <t>https://sg-pre-web.securegive.com/sp</t>
  </si>
  <si>
    <t>Slug</t>
  </si>
  <si>
    <t>SavePaymentMethod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</si>
</sst>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 ###\-####"/>
    <numFmt numFmtId="165" formatCode="dd/mm"/>
    <numFmt numFmtId="166" formatCode="mm/dd"/>
    <numFmt numFmtId="167" formatCode="m/d/yyyy;@"/>
  </numFmts>
  <fonts count="9" x14ac:knownFonts="1">
    <font>
      <sz val="12"/>
      <color theme="1"/>
      <name val="Calibri"/>
      <family val="2"/>
      <scheme val="minor"/>
    </font>
    <font>
      <b/>
      <sz val="12"/>
      <color theme="1"/>
      <name val="Calibri"/>
      <family val="2"/>
      <scheme val="minor"/>
    </font>
    <font>
      <sz val="11"/>
      <color theme="1"/>
      <name val="Helvetica Neue"/>
      <family val="2"/>
    </font>
    <font>
      <b/>
      <sz val="12"/>
      <color theme="0" tint="-4.9989318521683403E-2"/>
      <name val="Calibri"/>
      <family val="2"/>
      <scheme val="minor"/>
    </font>
    <font>
      <sz val="8"/>
      <name val="Calibri"/>
      <family val="2"/>
      <scheme val="minor"/>
    </font>
    <font>
      <u/>
      <sz val="12"/>
      <color theme="10"/>
      <name val="Calibri"/>
      <family val="2"/>
      <scheme val="minor"/>
    </font>
    <font>
      <sz val="12"/>
      <color rgb="FF006100"/>
      <name val="Calibri"/>
      <family val="2"/>
      <scheme val="minor"/>
    </font>
    <font>
      <sz val="12"/>
      <color rgb="FF9C0006"/>
      <name val="Calibri"/>
      <family val="2"/>
      <scheme val="minor"/>
    </font>
    <font>
      <sz val="10"/>
      <color theme="1"/>
      <name val="Arial"/>
      <family val="2"/>
    </font>
  </fonts>
  <fills count="12">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5" fillId="0" borderId="0" applyNumberFormat="0" applyFill="0" applyBorder="0" applyAlignment="0" applyProtection="0"/>
    <xf numFmtId="0" fontId="6" fillId="10" borderId="0" applyNumberFormat="0" applyBorder="0" applyAlignment="0" applyProtection="0"/>
    <xf numFmtId="0" fontId="7" fillId="11" borderId="0" applyNumberFormat="0" applyBorder="0" applyAlignment="0" applyProtection="0"/>
  </cellStyleXfs>
  <cellXfs count="51">
    <xf numFmtId="0" fontId="0" fillId="0" borderId="0" xfId="0"/>
    <xf numFmtId="164" fontId="0" fillId="0" borderId="0" xfId="0" applyNumberFormat="1"/>
    <xf numFmtId="0" fontId="1" fillId="3" borderId="2" xfId="0" applyFont="1" applyFill="1" applyBorder="1" applyAlignment="1">
      <alignment horizontal="center" vertical="center"/>
    </xf>
    <xf numFmtId="165" fontId="0" fillId="0" borderId="0" xfId="0" applyNumberFormat="1"/>
    <xf numFmtId="166" fontId="0" fillId="0" borderId="0" xfId="0" applyNumberFormat="1"/>
    <xf numFmtId="0" fontId="0" fillId="0" borderId="0" xfId="0" quotePrefix="1"/>
    <xf numFmtId="49" fontId="0" fillId="0" borderId="0" xfId="0" applyNumberFormat="1"/>
    <xf numFmtId="0" fontId="2" fillId="0" borderId="0" xfId="0" applyFont="1"/>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5" borderId="2" xfId="0" applyFont="1" applyFill="1" applyBorder="1" applyAlignment="1">
      <alignment horizontal="center" vertical="center"/>
    </xf>
    <xf numFmtId="164" fontId="1" fillId="5" borderId="2" xfId="0" applyNumberFormat="1"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8" borderId="2" xfId="0" applyFont="1" applyFill="1" applyBorder="1" applyAlignment="1">
      <alignment horizontal="center" vertical="center"/>
    </xf>
    <xf numFmtId="49" fontId="1" fillId="8" borderId="2"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1" fillId="9" borderId="1" xfId="0"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xf>
    <xf numFmtId="49" fontId="0" fillId="0" borderId="0" xfId="0" quotePrefix="1" applyNumberFormat="1"/>
    <xf numFmtId="0" fontId="1" fillId="9" borderId="1" xfId="0" applyNumberFormat="1" applyFont="1" applyFill="1" applyBorder="1" applyAlignment="1">
      <alignment horizontal="center" vertical="center"/>
    </xf>
    <xf numFmtId="0" fontId="0" fillId="0" borderId="0" xfId="0" applyNumberFormat="1"/>
    <xf numFmtId="167" fontId="1" fillId="7" borderId="3" xfId="0" applyNumberFormat="1" applyFont="1" applyFill="1" applyBorder="1" applyAlignment="1">
      <alignment horizontal="center" vertical="center"/>
    </xf>
    <xf numFmtId="167" fontId="0" fillId="0" borderId="0" xfId="0" quotePrefix="1" applyNumberFormat="1"/>
    <xf numFmtId="167" fontId="0" fillId="0" borderId="0" xfId="0" applyNumberFormat="1"/>
    <xf numFmtId="0" fontId="0" fillId="0" borderId="0" xfId="0" applyFill="1"/>
    <xf numFmtId="49" fontId="1" fillId="7" borderId="3" xfId="0" applyNumberFormat="1" applyFont="1" applyFill="1" applyBorder="1" applyAlignment="1">
      <alignment horizontal="center" vertical="center"/>
    </xf>
    <xf numFmtId="0" fontId="1" fillId="5" borderId="3" xfId="0" applyNumberFormat="1" applyFont="1" applyFill="1" applyBorder="1" applyAlignment="1">
      <alignment horizontal="center" vertical="center"/>
    </xf>
    <xf numFmtId="0" fontId="0" fillId="0" borderId="0" xfId="0" applyNumberFormat="1" applyFill="1" applyBorder="1"/>
    <xf numFmtId="0" fontId="1" fillId="7" borderId="3" xfId="0" applyNumberFormat="1" applyFont="1" applyFill="1" applyBorder="1" applyAlignment="1">
      <alignment horizontal="center" vertical="center"/>
    </xf>
    <xf numFmtId="0" fontId="0" fillId="0" borderId="0" xfId="0" quotePrefix="1" applyNumberFormat="1"/>
    <xf numFmtId="0" fontId="8" fillId="0" borderId="0" xfId="0" applyFont="1"/>
    <xf numFmtId="0" fontId="5" fillId="0" borderId="0" xfId="1"/>
    <xf numFmtId="0" fontId="7" fillId="11" borderId="0" xfId="3"/>
    <xf numFmtId="0" fontId="7" fillId="11" borderId="0" xfId="3" applyNumberFormat="1"/>
    <xf numFmtId="167" fontId="7" fillId="11" borderId="0" xfId="3" quotePrefix="1" applyNumberFormat="1"/>
    <xf numFmtId="49" fontId="7" fillId="11" borderId="0" xfId="3" quotePrefix="1" applyNumberFormat="1"/>
    <xf numFmtId="0" fontId="7" fillId="11" borderId="0" xfId="3" quotePrefix="1" applyNumberFormat="1"/>
    <xf numFmtId="0" fontId="7" fillId="11" borderId="0" xfId="3" quotePrefix="1"/>
    <xf numFmtId="49" fontId="7" fillId="11" borderId="0" xfId="3" applyNumberFormat="1"/>
    <xf numFmtId="0" fontId="6" fillId="10" borderId="0" xfId="2"/>
    <xf numFmtId="0" fontId="6" fillId="10" borderId="0" xfId="2" applyNumberFormat="1"/>
    <xf numFmtId="167" fontId="6" fillId="10" borderId="0" xfId="2" quotePrefix="1" applyNumberFormat="1"/>
    <xf numFmtId="49" fontId="6" fillId="10" borderId="0" xfId="2" quotePrefix="1" applyNumberFormat="1"/>
    <xf numFmtId="0" fontId="6" fillId="10" borderId="0" xfId="2" quotePrefix="1" applyNumberFormat="1"/>
    <xf numFmtId="0" fontId="6" fillId="10" borderId="0" xfId="2" quotePrefix="1"/>
    <xf numFmtId="166" fontId="6" fillId="10" borderId="0" xfId="2" applyNumberFormat="1"/>
    <xf numFmtId="0" fontId="1" fillId="4" borderId="2" xfId="0" applyFont="1" applyFill="1" applyBorder="1" applyAlignment="1">
      <alignment horizontal="center" vertical="center"/>
    </xf>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g-dev-web-ng.securegive.com/sp" TargetMode="External"/><Relationship Id="rId18" Type="http://schemas.openxmlformats.org/officeDocument/2006/relationships/hyperlink" Target="https://sg-dev-web-ng.securegive.com/sp" TargetMode="External"/><Relationship Id="rId26" Type="http://schemas.openxmlformats.org/officeDocument/2006/relationships/hyperlink" Target="https://sg-dev-web-ng.securegive.com/sp" TargetMode="External"/><Relationship Id="rId39" Type="http://schemas.openxmlformats.org/officeDocument/2006/relationships/hyperlink" Target="https://sg-pre-web.securegive.com/" TargetMode="External"/><Relationship Id="rId21" Type="http://schemas.openxmlformats.org/officeDocument/2006/relationships/hyperlink" Target="mailto:Test@pass1" TargetMode="External"/><Relationship Id="rId34" Type="http://schemas.openxmlformats.org/officeDocument/2006/relationships/hyperlink" Target="https://sg-dev-web-ng.securegive.com/" TargetMode="External"/><Relationship Id="rId42" Type="http://schemas.openxmlformats.org/officeDocument/2006/relationships/hyperlink" Target="mailto:chris.grant+dave@securegive.com" TargetMode="External"/><Relationship Id="rId7" Type="http://schemas.openxmlformats.org/officeDocument/2006/relationships/hyperlink" Target="https://sg-dev-web-ng.securegive.com/" TargetMode="External"/><Relationship Id="rId2" Type="http://schemas.openxmlformats.org/officeDocument/2006/relationships/hyperlink" Target="https://sg-dev-web-ng.securegive.com/sp" TargetMode="External"/><Relationship Id="rId16" Type="http://schemas.openxmlformats.org/officeDocument/2006/relationships/hyperlink" Target="mailto:Test@pass1" TargetMode="External"/><Relationship Id="rId20" Type="http://schemas.openxmlformats.org/officeDocument/2006/relationships/hyperlink" Target="https://sg-dev-web-ng.securegive.com/sp" TargetMode="External"/><Relationship Id="rId29" Type="http://schemas.openxmlformats.org/officeDocument/2006/relationships/hyperlink" Target="mailto:Test@pass1" TargetMode="External"/><Relationship Id="rId41" Type="http://schemas.openxmlformats.org/officeDocument/2006/relationships/hyperlink" Target="https://sg-dev-web.securegive.com/" TargetMode="External"/><Relationship Id="rId1" Type="http://schemas.openxmlformats.org/officeDocument/2006/relationships/hyperlink" Target="https://sg-dev-web.securegive.com/" TargetMode="External"/><Relationship Id="rId6" Type="http://schemas.openxmlformats.org/officeDocument/2006/relationships/hyperlink" Target="https://sg-dev-web-ng.securegive.com/" TargetMode="External"/><Relationship Id="rId11" Type="http://schemas.openxmlformats.org/officeDocument/2006/relationships/hyperlink" Target="https://sg-dev-web-ng.securegive.com/" TargetMode="External"/><Relationship Id="rId24" Type="http://schemas.openxmlformats.org/officeDocument/2006/relationships/hyperlink" Target="mailto:Test@pass1" TargetMode="External"/><Relationship Id="rId32" Type="http://schemas.openxmlformats.org/officeDocument/2006/relationships/hyperlink" Target="https://sg-dev-web.securegive.com/" TargetMode="External"/><Relationship Id="rId37" Type="http://schemas.openxmlformats.org/officeDocument/2006/relationships/hyperlink" Target="https://sg-dev-web-ng.securegive.com/" TargetMode="External"/><Relationship Id="rId40" Type="http://schemas.openxmlformats.org/officeDocument/2006/relationships/hyperlink" Target="https://sg-dev-web.securegive.com/" TargetMode="External"/><Relationship Id="rId5" Type="http://schemas.openxmlformats.org/officeDocument/2006/relationships/hyperlink" Target="mailto:Test@pass1" TargetMode="External"/><Relationship Id="rId15" Type="http://schemas.openxmlformats.org/officeDocument/2006/relationships/hyperlink" Target="mailto:Test@pass1" TargetMode="External"/><Relationship Id="rId23" Type="http://schemas.openxmlformats.org/officeDocument/2006/relationships/hyperlink" Target="https://sg-dev-web-ng.securegive.com/sp" TargetMode="External"/><Relationship Id="rId28" Type="http://schemas.openxmlformats.org/officeDocument/2006/relationships/hyperlink" Target="https://sg-dev-web-ng.securegive.com/sp" TargetMode="External"/><Relationship Id="rId36" Type="http://schemas.openxmlformats.org/officeDocument/2006/relationships/hyperlink" Target="https://sg-dev-web-ng.securegive.com/" TargetMode="External"/><Relationship Id="rId10" Type="http://schemas.openxmlformats.org/officeDocument/2006/relationships/hyperlink" Target="https://sg-dev-web-ng.securegive.com/" TargetMode="External"/><Relationship Id="rId19" Type="http://schemas.openxmlformats.org/officeDocument/2006/relationships/hyperlink" Target="mailto:Test@pass1" TargetMode="External"/><Relationship Id="rId31" Type="http://schemas.openxmlformats.org/officeDocument/2006/relationships/hyperlink" Target="mailto:Test@pass1" TargetMode="External"/><Relationship Id="rId4" Type="http://schemas.openxmlformats.org/officeDocument/2006/relationships/hyperlink" Target="https://sg-dev-web-ng.securegive.com/sp" TargetMode="External"/><Relationship Id="rId9" Type="http://schemas.openxmlformats.org/officeDocument/2006/relationships/hyperlink" Target="https://sg-dev-web-ng.securegive.com/" TargetMode="External"/><Relationship Id="rId14" Type="http://schemas.openxmlformats.org/officeDocument/2006/relationships/hyperlink" Target="https://sg-dev-web-ng.securegive.com/sp" TargetMode="External"/><Relationship Id="rId22" Type="http://schemas.openxmlformats.org/officeDocument/2006/relationships/hyperlink" Target="https://sg-dev-web-ng.securegive.com/sp" TargetMode="External"/><Relationship Id="rId27" Type="http://schemas.openxmlformats.org/officeDocument/2006/relationships/hyperlink" Target="mailto:Test@pass1" TargetMode="External"/><Relationship Id="rId30" Type="http://schemas.openxmlformats.org/officeDocument/2006/relationships/hyperlink" Target="https://sg-dev-web-ng.securegive.com/" TargetMode="External"/><Relationship Id="rId35" Type="http://schemas.openxmlformats.org/officeDocument/2006/relationships/hyperlink" Target="https://sg-dev-web-ng.securegive.com/" TargetMode="External"/><Relationship Id="rId8" Type="http://schemas.openxmlformats.org/officeDocument/2006/relationships/hyperlink" Target="https://sg-dev-web-ng.securegive.com/" TargetMode="External"/><Relationship Id="rId3" Type="http://schemas.openxmlformats.org/officeDocument/2006/relationships/hyperlink" Target="https://sg-dev-web-ng.securegive.com/sp" TargetMode="External"/><Relationship Id="rId12" Type="http://schemas.openxmlformats.org/officeDocument/2006/relationships/hyperlink" Target="https://sg-dev-web-ng.securegive.com/sp" TargetMode="External"/><Relationship Id="rId17" Type="http://schemas.openxmlformats.org/officeDocument/2006/relationships/hyperlink" Target="mailto:Test@pass1" TargetMode="External"/><Relationship Id="rId25" Type="http://schemas.openxmlformats.org/officeDocument/2006/relationships/hyperlink" Target="mailto:Test@pass1" TargetMode="External"/><Relationship Id="rId33" Type="http://schemas.openxmlformats.org/officeDocument/2006/relationships/hyperlink" Target="https://sg-dev-web-ng.securegive.com/" TargetMode="External"/><Relationship Id="rId38" Type="http://schemas.openxmlformats.org/officeDocument/2006/relationships/hyperlink" Target="https://sg-dev-web-ng.securegiv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google.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g-dev-web-ng.securegive.com/sp" TargetMode="External"/><Relationship Id="rId13" Type="http://schemas.openxmlformats.org/officeDocument/2006/relationships/hyperlink" Target="https://sg-dev-web-ng.securegive.com/" TargetMode="External"/><Relationship Id="rId18" Type="http://schemas.openxmlformats.org/officeDocument/2006/relationships/hyperlink" Target="https://sg-dev-web-ng.securegive.com/sp" TargetMode="External"/><Relationship Id="rId26" Type="http://schemas.openxmlformats.org/officeDocument/2006/relationships/hyperlink" Target="https://sg-dev-web-ng.securegive.com/sp" TargetMode="External"/><Relationship Id="rId3" Type="http://schemas.openxmlformats.org/officeDocument/2006/relationships/hyperlink" Target="https://sg-dev-web-ng.securegive.com/" TargetMode="External"/><Relationship Id="rId21" Type="http://schemas.openxmlformats.org/officeDocument/2006/relationships/hyperlink" Target="mailto:Test@pass1" TargetMode="External"/><Relationship Id="rId7" Type="http://schemas.openxmlformats.org/officeDocument/2006/relationships/hyperlink" Target="https://sg-dev-web-ng.securegive.com/sp" TargetMode="External"/><Relationship Id="rId12" Type="http://schemas.openxmlformats.org/officeDocument/2006/relationships/hyperlink" Target="https://sg-dev-web-ng.securegive.com/" TargetMode="External"/><Relationship Id="rId17" Type="http://schemas.openxmlformats.org/officeDocument/2006/relationships/hyperlink" Target="https://sg-dev-web-ng.securegive.com/sp" TargetMode="External"/><Relationship Id="rId25" Type="http://schemas.openxmlformats.org/officeDocument/2006/relationships/hyperlink" Target="mailto:Test@pass1" TargetMode="External"/><Relationship Id="rId2" Type="http://schemas.openxmlformats.org/officeDocument/2006/relationships/hyperlink" Target="https://sg-dev-web-ng.securegive.com/" TargetMode="External"/><Relationship Id="rId16" Type="http://schemas.openxmlformats.org/officeDocument/2006/relationships/hyperlink" Target="https://sg-dev-web-ng.securegive.com/sp" TargetMode="External"/><Relationship Id="rId20" Type="http://schemas.openxmlformats.org/officeDocument/2006/relationships/hyperlink" Target="mailto:Test@pass1" TargetMode="External"/><Relationship Id="rId29" Type="http://schemas.openxmlformats.org/officeDocument/2006/relationships/hyperlink" Target="mailto:Test@pass1" TargetMode="External"/><Relationship Id="rId1" Type="http://schemas.openxmlformats.org/officeDocument/2006/relationships/hyperlink" Target="https://sg-dev-web-ng.securegive.com/" TargetMode="External"/><Relationship Id="rId6" Type="http://schemas.openxmlformats.org/officeDocument/2006/relationships/hyperlink" Target="https://sg-dev-web-ng.securegive.com/sp" TargetMode="External"/><Relationship Id="rId11" Type="http://schemas.openxmlformats.org/officeDocument/2006/relationships/hyperlink" Target="https://sg-dev-web-ng.securegive.com/" TargetMode="External"/><Relationship Id="rId24" Type="http://schemas.openxmlformats.org/officeDocument/2006/relationships/hyperlink" Target="https://sg-dev-web-ng.securegive.com/sp" TargetMode="External"/><Relationship Id="rId5" Type="http://schemas.openxmlformats.org/officeDocument/2006/relationships/hyperlink" Target="https://sg-dev-web-ng.securegive.com/" TargetMode="External"/><Relationship Id="rId15" Type="http://schemas.openxmlformats.org/officeDocument/2006/relationships/hyperlink" Target="https://sg-dev-web-ng.securegive.com/" TargetMode="External"/><Relationship Id="rId23" Type="http://schemas.openxmlformats.org/officeDocument/2006/relationships/hyperlink" Target="mailto:Test@pass1" TargetMode="External"/><Relationship Id="rId28" Type="http://schemas.openxmlformats.org/officeDocument/2006/relationships/hyperlink" Target="mailto:Test@pass1" TargetMode="External"/><Relationship Id="rId10" Type="http://schemas.openxmlformats.org/officeDocument/2006/relationships/hyperlink" Target="https://sg-dev-web-ng.securegive.com/" TargetMode="External"/><Relationship Id="rId19" Type="http://schemas.openxmlformats.org/officeDocument/2006/relationships/hyperlink" Target="mailto:Test@pass1" TargetMode="External"/><Relationship Id="rId4" Type="http://schemas.openxmlformats.org/officeDocument/2006/relationships/hyperlink" Target="https://sg-dev-web-ng.securegive.com/" TargetMode="External"/><Relationship Id="rId9" Type="http://schemas.openxmlformats.org/officeDocument/2006/relationships/hyperlink" Target="mailto:Test@pass1" TargetMode="External"/><Relationship Id="rId14" Type="http://schemas.openxmlformats.org/officeDocument/2006/relationships/hyperlink" Target="https://sg-dev-web-ng.securegive.com/" TargetMode="External"/><Relationship Id="rId22" Type="http://schemas.openxmlformats.org/officeDocument/2006/relationships/hyperlink" Target="https://sg-dev-web-ng.securegive.com/sp" TargetMode="External"/><Relationship Id="rId27" Type="http://schemas.openxmlformats.org/officeDocument/2006/relationships/hyperlink" Target="https://sg-dev-web-ng.securegive.com/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C55D7-F2B1-B345-99CD-536AA3C6974C}">
  <dimension ref="A1:CC268"/>
  <sheetViews>
    <sheetView tabSelected="1" topLeftCell="BL152" workbookViewId="0">
      <selection activeCell="AI4" sqref="AI4:AN241"/>
    </sheetView>
  </sheetViews>
  <sheetFormatPr baseColWidth="10" defaultRowHeight="16" x14ac:dyDescent="0.2"/>
  <cols>
    <col min="2" max="2" width="15.5" customWidth="1"/>
    <col min="3" max="3" width="37" customWidth="1"/>
    <col min="4" max="4" width="44.1640625" customWidth="1"/>
    <col min="5" max="5" width="56.5" customWidth="1"/>
    <col min="6" max="6" width="172" style="24" customWidth="1"/>
    <col min="7" max="7" width="189.33203125" style="24" customWidth="1"/>
    <col min="8" max="8" width="240" style="24" customWidth="1"/>
    <col min="9" max="9" width="40.1640625" customWidth="1"/>
    <col min="10" max="10" width="4.6640625" bestFit="1" customWidth="1"/>
    <col min="11" max="11" width="31.83203125" style="6" customWidth="1"/>
    <col min="12" max="12" width="30.1640625" customWidth="1"/>
    <col min="13" max="14" width="20" customWidth="1"/>
    <col min="15" max="15" width="13.6640625" style="1" customWidth="1"/>
    <col min="16" max="16" width="12.6640625" customWidth="1"/>
    <col min="17" max="17" width="16.5" customWidth="1"/>
    <col min="18" max="18" width="31" style="24" customWidth="1"/>
    <col min="19" max="21" width="38" customWidth="1"/>
    <col min="22" max="23" width="24" customWidth="1"/>
    <col min="24" max="25" width="24" style="24" customWidth="1"/>
    <col min="26" max="28" width="24" customWidth="1"/>
    <col min="29" max="29" width="82.1640625" customWidth="1"/>
    <col min="30" max="30" width="31" customWidth="1"/>
    <col min="31" max="31" width="24" customWidth="1"/>
    <col min="32" max="32" width="89.6640625" customWidth="1"/>
    <col min="33" max="33" width="10.83203125" customWidth="1"/>
    <col min="34" max="34" width="9.6640625" customWidth="1"/>
    <col min="35" max="35" width="9.5" customWidth="1"/>
    <col min="36" max="36" width="9.1640625" customWidth="1"/>
    <col min="37" max="37" width="24" style="24" customWidth="1"/>
    <col min="38" max="38" width="16.1640625" style="6" customWidth="1"/>
    <col min="39" max="39" width="24" style="24" customWidth="1"/>
    <col min="40" max="40" width="10.83203125" style="27" customWidth="1"/>
    <col min="41" max="41" width="89.33203125" style="6" customWidth="1"/>
    <col min="42" max="47" width="16.33203125" customWidth="1"/>
    <col min="48" max="48" width="21.83203125" bestFit="1" customWidth="1"/>
    <col min="49" max="49" width="23.5" bestFit="1" customWidth="1"/>
    <col min="50" max="59" width="27.5" customWidth="1"/>
    <col min="60" max="60" width="22.33203125" bestFit="1" customWidth="1"/>
    <col min="61" max="61" width="22.33203125" customWidth="1"/>
    <col min="62" max="62" width="20.83203125" bestFit="1" customWidth="1"/>
    <col min="63" max="63" width="18.1640625" bestFit="1" customWidth="1"/>
    <col min="64" max="65" width="18.1640625" customWidth="1"/>
    <col min="66" max="66" width="22.33203125" bestFit="1" customWidth="1"/>
    <col min="67" max="67" width="18.1640625" customWidth="1"/>
    <col min="68" max="68" width="18.6640625" style="3" bestFit="1" customWidth="1"/>
    <col min="69" max="70" width="5.33203125" bestFit="1" customWidth="1"/>
    <col min="71" max="71" width="17.33203125" bestFit="1" customWidth="1"/>
    <col min="72" max="72" width="12.6640625" bestFit="1" customWidth="1"/>
    <col min="73" max="73" width="13.6640625" bestFit="1" customWidth="1"/>
    <col min="74" max="74" width="19" bestFit="1" customWidth="1"/>
    <col min="75" max="75" width="22.6640625" bestFit="1" customWidth="1"/>
    <col min="76" max="76" width="14.1640625" style="6" bestFit="1" customWidth="1"/>
    <col min="77" max="77" width="17" bestFit="1" customWidth="1"/>
    <col min="78" max="78" width="20" bestFit="1" customWidth="1"/>
    <col min="79" max="79" width="20" customWidth="1"/>
    <col min="81" max="81" width="21" bestFit="1" customWidth="1"/>
  </cols>
  <sheetData>
    <row r="1" spans="1:81" ht="17" customHeight="1" x14ac:dyDescent="0.2">
      <c r="A1" t="s">
        <v>223</v>
      </c>
      <c r="B1" s="19" t="s">
        <v>0</v>
      </c>
      <c r="C1" s="19" t="s">
        <v>59</v>
      </c>
      <c r="D1" s="23" t="s">
        <v>157</v>
      </c>
      <c r="E1" s="23" t="s">
        <v>257</v>
      </c>
      <c r="F1" s="23" t="s">
        <v>258</v>
      </c>
      <c r="G1" s="19" t="s">
        <v>95</v>
      </c>
      <c r="H1" s="19" t="s">
        <v>259</v>
      </c>
      <c r="I1" s="8" t="s">
        <v>3</v>
      </c>
      <c r="J1" s="50" t="s">
        <v>520</v>
      </c>
      <c r="K1" s="20" t="s">
        <v>8</v>
      </c>
      <c r="L1" s="9" t="s">
        <v>9</v>
      </c>
      <c r="M1" s="10" t="s">
        <v>4</v>
      </c>
      <c r="N1" s="10" t="s">
        <v>231</v>
      </c>
      <c r="O1" s="11" t="s">
        <v>5</v>
      </c>
      <c r="P1" s="12" t="s">
        <v>11</v>
      </c>
      <c r="Q1" s="12" t="s">
        <v>251</v>
      </c>
      <c r="R1" s="30" t="s">
        <v>248</v>
      </c>
      <c r="S1" s="13" t="s">
        <v>14</v>
      </c>
      <c r="T1" s="13" t="s">
        <v>249</v>
      </c>
      <c r="U1" s="13" t="s">
        <v>216</v>
      </c>
      <c r="V1" s="14" t="s">
        <v>186</v>
      </c>
      <c r="W1" s="14" t="s">
        <v>190</v>
      </c>
      <c r="X1" s="32" t="s">
        <v>262</v>
      </c>
      <c r="Y1" s="32" t="s">
        <v>263</v>
      </c>
      <c r="Z1" s="14" t="s">
        <v>191</v>
      </c>
      <c r="AA1" s="14" t="s">
        <v>192</v>
      </c>
      <c r="AB1" s="14" t="s">
        <v>211</v>
      </c>
      <c r="AC1" s="14" t="s">
        <v>18</v>
      </c>
      <c r="AD1" s="14" t="s">
        <v>252</v>
      </c>
      <c r="AE1" s="14" t="s">
        <v>242</v>
      </c>
      <c r="AF1" s="14" t="s">
        <v>23</v>
      </c>
      <c r="AG1" s="14" t="s">
        <v>22</v>
      </c>
      <c r="AH1" s="14" t="s">
        <v>27</v>
      </c>
      <c r="AI1" s="14" t="s">
        <v>16</v>
      </c>
      <c r="AJ1" s="14" t="s">
        <v>30</v>
      </c>
      <c r="AK1" s="32" t="s">
        <v>260</v>
      </c>
      <c r="AL1" s="29" t="s">
        <v>33</v>
      </c>
      <c r="AM1" s="32" t="s">
        <v>261</v>
      </c>
      <c r="AN1" s="25" t="s">
        <v>34</v>
      </c>
      <c r="AO1" s="29" t="s">
        <v>35</v>
      </c>
      <c r="AP1" s="14" t="s">
        <v>36</v>
      </c>
      <c r="AQ1" s="14" t="s">
        <v>61</v>
      </c>
      <c r="AR1" s="9" t="s">
        <v>182</v>
      </c>
      <c r="AS1" s="9" t="s">
        <v>183</v>
      </c>
      <c r="AT1" s="9" t="s">
        <v>256</v>
      </c>
      <c r="AU1" s="9" t="s">
        <v>232</v>
      </c>
      <c r="AV1" s="9" t="s">
        <v>233</v>
      </c>
      <c r="AW1" s="9" t="s">
        <v>234</v>
      </c>
      <c r="AX1" s="9" t="s">
        <v>89</v>
      </c>
      <c r="AY1" s="9" t="s">
        <v>65</v>
      </c>
      <c r="AZ1" s="9" t="s">
        <v>66</v>
      </c>
      <c r="BA1" s="9" t="s">
        <v>67</v>
      </c>
      <c r="BB1" s="9" t="s">
        <v>68</v>
      </c>
      <c r="BC1" s="9" t="s">
        <v>69</v>
      </c>
      <c r="BD1" s="9" t="s">
        <v>70</v>
      </c>
      <c r="BE1" s="9" t="s">
        <v>71</v>
      </c>
      <c r="BF1" s="9" t="s">
        <v>72</v>
      </c>
      <c r="BG1" s="9" t="s">
        <v>73</v>
      </c>
      <c r="BH1" s="15" t="s">
        <v>7</v>
      </c>
      <c r="BI1" s="15" t="s">
        <v>220</v>
      </c>
      <c r="BJ1" s="15" t="s">
        <v>129</v>
      </c>
      <c r="BK1" s="15" t="s">
        <v>39</v>
      </c>
      <c r="BL1" s="15" t="s">
        <v>97</v>
      </c>
      <c r="BM1" s="15" t="s">
        <v>128</v>
      </c>
      <c r="BN1" s="15" t="s">
        <v>130</v>
      </c>
      <c r="BO1" s="16" t="s">
        <v>113</v>
      </c>
      <c r="BP1" s="17" t="s">
        <v>40</v>
      </c>
      <c r="BQ1" s="15" t="s">
        <v>41</v>
      </c>
      <c r="BR1" s="15" t="s">
        <v>42</v>
      </c>
      <c r="BS1" s="15" t="s">
        <v>43</v>
      </c>
      <c r="BT1" s="15" t="s">
        <v>44</v>
      </c>
      <c r="BU1" s="15" t="s">
        <v>48</v>
      </c>
      <c r="BV1" s="15" t="s">
        <v>521</v>
      </c>
      <c r="BW1" s="2" t="s">
        <v>45</v>
      </c>
      <c r="BX1" s="21" t="s">
        <v>46</v>
      </c>
      <c r="BY1" s="2" t="s">
        <v>47</v>
      </c>
      <c r="BZ1" s="2" t="s">
        <v>49</v>
      </c>
      <c r="CA1" s="2" t="s">
        <v>177</v>
      </c>
      <c r="CB1" s="18" t="s">
        <v>133</v>
      </c>
      <c r="CC1" s="2" t="s">
        <v>214</v>
      </c>
    </row>
    <row r="2" spans="1:81" x14ac:dyDescent="0.2">
      <c r="A2" s="7" t="s">
        <v>37</v>
      </c>
      <c r="B2" t="s">
        <v>137</v>
      </c>
      <c r="C2" t="s">
        <v>85</v>
      </c>
      <c r="E2" t="str">
        <f t="shared" ref="E2:E265" si="0">_xlfn.CONCAT(B2, " (Org#=",Q2, "| Campus#=",R2, ", GiftType#=",T2,", Fund#=",AD2,")")</f>
        <v>Scenario 1 (Org#=15| Campus#=3, GiftType#=3, Fund#=3)</v>
      </c>
      <c r="F2" s="24" t="str">
        <f t="shared" ref="F2:F265" si="1">_xlfn.CONCAT("CampusName=",P2, "|GiftType=",S2, "| DonatePurchaseGoal=",U2,"|FundName= ",AC2,"| CategoryName=",AE2)</f>
        <v>CampusName=Main Campus|GiftType=Donate| DonatePurchaseGoal=Donate|FundName= Linked Tithes &amp; Offering| CategoryName=</v>
      </c>
      <c r="G2" s="24" t="str">
        <f>_xlfn.CONCAT(E2," - Using '",P2,"',  '", U2, "', using '", AF2, "' of '",AG2, "', with a '",AH2, "' transaction using a '",BH2, "' payment type '", BL2,"' with account '",BN2, "' number '",BO2, "' Submit = '",CB2,"'")</f>
        <v>Scenario 1 (Org#=15| Campus#=3, GiftType#=3, Fund#=3) - Using 'Main Campus',  'Donate', using 'AmountCurrency' of '11', with a 'One-Time' transaction using a 'New Credit Card' payment type 'Visa' with account 'Visa_Personal' number '4111 1111 1111 1111' Submit = 'Yes'</v>
      </c>
      <c r="H2" s="24" t="str">
        <f>_xlfn.CONCAT("Environment= ",I2,",  User= ",K2)</f>
        <v>Environment= https://sg-pre-web.securegive.com/,  User= chris.grant+dave@securegive.com</v>
      </c>
      <c r="I2" s="35" t="s">
        <v>518</v>
      </c>
      <c r="J2" s="35"/>
      <c r="K2" s="35" t="s">
        <v>265</v>
      </c>
      <c r="L2" t="s">
        <v>266</v>
      </c>
      <c r="M2" t="s">
        <v>55</v>
      </c>
      <c r="N2" t="s">
        <v>55</v>
      </c>
      <c r="O2" s="28" t="s">
        <v>494</v>
      </c>
      <c r="P2" t="s">
        <v>13</v>
      </c>
      <c r="Q2">
        <v>15</v>
      </c>
      <c r="R2" s="24">
        <v>3</v>
      </c>
      <c r="S2" s="7" t="s">
        <v>213</v>
      </c>
      <c r="T2" s="7">
        <v>3</v>
      </c>
      <c r="U2" s="7" t="s">
        <v>213</v>
      </c>
      <c r="V2" s="26" t="s">
        <v>55</v>
      </c>
      <c r="W2" s="22" t="s">
        <v>55</v>
      </c>
      <c r="X2" s="33" t="s">
        <v>55</v>
      </c>
      <c r="Y2" s="33" t="s">
        <v>55</v>
      </c>
      <c r="Z2" s="22" t="s">
        <v>55</v>
      </c>
      <c r="AA2" s="22" t="s">
        <v>55</v>
      </c>
      <c r="AB2" s="22" t="s">
        <v>55</v>
      </c>
      <c r="AC2" t="s">
        <v>268</v>
      </c>
      <c r="AD2">
        <v>3</v>
      </c>
      <c r="AF2" t="s">
        <v>24</v>
      </c>
      <c r="AG2">
        <v>11</v>
      </c>
      <c r="AH2" t="s">
        <v>17</v>
      </c>
      <c r="AI2" s="5" t="s">
        <v>55</v>
      </c>
      <c r="AJ2" s="5" t="s">
        <v>55</v>
      </c>
      <c r="AK2" s="33" t="s">
        <v>55</v>
      </c>
      <c r="AL2" s="22" t="s">
        <v>55</v>
      </c>
      <c r="AM2" s="33" t="s">
        <v>55</v>
      </c>
      <c r="AN2" s="26" t="s">
        <v>55</v>
      </c>
      <c r="AO2" s="22" t="str">
        <f t="shared" ref="AO2:AO265" si="2">_xlfn.CONCAT(AH2," gift on ",AI2," basis charged on ",AJ2," Delayed start date of ",AL2," ending on ",AN2)</f>
        <v>One-Time gift on N/A basis charged on N/A Delayed start date of N/A ending on N/A</v>
      </c>
      <c r="AP2" t="s">
        <v>38</v>
      </c>
      <c r="AQ2" s="5" t="s">
        <v>55</v>
      </c>
      <c r="AR2" s="5" t="s">
        <v>179</v>
      </c>
      <c r="AS2" s="5" t="s">
        <v>63</v>
      </c>
      <c r="AT2" s="5"/>
      <c r="AU2" t="s">
        <v>38</v>
      </c>
      <c r="AV2" t="s">
        <v>38</v>
      </c>
      <c r="AW2" t="s">
        <v>38</v>
      </c>
      <c r="AX2" t="s">
        <v>55</v>
      </c>
      <c r="AY2" t="s">
        <v>55</v>
      </c>
      <c r="AZ2" t="s">
        <v>55</v>
      </c>
      <c r="BA2" t="s">
        <v>55</v>
      </c>
      <c r="BB2" t="s">
        <v>55</v>
      </c>
      <c r="BC2" t="s">
        <v>55</v>
      </c>
      <c r="BD2" t="s">
        <v>55</v>
      </c>
      <c r="BE2" t="s">
        <v>55</v>
      </c>
      <c r="BF2" t="s">
        <v>55</v>
      </c>
      <c r="BG2" t="s">
        <v>55</v>
      </c>
      <c r="BH2" t="s">
        <v>53</v>
      </c>
      <c r="BI2" t="s">
        <v>221</v>
      </c>
      <c r="BJ2" s="5" t="s">
        <v>55</v>
      </c>
      <c r="BK2" t="s">
        <v>37</v>
      </c>
      <c r="BL2" t="s">
        <v>244</v>
      </c>
      <c r="BM2" t="s">
        <v>111</v>
      </c>
      <c r="BN2" t="s">
        <v>121</v>
      </c>
      <c r="BO2" t="s">
        <v>98</v>
      </c>
      <c r="BP2" s="4">
        <v>44188</v>
      </c>
      <c r="BQ2">
        <v>123</v>
      </c>
      <c r="BR2" s="5" t="s">
        <v>55</v>
      </c>
      <c r="BS2" t="s">
        <v>50</v>
      </c>
      <c r="BT2">
        <v>30215</v>
      </c>
      <c r="BU2" t="s">
        <v>38</v>
      </c>
      <c r="BV2" s="5" t="s">
        <v>38</v>
      </c>
      <c r="BW2" s="5" t="s">
        <v>55</v>
      </c>
      <c r="BX2" s="22" t="s">
        <v>55</v>
      </c>
      <c r="BY2" s="5" t="s">
        <v>55</v>
      </c>
      <c r="BZ2" s="5" t="s">
        <v>55</v>
      </c>
      <c r="CA2" t="s">
        <v>37</v>
      </c>
      <c r="CB2" t="s">
        <v>37</v>
      </c>
      <c r="CC2" t="s">
        <v>215</v>
      </c>
    </row>
    <row r="3" spans="1:81" x14ac:dyDescent="0.2">
      <c r="A3" s="7" t="s">
        <v>37</v>
      </c>
      <c r="B3" t="s">
        <v>138</v>
      </c>
      <c r="C3" t="s">
        <v>85</v>
      </c>
      <c r="E3" t="str">
        <f t="shared" ref="E3:E8" si="3">_xlfn.CONCAT(B3, " (Org#=",Q3, "| Campus#=",R3, ", GiftType#=",T3,", Fund#=",AD3,")")</f>
        <v>Scenario 2 (Org#=15| Campus#=3, GiftType#=3, Fund#=3)</v>
      </c>
      <c r="F3" s="24" t="str">
        <f t="shared" ref="F3:F8" si="4">_xlfn.CONCAT("CampusName=",P3, "|GiftType=",S3, "| DonatePurchaseGoal=",U3,"|FundName= ",AC3,"| CategoryName=",AE3)</f>
        <v>CampusName=Main Campus|GiftType=Donate| DonatePurchaseGoal=Donate|FundName= Linked Tithes &amp; Offering| CategoryName=</v>
      </c>
      <c r="G3" s="24" t="str">
        <f t="shared" ref="G3:G8" si="5">_xlfn.CONCAT(E3," - Using '",P3,"',  '", U3, "', using '", AF3, "' of '",AG3, "', with a '",AH3, "' transaction using a '",BH3, "' payment type '", BL3,"' with account '",BN3, "' number '",BO3, "' Submit = '",CB3,"'")</f>
        <v>Scenario 2 (Org#=15| Campus#=3, GiftType#=3, Fund#=3) - Using 'Main Campus',  'Donate', using 'AmountCurrency' of '12', with a 'One-Time' transaction using a 'New Credit Card' payment type 'Visa' with account 'Mastercard_Personal' number '5454 5454 5454 5454' Submit = 'Yes'</v>
      </c>
      <c r="H3" s="24" t="str">
        <f t="shared" ref="H3:H8" si="6">_xlfn.CONCAT("Environment= ",I3,",  User= ",K3)</f>
        <v>Environment= https://sg-pre-web.securegive.com/,  User= chris.grant+dave@securegive.com</v>
      </c>
      <c r="I3" s="35" t="s">
        <v>518</v>
      </c>
      <c r="J3" s="35"/>
      <c r="K3" s="34" t="s">
        <v>265</v>
      </c>
      <c r="L3" t="s">
        <v>266</v>
      </c>
      <c r="M3" t="s">
        <v>55</v>
      </c>
      <c r="N3" t="s">
        <v>55</v>
      </c>
      <c r="O3" s="28" t="s">
        <v>494</v>
      </c>
      <c r="P3" t="s">
        <v>13</v>
      </c>
      <c r="Q3">
        <v>15</v>
      </c>
      <c r="R3" s="24">
        <v>3</v>
      </c>
      <c r="S3" s="7" t="s">
        <v>213</v>
      </c>
      <c r="T3" s="7">
        <v>3</v>
      </c>
      <c r="U3" s="7" t="s">
        <v>213</v>
      </c>
      <c r="V3" s="26" t="s">
        <v>55</v>
      </c>
      <c r="W3" s="22" t="s">
        <v>55</v>
      </c>
      <c r="X3" s="33" t="s">
        <v>55</v>
      </c>
      <c r="Y3" s="33" t="s">
        <v>55</v>
      </c>
      <c r="Z3" s="22" t="s">
        <v>55</v>
      </c>
      <c r="AA3" s="22" t="s">
        <v>55</v>
      </c>
      <c r="AB3" s="22" t="s">
        <v>55</v>
      </c>
      <c r="AC3" t="s">
        <v>268</v>
      </c>
      <c r="AD3">
        <v>3</v>
      </c>
      <c r="AF3" t="s">
        <v>24</v>
      </c>
      <c r="AG3">
        <v>12</v>
      </c>
      <c r="AH3" t="s">
        <v>17</v>
      </c>
      <c r="AI3" s="5" t="s">
        <v>55</v>
      </c>
      <c r="AJ3" s="5" t="s">
        <v>55</v>
      </c>
      <c r="AK3" s="33" t="s">
        <v>55</v>
      </c>
      <c r="AL3" s="22" t="s">
        <v>55</v>
      </c>
      <c r="AM3" s="33" t="s">
        <v>55</v>
      </c>
      <c r="AN3" s="26" t="s">
        <v>55</v>
      </c>
      <c r="AO3" s="22" t="str">
        <f t="shared" ref="AO3:AO8" si="7">_xlfn.CONCAT(AH3," gift on ",AI3," basis charged on ",AJ3," Delayed start date of ",AL3," ending on ",AN3)</f>
        <v>One-Time gift on N/A basis charged on N/A Delayed start date of N/A ending on N/A</v>
      </c>
      <c r="AP3" t="s">
        <v>37</v>
      </c>
      <c r="AQ3" s="5" t="s">
        <v>55</v>
      </c>
      <c r="AR3" s="5" t="s">
        <v>179</v>
      </c>
      <c r="AS3" s="5" t="s">
        <v>63</v>
      </c>
      <c r="AT3" s="5"/>
      <c r="AU3" t="s">
        <v>38</v>
      </c>
      <c r="AV3" t="s">
        <v>38</v>
      </c>
      <c r="AW3" t="s">
        <v>38</v>
      </c>
      <c r="AX3" t="s">
        <v>55</v>
      </c>
      <c r="AY3" t="s">
        <v>55</v>
      </c>
      <c r="AZ3" t="s">
        <v>55</v>
      </c>
      <c r="BA3" t="s">
        <v>55</v>
      </c>
      <c r="BB3" t="s">
        <v>55</v>
      </c>
      <c r="BC3" t="s">
        <v>55</v>
      </c>
      <c r="BD3" t="s">
        <v>55</v>
      </c>
      <c r="BE3" t="s">
        <v>55</v>
      </c>
      <c r="BF3" t="s">
        <v>55</v>
      </c>
      <c r="BG3" t="s">
        <v>55</v>
      </c>
      <c r="BH3" t="s">
        <v>53</v>
      </c>
      <c r="BI3" t="s">
        <v>221</v>
      </c>
      <c r="BJ3" s="5" t="s">
        <v>55</v>
      </c>
      <c r="BK3" t="s">
        <v>37</v>
      </c>
      <c r="BL3" t="s">
        <v>244</v>
      </c>
      <c r="BM3" t="s">
        <v>111</v>
      </c>
      <c r="BN3" t="s">
        <v>122</v>
      </c>
      <c r="BO3" t="s">
        <v>101</v>
      </c>
      <c r="BP3" s="4">
        <v>44188</v>
      </c>
      <c r="BQ3">
        <v>123</v>
      </c>
      <c r="BR3" s="5" t="s">
        <v>55</v>
      </c>
      <c r="BS3" t="s">
        <v>173</v>
      </c>
      <c r="BT3">
        <v>30215</v>
      </c>
      <c r="BU3" t="s">
        <v>38</v>
      </c>
      <c r="BV3" s="5" t="s">
        <v>38</v>
      </c>
      <c r="BW3" s="5" t="s">
        <v>55</v>
      </c>
      <c r="BX3" s="22" t="s">
        <v>55</v>
      </c>
      <c r="BY3" s="5" t="s">
        <v>55</v>
      </c>
      <c r="BZ3" s="5" t="s">
        <v>55</v>
      </c>
      <c r="CA3" t="s">
        <v>38</v>
      </c>
      <c r="CB3" t="s">
        <v>37</v>
      </c>
      <c r="CC3" t="s">
        <v>215</v>
      </c>
    </row>
    <row r="4" spans="1:81" x14ac:dyDescent="0.2">
      <c r="A4" s="7" t="s">
        <v>37</v>
      </c>
      <c r="B4" t="s">
        <v>139</v>
      </c>
      <c r="C4" t="s">
        <v>85</v>
      </c>
      <c r="E4" t="str">
        <f t="shared" si="3"/>
        <v>Scenario 3 (Org#=15| Campus#=3, GiftType#=3, Fund#=3)</v>
      </c>
      <c r="F4" s="24" t="str">
        <f t="shared" si="4"/>
        <v>CampusName=Main Campus|GiftType=Donate| DonatePurchaseGoal=Donate|FundName= Linked Tithes &amp; Offering| CategoryName=</v>
      </c>
      <c r="G4" s="24" t="str">
        <f t="shared" si="5"/>
        <v>Scenario 3 (Org#=15| Campus#=3, GiftType#=3, Fund#=3) - Using 'Main Campus',  'Donate', using 'AmountCurrency' of '13', with a 'One-Time' transaction using a 'New Credit Card' payment type 'Visa' with account 'Visa_Personal' number '4111 1111 1111 1111' Submit = 'Yes'</v>
      </c>
      <c r="H4" s="24" t="str">
        <f t="shared" si="6"/>
        <v>Environment= https://sg-pre-web.securegive.com/,  User= chris.grant+dave@securegive.com</v>
      </c>
      <c r="I4" s="35" t="s">
        <v>518</v>
      </c>
      <c r="J4" s="35"/>
      <c r="K4" s="34" t="s">
        <v>265</v>
      </c>
      <c r="L4" t="s">
        <v>266</v>
      </c>
      <c r="M4" t="s">
        <v>55</v>
      </c>
      <c r="N4" t="s">
        <v>55</v>
      </c>
      <c r="O4" s="28" t="s">
        <v>494</v>
      </c>
      <c r="P4" t="s">
        <v>13</v>
      </c>
      <c r="Q4">
        <v>15</v>
      </c>
      <c r="R4" s="24">
        <v>3</v>
      </c>
      <c r="S4" s="7" t="s">
        <v>213</v>
      </c>
      <c r="T4" s="7">
        <v>3</v>
      </c>
      <c r="U4" s="7" t="s">
        <v>213</v>
      </c>
      <c r="V4" s="26" t="s">
        <v>55</v>
      </c>
      <c r="W4" s="22" t="s">
        <v>55</v>
      </c>
      <c r="X4" s="33" t="s">
        <v>55</v>
      </c>
      <c r="Y4" s="33" t="s">
        <v>55</v>
      </c>
      <c r="Z4" s="22" t="s">
        <v>55</v>
      </c>
      <c r="AA4" s="22" t="s">
        <v>55</v>
      </c>
      <c r="AB4" s="22" t="s">
        <v>55</v>
      </c>
      <c r="AC4" t="s">
        <v>268</v>
      </c>
      <c r="AD4">
        <v>3</v>
      </c>
      <c r="AF4" t="s">
        <v>24</v>
      </c>
      <c r="AG4">
        <v>13</v>
      </c>
      <c r="AH4" t="s">
        <v>17</v>
      </c>
      <c r="AI4" s="5" t="s">
        <v>55</v>
      </c>
      <c r="AJ4" s="5" t="s">
        <v>55</v>
      </c>
      <c r="AK4" s="33" t="s">
        <v>55</v>
      </c>
      <c r="AL4" s="22" t="s">
        <v>55</v>
      </c>
      <c r="AM4" s="33" t="s">
        <v>55</v>
      </c>
      <c r="AN4" s="26" t="s">
        <v>55</v>
      </c>
      <c r="AO4" s="22" t="str">
        <f t="shared" si="7"/>
        <v>One-Time gift on N/A basis charged on N/A Delayed start date of N/A ending on N/A</v>
      </c>
      <c r="AP4" t="s">
        <v>38</v>
      </c>
      <c r="AQ4" s="5" t="s">
        <v>55</v>
      </c>
      <c r="AR4" s="5" t="s">
        <v>179</v>
      </c>
      <c r="AS4" s="5" t="s">
        <v>63</v>
      </c>
      <c r="AT4" s="5"/>
      <c r="AU4" t="s">
        <v>38</v>
      </c>
      <c r="AV4" t="s">
        <v>38</v>
      </c>
      <c r="AW4" t="s">
        <v>38</v>
      </c>
      <c r="AX4" t="s">
        <v>55</v>
      </c>
      <c r="AY4" t="s">
        <v>55</v>
      </c>
      <c r="AZ4" t="s">
        <v>55</v>
      </c>
      <c r="BA4" t="s">
        <v>55</v>
      </c>
      <c r="BB4" t="s">
        <v>55</v>
      </c>
      <c r="BC4" t="s">
        <v>55</v>
      </c>
      <c r="BD4" t="s">
        <v>55</v>
      </c>
      <c r="BE4" t="s">
        <v>55</v>
      </c>
      <c r="BF4" t="s">
        <v>55</v>
      </c>
      <c r="BG4" t="s">
        <v>55</v>
      </c>
      <c r="BH4" t="s">
        <v>53</v>
      </c>
      <c r="BI4" t="s">
        <v>221</v>
      </c>
      <c r="BJ4" s="5" t="s">
        <v>55</v>
      </c>
      <c r="BK4" t="s">
        <v>37</v>
      </c>
      <c r="BL4" t="s">
        <v>244</v>
      </c>
      <c r="BM4" t="s">
        <v>111</v>
      </c>
      <c r="BN4" t="s">
        <v>121</v>
      </c>
      <c r="BO4" t="s">
        <v>98</v>
      </c>
      <c r="BP4" s="4">
        <v>44188</v>
      </c>
      <c r="BQ4">
        <v>123</v>
      </c>
      <c r="BR4" s="5" t="s">
        <v>55</v>
      </c>
      <c r="BS4" t="s">
        <v>50</v>
      </c>
      <c r="BT4">
        <v>30215</v>
      </c>
      <c r="BU4" t="s">
        <v>38</v>
      </c>
      <c r="BV4" s="5" t="s">
        <v>38</v>
      </c>
      <c r="BW4" s="5" t="s">
        <v>55</v>
      </c>
      <c r="BX4" s="22" t="s">
        <v>55</v>
      </c>
      <c r="BY4" s="5" t="s">
        <v>55</v>
      </c>
      <c r="BZ4" s="5" t="s">
        <v>55</v>
      </c>
      <c r="CA4" t="s">
        <v>37</v>
      </c>
      <c r="CB4" t="s">
        <v>37</v>
      </c>
      <c r="CC4" t="s">
        <v>215</v>
      </c>
    </row>
    <row r="5" spans="1:81" x14ac:dyDescent="0.2">
      <c r="A5" s="7" t="s">
        <v>37</v>
      </c>
      <c r="B5" t="s">
        <v>140</v>
      </c>
      <c r="C5" t="s">
        <v>85</v>
      </c>
      <c r="E5" t="str">
        <f t="shared" si="3"/>
        <v>Scenario 4 (Org#=15| Campus#=3, GiftType#=3, Fund#=3)</v>
      </c>
      <c r="F5" s="24" t="str">
        <f t="shared" si="4"/>
        <v>CampusName=Main Campus|GiftType=Donate| DonatePurchaseGoal=Donate|FundName= Linked Tithes &amp; Offering| CategoryName=</v>
      </c>
      <c r="G5" s="24" t="str">
        <f t="shared" si="5"/>
        <v>Scenario 4 (Org#=15| Campus#=3, GiftType#=3, Fund#=3) - Using 'Main Campus',  'Donate', using 'AmountCurrency' of '14', with a 'One-Time' transaction using a 'New Credit Card' payment type 'Visa' with account 'Mastercard_Personal' number '5454 5454 5454 5454' Submit = 'Yes'</v>
      </c>
      <c r="H5" s="24" t="str">
        <f t="shared" si="6"/>
        <v>Environment= https://sg-pre-web.securegive.com/,  User= chris.grant+dave@securegive.com</v>
      </c>
      <c r="I5" s="35" t="s">
        <v>518</v>
      </c>
      <c r="J5" s="35"/>
      <c r="K5" s="34" t="s">
        <v>265</v>
      </c>
      <c r="L5" t="s">
        <v>266</v>
      </c>
      <c r="M5" t="s">
        <v>55</v>
      </c>
      <c r="N5" t="s">
        <v>55</v>
      </c>
      <c r="O5" s="28" t="s">
        <v>494</v>
      </c>
      <c r="P5" t="s">
        <v>13</v>
      </c>
      <c r="Q5">
        <v>15</v>
      </c>
      <c r="R5" s="24">
        <v>3</v>
      </c>
      <c r="S5" s="7" t="s">
        <v>213</v>
      </c>
      <c r="T5" s="7">
        <v>3</v>
      </c>
      <c r="U5" s="7" t="s">
        <v>213</v>
      </c>
      <c r="V5" s="26" t="s">
        <v>55</v>
      </c>
      <c r="W5" s="22" t="s">
        <v>55</v>
      </c>
      <c r="X5" s="33" t="s">
        <v>55</v>
      </c>
      <c r="Y5" s="33" t="s">
        <v>55</v>
      </c>
      <c r="Z5" s="22" t="s">
        <v>55</v>
      </c>
      <c r="AA5" s="22" t="s">
        <v>55</v>
      </c>
      <c r="AB5" s="22" t="s">
        <v>55</v>
      </c>
      <c r="AC5" t="s">
        <v>268</v>
      </c>
      <c r="AD5">
        <v>3</v>
      </c>
      <c r="AF5" t="s">
        <v>24</v>
      </c>
      <c r="AG5">
        <v>14</v>
      </c>
      <c r="AH5" t="s">
        <v>17</v>
      </c>
      <c r="AI5" s="5" t="s">
        <v>55</v>
      </c>
      <c r="AJ5" s="5" t="s">
        <v>55</v>
      </c>
      <c r="AK5" s="33" t="s">
        <v>55</v>
      </c>
      <c r="AL5" s="22" t="s">
        <v>55</v>
      </c>
      <c r="AM5" s="33" t="s">
        <v>55</v>
      </c>
      <c r="AN5" s="26" t="s">
        <v>55</v>
      </c>
      <c r="AO5" s="22" t="str">
        <f t="shared" si="7"/>
        <v>One-Time gift on N/A basis charged on N/A Delayed start date of N/A ending on N/A</v>
      </c>
      <c r="AP5" t="s">
        <v>38</v>
      </c>
      <c r="AQ5" s="5" t="s">
        <v>55</v>
      </c>
      <c r="AR5" s="5" t="s">
        <v>179</v>
      </c>
      <c r="AS5" s="5" t="s">
        <v>63</v>
      </c>
      <c r="AT5" s="5"/>
      <c r="AU5" t="s">
        <v>38</v>
      </c>
      <c r="AV5" t="s">
        <v>38</v>
      </c>
      <c r="AW5" t="s">
        <v>38</v>
      </c>
      <c r="AX5" t="s">
        <v>55</v>
      </c>
      <c r="AY5" t="s">
        <v>55</v>
      </c>
      <c r="AZ5" t="s">
        <v>55</v>
      </c>
      <c r="BA5" t="s">
        <v>55</v>
      </c>
      <c r="BB5" t="s">
        <v>55</v>
      </c>
      <c r="BC5" t="s">
        <v>55</v>
      </c>
      <c r="BD5" t="s">
        <v>55</v>
      </c>
      <c r="BE5" t="s">
        <v>55</v>
      </c>
      <c r="BF5" t="s">
        <v>55</v>
      </c>
      <c r="BG5" t="s">
        <v>55</v>
      </c>
      <c r="BH5" t="s">
        <v>53</v>
      </c>
      <c r="BI5" t="s">
        <v>221</v>
      </c>
      <c r="BJ5" s="5" t="s">
        <v>55</v>
      </c>
      <c r="BK5" t="s">
        <v>37</v>
      </c>
      <c r="BL5" t="s">
        <v>244</v>
      </c>
      <c r="BM5" t="s">
        <v>111</v>
      </c>
      <c r="BN5" t="s">
        <v>122</v>
      </c>
      <c r="BO5" t="s">
        <v>101</v>
      </c>
      <c r="BP5" s="4">
        <v>44188</v>
      </c>
      <c r="BQ5">
        <v>123</v>
      </c>
      <c r="BR5" s="5" t="s">
        <v>55</v>
      </c>
      <c r="BS5" t="s">
        <v>173</v>
      </c>
      <c r="BT5">
        <v>30215</v>
      </c>
      <c r="BU5" t="s">
        <v>38</v>
      </c>
      <c r="BV5" s="5" t="s">
        <v>38</v>
      </c>
      <c r="BW5" s="5" t="s">
        <v>55</v>
      </c>
      <c r="BX5" s="22" t="s">
        <v>55</v>
      </c>
      <c r="BY5" s="5" t="s">
        <v>55</v>
      </c>
      <c r="BZ5" s="5" t="s">
        <v>55</v>
      </c>
      <c r="CA5" t="s">
        <v>38</v>
      </c>
      <c r="CB5" t="s">
        <v>37</v>
      </c>
      <c r="CC5" t="s">
        <v>215</v>
      </c>
    </row>
    <row r="6" spans="1:81" x14ac:dyDescent="0.2">
      <c r="A6" s="7" t="s">
        <v>37</v>
      </c>
      <c r="B6" t="s">
        <v>141</v>
      </c>
      <c r="C6" t="s">
        <v>85</v>
      </c>
      <c r="E6" t="str">
        <f t="shared" si="3"/>
        <v>Scenario 5 (Org#=15| Campus#=3, GiftType#=3, Fund#=3)</v>
      </c>
      <c r="F6" s="24" t="str">
        <f t="shared" si="4"/>
        <v>CampusName=Main Campus|GiftType=Donate| DonatePurchaseGoal=Donate|FundName= Linked Tithes &amp; Offering| CategoryName=</v>
      </c>
      <c r="G6" s="24" t="str">
        <f t="shared" si="5"/>
        <v>Scenario 5 (Org#=15| Campus#=3, GiftType#=3, Fund#=3) - Using 'Main Campus',  'Donate', using 'AmountCurrency' of '15', with a 'One-Time' transaction using a 'New Credit Card' payment type 'Visa' with account 'Visa_Personal' number '4111 1111 1111 1111' Submit = 'Yes'</v>
      </c>
      <c r="H6" s="24" t="str">
        <f t="shared" si="6"/>
        <v>Environment= https://sg-pre-web.securegive.com/,  User= chris.grant+dave@securegive.com</v>
      </c>
      <c r="I6" s="35" t="s">
        <v>518</v>
      </c>
      <c r="J6" s="35"/>
      <c r="K6" s="34" t="s">
        <v>265</v>
      </c>
      <c r="L6" t="s">
        <v>266</v>
      </c>
      <c r="M6" t="s">
        <v>55</v>
      </c>
      <c r="N6" t="s">
        <v>55</v>
      </c>
      <c r="O6" s="28" t="s">
        <v>494</v>
      </c>
      <c r="P6" t="s">
        <v>13</v>
      </c>
      <c r="Q6">
        <v>15</v>
      </c>
      <c r="R6" s="24">
        <v>3</v>
      </c>
      <c r="S6" s="7" t="s">
        <v>213</v>
      </c>
      <c r="T6" s="7">
        <v>3</v>
      </c>
      <c r="U6" s="7" t="s">
        <v>213</v>
      </c>
      <c r="V6" s="26" t="s">
        <v>55</v>
      </c>
      <c r="W6" s="22" t="s">
        <v>55</v>
      </c>
      <c r="X6" s="33" t="s">
        <v>55</v>
      </c>
      <c r="Y6" s="33" t="s">
        <v>55</v>
      </c>
      <c r="Z6" s="22" t="s">
        <v>55</v>
      </c>
      <c r="AA6" s="22" t="s">
        <v>55</v>
      </c>
      <c r="AB6" s="22" t="s">
        <v>55</v>
      </c>
      <c r="AC6" t="s">
        <v>268</v>
      </c>
      <c r="AD6">
        <v>3</v>
      </c>
      <c r="AF6" t="s">
        <v>24</v>
      </c>
      <c r="AG6">
        <v>15</v>
      </c>
      <c r="AH6" t="s">
        <v>17</v>
      </c>
      <c r="AI6" s="5" t="s">
        <v>55</v>
      </c>
      <c r="AJ6" s="5" t="s">
        <v>55</v>
      </c>
      <c r="AK6" s="33" t="s">
        <v>55</v>
      </c>
      <c r="AL6" s="22" t="s">
        <v>55</v>
      </c>
      <c r="AM6" s="33" t="s">
        <v>55</v>
      </c>
      <c r="AN6" s="26" t="s">
        <v>55</v>
      </c>
      <c r="AO6" s="22" t="str">
        <f t="shared" si="7"/>
        <v>One-Time gift on N/A basis charged on N/A Delayed start date of N/A ending on N/A</v>
      </c>
      <c r="AP6" t="s">
        <v>37</v>
      </c>
      <c r="AQ6" s="5" t="s">
        <v>55</v>
      </c>
      <c r="AR6" s="5" t="s">
        <v>179</v>
      </c>
      <c r="AS6" s="5" t="s">
        <v>63</v>
      </c>
      <c r="AT6" s="5"/>
      <c r="AU6" t="s">
        <v>38</v>
      </c>
      <c r="AV6" t="s">
        <v>38</v>
      </c>
      <c r="AW6" t="s">
        <v>38</v>
      </c>
      <c r="AX6" t="s">
        <v>55</v>
      </c>
      <c r="AY6" t="s">
        <v>55</v>
      </c>
      <c r="AZ6" t="s">
        <v>55</v>
      </c>
      <c r="BA6" t="s">
        <v>55</v>
      </c>
      <c r="BB6" t="s">
        <v>55</v>
      </c>
      <c r="BC6" t="s">
        <v>55</v>
      </c>
      <c r="BD6" t="s">
        <v>55</v>
      </c>
      <c r="BE6" t="s">
        <v>55</v>
      </c>
      <c r="BF6" t="s">
        <v>55</v>
      </c>
      <c r="BG6" t="s">
        <v>55</v>
      </c>
      <c r="BH6" t="s">
        <v>53</v>
      </c>
      <c r="BI6" t="s">
        <v>221</v>
      </c>
      <c r="BJ6" s="5" t="s">
        <v>55</v>
      </c>
      <c r="BK6" t="s">
        <v>37</v>
      </c>
      <c r="BL6" t="s">
        <v>244</v>
      </c>
      <c r="BM6" t="s">
        <v>111</v>
      </c>
      <c r="BN6" t="s">
        <v>121</v>
      </c>
      <c r="BO6" t="s">
        <v>98</v>
      </c>
      <c r="BP6" s="4">
        <v>44188</v>
      </c>
      <c r="BQ6">
        <v>123</v>
      </c>
      <c r="BR6" s="5" t="s">
        <v>55</v>
      </c>
      <c r="BS6" t="s">
        <v>50</v>
      </c>
      <c r="BT6">
        <v>30215</v>
      </c>
      <c r="BU6" t="s">
        <v>38</v>
      </c>
      <c r="BV6" s="5" t="s">
        <v>38</v>
      </c>
      <c r="BW6" s="5" t="s">
        <v>55</v>
      </c>
      <c r="BX6" s="22" t="s">
        <v>55</v>
      </c>
      <c r="BY6" s="5" t="s">
        <v>55</v>
      </c>
      <c r="BZ6" s="5" t="s">
        <v>55</v>
      </c>
      <c r="CA6" t="s">
        <v>37</v>
      </c>
      <c r="CB6" t="s">
        <v>37</v>
      </c>
      <c r="CC6" t="s">
        <v>215</v>
      </c>
    </row>
    <row r="7" spans="1:81" x14ac:dyDescent="0.2">
      <c r="A7" s="7" t="s">
        <v>37</v>
      </c>
      <c r="B7" t="s">
        <v>142</v>
      </c>
      <c r="C7" t="s">
        <v>85</v>
      </c>
      <c r="E7" t="str">
        <f t="shared" si="3"/>
        <v>Scenario 6 (Org#=15| Campus#=3, GiftType#=3, Fund#=3)</v>
      </c>
      <c r="F7" s="24" t="str">
        <f t="shared" si="4"/>
        <v>CampusName=Main Campus|GiftType=Donate| DonatePurchaseGoal=Donate|FundName= Linked Tithes &amp; Offering| CategoryName=</v>
      </c>
      <c r="G7" s="24" t="str">
        <f t="shared" si="5"/>
        <v>Scenario 6 (Org#=15| Campus#=3, GiftType#=3, Fund#=3) - Using 'Main Campus',  'Donate', using 'AmountCurrency' of '16', with a 'One-Time' transaction using a 'New Credit Card' payment type 'Visa' with account 'Mastercard_Personal' number '5454 5454 5454 5454' Submit = 'Yes'</v>
      </c>
      <c r="H7" s="24" t="str">
        <f t="shared" si="6"/>
        <v>Environment= https://sg-pre-web.securegive.com/,  User= chris.grant+dave@securegive.com</v>
      </c>
      <c r="I7" s="35" t="s">
        <v>518</v>
      </c>
      <c r="J7" s="35"/>
      <c r="K7" s="34" t="s">
        <v>265</v>
      </c>
      <c r="L7" t="s">
        <v>266</v>
      </c>
      <c r="M7" t="s">
        <v>55</v>
      </c>
      <c r="N7" t="s">
        <v>55</v>
      </c>
      <c r="O7" s="28" t="s">
        <v>494</v>
      </c>
      <c r="P7" t="s">
        <v>13</v>
      </c>
      <c r="Q7">
        <v>15</v>
      </c>
      <c r="R7" s="24">
        <v>3</v>
      </c>
      <c r="S7" s="7" t="s">
        <v>213</v>
      </c>
      <c r="T7" s="7">
        <v>3</v>
      </c>
      <c r="U7" s="7" t="s">
        <v>213</v>
      </c>
      <c r="V7" s="26" t="s">
        <v>55</v>
      </c>
      <c r="W7" s="22" t="s">
        <v>55</v>
      </c>
      <c r="X7" s="33" t="s">
        <v>55</v>
      </c>
      <c r="Y7" s="33" t="s">
        <v>55</v>
      </c>
      <c r="Z7" s="22" t="s">
        <v>55</v>
      </c>
      <c r="AA7" s="22" t="s">
        <v>55</v>
      </c>
      <c r="AB7" s="22" t="s">
        <v>55</v>
      </c>
      <c r="AC7" t="s">
        <v>268</v>
      </c>
      <c r="AD7">
        <v>3</v>
      </c>
      <c r="AF7" t="s">
        <v>24</v>
      </c>
      <c r="AG7">
        <v>16</v>
      </c>
      <c r="AH7" t="s">
        <v>17</v>
      </c>
      <c r="AI7" s="5" t="s">
        <v>55</v>
      </c>
      <c r="AJ7" s="5" t="s">
        <v>55</v>
      </c>
      <c r="AK7" s="33" t="s">
        <v>55</v>
      </c>
      <c r="AL7" s="22" t="s">
        <v>55</v>
      </c>
      <c r="AM7" s="33" t="s">
        <v>55</v>
      </c>
      <c r="AN7" s="26" t="s">
        <v>55</v>
      </c>
      <c r="AO7" s="22" t="str">
        <f t="shared" si="7"/>
        <v>One-Time gift on N/A basis charged on N/A Delayed start date of N/A ending on N/A</v>
      </c>
      <c r="AP7" t="s">
        <v>38</v>
      </c>
      <c r="AQ7" s="5" t="s">
        <v>55</v>
      </c>
      <c r="AR7" s="5" t="s">
        <v>179</v>
      </c>
      <c r="AS7" s="5" t="s">
        <v>63</v>
      </c>
      <c r="AT7" s="5"/>
      <c r="AU7" t="s">
        <v>38</v>
      </c>
      <c r="AV7" t="s">
        <v>38</v>
      </c>
      <c r="AW7" t="s">
        <v>38</v>
      </c>
      <c r="AX7" t="s">
        <v>55</v>
      </c>
      <c r="AY7" t="s">
        <v>55</v>
      </c>
      <c r="AZ7" t="s">
        <v>55</v>
      </c>
      <c r="BA7" t="s">
        <v>55</v>
      </c>
      <c r="BB7" t="s">
        <v>55</v>
      </c>
      <c r="BC7" t="s">
        <v>55</v>
      </c>
      <c r="BD7" t="s">
        <v>55</v>
      </c>
      <c r="BE7" t="s">
        <v>55</v>
      </c>
      <c r="BF7" t="s">
        <v>55</v>
      </c>
      <c r="BG7" t="s">
        <v>55</v>
      </c>
      <c r="BH7" t="s">
        <v>53</v>
      </c>
      <c r="BI7" t="s">
        <v>221</v>
      </c>
      <c r="BJ7" s="5" t="s">
        <v>55</v>
      </c>
      <c r="BK7" t="s">
        <v>37</v>
      </c>
      <c r="BL7" t="s">
        <v>244</v>
      </c>
      <c r="BM7" t="s">
        <v>111</v>
      </c>
      <c r="BN7" t="s">
        <v>122</v>
      </c>
      <c r="BO7" t="s">
        <v>101</v>
      </c>
      <c r="BP7" s="4">
        <v>44188</v>
      </c>
      <c r="BQ7">
        <v>123</v>
      </c>
      <c r="BR7" s="5" t="s">
        <v>55</v>
      </c>
      <c r="BS7" t="s">
        <v>173</v>
      </c>
      <c r="BT7">
        <v>30215</v>
      </c>
      <c r="BU7" t="s">
        <v>38</v>
      </c>
      <c r="BV7" s="5" t="s">
        <v>38</v>
      </c>
      <c r="BW7" s="5" t="s">
        <v>55</v>
      </c>
      <c r="BX7" s="22" t="s">
        <v>55</v>
      </c>
      <c r="BY7" s="5" t="s">
        <v>55</v>
      </c>
      <c r="BZ7" s="5" t="s">
        <v>55</v>
      </c>
      <c r="CA7" t="s">
        <v>38</v>
      </c>
      <c r="CB7" t="s">
        <v>37</v>
      </c>
      <c r="CC7" t="s">
        <v>215</v>
      </c>
    </row>
    <row r="8" spans="1:81" x14ac:dyDescent="0.2">
      <c r="A8" s="7" t="s">
        <v>37</v>
      </c>
      <c r="B8" t="s">
        <v>143</v>
      </c>
      <c r="C8" t="s">
        <v>85</v>
      </c>
      <c r="E8" t="str">
        <f t="shared" si="3"/>
        <v>Scenario 7 (Org#=15| Campus#=3, GiftType#=3, Fund#=3)</v>
      </c>
      <c r="F8" s="24" t="str">
        <f t="shared" si="4"/>
        <v>CampusName=Main Campus|GiftType=Donate| DonatePurchaseGoal=Donate|FundName= Linked Tithes &amp; Offering| CategoryName=</v>
      </c>
      <c r="G8" s="24" t="str">
        <f t="shared" si="5"/>
        <v>Scenario 7 (Org#=15| Campus#=3, GiftType#=3, Fund#=3) - Using 'Main Campus',  'Donate', using 'AmountCurrency' of '17', with a 'One-Time' transaction using a 'New Credit Card' payment type 'Visa' with account 'Visa_Personal' number '4111 1111 1111 1111' Submit = 'Yes'</v>
      </c>
      <c r="H8" s="24" t="str">
        <f t="shared" si="6"/>
        <v>Environment= https://sg-pre-web.securegive.com/,  User= chris.grant+dave@securegive.com</v>
      </c>
      <c r="I8" s="35" t="s">
        <v>518</v>
      </c>
      <c r="J8" s="35"/>
      <c r="K8" s="34" t="s">
        <v>265</v>
      </c>
      <c r="L8" t="s">
        <v>266</v>
      </c>
      <c r="M8" t="s">
        <v>55</v>
      </c>
      <c r="N8" t="s">
        <v>55</v>
      </c>
      <c r="O8" s="28" t="s">
        <v>494</v>
      </c>
      <c r="P8" t="s">
        <v>13</v>
      </c>
      <c r="Q8">
        <v>15</v>
      </c>
      <c r="R8" s="24">
        <v>3</v>
      </c>
      <c r="S8" s="7" t="s">
        <v>213</v>
      </c>
      <c r="T8" s="7">
        <v>3</v>
      </c>
      <c r="U8" s="7" t="s">
        <v>213</v>
      </c>
      <c r="V8" s="26" t="s">
        <v>55</v>
      </c>
      <c r="W8" s="22" t="s">
        <v>55</v>
      </c>
      <c r="X8" s="33" t="s">
        <v>55</v>
      </c>
      <c r="Y8" s="33" t="s">
        <v>55</v>
      </c>
      <c r="Z8" s="22" t="s">
        <v>55</v>
      </c>
      <c r="AA8" s="22" t="s">
        <v>55</v>
      </c>
      <c r="AB8" s="22" t="s">
        <v>55</v>
      </c>
      <c r="AC8" t="s">
        <v>268</v>
      </c>
      <c r="AD8">
        <v>3</v>
      </c>
      <c r="AF8" t="s">
        <v>24</v>
      </c>
      <c r="AG8">
        <v>17</v>
      </c>
      <c r="AH8" t="s">
        <v>17</v>
      </c>
      <c r="AI8" s="5" t="s">
        <v>55</v>
      </c>
      <c r="AJ8" s="5" t="s">
        <v>55</v>
      </c>
      <c r="AK8" s="33" t="s">
        <v>55</v>
      </c>
      <c r="AL8" s="22" t="s">
        <v>55</v>
      </c>
      <c r="AM8" s="33" t="s">
        <v>55</v>
      </c>
      <c r="AN8" s="26" t="s">
        <v>55</v>
      </c>
      <c r="AO8" s="22" t="str">
        <f t="shared" si="7"/>
        <v>One-Time gift on N/A basis charged on N/A Delayed start date of N/A ending on N/A</v>
      </c>
      <c r="AP8" t="s">
        <v>38</v>
      </c>
      <c r="AQ8" s="5" t="s">
        <v>55</v>
      </c>
      <c r="AR8" s="5" t="s">
        <v>179</v>
      </c>
      <c r="AS8" s="5" t="s">
        <v>63</v>
      </c>
      <c r="AT8" s="5"/>
      <c r="AU8" t="s">
        <v>38</v>
      </c>
      <c r="AV8" t="s">
        <v>38</v>
      </c>
      <c r="AW8" t="s">
        <v>38</v>
      </c>
      <c r="AX8" t="s">
        <v>55</v>
      </c>
      <c r="AY8" t="s">
        <v>55</v>
      </c>
      <c r="AZ8" t="s">
        <v>55</v>
      </c>
      <c r="BA8" t="s">
        <v>55</v>
      </c>
      <c r="BB8" t="s">
        <v>55</v>
      </c>
      <c r="BC8" t="s">
        <v>55</v>
      </c>
      <c r="BD8" t="s">
        <v>55</v>
      </c>
      <c r="BE8" t="s">
        <v>55</v>
      </c>
      <c r="BF8" t="s">
        <v>55</v>
      </c>
      <c r="BG8" t="s">
        <v>55</v>
      </c>
      <c r="BH8" t="s">
        <v>53</v>
      </c>
      <c r="BI8" t="s">
        <v>221</v>
      </c>
      <c r="BJ8" s="5" t="s">
        <v>55</v>
      </c>
      <c r="BK8" t="s">
        <v>37</v>
      </c>
      <c r="BL8" t="s">
        <v>244</v>
      </c>
      <c r="BM8" t="s">
        <v>111</v>
      </c>
      <c r="BN8" t="s">
        <v>121</v>
      </c>
      <c r="BO8" t="s">
        <v>98</v>
      </c>
      <c r="BP8" s="4">
        <v>44188</v>
      </c>
      <c r="BQ8">
        <v>123</v>
      </c>
      <c r="BR8" s="5" t="s">
        <v>55</v>
      </c>
      <c r="BS8" t="s">
        <v>50</v>
      </c>
      <c r="BT8">
        <v>30215</v>
      </c>
      <c r="BU8" t="s">
        <v>38</v>
      </c>
      <c r="BV8" s="5" t="s">
        <v>38</v>
      </c>
      <c r="BW8" s="5" t="s">
        <v>55</v>
      </c>
      <c r="BX8" s="22" t="s">
        <v>55</v>
      </c>
      <c r="BY8" s="5" t="s">
        <v>55</v>
      </c>
      <c r="BZ8" s="5" t="s">
        <v>55</v>
      </c>
      <c r="CA8" t="s">
        <v>37</v>
      </c>
      <c r="CB8" t="s">
        <v>37</v>
      </c>
      <c r="CC8" t="s">
        <v>215</v>
      </c>
    </row>
    <row r="9" spans="1:81" x14ac:dyDescent="0.2">
      <c r="A9" s="7" t="s">
        <v>37</v>
      </c>
      <c r="B9" t="s">
        <v>144</v>
      </c>
      <c r="C9" t="s">
        <v>85</v>
      </c>
      <c r="E9" t="str">
        <f t="shared" ref="E9:E14" si="8">_xlfn.CONCAT(B9, " (Org#=",Q9, "| Campus#=",R9, ", GiftType#=",T9,", Fund#=",AD9,")")</f>
        <v>Scenario 8 (Org#=15| Campus#=3, GiftType#=3, Fund#=3)</v>
      </c>
      <c r="F9" s="24" t="str">
        <f t="shared" ref="F9:F14" si="9">_xlfn.CONCAT("CampusName=",P9, "|GiftType=",S9, "| DonatePurchaseGoal=",U9,"|FundName= ",AC9,"| CategoryName=",AE9)</f>
        <v>CampusName=Main Campus|GiftType=Donate| DonatePurchaseGoal=Donate|FundName= No Link Donation| CategoryName=</v>
      </c>
      <c r="G9" s="24" t="str">
        <f t="shared" ref="G9:G14" si="10">_xlfn.CONCAT(E9," - Using '",P9,"',  '", U9, "', using '", AF9, "' of '",AG9, "', with a '",AH9, "' transaction using a '",BH9, "' payment type '", BL9,"' with account '",BN9, "' number '",BO9, "' Submit = '",CB9,"'")</f>
        <v>Scenario 8 (Org#=15| Campus#=3, GiftType#=3, Fund#=3) - Using 'Main Campus',  'Donate', using 'AmountCurrency' of '18', with a 'One-Time' transaction using a 'New Credit Card' payment type 'Visa' with account 'Mastercard_Personal' number '5454 5454 5454 5454' Submit = 'Yes'</v>
      </c>
      <c r="H9" s="24" t="str">
        <f t="shared" ref="H9:H14" si="11">_xlfn.CONCAT("Environment= ",I9,",  User= ",K9)</f>
        <v>Environment= https://sg-pre-web.securegive.com/,  User= chris.grant+dave@securegive.com</v>
      </c>
      <c r="I9" s="35" t="s">
        <v>518</v>
      </c>
      <c r="J9" s="35"/>
      <c r="K9" s="34" t="s">
        <v>265</v>
      </c>
      <c r="L9" t="s">
        <v>266</v>
      </c>
      <c r="M9" t="s">
        <v>55</v>
      </c>
      <c r="N9" t="s">
        <v>55</v>
      </c>
      <c r="O9" s="28" t="s">
        <v>494</v>
      </c>
      <c r="P9" t="s">
        <v>13</v>
      </c>
      <c r="Q9">
        <v>15</v>
      </c>
      <c r="R9" s="24">
        <v>3</v>
      </c>
      <c r="S9" s="7" t="s">
        <v>213</v>
      </c>
      <c r="T9" s="7">
        <v>3</v>
      </c>
      <c r="U9" s="7" t="s">
        <v>213</v>
      </c>
      <c r="V9" s="26" t="s">
        <v>55</v>
      </c>
      <c r="W9" s="22" t="s">
        <v>55</v>
      </c>
      <c r="X9" s="33" t="s">
        <v>55</v>
      </c>
      <c r="Y9" s="33" t="s">
        <v>55</v>
      </c>
      <c r="Z9" s="22" t="s">
        <v>55</v>
      </c>
      <c r="AA9" s="22" t="s">
        <v>55</v>
      </c>
      <c r="AB9" s="22" t="s">
        <v>55</v>
      </c>
      <c r="AC9" t="s">
        <v>271</v>
      </c>
      <c r="AD9">
        <v>3</v>
      </c>
      <c r="AF9" t="s">
        <v>24</v>
      </c>
      <c r="AG9">
        <v>18</v>
      </c>
      <c r="AH9" t="s">
        <v>17</v>
      </c>
      <c r="AI9" s="5" t="s">
        <v>55</v>
      </c>
      <c r="AJ9" s="5" t="s">
        <v>55</v>
      </c>
      <c r="AK9" s="33" t="s">
        <v>55</v>
      </c>
      <c r="AL9" s="22" t="s">
        <v>55</v>
      </c>
      <c r="AM9" s="33" t="s">
        <v>55</v>
      </c>
      <c r="AN9" s="26" t="s">
        <v>55</v>
      </c>
      <c r="AO9" s="22" t="str">
        <f t="shared" ref="AO9:AO14" si="12">_xlfn.CONCAT(AH9," gift on ",AI9," basis charged on ",AJ9," Delayed start date of ",AL9," ending on ",AN9)</f>
        <v>One-Time gift on N/A basis charged on N/A Delayed start date of N/A ending on N/A</v>
      </c>
      <c r="AP9" t="s">
        <v>37</v>
      </c>
      <c r="AQ9" s="5" t="s">
        <v>55</v>
      </c>
      <c r="AR9" s="5" t="s">
        <v>179</v>
      </c>
      <c r="AS9" s="5" t="s">
        <v>63</v>
      </c>
      <c r="AT9" s="5"/>
      <c r="AU9" t="s">
        <v>38</v>
      </c>
      <c r="AV9" t="s">
        <v>38</v>
      </c>
      <c r="AW9" t="s">
        <v>38</v>
      </c>
      <c r="AX9" t="s">
        <v>55</v>
      </c>
      <c r="AY9" t="s">
        <v>55</v>
      </c>
      <c r="AZ9" t="s">
        <v>55</v>
      </c>
      <c r="BA9" t="s">
        <v>55</v>
      </c>
      <c r="BB9" t="s">
        <v>55</v>
      </c>
      <c r="BC9" t="s">
        <v>55</v>
      </c>
      <c r="BD9" t="s">
        <v>55</v>
      </c>
      <c r="BE9" t="s">
        <v>55</v>
      </c>
      <c r="BF9" t="s">
        <v>55</v>
      </c>
      <c r="BG9" t="s">
        <v>55</v>
      </c>
      <c r="BH9" t="s">
        <v>53</v>
      </c>
      <c r="BI9" t="s">
        <v>221</v>
      </c>
      <c r="BJ9" s="5" t="s">
        <v>55</v>
      </c>
      <c r="BK9" t="s">
        <v>37</v>
      </c>
      <c r="BL9" t="s">
        <v>244</v>
      </c>
      <c r="BM9" t="s">
        <v>111</v>
      </c>
      <c r="BN9" t="s">
        <v>122</v>
      </c>
      <c r="BO9" t="s">
        <v>101</v>
      </c>
      <c r="BP9" s="4">
        <v>44188</v>
      </c>
      <c r="BQ9">
        <v>123</v>
      </c>
      <c r="BR9" s="5" t="s">
        <v>55</v>
      </c>
      <c r="BS9" t="s">
        <v>173</v>
      </c>
      <c r="BT9">
        <v>30215</v>
      </c>
      <c r="BU9" t="s">
        <v>38</v>
      </c>
      <c r="BV9" s="5" t="s">
        <v>38</v>
      </c>
      <c r="BW9" s="5" t="s">
        <v>55</v>
      </c>
      <c r="BX9" s="22" t="s">
        <v>55</v>
      </c>
      <c r="BY9" s="5" t="s">
        <v>55</v>
      </c>
      <c r="BZ9" s="5" t="s">
        <v>55</v>
      </c>
      <c r="CA9" t="s">
        <v>38</v>
      </c>
      <c r="CB9" t="s">
        <v>37</v>
      </c>
      <c r="CC9" t="s">
        <v>215</v>
      </c>
    </row>
    <row r="10" spans="1:81" x14ac:dyDescent="0.2">
      <c r="A10" s="7" t="s">
        <v>37</v>
      </c>
      <c r="B10" t="s">
        <v>145</v>
      </c>
      <c r="C10" t="s">
        <v>85</v>
      </c>
      <c r="E10" t="str">
        <f t="shared" si="8"/>
        <v>Scenario 9 (Org#=15| Campus#=3, GiftType#=3, Fund#=3)</v>
      </c>
      <c r="F10" s="24" t="str">
        <f t="shared" si="9"/>
        <v>CampusName=Main Campus|GiftType=Donate| DonatePurchaseGoal=Donate|FundName= No Link Donation| CategoryName=</v>
      </c>
      <c r="G10" s="24" t="str">
        <f t="shared" si="10"/>
        <v>Scenario 9 (Org#=15| Campus#=3, GiftType#=3, Fund#=3) - Using 'Main Campus',  'Donate', using 'AmountCurrency' of '19', with a 'One-Time' transaction using a 'New Credit Card' payment type 'Visa' with account 'Visa_Personal' number '4111 1111 1111 1111' Submit = 'Yes'</v>
      </c>
      <c r="H10" s="24" t="str">
        <f t="shared" si="11"/>
        <v>Environment= https://sg-pre-web.securegive.com/,  User= chris.grant+dave@securegive.com</v>
      </c>
      <c r="I10" s="35" t="s">
        <v>518</v>
      </c>
      <c r="J10" s="35"/>
      <c r="K10" s="34" t="s">
        <v>265</v>
      </c>
      <c r="L10" t="s">
        <v>266</v>
      </c>
      <c r="M10" t="s">
        <v>55</v>
      </c>
      <c r="N10" t="s">
        <v>55</v>
      </c>
      <c r="O10" s="28" t="s">
        <v>494</v>
      </c>
      <c r="P10" t="s">
        <v>13</v>
      </c>
      <c r="Q10">
        <v>15</v>
      </c>
      <c r="R10" s="24">
        <v>3</v>
      </c>
      <c r="S10" s="7" t="s">
        <v>213</v>
      </c>
      <c r="T10" s="7">
        <v>3</v>
      </c>
      <c r="U10" s="7" t="s">
        <v>213</v>
      </c>
      <c r="V10" s="26" t="s">
        <v>55</v>
      </c>
      <c r="W10" s="22" t="s">
        <v>55</v>
      </c>
      <c r="X10" s="33" t="s">
        <v>55</v>
      </c>
      <c r="Y10" s="33" t="s">
        <v>55</v>
      </c>
      <c r="Z10" s="22" t="s">
        <v>55</v>
      </c>
      <c r="AA10" s="22" t="s">
        <v>55</v>
      </c>
      <c r="AB10" s="22" t="s">
        <v>55</v>
      </c>
      <c r="AC10" t="s">
        <v>271</v>
      </c>
      <c r="AD10">
        <v>3</v>
      </c>
      <c r="AF10" t="s">
        <v>24</v>
      </c>
      <c r="AG10">
        <v>19</v>
      </c>
      <c r="AH10" t="s">
        <v>17</v>
      </c>
      <c r="AI10" s="5" t="s">
        <v>55</v>
      </c>
      <c r="AJ10" s="5" t="s">
        <v>55</v>
      </c>
      <c r="AK10" s="33" t="s">
        <v>55</v>
      </c>
      <c r="AL10" s="22" t="s">
        <v>55</v>
      </c>
      <c r="AM10" s="33" t="s">
        <v>55</v>
      </c>
      <c r="AN10" s="26" t="s">
        <v>55</v>
      </c>
      <c r="AO10" s="22" t="str">
        <f t="shared" si="12"/>
        <v>One-Time gift on N/A basis charged on N/A Delayed start date of N/A ending on N/A</v>
      </c>
      <c r="AP10" t="s">
        <v>38</v>
      </c>
      <c r="AQ10" s="5" t="s">
        <v>55</v>
      </c>
      <c r="AR10" s="5" t="s">
        <v>179</v>
      </c>
      <c r="AS10" s="5" t="s">
        <v>63</v>
      </c>
      <c r="AT10" s="5"/>
      <c r="AU10" t="s">
        <v>38</v>
      </c>
      <c r="AV10" t="s">
        <v>38</v>
      </c>
      <c r="AW10" t="s">
        <v>38</v>
      </c>
      <c r="AX10" t="s">
        <v>55</v>
      </c>
      <c r="AY10" t="s">
        <v>55</v>
      </c>
      <c r="AZ10" t="s">
        <v>55</v>
      </c>
      <c r="BA10" t="s">
        <v>55</v>
      </c>
      <c r="BB10" t="s">
        <v>55</v>
      </c>
      <c r="BC10" t="s">
        <v>55</v>
      </c>
      <c r="BD10" t="s">
        <v>55</v>
      </c>
      <c r="BE10" t="s">
        <v>55</v>
      </c>
      <c r="BF10" t="s">
        <v>55</v>
      </c>
      <c r="BG10" t="s">
        <v>55</v>
      </c>
      <c r="BH10" t="s">
        <v>53</v>
      </c>
      <c r="BI10" t="s">
        <v>221</v>
      </c>
      <c r="BJ10" s="5" t="s">
        <v>55</v>
      </c>
      <c r="BK10" t="s">
        <v>37</v>
      </c>
      <c r="BL10" t="s">
        <v>244</v>
      </c>
      <c r="BM10" t="s">
        <v>111</v>
      </c>
      <c r="BN10" t="s">
        <v>121</v>
      </c>
      <c r="BO10" t="s">
        <v>98</v>
      </c>
      <c r="BP10" s="4">
        <v>44188</v>
      </c>
      <c r="BQ10">
        <v>123</v>
      </c>
      <c r="BR10" s="5" t="s">
        <v>55</v>
      </c>
      <c r="BS10" t="s">
        <v>50</v>
      </c>
      <c r="BT10">
        <v>30215</v>
      </c>
      <c r="BU10" t="s">
        <v>38</v>
      </c>
      <c r="BV10" s="5" t="s">
        <v>38</v>
      </c>
      <c r="BW10" s="5" t="s">
        <v>55</v>
      </c>
      <c r="BX10" s="22" t="s">
        <v>55</v>
      </c>
      <c r="BY10" s="5" t="s">
        <v>55</v>
      </c>
      <c r="BZ10" s="5" t="s">
        <v>55</v>
      </c>
      <c r="CA10" t="s">
        <v>37</v>
      </c>
      <c r="CB10" t="s">
        <v>37</v>
      </c>
      <c r="CC10" t="s">
        <v>215</v>
      </c>
    </row>
    <row r="11" spans="1:81" x14ac:dyDescent="0.2">
      <c r="A11" s="7" t="s">
        <v>37</v>
      </c>
      <c r="B11" t="s">
        <v>146</v>
      </c>
      <c r="C11" t="s">
        <v>85</v>
      </c>
      <c r="E11" t="str">
        <f t="shared" si="8"/>
        <v>Scenario 10 (Org#=15| Campus#=3, GiftType#=3, Fund#=3)</v>
      </c>
      <c r="F11" s="24" t="str">
        <f t="shared" si="9"/>
        <v>CampusName=Main Campus|GiftType=Donate| DonatePurchaseGoal=Donate|FundName= No Link Donation| CategoryName=</v>
      </c>
      <c r="G11" s="24" t="str">
        <f t="shared" si="10"/>
        <v>Scenario 10 (Org#=15| Campus#=3, GiftType#=3, Fund#=3) - Using 'Main Campus',  'Donate', using 'AmountCurrency' of '20', with a 'One-Time' transaction using a 'New Credit Card' payment type 'Visa' with account 'Mastercard_Personal' number '5454 5454 5454 5454' Submit = 'Yes'</v>
      </c>
      <c r="H11" s="24" t="str">
        <f t="shared" si="11"/>
        <v>Environment= https://sg-pre-web.securegive.com/,  User= chris.grant+dave@securegive.com</v>
      </c>
      <c r="I11" s="35" t="s">
        <v>518</v>
      </c>
      <c r="J11" s="35"/>
      <c r="K11" s="34" t="s">
        <v>265</v>
      </c>
      <c r="L11" t="s">
        <v>266</v>
      </c>
      <c r="M11" t="s">
        <v>55</v>
      </c>
      <c r="N11" t="s">
        <v>55</v>
      </c>
      <c r="O11" s="28" t="s">
        <v>494</v>
      </c>
      <c r="P11" t="s">
        <v>13</v>
      </c>
      <c r="Q11">
        <v>15</v>
      </c>
      <c r="R11" s="24">
        <v>3</v>
      </c>
      <c r="S11" s="7" t="s">
        <v>213</v>
      </c>
      <c r="T11" s="7">
        <v>3</v>
      </c>
      <c r="U11" s="7" t="s">
        <v>213</v>
      </c>
      <c r="V11" s="26" t="s">
        <v>55</v>
      </c>
      <c r="W11" s="22" t="s">
        <v>55</v>
      </c>
      <c r="X11" s="33" t="s">
        <v>55</v>
      </c>
      <c r="Y11" s="33" t="s">
        <v>55</v>
      </c>
      <c r="Z11" s="22" t="s">
        <v>55</v>
      </c>
      <c r="AA11" s="22" t="s">
        <v>55</v>
      </c>
      <c r="AB11" s="22" t="s">
        <v>55</v>
      </c>
      <c r="AC11" t="s">
        <v>271</v>
      </c>
      <c r="AD11">
        <v>3</v>
      </c>
      <c r="AF11" t="s">
        <v>24</v>
      </c>
      <c r="AG11">
        <v>20</v>
      </c>
      <c r="AH11" t="s">
        <v>17</v>
      </c>
      <c r="AI11" s="5" t="s">
        <v>55</v>
      </c>
      <c r="AJ11" s="5" t="s">
        <v>55</v>
      </c>
      <c r="AK11" s="33" t="s">
        <v>55</v>
      </c>
      <c r="AL11" s="22" t="s">
        <v>55</v>
      </c>
      <c r="AM11" s="33" t="s">
        <v>55</v>
      </c>
      <c r="AN11" s="26" t="s">
        <v>55</v>
      </c>
      <c r="AO11" s="22" t="str">
        <f t="shared" si="12"/>
        <v>One-Time gift on N/A basis charged on N/A Delayed start date of N/A ending on N/A</v>
      </c>
      <c r="AP11" t="s">
        <v>38</v>
      </c>
      <c r="AQ11" s="5" t="s">
        <v>55</v>
      </c>
      <c r="AR11" s="5" t="s">
        <v>179</v>
      </c>
      <c r="AS11" s="5" t="s">
        <v>63</v>
      </c>
      <c r="AT11" s="5"/>
      <c r="AU11" t="s">
        <v>38</v>
      </c>
      <c r="AV11" t="s">
        <v>38</v>
      </c>
      <c r="AW11" t="s">
        <v>38</v>
      </c>
      <c r="AX11" t="s">
        <v>55</v>
      </c>
      <c r="AY11" t="s">
        <v>55</v>
      </c>
      <c r="AZ11" t="s">
        <v>55</v>
      </c>
      <c r="BA11" t="s">
        <v>55</v>
      </c>
      <c r="BB11" t="s">
        <v>55</v>
      </c>
      <c r="BC11" t="s">
        <v>55</v>
      </c>
      <c r="BD11" t="s">
        <v>55</v>
      </c>
      <c r="BE11" t="s">
        <v>55</v>
      </c>
      <c r="BF11" t="s">
        <v>55</v>
      </c>
      <c r="BG11" t="s">
        <v>55</v>
      </c>
      <c r="BH11" t="s">
        <v>53</v>
      </c>
      <c r="BI11" t="s">
        <v>221</v>
      </c>
      <c r="BJ11" s="5" t="s">
        <v>55</v>
      </c>
      <c r="BK11" t="s">
        <v>37</v>
      </c>
      <c r="BL11" t="s">
        <v>244</v>
      </c>
      <c r="BM11" t="s">
        <v>111</v>
      </c>
      <c r="BN11" t="s">
        <v>122</v>
      </c>
      <c r="BO11" t="s">
        <v>101</v>
      </c>
      <c r="BP11" s="4">
        <v>44188</v>
      </c>
      <c r="BQ11">
        <v>123</v>
      </c>
      <c r="BR11" s="5" t="s">
        <v>55</v>
      </c>
      <c r="BS11" t="s">
        <v>173</v>
      </c>
      <c r="BT11">
        <v>30215</v>
      </c>
      <c r="BU11" t="s">
        <v>38</v>
      </c>
      <c r="BV11" s="5" t="s">
        <v>38</v>
      </c>
      <c r="BW11" s="5" t="s">
        <v>55</v>
      </c>
      <c r="BX11" s="22" t="s">
        <v>55</v>
      </c>
      <c r="BY11" s="5" t="s">
        <v>55</v>
      </c>
      <c r="BZ11" s="5" t="s">
        <v>55</v>
      </c>
      <c r="CA11" t="s">
        <v>38</v>
      </c>
      <c r="CB11" t="s">
        <v>37</v>
      </c>
      <c r="CC11" t="s">
        <v>215</v>
      </c>
    </row>
    <row r="12" spans="1:81" x14ac:dyDescent="0.2">
      <c r="A12" s="7" t="s">
        <v>37</v>
      </c>
      <c r="B12" t="s">
        <v>147</v>
      </c>
      <c r="C12" t="s">
        <v>85</v>
      </c>
      <c r="E12" t="str">
        <f t="shared" si="8"/>
        <v>Scenario 11 (Org#=15| Campus#=3, GiftType#=3, Fund#=3)</v>
      </c>
      <c r="F12" s="24" t="str">
        <f t="shared" si="9"/>
        <v>CampusName=Main Campus|GiftType=Donate| DonatePurchaseGoal=Donate|FundName= No Link Donation| CategoryName=</v>
      </c>
      <c r="G12" s="24" t="str">
        <f t="shared" si="10"/>
        <v>Scenario 11 (Org#=15| Campus#=3, GiftType#=3, Fund#=3) - Using 'Main Campus',  'Donate', using 'AmountCurrency' of '21', with a 'One-Time' transaction using a 'New Credit Card' payment type 'Visa' with account 'Visa_Personal' number '4111 1111 1111 1111' Submit = 'Yes'</v>
      </c>
      <c r="H12" s="24" t="str">
        <f t="shared" si="11"/>
        <v>Environment= https://sg-pre-web.securegive.com/,  User= chris.grant+dave@securegive.com</v>
      </c>
      <c r="I12" s="35" t="s">
        <v>518</v>
      </c>
      <c r="J12" s="35"/>
      <c r="K12" s="34" t="s">
        <v>265</v>
      </c>
      <c r="L12" t="s">
        <v>266</v>
      </c>
      <c r="M12" t="s">
        <v>55</v>
      </c>
      <c r="N12" t="s">
        <v>55</v>
      </c>
      <c r="O12" s="28" t="s">
        <v>494</v>
      </c>
      <c r="P12" t="s">
        <v>13</v>
      </c>
      <c r="Q12">
        <v>15</v>
      </c>
      <c r="R12" s="24">
        <v>3</v>
      </c>
      <c r="S12" s="7" t="s">
        <v>213</v>
      </c>
      <c r="T12" s="7">
        <v>3</v>
      </c>
      <c r="U12" s="7" t="s">
        <v>213</v>
      </c>
      <c r="V12" s="26" t="s">
        <v>55</v>
      </c>
      <c r="W12" s="22" t="s">
        <v>55</v>
      </c>
      <c r="X12" s="33" t="s">
        <v>55</v>
      </c>
      <c r="Y12" s="33" t="s">
        <v>55</v>
      </c>
      <c r="Z12" s="22" t="s">
        <v>55</v>
      </c>
      <c r="AA12" s="22" t="s">
        <v>55</v>
      </c>
      <c r="AB12" s="22" t="s">
        <v>55</v>
      </c>
      <c r="AC12" t="s">
        <v>271</v>
      </c>
      <c r="AD12">
        <v>3</v>
      </c>
      <c r="AF12" t="s">
        <v>24</v>
      </c>
      <c r="AG12">
        <v>21</v>
      </c>
      <c r="AH12" t="s">
        <v>17</v>
      </c>
      <c r="AI12" s="5" t="s">
        <v>55</v>
      </c>
      <c r="AJ12" s="5" t="s">
        <v>55</v>
      </c>
      <c r="AK12" s="33" t="s">
        <v>55</v>
      </c>
      <c r="AL12" s="22" t="s">
        <v>55</v>
      </c>
      <c r="AM12" s="33" t="s">
        <v>55</v>
      </c>
      <c r="AN12" s="26" t="s">
        <v>55</v>
      </c>
      <c r="AO12" s="22" t="str">
        <f t="shared" si="12"/>
        <v>One-Time gift on N/A basis charged on N/A Delayed start date of N/A ending on N/A</v>
      </c>
      <c r="AP12" t="s">
        <v>38</v>
      </c>
      <c r="AQ12" s="5" t="s">
        <v>55</v>
      </c>
      <c r="AR12" s="5" t="s">
        <v>179</v>
      </c>
      <c r="AS12" s="5" t="s">
        <v>63</v>
      </c>
      <c r="AT12" s="5"/>
      <c r="AU12" t="s">
        <v>38</v>
      </c>
      <c r="AV12" t="s">
        <v>38</v>
      </c>
      <c r="AW12" t="s">
        <v>38</v>
      </c>
      <c r="AX12" t="s">
        <v>55</v>
      </c>
      <c r="AY12" t="s">
        <v>55</v>
      </c>
      <c r="AZ12" t="s">
        <v>55</v>
      </c>
      <c r="BA12" t="s">
        <v>55</v>
      </c>
      <c r="BB12" t="s">
        <v>55</v>
      </c>
      <c r="BC12" t="s">
        <v>55</v>
      </c>
      <c r="BD12" t="s">
        <v>55</v>
      </c>
      <c r="BE12" t="s">
        <v>55</v>
      </c>
      <c r="BF12" t="s">
        <v>55</v>
      </c>
      <c r="BG12" t="s">
        <v>55</v>
      </c>
      <c r="BH12" t="s">
        <v>53</v>
      </c>
      <c r="BI12" t="s">
        <v>221</v>
      </c>
      <c r="BJ12" s="5" t="s">
        <v>55</v>
      </c>
      <c r="BK12" t="s">
        <v>37</v>
      </c>
      <c r="BL12" t="s">
        <v>244</v>
      </c>
      <c r="BM12" t="s">
        <v>111</v>
      </c>
      <c r="BN12" t="s">
        <v>121</v>
      </c>
      <c r="BO12" t="s">
        <v>98</v>
      </c>
      <c r="BP12" s="4">
        <v>44188</v>
      </c>
      <c r="BQ12">
        <v>123</v>
      </c>
      <c r="BR12" s="5" t="s">
        <v>55</v>
      </c>
      <c r="BS12" t="s">
        <v>50</v>
      </c>
      <c r="BT12">
        <v>30215</v>
      </c>
      <c r="BU12" t="s">
        <v>38</v>
      </c>
      <c r="BV12" s="5" t="s">
        <v>38</v>
      </c>
      <c r="BW12" s="5" t="s">
        <v>55</v>
      </c>
      <c r="BX12" s="22" t="s">
        <v>55</v>
      </c>
      <c r="BY12" s="5" t="s">
        <v>55</v>
      </c>
      <c r="BZ12" s="5" t="s">
        <v>55</v>
      </c>
      <c r="CA12" t="s">
        <v>37</v>
      </c>
      <c r="CB12" t="s">
        <v>37</v>
      </c>
      <c r="CC12" t="s">
        <v>215</v>
      </c>
    </row>
    <row r="13" spans="1:81" x14ac:dyDescent="0.2">
      <c r="A13" s="7" t="s">
        <v>37</v>
      </c>
      <c r="B13" t="s">
        <v>148</v>
      </c>
      <c r="C13" t="s">
        <v>85</v>
      </c>
      <c r="E13" t="str">
        <f t="shared" si="8"/>
        <v>Scenario 12 (Org#=15| Campus#=3, GiftType#=3, Fund#=3)</v>
      </c>
      <c r="F13" s="24" t="str">
        <f t="shared" si="9"/>
        <v>CampusName=Main Campus|GiftType=Donate| DonatePurchaseGoal=Donate|FundName= No Link Donation| CategoryName=</v>
      </c>
      <c r="G13" s="24" t="str">
        <f t="shared" si="10"/>
        <v>Scenario 12 (Org#=15| Campus#=3, GiftType#=3, Fund#=3) - Using 'Main Campus',  'Donate', using 'AmountCurrency' of '22', with a 'One-Time' transaction using a 'New Credit Card' payment type 'Visa' with account 'Mastercard_Personal' number '5454 5454 5454 5454' Submit = 'Yes'</v>
      </c>
      <c r="H13" s="24" t="str">
        <f t="shared" si="11"/>
        <v>Environment= https://sg-pre-web.securegive.com/,  User= chris.grant+dave@securegive.com</v>
      </c>
      <c r="I13" s="35" t="s">
        <v>518</v>
      </c>
      <c r="J13" s="35"/>
      <c r="K13" s="34" t="s">
        <v>265</v>
      </c>
      <c r="L13" t="s">
        <v>266</v>
      </c>
      <c r="M13" t="s">
        <v>55</v>
      </c>
      <c r="N13" t="s">
        <v>55</v>
      </c>
      <c r="O13" s="28" t="s">
        <v>494</v>
      </c>
      <c r="P13" t="s">
        <v>13</v>
      </c>
      <c r="Q13">
        <v>15</v>
      </c>
      <c r="R13" s="24">
        <v>3</v>
      </c>
      <c r="S13" s="7" t="s">
        <v>213</v>
      </c>
      <c r="T13" s="7">
        <v>3</v>
      </c>
      <c r="U13" s="7" t="s">
        <v>213</v>
      </c>
      <c r="V13" s="26" t="s">
        <v>55</v>
      </c>
      <c r="W13" s="22" t="s">
        <v>55</v>
      </c>
      <c r="X13" s="33" t="s">
        <v>55</v>
      </c>
      <c r="Y13" s="33" t="s">
        <v>55</v>
      </c>
      <c r="Z13" s="22" t="s">
        <v>55</v>
      </c>
      <c r="AA13" s="22" t="s">
        <v>55</v>
      </c>
      <c r="AB13" s="22" t="s">
        <v>55</v>
      </c>
      <c r="AC13" t="s">
        <v>271</v>
      </c>
      <c r="AD13">
        <v>3</v>
      </c>
      <c r="AF13" t="s">
        <v>24</v>
      </c>
      <c r="AG13">
        <v>22</v>
      </c>
      <c r="AH13" t="s">
        <v>17</v>
      </c>
      <c r="AI13" s="5" t="s">
        <v>55</v>
      </c>
      <c r="AJ13" s="5" t="s">
        <v>55</v>
      </c>
      <c r="AK13" s="33" t="s">
        <v>55</v>
      </c>
      <c r="AL13" s="22" t="s">
        <v>55</v>
      </c>
      <c r="AM13" s="33" t="s">
        <v>55</v>
      </c>
      <c r="AN13" s="26" t="s">
        <v>55</v>
      </c>
      <c r="AO13" s="22" t="str">
        <f t="shared" si="12"/>
        <v>One-Time gift on N/A basis charged on N/A Delayed start date of N/A ending on N/A</v>
      </c>
      <c r="AP13" t="s">
        <v>37</v>
      </c>
      <c r="AQ13" s="5" t="s">
        <v>55</v>
      </c>
      <c r="AR13" s="5" t="s">
        <v>179</v>
      </c>
      <c r="AS13" s="5" t="s">
        <v>63</v>
      </c>
      <c r="AT13" s="5"/>
      <c r="AU13" t="s">
        <v>38</v>
      </c>
      <c r="AV13" t="s">
        <v>38</v>
      </c>
      <c r="AW13" t="s">
        <v>38</v>
      </c>
      <c r="AX13" t="s">
        <v>55</v>
      </c>
      <c r="AY13" t="s">
        <v>55</v>
      </c>
      <c r="AZ13" t="s">
        <v>55</v>
      </c>
      <c r="BA13" t="s">
        <v>55</v>
      </c>
      <c r="BB13" t="s">
        <v>55</v>
      </c>
      <c r="BC13" t="s">
        <v>55</v>
      </c>
      <c r="BD13" t="s">
        <v>55</v>
      </c>
      <c r="BE13" t="s">
        <v>55</v>
      </c>
      <c r="BF13" t="s">
        <v>55</v>
      </c>
      <c r="BG13" t="s">
        <v>55</v>
      </c>
      <c r="BH13" t="s">
        <v>53</v>
      </c>
      <c r="BI13" t="s">
        <v>221</v>
      </c>
      <c r="BJ13" s="5" t="s">
        <v>55</v>
      </c>
      <c r="BK13" t="s">
        <v>37</v>
      </c>
      <c r="BL13" t="s">
        <v>244</v>
      </c>
      <c r="BM13" t="s">
        <v>111</v>
      </c>
      <c r="BN13" t="s">
        <v>122</v>
      </c>
      <c r="BO13" t="s">
        <v>101</v>
      </c>
      <c r="BP13" s="4">
        <v>44188</v>
      </c>
      <c r="BQ13">
        <v>123</v>
      </c>
      <c r="BR13" s="5" t="s">
        <v>55</v>
      </c>
      <c r="BS13" t="s">
        <v>173</v>
      </c>
      <c r="BT13">
        <v>30215</v>
      </c>
      <c r="BU13" t="s">
        <v>38</v>
      </c>
      <c r="BV13" s="5" t="s">
        <v>38</v>
      </c>
      <c r="BW13" s="5" t="s">
        <v>55</v>
      </c>
      <c r="BX13" s="22" t="s">
        <v>55</v>
      </c>
      <c r="BY13" s="5" t="s">
        <v>55</v>
      </c>
      <c r="BZ13" s="5" t="s">
        <v>55</v>
      </c>
      <c r="CA13" t="s">
        <v>38</v>
      </c>
      <c r="CB13" t="s">
        <v>37</v>
      </c>
      <c r="CC13" t="s">
        <v>215</v>
      </c>
    </row>
    <row r="14" spans="1:81" x14ac:dyDescent="0.2">
      <c r="A14" s="7" t="s">
        <v>37</v>
      </c>
      <c r="B14" t="s">
        <v>149</v>
      </c>
      <c r="C14" t="s">
        <v>85</v>
      </c>
      <c r="E14" t="str">
        <f t="shared" si="8"/>
        <v>Scenario 13 (Org#=15| Campus#=3, GiftType#=3, Fund#=3)</v>
      </c>
      <c r="F14" s="24" t="str">
        <f t="shared" si="9"/>
        <v>CampusName=Main Campus|GiftType=Donate| DonatePurchaseGoal=Donate|FundName= No Link Donation| CategoryName=</v>
      </c>
      <c r="G14" s="24" t="str">
        <f t="shared" si="10"/>
        <v>Scenario 13 (Org#=15| Campus#=3, GiftType#=3, Fund#=3) - Using 'Main Campus',  'Donate', using 'AmountCurrency' of '23', with a 'One-Time' transaction using a 'New Credit Card' payment type 'Visa' with account 'Visa_Personal' number '4111 1111 1111 1111' Submit = 'Yes'</v>
      </c>
      <c r="H14" s="24" t="str">
        <f t="shared" si="11"/>
        <v>Environment= https://sg-pre-web.securegive.com/,  User= chris.grant+dave@securegive.com</v>
      </c>
      <c r="I14" s="35" t="s">
        <v>518</v>
      </c>
      <c r="J14" s="35"/>
      <c r="K14" s="34" t="s">
        <v>265</v>
      </c>
      <c r="L14" t="s">
        <v>266</v>
      </c>
      <c r="M14" t="s">
        <v>55</v>
      </c>
      <c r="N14" t="s">
        <v>55</v>
      </c>
      <c r="O14" s="28" t="s">
        <v>494</v>
      </c>
      <c r="P14" t="s">
        <v>13</v>
      </c>
      <c r="Q14">
        <v>15</v>
      </c>
      <c r="R14" s="24">
        <v>3</v>
      </c>
      <c r="S14" s="7" t="s">
        <v>213</v>
      </c>
      <c r="T14" s="7">
        <v>3</v>
      </c>
      <c r="U14" s="7" t="s">
        <v>213</v>
      </c>
      <c r="V14" s="26" t="s">
        <v>55</v>
      </c>
      <c r="W14" s="22" t="s">
        <v>55</v>
      </c>
      <c r="X14" s="33" t="s">
        <v>55</v>
      </c>
      <c r="Y14" s="33" t="s">
        <v>55</v>
      </c>
      <c r="Z14" s="22" t="s">
        <v>55</v>
      </c>
      <c r="AA14" s="22" t="s">
        <v>55</v>
      </c>
      <c r="AB14" s="22" t="s">
        <v>55</v>
      </c>
      <c r="AC14" t="s">
        <v>271</v>
      </c>
      <c r="AD14">
        <v>3</v>
      </c>
      <c r="AF14" t="s">
        <v>24</v>
      </c>
      <c r="AG14">
        <v>23</v>
      </c>
      <c r="AH14" t="s">
        <v>17</v>
      </c>
      <c r="AI14" s="5" t="s">
        <v>55</v>
      </c>
      <c r="AJ14" s="5" t="s">
        <v>55</v>
      </c>
      <c r="AK14" s="33" t="s">
        <v>55</v>
      </c>
      <c r="AL14" s="22" t="s">
        <v>55</v>
      </c>
      <c r="AM14" s="33" t="s">
        <v>55</v>
      </c>
      <c r="AN14" s="26" t="s">
        <v>55</v>
      </c>
      <c r="AO14" s="22" t="str">
        <f t="shared" si="12"/>
        <v>One-Time gift on N/A basis charged on N/A Delayed start date of N/A ending on N/A</v>
      </c>
      <c r="AP14" t="s">
        <v>38</v>
      </c>
      <c r="AQ14" s="5" t="s">
        <v>55</v>
      </c>
      <c r="AR14" s="5" t="s">
        <v>179</v>
      </c>
      <c r="AS14" s="5" t="s">
        <v>63</v>
      </c>
      <c r="AT14" s="5"/>
      <c r="AU14" t="s">
        <v>38</v>
      </c>
      <c r="AV14" t="s">
        <v>38</v>
      </c>
      <c r="AW14" t="s">
        <v>38</v>
      </c>
      <c r="AX14" t="s">
        <v>55</v>
      </c>
      <c r="AY14" t="s">
        <v>55</v>
      </c>
      <c r="AZ14" t="s">
        <v>55</v>
      </c>
      <c r="BA14" t="s">
        <v>55</v>
      </c>
      <c r="BB14" t="s">
        <v>55</v>
      </c>
      <c r="BC14" t="s">
        <v>55</v>
      </c>
      <c r="BD14" t="s">
        <v>55</v>
      </c>
      <c r="BE14" t="s">
        <v>55</v>
      </c>
      <c r="BF14" t="s">
        <v>55</v>
      </c>
      <c r="BG14" t="s">
        <v>55</v>
      </c>
      <c r="BH14" t="s">
        <v>53</v>
      </c>
      <c r="BI14" t="s">
        <v>221</v>
      </c>
      <c r="BJ14" s="5" t="s">
        <v>55</v>
      </c>
      <c r="BK14" t="s">
        <v>37</v>
      </c>
      <c r="BL14" t="s">
        <v>244</v>
      </c>
      <c r="BM14" t="s">
        <v>111</v>
      </c>
      <c r="BN14" t="s">
        <v>121</v>
      </c>
      <c r="BO14" t="s">
        <v>98</v>
      </c>
      <c r="BP14" s="4">
        <v>44188</v>
      </c>
      <c r="BQ14">
        <v>123</v>
      </c>
      <c r="BR14" s="5" t="s">
        <v>55</v>
      </c>
      <c r="BS14" t="s">
        <v>50</v>
      </c>
      <c r="BT14">
        <v>30215</v>
      </c>
      <c r="BU14" t="s">
        <v>38</v>
      </c>
      <c r="BV14" s="5" t="s">
        <v>38</v>
      </c>
      <c r="BW14" s="5" t="s">
        <v>55</v>
      </c>
      <c r="BX14" s="22" t="s">
        <v>55</v>
      </c>
      <c r="BY14" s="5" t="s">
        <v>55</v>
      </c>
      <c r="BZ14" s="5" t="s">
        <v>55</v>
      </c>
      <c r="CA14" t="s">
        <v>37</v>
      </c>
      <c r="CB14" t="s">
        <v>37</v>
      </c>
      <c r="CC14" t="s">
        <v>215</v>
      </c>
    </row>
    <row r="15" spans="1:81" x14ac:dyDescent="0.2">
      <c r="A15" s="7" t="s">
        <v>37</v>
      </c>
      <c r="B15" t="s">
        <v>150</v>
      </c>
      <c r="C15" t="s">
        <v>85</v>
      </c>
      <c r="E15" t="str">
        <f t="shared" ref="E15:E36" si="13">_xlfn.CONCAT(B15, " (Org#=",Q15, "| Campus#=",R15, ", GiftType#=",T15,", Fund#=",AD15,")")</f>
        <v>Scenario 14 (Org#=15| Campus#=3, GiftType#=3, Fund#=3)</v>
      </c>
      <c r="F15" s="24" t="str">
        <f t="shared" ref="F15:F36" si="14">_xlfn.CONCAT("CampusName=",P15, "|GiftType=",S15, "| DonatePurchaseGoal=",U15,"|FundName= ",AC15,"| CategoryName=",AE15)</f>
        <v>CampusName=Main Campus|GiftType=Donate| DonatePurchaseGoal=Donate|FundName= Fixed-Linked Donation Cat| CategoryName=</v>
      </c>
      <c r="G15" s="24" t="str">
        <f t="shared" ref="G15:G24" si="15">_xlfn.CONCAT(E15," - Using '",P15,"',  '", U15, "', using '", AF15, "' of '",AG15, "', with a '",AH15, "' transaction using a '",BH15, "' payment type '", BL15,"' with account '",BN15, "' number '",BO15, "' Submit = '",CB15,"'")</f>
        <v>Scenario 14 (Org#=15| Campus#=3, GiftType#=3, Fund#=3) - Using 'Main Campus',  'Donate', using 'AmountQuantity' of '24', with a 'One-Time' transaction using a 'New Credit Card' payment type 'Visa' with account 'Mastercard_Personal' number '5454 5454 5454 5454' Submit = 'Yes'</v>
      </c>
      <c r="H15" s="24" t="str">
        <f t="shared" ref="H15:H24" si="16">_xlfn.CONCAT("Environment= ",I15,",  User= ",K15)</f>
        <v>Environment= https://sg-pre-web.securegive.com/,  User= chris.grant+dave@securegive.com</v>
      </c>
      <c r="I15" s="35" t="s">
        <v>518</v>
      </c>
      <c r="J15" s="35"/>
      <c r="K15" s="34" t="s">
        <v>265</v>
      </c>
      <c r="L15" t="s">
        <v>266</v>
      </c>
      <c r="M15" t="s">
        <v>55</v>
      </c>
      <c r="N15" t="s">
        <v>55</v>
      </c>
      <c r="O15" s="28" t="s">
        <v>494</v>
      </c>
      <c r="P15" t="s">
        <v>13</v>
      </c>
      <c r="Q15">
        <v>15</v>
      </c>
      <c r="R15" s="24">
        <v>3</v>
      </c>
      <c r="S15" s="7" t="s">
        <v>213</v>
      </c>
      <c r="T15" s="7">
        <v>3</v>
      </c>
      <c r="U15" s="7" t="s">
        <v>213</v>
      </c>
      <c r="V15" s="26" t="s">
        <v>55</v>
      </c>
      <c r="W15" s="22" t="s">
        <v>55</v>
      </c>
      <c r="X15" s="33" t="s">
        <v>55</v>
      </c>
      <c r="Y15" s="33" t="s">
        <v>55</v>
      </c>
      <c r="Z15" s="22" t="s">
        <v>55</v>
      </c>
      <c r="AA15" s="22" t="s">
        <v>55</v>
      </c>
      <c r="AB15" s="22" t="s">
        <v>55</v>
      </c>
      <c r="AC15" t="s">
        <v>270</v>
      </c>
      <c r="AD15">
        <v>3</v>
      </c>
      <c r="AF15" t="s">
        <v>25</v>
      </c>
      <c r="AG15">
        <v>24</v>
      </c>
      <c r="AH15" t="s">
        <v>17</v>
      </c>
      <c r="AI15" s="5" t="s">
        <v>55</v>
      </c>
      <c r="AJ15" s="5" t="s">
        <v>55</v>
      </c>
      <c r="AK15" s="33" t="s">
        <v>55</v>
      </c>
      <c r="AL15" s="22" t="s">
        <v>55</v>
      </c>
      <c r="AM15" s="33" t="s">
        <v>55</v>
      </c>
      <c r="AN15" s="26" t="s">
        <v>55</v>
      </c>
      <c r="AO15" s="22" t="str">
        <f t="shared" ref="AO15:AO37" si="17">_xlfn.CONCAT(AH15," gift on ",AI15," basis charged on ",AJ15," Delayed start date of ",AL15," ending on ",AN15)</f>
        <v>One-Time gift on N/A basis charged on N/A Delayed start date of N/A ending on N/A</v>
      </c>
      <c r="AP15" t="s">
        <v>38</v>
      </c>
      <c r="AQ15" s="5" t="s">
        <v>55</v>
      </c>
      <c r="AR15" s="5" t="s">
        <v>179</v>
      </c>
      <c r="AS15" s="5" t="s">
        <v>63</v>
      </c>
      <c r="AT15" s="5"/>
      <c r="AU15" t="s">
        <v>38</v>
      </c>
      <c r="AV15" t="s">
        <v>38</v>
      </c>
      <c r="AW15" t="s">
        <v>38</v>
      </c>
      <c r="AX15" t="s">
        <v>55</v>
      </c>
      <c r="AY15" t="s">
        <v>55</v>
      </c>
      <c r="AZ15" t="s">
        <v>55</v>
      </c>
      <c r="BA15" t="s">
        <v>55</v>
      </c>
      <c r="BB15" t="s">
        <v>55</v>
      </c>
      <c r="BC15" t="s">
        <v>55</v>
      </c>
      <c r="BD15" t="s">
        <v>55</v>
      </c>
      <c r="BE15" t="s">
        <v>55</v>
      </c>
      <c r="BF15" t="s">
        <v>55</v>
      </c>
      <c r="BG15" t="s">
        <v>55</v>
      </c>
      <c r="BH15" t="s">
        <v>53</v>
      </c>
      <c r="BI15" t="s">
        <v>221</v>
      </c>
      <c r="BJ15" s="5" t="s">
        <v>55</v>
      </c>
      <c r="BK15" t="s">
        <v>37</v>
      </c>
      <c r="BL15" t="s">
        <v>244</v>
      </c>
      <c r="BM15" t="s">
        <v>111</v>
      </c>
      <c r="BN15" t="s">
        <v>122</v>
      </c>
      <c r="BO15" t="s">
        <v>101</v>
      </c>
      <c r="BP15" s="4">
        <v>44188</v>
      </c>
      <c r="BQ15">
        <v>123</v>
      </c>
      <c r="BR15" s="5" t="s">
        <v>55</v>
      </c>
      <c r="BS15" t="s">
        <v>173</v>
      </c>
      <c r="BT15">
        <v>30215</v>
      </c>
      <c r="BU15" t="s">
        <v>38</v>
      </c>
      <c r="BV15" s="5" t="s">
        <v>38</v>
      </c>
      <c r="BW15" s="5" t="s">
        <v>55</v>
      </c>
      <c r="BX15" s="22" t="s">
        <v>55</v>
      </c>
      <c r="BY15" s="5" t="s">
        <v>55</v>
      </c>
      <c r="BZ15" s="5" t="s">
        <v>55</v>
      </c>
      <c r="CA15" t="s">
        <v>38</v>
      </c>
      <c r="CB15" t="s">
        <v>37</v>
      </c>
      <c r="CC15" t="s">
        <v>215</v>
      </c>
    </row>
    <row r="16" spans="1:81" x14ac:dyDescent="0.2">
      <c r="A16" s="7" t="s">
        <v>37</v>
      </c>
      <c r="B16" t="s">
        <v>154</v>
      </c>
      <c r="C16" t="s">
        <v>85</v>
      </c>
      <c r="E16" t="str">
        <f t="shared" si="13"/>
        <v>Scenario 15 (Org#=15| Campus#=3, GiftType#=3, Fund#=3)</v>
      </c>
      <c r="F16" s="24" t="str">
        <f t="shared" si="14"/>
        <v>CampusName=Main Campus|GiftType=Donate| DonatePurchaseGoal=Donate|FundName= Fixed-Linked Donation Cat| CategoryName=</v>
      </c>
      <c r="G16" s="24" t="str">
        <f t="shared" si="15"/>
        <v>Scenario 15 (Org#=15| Campus#=3, GiftType#=3, Fund#=3) - Using 'Main Campus',  'Donate', using 'AmountQuantity' of '25', with a 'One-Time' transaction using a 'New Credit Card' payment type 'Visa' with account 'Visa_Personal' number '4111 1111 1111 1111' Submit = 'Yes'</v>
      </c>
      <c r="H16" s="24" t="str">
        <f t="shared" si="16"/>
        <v>Environment= https://sg-pre-web.securegive.com/,  User= chris.grant+dave@securegive.com</v>
      </c>
      <c r="I16" s="35" t="s">
        <v>518</v>
      </c>
      <c r="J16" s="35"/>
      <c r="K16" s="34" t="s">
        <v>265</v>
      </c>
      <c r="L16" t="s">
        <v>266</v>
      </c>
      <c r="M16" t="s">
        <v>55</v>
      </c>
      <c r="N16" t="s">
        <v>55</v>
      </c>
      <c r="O16" s="28" t="s">
        <v>494</v>
      </c>
      <c r="P16" t="s">
        <v>13</v>
      </c>
      <c r="Q16">
        <v>15</v>
      </c>
      <c r="R16" s="24">
        <v>3</v>
      </c>
      <c r="S16" s="7" t="s">
        <v>213</v>
      </c>
      <c r="T16" s="7">
        <v>3</v>
      </c>
      <c r="U16" s="7" t="s">
        <v>213</v>
      </c>
      <c r="V16" s="26" t="s">
        <v>55</v>
      </c>
      <c r="W16" s="22" t="s">
        <v>55</v>
      </c>
      <c r="X16" s="33" t="s">
        <v>55</v>
      </c>
      <c r="Y16" s="33" t="s">
        <v>55</v>
      </c>
      <c r="Z16" s="22" t="s">
        <v>55</v>
      </c>
      <c r="AA16" s="22" t="s">
        <v>55</v>
      </c>
      <c r="AB16" s="22" t="s">
        <v>55</v>
      </c>
      <c r="AC16" t="s">
        <v>270</v>
      </c>
      <c r="AD16">
        <v>3</v>
      </c>
      <c r="AF16" t="s">
        <v>25</v>
      </c>
      <c r="AG16">
        <v>25</v>
      </c>
      <c r="AH16" t="s">
        <v>17</v>
      </c>
      <c r="AI16" s="5" t="s">
        <v>55</v>
      </c>
      <c r="AJ16" s="5" t="s">
        <v>55</v>
      </c>
      <c r="AK16" s="33" t="s">
        <v>55</v>
      </c>
      <c r="AL16" s="22" t="s">
        <v>55</v>
      </c>
      <c r="AM16" s="33" t="s">
        <v>55</v>
      </c>
      <c r="AN16" s="26" t="s">
        <v>55</v>
      </c>
      <c r="AO16" s="22" t="str">
        <f t="shared" si="17"/>
        <v>One-Time gift on N/A basis charged on N/A Delayed start date of N/A ending on N/A</v>
      </c>
      <c r="AP16" t="s">
        <v>38</v>
      </c>
      <c r="AQ16" s="5" t="s">
        <v>55</v>
      </c>
      <c r="AR16" s="5" t="s">
        <v>179</v>
      </c>
      <c r="AS16" s="5" t="s">
        <v>63</v>
      </c>
      <c r="AT16" s="5"/>
      <c r="AU16" t="s">
        <v>38</v>
      </c>
      <c r="AV16" t="s">
        <v>38</v>
      </c>
      <c r="AW16" t="s">
        <v>38</v>
      </c>
      <c r="AX16" t="s">
        <v>55</v>
      </c>
      <c r="AY16" t="s">
        <v>55</v>
      </c>
      <c r="AZ16" t="s">
        <v>55</v>
      </c>
      <c r="BA16" t="s">
        <v>55</v>
      </c>
      <c r="BB16" t="s">
        <v>55</v>
      </c>
      <c r="BC16" t="s">
        <v>55</v>
      </c>
      <c r="BD16" t="s">
        <v>55</v>
      </c>
      <c r="BE16" t="s">
        <v>55</v>
      </c>
      <c r="BF16" t="s">
        <v>55</v>
      </c>
      <c r="BG16" t="s">
        <v>55</v>
      </c>
      <c r="BH16" t="s">
        <v>53</v>
      </c>
      <c r="BI16" t="s">
        <v>221</v>
      </c>
      <c r="BJ16" s="5" t="s">
        <v>55</v>
      </c>
      <c r="BK16" t="s">
        <v>37</v>
      </c>
      <c r="BL16" t="s">
        <v>244</v>
      </c>
      <c r="BM16" t="s">
        <v>111</v>
      </c>
      <c r="BN16" t="s">
        <v>121</v>
      </c>
      <c r="BO16" t="s">
        <v>98</v>
      </c>
      <c r="BP16" s="4">
        <v>44188</v>
      </c>
      <c r="BQ16">
        <v>123</v>
      </c>
      <c r="BR16" s="5" t="s">
        <v>55</v>
      </c>
      <c r="BS16" t="s">
        <v>50</v>
      </c>
      <c r="BT16">
        <v>30215</v>
      </c>
      <c r="BU16" t="s">
        <v>38</v>
      </c>
      <c r="BV16" s="5" t="s">
        <v>38</v>
      </c>
      <c r="BW16" s="5" t="s">
        <v>55</v>
      </c>
      <c r="BX16" s="22" t="s">
        <v>55</v>
      </c>
      <c r="BY16" s="5" t="s">
        <v>55</v>
      </c>
      <c r="BZ16" s="5" t="s">
        <v>55</v>
      </c>
      <c r="CA16" t="s">
        <v>37</v>
      </c>
      <c r="CB16" t="s">
        <v>37</v>
      </c>
      <c r="CC16" t="s">
        <v>215</v>
      </c>
    </row>
    <row r="17" spans="1:81" x14ac:dyDescent="0.2">
      <c r="A17" s="7" t="s">
        <v>37</v>
      </c>
      <c r="B17" t="s">
        <v>155</v>
      </c>
      <c r="C17" t="s">
        <v>85</v>
      </c>
      <c r="E17" t="str">
        <f t="shared" si="13"/>
        <v>Scenario 16 (Org#=15| Campus#=3, GiftType#=3, Fund#=3)</v>
      </c>
      <c r="F17" s="24" t="str">
        <f t="shared" si="14"/>
        <v>CampusName=Main Campus|GiftType=Donate| DonatePurchaseGoal=Donate|FundName= Fixed-Linked Donation Cat| CategoryName=</v>
      </c>
      <c r="G17" s="24" t="str">
        <f t="shared" si="15"/>
        <v>Scenario 16 (Org#=15| Campus#=3, GiftType#=3, Fund#=3) - Using 'Main Campus',  'Donate', using 'AmountQuantity' of '26', with a 'One-Time' transaction using a 'New Credit Card' payment type 'Visa' with account 'Mastercard_Personal' number '5454 5454 5454 5454' Submit = 'Yes'</v>
      </c>
      <c r="H17" s="24" t="str">
        <f t="shared" si="16"/>
        <v>Environment= https://sg-pre-web.securegive.com/,  User= chris.grant+dave@securegive.com</v>
      </c>
      <c r="I17" s="35" t="s">
        <v>518</v>
      </c>
      <c r="J17" s="35"/>
      <c r="K17" s="34" t="s">
        <v>265</v>
      </c>
      <c r="L17" t="s">
        <v>266</v>
      </c>
      <c r="M17" t="s">
        <v>55</v>
      </c>
      <c r="N17" t="s">
        <v>55</v>
      </c>
      <c r="O17" s="28" t="s">
        <v>494</v>
      </c>
      <c r="P17" t="s">
        <v>13</v>
      </c>
      <c r="Q17">
        <v>15</v>
      </c>
      <c r="R17" s="24">
        <v>3</v>
      </c>
      <c r="S17" s="7" t="s">
        <v>213</v>
      </c>
      <c r="T17" s="7">
        <v>3</v>
      </c>
      <c r="U17" s="7" t="s">
        <v>213</v>
      </c>
      <c r="V17" s="26" t="s">
        <v>55</v>
      </c>
      <c r="W17" s="22" t="s">
        <v>55</v>
      </c>
      <c r="X17" s="33" t="s">
        <v>55</v>
      </c>
      <c r="Y17" s="33" t="s">
        <v>55</v>
      </c>
      <c r="Z17" s="22" t="s">
        <v>55</v>
      </c>
      <c r="AA17" s="22" t="s">
        <v>55</v>
      </c>
      <c r="AB17" s="22" t="s">
        <v>55</v>
      </c>
      <c r="AC17" t="s">
        <v>270</v>
      </c>
      <c r="AD17">
        <v>3</v>
      </c>
      <c r="AF17" t="s">
        <v>25</v>
      </c>
      <c r="AG17">
        <v>26</v>
      </c>
      <c r="AH17" t="s">
        <v>17</v>
      </c>
      <c r="AI17" s="5" t="s">
        <v>55</v>
      </c>
      <c r="AJ17" s="5" t="s">
        <v>55</v>
      </c>
      <c r="AK17" s="33" t="s">
        <v>55</v>
      </c>
      <c r="AL17" s="22" t="s">
        <v>55</v>
      </c>
      <c r="AM17" s="33" t="s">
        <v>55</v>
      </c>
      <c r="AN17" s="26" t="s">
        <v>55</v>
      </c>
      <c r="AO17" s="22" t="str">
        <f t="shared" si="17"/>
        <v>One-Time gift on N/A basis charged on N/A Delayed start date of N/A ending on N/A</v>
      </c>
      <c r="AP17" t="s">
        <v>37</v>
      </c>
      <c r="AQ17" s="5" t="s">
        <v>55</v>
      </c>
      <c r="AR17" s="5" t="s">
        <v>179</v>
      </c>
      <c r="AS17" s="5" t="s">
        <v>63</v>
      </c>
      <c r="AT17" s="5"/>
      <c r="AU17" t="s">
        <v>38</v>
      </c>
      <c r="AV17" t="s">
        <v>38</v>
      </c>
      <c r="AW17" t="s">
        <v>38</v>
      </c>
      <c r="AX17" t="s">
        <v>55</v>
      </c>
      <c r="AY17" t="s">
        <v>55</v>
      </c>
      <c r="AZ17" t="s">
        <v>55</v>
      </c>
      <c r="BA17" t="s">
        <v>55</v>
      </c>
      <c r="BB17" t="s">
        <v>55</v>
      </c>
      <c r="BC17" t="s">
        <v>55</v>
      </c>
      <c r="BD17" t="s">
        <v>55</v>
      </c>
      <c r="BE17" t="s">
        <v>55</v>
      </c>
      <c r="BF17" t="s">
        <v>55</v>
      </c>
      <c r="BG17" t="s">
        <v>55</v>
      </c>
      <c r="BH17" t="s">
        <v>53</v>
      </c>
      <c r="BI17" t="s">
        <v>221</v>
      </c>
      <c r="BJ17" s="5" t="s">
        <v>55</v>
      </c>
      <c r="BK17" t="s">
        <v>37</v>
      </c>
      <c r="BL17" t="s">
        <v>244</v>
      </c>
      <c r="BM17" t="s">
        <v>111</v>
      </c>
      <c r="BN17" t="s">
        <v>122</v>
      </c>
      <c r="BO17" t="s">
        <v>101</v>
      </c>
      <c r="BP17" s="4">
        <v>44188</v>
      </c>
      <c r="BQ17">
        <v>123</v>
      </c>
      <c r="BR17" s="5" t="s">
        <v>55</v>
      </c>
      <c r="BS17" t="s">
        <v>173</v>
      </c>
      <c r="BT17">
        <v>30215</v>
      </c>
      <c r="BU17" t="s">
        <v>38</v>
      </c>
      <c r="BV17" s="5" t="s">
        <v>38</v>
      </c>
      <c r="BW17" s="5" t="s">
        <v>55</v>
      </c>
      <c r="BX17" s="22" t="s">
        <v>55</v>
      </c>
      <c r="BY17" s="5" t="s">
        <v>55</v>
      </c>
      <c r="BZ17" s="5" t="s">
        <v>55</v>
      </c>
      <c r="CA17" t="s">
        <v>38</v>
      </c>
      <c r="CB17" t="s">
        <v>37</v>
      </c>
      <c r="CC17" t="s">
        <v>215</v>
      </c>
    </row>
    <row r="18" spans="1:81" x14ac:dyDescent="0.2">
      <c r="A18" s="7" t="s">
        <v>37</v>
      </c>
      <c r="B18" t="s">
        <v>156</v>
      </c>
      <c r="C18" t="s">
        <v>85</v>
      </c>
      <c r="E18" t="str">
        <f t="shared" si="13"/>
        <v>Scenario 17 (Org#=15| Campus#=3, GiftType#=3, Fund#=3)</v>
      </c>
      <c r="F18" s="24" t="str">
        <f t="shared" si="14"/>
        <v>CampusName=Main Campus|GiftType=Donate| DonatePurchaseGoal=Donate|FundName= Fixed-Linked Donation Cat| CategoryName=</v>
      </c>
      <c r="G18" s="24" t="str">
        <f t="shared" si="15"/>
        <v>Scenario 17 (Org#=15| Campus#=3, GiftType#=3, Fund#=3) - Using 'Main Campus',  'Donate', using 'AmountQuantity' of '27', with a 'One-Time' transaction using a 'New Credit Card' payment type 'Visa' with account 'Visa_Personal' number '4111 1111 1111 1111' Submit = 'Yes'</v>
      </c>
      <c r="H18" s="24" t="str">
        <f t="shared" si="16"/>
        <v>Environment= https://sg-pre-web.securegive.com/,  User= chris.grant+dave@securegive.com</v>
      </c>
      <c r="I18" s="35" t="s">
        <v>518</v>
      </c>
      <c r="J18" s="35"/>
      <c r="K18" s="34" t="s">
        <v>265</v>
      </c>
      <c r="L18" t="s">
        <v>266</v>
      </c>
      <c r="M18" t="s">
        <v>55</v>
      </c>
      <c r="N18" t="s">
        <v>55</v>
      </c>
      <c r="O18" s="28" t="s">
        <v>494</v>
      </c>
      <c r="P18" t="s">
        <v>13</v>
      </c>
      <c r="Q18">
        <v>15</v>
      </c>
      <c r="R18" s="24">
        <v>3</v>
      </c>
      <c r="S18" s="7" t="s">
        <v>213</v>
      </c>
      <c r="T18" s="7">
        <v>3</v>
      </c>
      <c r="U18" s="7" t="s">
        <v>213</v>
      </c>
      <c r="V18" s="26" t="s">
        <v>55</v>
      </c>
      <c r="W18" s="22" t="s">
        <v>55</v>
      </c>
      <c r="X18" s="33" t="s">
        <v>55</v>
      </c>
      <c r="Y18" s="33" t="s">
        <v>55</v>
      </c>
      <c r="Z18" s="22" t="s">
        <v>55</v>
      </c>
      <c r="AA18" s="22" t="s">
        <v>55</v>
      </c>
      <c r="AB18" s="22" t="s">
        <v>55</v>
      </c>
      <c r="AC18" t="s">
        <v>270</v>
      </c>
      <c r="AD18">
        <v>3</v>
      </c>
      <c r="AF18" t="s">
        <v>25</v>
      </c>
      <c r="AG18">
        <v>27</v>
      </c>
      <c r="AH18" t="s">
        <v>17</v>
      </c>
      <c r="AI18" s="5" t="s">
        <v>55</v>
      </c>
      <c r="AJ18" s="5" t="s">
        <v>55</v>
      </c>
      <c r="AK18" s="33" t="s">
        <v>55</v>
      </c>
      <c r="AL18" s="22" t="s">
        <v>55</v>
      </c>
      <c r="AM18" s="33" t="s">
        <v>55</v>
      </c>
      <c r="AN18" s="26" t="s">
        <v>55</v>
      </c>
      <c r="AO18" s="22" t="str">
        <f t="shared" si="17"/>
        <v>One-Time gift on N/A basis charged on N/A Delayed start date of N/A ending on N/A</v>
      </c>
      <c r="AP18" t="s">
        <v>38</v>
      </c>
      <c r="AQ18" s="5" t="s">
        <v>55</v>
      </c>
      <c r="AR18" s="5" t="s">
        <v>179</v>
      </c>
      <c r="AS18" s="5" t="s">
        <v>63</v>
      </c>
      <c r="AT18" s="5"/>
      <c r="AU18" t="s">
        <v>38</v>
      </c>
      <c r="AV18" t="s">
        <v>38</v>
      </c>
      <c r="AW18" t="s">
        <v>38</v>
      </c>
      <c r="AX18" t="s">
        <v>55</v>
      </c>
      <c r="AY18" t="s">
        <v>55</v>
      </c>
      <c r="AZ18" t="s">
        <v>55</v>
      </c>
      <c r="BA18" t="s">
        <v>55</v>
      </c>
      <c r="BB18" t="s">
        <v>55</v>
      </c>
      <c r="BC18" t="s">
        <v>55</v>
      </c>
      <c r="BD18" t="s">
        <v>55</v>
      </c>
      <c r="BE18" t="s">
        <v>55</v>
      </c>
      <c r="BF18" t="s">
        <v>55</v>
      </c>
      <c r="BG18" t="s">
        <v>55</v>
      </c>
      <c r="BH18" t="s">
        <v>53</v>
      </c>
      <c r="BI18" t="s">
        <v>221</v>
      </c>
      <c r="BJ18" s="5" t="s">
        <v>55</v>
      </c>
      <c r="BK18" t="s">
        <v>37</v>
      </c>
      <c r="BL18" t="s">
        <v>244</v>
      </c>
      <c r="BM18" t="s">
        <v>111</v>
      </c>
      <c r="BN18" t="s">
        <v>121</v>
      </c>
      <c r="BO18" t="s">
        <v>98</v>
      </c>
      <c r="BP18" s="4">
        <v>44188</v>
      </c>
      <c r="BQ18">
        <v>123</v>
      </c>
      <c r="BR18" s="5" t="s">
        <v>55</v>
      </c>
      <c r="BS18" t="s">
        <v>50</v>
      </c>
      <c r="BT18">
        <v>30215</v>
      </c>
      <c r="BU18" t="s">
        <v>38</v>
      </c>
      <c r="BV18" s="5" t="s">
        <v>38</v>
      </c>
      <c r="BW18" s="5" t="s">
        <v>55</v>
      </c>
      <c r="BX18" s="22" t="s">
        <v>55</v>
      </c>
      <c r="BY18" s="5" t="s">
        <v>55</v>
      </c>
      <c r="BZ18" s="5" t="s">
        <v>55</v>
      </c>
      <c r="CA18" t="s">
        <v>37</v>
      </c>
      <c r="CB18" t="s">
        <v>37</v>
      </c>
      <c r="CC18" t="s">
        <v>215</v>
      </c>
    </row>
    <row r="19" spans="1:81" x14ac:dyDescent="0.2">
      <c r="A19" s="7" t="s">
        <v>37</v>
      </c>
      <c r="B19" t="s">
        <v>187</v>
      </c>
      <c r="C19" t="s">
        <v>85</v>
      </c>
      <c r="E19" t="str">
        <f t="shared" si="13"/>
        <v>Scenario 18 (Org#=15| Campus#=3, GiftType#=3, Fund#=3)</v>
      </c>
      <c r="F19" s="24" t="str">
        <f t="shared" si="14"/>
        <v>CampusName=Main Campus|GiftType=Donate| DonatePurchaseGoal=Donate|FundName= Fixed-Linked Donation Cat| CategoryName=</v>
      </c>
      <c r="G19" s="24" t="str">
        <f t="shared" si="15"/>
        <v>Scenario 18 (Org#=15| Campus#=3, GiftType#=3, Fund#=3) - Using 'Main Campus',  'Donate', using 'AmountQuantity' of '28', with a 'One-Time' transaction using a 'New Credit Card' payment type 'Visa' with account 'Mastercard_Personal' number '5454 5454 5454 5454' Submit = 'Yes'</v>
      </c>
      <c r="H19" s="24" t="str">
        <f t="shared" si="16"/>
        <v>Environment= https://sg-pre-web.securegive.com/,  User= chris.grant+dave@securegive.com</v>
      </c>
      <c r="I19" s="35" t="s">
        <v>518</v>
      </c>
      <c r="J19" s="35"/>
      <c r="K19" s="34" t="s">
        <v>265</v>
      </c>
      <c r="L19" t="s">
        <v>266</v>
      </c>
      <c r="M19" t="s">
        <v>55</v>
      </c>
      <c r="N19" t="s">
        <v>55</v>
      </c>
      <c r="O19" s="28" t="s">
        <v>494</v>
      </c>
      <c r="P19" t="s">
        <v>13</v>
      </c>
      <c r="Q19">
        <v>15</v>
      </c>
      <c r="R19" s="24">
        <v>3</v>
      </c>
      <c r="S19" s="7" t="s">
        <v>213</v>
      </c>
      <c r="T19" s="7">
        <v>3</v>
      </c>
      <c r="U19" s="7" t="s">
        <v>213</v>
      </c>
      <c r="V19" s="26" t="s">
        <v>55</v>
      </c>
      <c r="W19" s="22" t="s">
        <v>55</v>
      </c>
      <c r="X19" s="33" t="s">
        <v>55</v>
      </c>
      <c r="Y19" s="33" t="s">
        <v>55</v>
      </c>
      <c r="Z19" s="22" t="s">
        <v>55</v>
      </c>
      <c r="AA19" s="22" t="s">
        <v>55</v>
      </c>
      <c r="AB19" s="22" t="s">
        <v>55</v>
      </c>
      <c r="AC19" t="s">
        <v>270</v>
      </c>
      <c r="AD19">
        <v>3</v>
      </c>
      <c r="AF19" t="s">
        <v>25</v>
      </c>
      <c r="AG19">
        <v>28</v>
      </c>
      <c r="AH19" t="s">
        <v>17</v>
      </c>
      <c r="AI19" s="5" t="s">
        <v>55</v>
      </c>
      <c r="AJ19" s="5" t="s">
        <v>55</v>
      </c>
      <c r="AK19" s="33" t="s">
        <v>55</v>
      </c>
      <c r="AL19" s="22" t="s">
        <v>55</v>
      </c>
      <c r="AM19" s="33" t="s">
        <v>55</v>
      </c>
      <c r="AN19" s="26" t="s">
        <v>55</v>
      </c>
      <c r="AO19" s="22" t="str">
        <f t="shared" si="17"/>
        <v>One-Time gift on N/A basis charged on N/A Delayed start date of N/A ending on N/A</v>
      </c>
      <c r="AP19" t="s">
        <v>38</v>
      </c>
      <c r="AQ19" s="5" t="s">
        <v>55</v>
      </c>
      <c r="AR19" s="5" t="s">
        <v>179</v>
      </c>
      <c r="AS19" s="5" t="s">
        <v>63</v>
      </c>
      <c r="AT19" s="5"/>
      <c r="AU19" t="s">
        <v>38</v>
      </c>
      <c r="AV19" t="s">
        <v>38</v>
      </c>
      <c r="AW19" t="s">
        <v>38</v>
      </c>
      <c r="AX19" t="s">
        <v>55</v>
      </c>
      <c r="AY19" t="s">
        <v>55</v>
      </c>
      <c r="AZ19" t="s">
        <v>55</v>
      </c>
      <c r="BA19" t="s">
        <v>55</v>
      </c>
      <c r="BB19" t="s">
        <v>55</v>
      </c>
      <c r="BC19" t="s">
        <v>55</v>
      </c>
      <c r="BD19" t="s">
        <v>55</v>
      </c>
      <c r="BE19" t="s">
        <v>55</v>
      </c>
      <c r="BF19" t="s">
        <v>55</v>
      </c>
      <c r="BG19" t="s">
        <v>55</v>
      </c>
      <c r="BH19" t="s">
        <v>53</v>
      </c>
      <c r="BI19" t="s">
        <v>221</v>
      </c>
      <c r="BJ19" s="5" t="s">
        <v>55</v>
      </c>
      <c r="BK19" t="s">
        <v>37</v>
      </c>
      <c r="BL19" t="s">
        <v>244</v>
      </c>
      <c r="BM19" t="s">
        <v>111</v>
      </c>
      <c r="BN19" t="s">
        <v>122</v>
      </c>
      <c r="BO19" t="s">
        <v>101</v>
      </c>
      <c r="BP19" s="4">
        <v>44188</v>
      </c>
      <c r="BQ19">
        <v>123</v>
      </c>
      <c r="BR19" s="5" t="s">
        <v>55</v>
      </c>
      <c r="BS19" t="s">
        <v>173</v>
      </c>
      <c r="BT19">
        <v>30215</v>
      </c>
      <c r="BU19" t="s">
        <v>38</v>
      </c>
      <c r="BV19" s="5" t="s">
        <v>38</v>
      </c>
      <c r="BW19" s="5" t="s">
        <v>55</v>
      </c>
      <c r="BX19" s="22" t="s">
        <v>55</v>
      </c>
      <c r="BY19" s="5" t="s">
        <v>55</v>
      </c>
      <c r="BZ19" s="5" t="s">
        <v>55</v>
      </c>
      <c r="CA19" t="s">
        <v>38</v>
      </c>
      <c r="CB19" t="s">
        <v>37</v>
      </c>
      <c r="CC19" t="s">
        <v>215</v>
      </c>
    </row>
    <row r="20" spans="1:81" x14ac:dyDescent="0.2">
      <c r="A20" s="7" t="s">
        <v>37</v>
      </c>
      <c r="B20" t="s">
        <v>188</v>
      </c>
      <c r="C20" t="s">
        <v>85</v>
      </c>
      <c r="E20" t="str">
        <f t="shared" si="13"/>
        <v>Scenario 19 (Org#=15| Campus#=3, GiftType#=3, Fund#=3)</v>
      </c>
      <c r="F20" s="24" t="str">
        <f t="shared" si="14"/>
        <v>CampusName=Main Campus|GiftType=Donate| DonatePurchaseGoal=Donate|FundName= Fixed-Linked Donation Cat| CategoryName=</v>
      </c>
      <c r="G20" s="24" t="str">
        <f t="shared" si="15"/>
        <v>Scenario 19 (Org#=15| Campus#=3, GiftType#=3, Fund#=3) - Using 'Main Campus',  'Donate', using 'AmountQuantity' of '29', with a 'One-Time' transaction using a 'New Credit Card' payment type 'Visa' with account 'Visa_Personal' number '4111 1111 1111 1111' Submit = 'Yes'</v>
      </c>
      <c r="H20" s="24" t="str">
        <f t="shared" si="16"/>
        <v>Environment= https://sg-pre-web.securegive.com/,  User= chris.grant+dave@securegive.com</v>
      </c>
      <c r="I20" s="35" t="s">
        <v>518</v>
      </c>
      <c r="J20" s="35"/>
      <c r="K20" s="34" t="s">
        <v>265</v>
      </c>
      <c r="L20" t="s">
        <v>266</v>
      </c>
      <c r="M20" t="s">
        <v>55</v>
      </c>
      <c r="N20" t="s">
        <v>55</v>
      </c>
      <c r="O20" s="28" t="s">
        <v>494</v>
      </c>
      <c r="P20" t="s">
        <v>13</v>
      </c>
      <c r="Q20">
        <v>15</v>
      </c>
      <c r="R20" s="24">
        <v>3</v>
      </c>
      <c r="S20" s="7" t="s">
        <v>213</v>
      </c>
      <c r="T20" s="7">
        <v>3</v>
      </c>
      <c r="U20" s="7" t="s">
        <v>213</v>
      </c>
      <c r="V20" s="26" t="s">
        <v>55</v>
      </c>
      <c r="W20" s="22" t="s">
        <v>55</v>
      </c>
      <c r="X20" s="33" t="s">
        <v>55</v>
      </c>
      <c r="Y20" s="33" t="s">
        <v>55</v>
      </c>
      <c r="Z20" s="22" t="s">
        <v>55</v>
      </c>
      <c r="AA20" s="22" t="s">
        <v>55</v>
      </c>
      <c r="AB20" s="22" t="s">
        <v>55</v>
      </c>
      <c r="AC20" t="s">
        <v>270</v>
      </c>
      <c r="AD20">
        <v>3</v>
      </c>
      <c r="AF20" t="s">
        <v>25</v>
      </c>
      <c r="AG20">
        <v>29</v>
      </c>
      <c r="AH20" t="s">
        <v>17</v>
      </c>
      <c r="AI20" s="5" t="s">
        <v>55</v>
      </c>
      <c r="AJ20" s="5" t="s">
        <v>55</v>
      </c>
      <c r="AK20" s="33" t="s">
        <v>55</v>
      </c>
      <c r="AL20" s="22" t="s">
        <v>55</v>
      </c>
      <c r="AM20" s="33" t="s">
        <v>55</v>
      </c>
      <c r="AN20" s="26" t="s">
        <v>55</v>
      </c>
      <c r="AO20" s="22" t="str">
        <f t="shared" si="17"/>
        <v>One-Time gift on N/A basis charged on N/A Delayed start date of N/A ending on N/A</v>
      </c>
      <c r="AP20" t="s">
        <v>38</v>
      </c>
      <c r="AQ20" s="5" t="s">
        <v>55</v>
      </c>
      <c r="AR20" s="5" t="s">
        <v>179</v>
      </c>
      <c r="AS20" s="5" t="s">
        <v>63</v>
      </c>
      <c r="AT20" s="5"/>
      <c r="AU20" t="s">
        <v>38</v>
      </c>
      <c r="AV20" t="s">
        <v>38</v>
      </c>
      <c r="AW20" t="s">
        <v>38</v>
      </c>
      <c r="AX20" t="s">
        <v>55</v>
      </c>
      <c r="AY20" t="s">
        <v>55</v>
      </c>
      <c r="AZ20" t="s">
        <v>55</v>
      </c>
      <c r="BA20" t="s">
        <v>55</v>
      </c>
      <c r="BB20" t="s">
        <v>55</v>
      </c>
      <c r="BC20" t="s">
        <v>55</v>
      </c>
      <c r="BD20" t="s">
        <v>55</v>
      </c>
      <c r="BE20" t="s">
        <v>55</v>
      </c>
      <c r="BF20" t="s">
        <v>55</v>
      </c>
      <c r="BG20" t="s">
        <v>55</v>
      </c>
      <c r="BH20" t="s">
        <v>53</v>
      </c>
      <c r="BI20" t="s">
        <v>221</v>
      </c>
      <c r="BJ20" s="5" t="s">
        <v>55</v>
      </c>
      <c r="BK20" t="s">
        <v>37</v>
      </c>
      <c r="BL20" t="s">
        <v>244</v>
      </c>
      <c r="BM20" t="s">
        <v>111</v>
      </c>
      <c r="BN20" t="s">
        <v>121</v>
      </c>
      <c r="BO20" t="s">
        <v>98</v>
      </c>
      <c r="BP20" s="4">
        <v>44188</v>
      </c>
      <c r="BQ20">
        <v>123</v>
      </c>
      <c r="BR20" s="5" t="s">
        <v>55</v>
      </c>
      <c r="BS20" t="s">
        <v>50</v>
      </c>
      <c r="BT20">
        <v>30215</v>
      </c>
      <c r="BU20" t="s">
        <v>38</v>
      </c>
      <c r="BV20" s="5" t="s">
        <v>38</v>
      </c>
      <c r="BW20" s="5" t="s">
        <v>55</v>
      </c>
      <c r="BX20" s="22" t="s">
        <v>55</v>
      </c>
      <c r="BY20" s="5" t="s">
        <v>55</v>
      </c>
      <c r="BZ20" s="5" t="s">
        <v>55</v>
      </c>
      <c r="CA20" t="s">
        <v>37</v>
      </c>
      <c r="CB20" t="s">
        <v>37</v>
      </c>
      <c r="CC20" t="s">
        <v>215</v>
      </c>
    </row>
    <row r="21" spans="1:81" x14ac:dyDescent="0.2">
      <c r="A21" s="7" t="s">
        <v>37</v>
      </c>
      <c r="B21" t="s">
        <v>193</v>
      </c>
      <c r="C21" t="s">
        <v>85</v>
      </c>
      <c r="E21" t="str">
        <f t="shared" si="13"/>
        <v>Scenario 20 (Org#=15| Campus#=3, GiftType#=3, Fund#=3)</v>
      </c>
      <c r="F21" s="24" t="str">
        <f t="shared" si="14"/>
        <v>CampusName=Main Campus|GiftType=Donate| DonatePurchaseGoal=Donate|FundName= Fixed-Linked Donation Cat| CategoryName=</v>
      </c>
      <c r="G21" s="24" t="str">
        <f t="shared" si="15"/>
        <v>Scenario 20 (Org#=15| Campus#=3, GiftType#=3, Fund#=3) - Using 'Main Campus',  'Donate', using 'AmountQuantity' of '30', with a 'One-Time' transaction using a 'New Credit Card' payment type 'Visa' with account 'Mastercard_Personal' number '5454 5454 5454 5454' Submit = 'Yes'</v>
      </c>
      <c r="H21" s="24" t="str">
        <f t="shared" si="16"/>
        <v>Environment= https://sg-pre-web.securegive.com/,  User= chris.grant+dave@securegive.com</v>
      </c>
      <c r="I21" s="35" t="s">
        <v>518</v>
      </c>
      <c r="J21" s="35"/>
      <c r="K21" s="34" t="s">
        <v>265</v>
      </c>
      <c r="L21" t="s">
        <v>266</v>
      </c>
      <c r="M21" t="s">
        <v>55</v>
      </c>
      <c r="N21" t="s">
        <v>55</v>
      </c>
      <c r="O21" s="28" t="s">
        <v>494</v>
      </c>
      <c r="P21" t="s">
        <v>13</v>
      </c>
      <c r="Q21">
        <v>15</v>
      </c>
      <c r="R21" s="24">
        <v>3</v>
      </c>
      <c r="S21" s="7" t="s">
        <v>213</v>
      </c>
      <c r="T21" s="7">
        <v>3</v>
      </c>
      <c r="U21" s="7" t="s">
        <v>213</v>
      </c>
      <c r="V21" s="26" t="s">
        <v>55</v>
      </c>
      <c r="W21" s="22" t="s">
        <v>55</v>
      </c>
      <c r="X21" s="33" t="s">
        <v>55</v>
      </c>
      <c r="Y21" s="33" t="s">
        <v>55</v>
      </c>
      <c r="Z21" s="22" t="s">
        <v>55</v>
      </c>
      <c r="AA21" s="22" t="s">
        <v>55</v>
      </c>
      <c r="AB21" s="22" t="s">
        <v>55</v>
      </c>
      <c r="AC21" t="s">
        <v>270</v>
      </c>
      <c r="AD21">
        <v>3</v>
      </c>
      <c r="AF21" t="s">
        <v>25</v>
      </c>
      <c r="AG21">
        <v>30</v>
      </c>
      <c r="AH21" t="s">
        <v>17</v>
      </c>
      <c r="AI21" s="5" t="s">
        <v>55</v>
      </c>
      <c r="AJ21" s="5" t="s">
        <v>55</v>
      </c>
      <c r="AK21" s="33" t="s">
        <v>55</v>
      </c>
      <c r="AL21" s="22" t="s">
        <v>55</v>
      </c>
      <c r="AM21" s="33" t="s">
        <v>55</v>
      </c>
      <c r="AN21" s="26" t="s">
        <v>55</v>
      </c>
      <c r="AO21" s="22" t="str">
        <f t="shared" si="17"/>
        <v>One-Time gift on N/A basis charged on N/A Delayed start date of N/A ending on N/A</v>
      </c>
      <c r="AP21" t="s">
        <v>38</v>
      </c>
      <c r="AQ21" s="5" t="s">
        <v>55</v>
      </c>
      <c r="AR21" s="5" t="s">
        <v>179</v>
      </c>
      <c r="AS21" s="5" t="s">
        <v>63</v>
      </c>
      <c r="AT21" s="5"/>
      <c r="AU21" t="s">
        <v>38</v>
      </c>
      <c r="AV21" t="s">
        <v>38</v>
      </c>
      <c r="AW21" t="s">
        <v>38</v>
      </c>
      <c r="AX21" t="s">
        <v>55</v>
      </c>
      <c r="AY21" t="s">
        <v>55</v>
      </c>
      <c r="AZ21" t="s">
        <v>55</v>
      </c>
      <c r="BA21" t="s">
        <v>55</v>
      </c>
      <c r="BB21" t="s">
        <v>55</v>
      </c>
      <c r="BC21" t="s">
        <v>55</v>
      </c>
      <c r="BD21" t="s">
        <v>55</v>
      </c>
      <c r="BE21" t="s">
        <v>55</v>
      </c>
      <c r="BF21" t="s">
        <v>55</v>
      </c>
      <c r="BG21" t="s">
        <v>55</v>
      </c>
      <c r="BH21" t="s">
        <v>53</v>
      </c>
      <c r="BI21" t="s">
        <v>221</v>
      </c>
      <c r="BJ21" s="5" t="s">
        <v>55</v>
      </c>
      <c r="BK21" t="s">
        <v>37</v>
      </c>
      <c r="BL21" t="s">
        <v>244</v>
      </c>
      <c r="BM21" t="s">
        <v>111</v>
      </c>
      <c r="BN21" t="s">
        <v>122</v>
      </c>
      <c r="BO21" t="s">
        <v>101</v>
      </c>
      <c r="BP21" s="4">
        <v>44188</v>
      </c>
      <c r="BQ21">
        <v>123</v>
      </c>
      <c r="BR21" s="5" t="s">
        <v>55</v>
      </c>
      <c r="BS21" t="s">
        <v>173</v>
      </c>
      <c r="BT21">
        <v>30215</v>
      </c>
      <c r="BU21" t="s">
        <v>38</v>
      </c>
      <c r="BV21" s="5" t="s">
        <v>38</v>
      </c>
      <c r="BW21" s="5" t="s">
        <v>55</v>
      </c>
      <c r="BX21" s="22" t="s">
        <v>55</v>
      </c>
      <c r="BY21" s="5" t="s">
        <v>55</v>
      </c>
      <c r="BZ21" s="5" t="s">
        <v>55</v>
      </c>
      <c r="CA21" t="s">
        <v>38</v>
      </c>
      <c r="CB21" t="s">
        <v>37</v>
      </c>
      <c r="CC21" t="s">
        <v>215</v>
      </c>
    </row>
    <row r="22" spans="1:81" x14ac:dyDescent="0.2">
      <c r="A22" s="7" t="s">
        <v>37</v>
      </c>
      <c r="B22" t="s">
        <v>194</v>
      </c>
      <c r="C22" t="s">
        <v>85</v>
      </c>
      <c r="E22" t="str">
        <f t="shared" si="13"/>
        <v>Scenario 21 (Org#=15| Campus#=3, GiftType#=3, Fund#=3)</v>
      </c>
      <c r="F22" s="24" t="str">
        <f t="shared" si="14"/>
        <v>CampusName=Main Campus|GiftType=Donate| DonatePurchaseGoal=Donate|FundName= Fixed-Linked Donation Cat| CategoryName=</v>
      </c>
      <c r="G22" s="24" t="str">
        <f t="shared" si="15"/>
        <v>Scenario 21 (Org#=15| Campus#=3, GiftType#=3, Fund#=3) - Using 'Main Campus',  'Donate', using 'AmountQuantity' of '31', with a 'One-Time' transaction using a 'New Credit Card' payment type 'Visa' with account 'Visa_Personal' number '4111 1111 1111 1111' Submit = 'Yes'</v>
      </c>
      <c r="H22" s="24" t="str">
        <f t="shared" si="16"/>
        <v>Environment= https://sg-pre-web.securegive.com/,  User= chris.grant+dave@securegive.com</v>
      </c>
      <c r="I22" s="35" t="s">
        <v>518</v>
      </c>
      <c r="J22" s="35"/>
      <c r="K22" s="34" t="s">
        <v>265</v>
      </c>
      <c r="L22" t="s">
        <v>266</v>
      </c>
      <c r="M22" t="s">
        <v>55</v>
      </c>
      <c r="N22" t="s">
        <v>55</v>
      </c>
      <c r="O22" s="28" t="s">
        <v>494</v>
      </c>
      <c r="P22" t="s">
        <v>13</v>
      </c>
      <c r="Q22">
        <v>15</v>
      </c>
      <c r="R22" s="24">
        <v>3</v>
      </c>
      <c r="S22" s="7" t="s">
        <v>213</v>
      </c>
      <c r="T22" s="7">
        <v>3</v>
      </c>
      <c r="U22" s="7" t="s">
        <v>213</v>
      </c>
      <c r="V22" s="26" t="s">
        <v>55</v>
      </c>
      <c r="W22" s="22" t="s">
        <v>55</v>
      </c>
      <c r="X22" s="33" t="s">
        <v>55</v>
      </c>
      <c r="Y22" s="33" t="s">
        <v>55</v>
      </c>
      <c r="Z22" s="22" t="s">
        <v>55</v>
      </c>
      <c r="AA22" s="22" t="s">
        <v>55</v>
      </c>
      <c r="AB22" s="22" t="s">
        <v>55</v>
      </c>
      <c r="AC22" t="s">
        <v>270</v>
      </c>
      <c r="AD22">
        <v>3</v>
      </c>
      <c r="AF22" t="s">
        <v>25</v>
      </c>
      <c r="AG22">
        <v>31</v>
      </c>
      <c r="AH22" t="s">
        <v>17</v>
      </c>
      <c r="AI22" s="5" t="s">
        <v>55</v>
      </c>
      <c r="AJ22" s="5" t="s">
        <v>55</v>
      </c>
      <c r="AK22" s="33" t="s">
        <v>55</v>
      </c>
      <c r="AL22" s="22" t="s">
        <v>55</v>
      </c>
      <c r="AM22" s="33" t="s">
        <v>55</v>
      </c>
      <c r="AN22" s="26" t="s">
        <v>55</v>
      </c>
      <c r="AO22" s="22" t="str">
        <f t="shared" si="17"/>
        <v>One-Time gift on N/A basis charged on N/A Delayed start date of N/A ending on N/A</v>
      </c>
      <c r="AP22" t="s">
        <v>38</v>
      </c>
      <c r="AQ22" s="5" t="s">
        <v>55</v>
      </c>
      <c r="AR22" s="5" t="s">
        <v>179</v>
      </c>
      <c r="AS22" s="5" t="s">
        <v>63</v>
      </c>
      <c r="AT22" s="5"/>
      <c r="AU22" t="s">
        <v>38</v>
      </c>
      <c r="AV22" t="s">
        <v>38</v>
      </c>
      <c r="AW22" t="s">
        <v>38</v>
      </c>
      <c r="AX22" t="s">
        <v>55</v>
      </c>
      <c r="AY22" t="s">
        <v>55</v>
      </c>
      <c r="AZ22" t="s">
        <v>55</v>
      </c>
      <c r="BA22" t="s">
        <v>55</v>
      </c>
      <c r="BB22" t="s">
        <v>55</v>
      </c>
      <c r="BC22" t="s">
        <v>55</v>
      </c>
      <c r="BD22" t="s">
        <v>55</v>
      </c>
      <c r="BE22" t="s">
        <v>55</v>
      </c>
      <c r="BF22" t="s">
        <v>55</v>
      </c>
      <c r="BG22" t="s">
        <v>55</v>
      </c>
      <c r="BH22" t="s">
        <v>53</v>
      </c>
      <c r="BI22" t="s">
        <v>221</v>
      </c>
      <c r="BJ22" s="5" t="s">
        <v>55</v>
      </c>
      <c r="BK22" t="s">
        <v>37</v>
      </c>
      <c r="BL22" t="s">
        <v>244</v>
      </c>
      <c r="BM22" t="s">
        <v>111</v>
      </c>
      <c r="BN22" t="s">
        <v>121</v>
      </c>
      <c r="BO22" t="s">
        <v>98</v>
      </c>
      <c r="BP22" s="4">
        <v>44188</v>
      </c>
      <c r="BQ22">
        <v>123</v>
      </c>
      <c r="BR22" s="5" t="s">
        <v>55</v>
      </c>
      <c r="BS22" t="s">
        <v>50</v>
      </c>
      <c r="BT22">
        <v>30215</v>
      </c>
      <c r="BU22" t="s">
        <v>38</v>
      </c>
      <c r="BV22" s="5" t="s">
        <v>38</v>
      </c>
      <c r="BW22" s="5" t="s">
        <v>55</v>
      </c>
      <c r="BX22" s="22" t="s">
        <v>55</v>
      </c>
      <c r="BY22" s="5" t="s">
        <v>55</v>
      </c>
      <c r="BZ22" s="5" t="s">
        <v>55</v>
      </c>
      <c r="CA22" t="s">
        <v>37</v>
      </c>
      <c r="CB22" t="s">
        <v>37</v>
      </c>
      <c r="CC22" t="s">
        <v>215</v>
      </c>
    </row>
    <row r="23" spans="1:81" ht="17" customHeight="1" x14ac:dyDescent="0.2">
      <c r="A23" s="7" t="s">
        <v>37</v>
      </c>
      <c r="B23" t="s">
        <v>235</v>
      </c>
      <c r="C23" t="s">
        <v>85</v>
      </c>
      <c r="E23" t="str">
        <f t="shared" si="13"/>
        <v>Scenario 22 (Org#=15| Campus#=3, GiftType#=3, Fund#=3)</v>
      </c>
      <c r="F23" s="24" t="str">
        <f t="shared" si="14"/>
        <v>CampusName=Main Campus|GiftType=Donate| DonatePurchaseGoal=Donate|FundName= Fixed-Linked Donation Cat| CategoryName=</v>
      </c>
      <c r="G23" s="24" t="str">
        <f t="shared" si="15"/>
        <v>Scenario 22 (Org#=15| Campus#=3, GiftType#=3, Fund#=3) - Using 'Main Campus',  'Donate', using 'AmountQuantity' of '32', with a 'One-Time' transaction using a 'New Credit Card' payment type 'Visa' with account 'Mastercard_Personal' number '5454 5454 5454 5454' Submit = 'Yes'</v>
      </c>
      <c r="H23" s="24" t="str">
        <f t="shared" si="16"/>
        <v>Environment= https://sg-pre-web.securegive.com/,  User= chris.grant+dave@securegive.com</v>
      </c>
      <c r="I23" s="35" t="s">
        <v>518</v>
      </c>
      <c r="J23" s="35"/>
      <c r="K23" s="34" t="s">
        <v>265</v>
      </c>
      <c r="L23" t="s">
        <v>266</v>
      </c>
      <c r="M23" t="s">
        <v>55</v>
      </c>
      <c r="N23" t="s">
        <v>55</v>
      </c>
      <c r="O23" s="28" t="s">
        <v>494</v>
      </c>
      <c r="P23" t="s">
        <v>13</v>
      </c>
      <c r="Q23">
        <v>15</v>
      </c>
      <c r="R23" s="24">
        <v>3</v>
      </c>
      <c r="S23" s="7" t="s">
        <v>213</v>
      </c>
      <c r="T23" s="7">
        <v>3</v>
      </c>
      <c r="U23" s="7" t="s">
        <v>213</v>
      </c>
      <c r="V23" s="26" t="s">
        <v>55</v>
      </c>
      <c r="W23" s="22" t="s">
        <v>55</v>
      </c>
      <c r="X23" s="33" t="s">
        <v>55</v>
      </c>
      <c r="Y23" s="33" t="s">
        <v>55</v>
      </c>
      <c r="Z23" s="22" t="s">
        <v>55</v>
      </c>
      <c r="AA23" s="22" t="s">
        <v>55</v>
      </c>
      <c r="AB23" s="22" t="s">
        <v>55</v>
      </c>
      <c r="AC23" t="s">
        <v>270</v>
      </c>
      <c r="AD23">
        <v>3</v>
      </c>
      <c r="AF23" t="s">
        <v>25</v>
      </c>
      <c r="AG23">
        <v>32</v>
      </c>
      <c r="AH23" t="s">
        <v>17</v>
      </c>
      <c r="AI23" s="5" t="s">
        <v>55</v>
      </c>
      <c r="AJ23" s="5" t="s">
        <v>55</v>
      </c>
      <c r="AK23" s="33" t="s">
        <v>55</v>
      </c>
      <c r="AL23" s="22" t="s">
        <v>55</v>
      </c>
      <c r="AM23" s="33" t="s">
        <v>55</v>
      </c>
      <c r="AN23" s="26" t="s">
        <v>55</v>
      </c>
      <c r="AO23" s="22" t="str">
        <f t="shared" si="17"/>
        <v>One-Time gift on N/A basis charged on N/A Delayed start date of N/A ending on N/A</v>
      </c>
      <c r="AP23" t="s">
        <v>37</v>
      </c>
      <c r="AQ23" s="5" t="s">
        <v>55</v>
      </c>
      <c r="AR23" s="5" t="s">
        <v>179</v>
      </c>
      <c r="AS23" s="5" t="s">
        <v>63</v>
      </c>
      <c r="AT23" s="5"/>
      <c r="AU23" t="s">
        <v>38</v>
      </c>
      <c r="AV23" t="s">
        <v>38</v>
      </c>
      <c r="AW23" t="s">
        <v>38</v>
      </c>
      <c r="AX23" t="s">
        <v>55</v>
      </c>
      <c r="AY23" t="s">
        <v>55</v>
      </c>
      <c r="AZ23" t="s">
        <v>55</v>
      </c>
      <c r="BA23" t="s">
        <v>55</v>
      </c>
      <c r="BB23" t="s">
        <v>55</v>
      </c>
      <c r="BC23" t="s">
        <v>55</v>
      </c>
      <c r="BD23" t="s">
        <v>55</v>
      </c>
      <c r="BE23" t="s">
        <v>55</v>
      </c>
      <c r="BF23" t="s">
        <v>55</v>
      </c>
      <c r="BG23" t="s">
        <v>55</v>
      </c>
      <c r="BH23" t="s">
        <v>53</v>
      </c>
      <c r="BI23" t="s">
        <v>221</v>
      </c>
      <c r="BJ23" s="5" t="s">
        <v>55</v>
      </c>
      <c r="BK23" t="s">
        <v>37</v>
      </c>
      <c r="BL23" t="s">
        <v>244</v>
      </c>
      <c r="BM23" t="s">
        <v>111</v>
      </c>
      <c r="BN23" t="s">
        <v>122</v>
      </c>
      <c r="BO23" t="s">
        <v>101</v>
      </c>
      <c r="BP23" s="4">
        <v>44188</v>
      </c>
      <c r="BQ23">
        <v>123</v>
      </c>
      <c r="BR23" s="5" t="s">
        <v>55</v>
      </c>
      <c r="BS23" t="s">
        <v>173</v>
      </c>
      <c r="BT23">
        <v>30215</v>
      </c>
      <c r="BU23" t="s">
        <v>38</v>
      </c>
      <c r="BV23" s="5" t="s">
        <v>38</v>
      </c>
      <c r="BW23" s="5" t="s">
        <v>55</v>
      </c>
      <c r="BX23" s="22" t="s">
        <v>55</v>
      </c>
      <c r="BY23" s="5" t="s">
        <v>55</v>
      </c>
      <c r="BZ23" s="5" t="s">
        <v>55</v>
      </c>
      <c r="CA23" t="s">
        <v>38</v>
      </c>
      <c r="CB23" t="s">
        <v>37</v>
      </c>
      <c r="CC23" t="s">
        <v>215</v>
      </c>
    </row>
    <row r="24" spans="1:81" x14ac:dyDescent="0.2">
      <c r="A24" s="7" t="s">
        <v>37</v>
      </c>
      <c r="B24" t="s">
        <v>236</v>
      </c>
      <c r="C24" t="s">
        <v>85</v>
      </c>
      <c r="E24" t="str">
        <f t="shared" si="13"/>
        <v>Scenario 23 (Org#=15| Campus#=3, GiftType#=3, Fund#=3)</v>
      </c>
      <c r="F24" s="24" t="str">
        <f t="shared" si="14"/>
        <v>CampusName=No Link Campus|GiftType=Donate| DonatePurchaseGoal=Donate|FundName= Linked Tithes &amp; Offering| CategoryName=</v>
      </c>
      <c r="G24" s="24" t="str">
        <f t="shared" si="15"/>
        <v>Scenario 23 (Org#=15| Campus#=3, GiftType#=3, Fund#=3) - Using 'No Link Campus',  'Donate', using 'AmountCurrency' of '33', with a 'One-Time' transaction using a 'New Credit Card' payment type 'Visa' with account 'Visa_Personal' number '4111 1111 1111 1111' Submit = 'Yes'</v>
      </c>
      <c r="H24" s="24" t="str">
        <f t="shared" si="16"/>
        <v>Environment= https://sg-pre-web.securegive.com/,  User= chris.grant+dave@securegive.com</v>
      </c>
      <c r="I24" s="35" t="s">
        <v>518</v>
      </c>
      <c r="J24" s="35"/>
      <c r="K24" s="34" t="s">
        <v>265</v>
      </c>
      <c r="L24" t="s">
        <v>266</v>
      </c>
      <c r="M24" t="s">
        <v>55</v>
      </c>
      <c r="N24" t="s">
        <v>55</v>
      </c>
      <c r="O24" s="28" t="s">
        <v>494</v>
      </c>
      <c r="P24" t="s">
        <v>269</v>
      </c>
      <c r="Q24">
        <v>15</v>
      </c>
      <c r="R24" s="24">
        <v>3</v>
      </c>
      <c r="S24" s="7" t="s">
        <v>213</v>
      </c>
      <c r="T24" s="7">
        <v>3</v>
      </c>
      <c r="U24" s="7" t="s">
        <v>213</v>
      </c>
      <c r="V24" s="26" t="s">
        <v>55</v>
      </c>
      <c r="W24" s="22" t="s">
        <v>55</v>
      </c>
      <c r="X24" s="33" t="s">
        <v>55</v>
      </c>
      <c r="Y24" s="33" t="s">
        <v>55</v>
      </c>
      <c r="Z24" s="22" t="s">
        <v>55</v>
      </c>
      <c r="AA24" s="22" t="s">
        <v>55</v>
      </c>
      <c r="AB24" s="22" t="s">
        <v>55</v>
      </c>
      <c r="AC24" t="s">
        <v>268</v>
      </c>
      <c r="AD24">
        <v>3</v>
      </c>
      <c r="AF24" t="s">
        <v>24</v>
      </c>
      <c r="AG24">
        <v>33</v>
      </c>
      <c r="AH24" t="s">
        <v>17</v>
      </c>
      <c r="AI24" s="5" t="s">
        <v>55</v>
      </c>
      <c r="AJ24" s="5" t="s">
        <v>55</v>
      </c>
      <c r="AK24" s="33" t="s">
        <v>55</v>
      </c>
      <c r="AL24" s="22" t="s">
        <v>55</v>
      </c>
      <c r="AM24" s="33" t="s">
        <v>55</v>
      </c>
      <c r="AN24" s="26" t="s">
        <v>55</v>
      </c>
      <c r="AO24" s="22" t="str">
        <f t="shared" si="17"/>
        <v>One-Time gift on N/A basis charged on N/A Delayed start date of N/A ending on N/A</v>
      </c>
      <c r="AP24" t="s">
        <v>38</v>
      </c>
      <c r="AQ24" s="5" t="s">
        <v>55</v>
      </c>
      <c r="AR24" s="5" t="s">
        <v>179</v>
      </c>
      <c r="AS24" s="5" t="s">
        <v>63</v>
      </c>
      <c r="AT24" s="5"/>
      <c r="AU24" t="s">
        <v>38</v>
      </c>
      <c r="AV24" t="s">
        <v>38</v>
      </c>
      <c r="AW24" t="s">
        <v>38</v>
      </c>
      <c r="AX24" t="s">
        <v>55</v>
      </c>
      <c r="AY24" t="s">
        <v>55</v>
      </c>
      <c r="AZ24" t="s">
        <v>55</v>
      </c>
      <c r="BA24" t="s">
        <v>55</v>
      </c>
      <c r="BB24" t="s">
        <v>55</v>
      </c>
      <c r="BC24" t="s">
        <v>55</v>
      </c>
      <c r="BD24" t="s">
        <v>55</v>
      </c>
      <c r="BE24" t="s">
        <v>55</v>
      </c>
      <c r="BF24" t="s">
        <v>55</v>
      </c>
      <c r="BG24" t="s">
        <v>55</v>
      </c>
      <c r="BH24" t="s">
        <v>53</v>
      </c>
      <c r="BI24" t="s">
        <v>221</v>
      </c>
      <c r="BJ24" s="5" t="s">
        <v>55</v>
      </c>
      <c r="BK24" t="s">
        <v>37</v>
      </c>
      <c r="BL24" t="s">
        <v>244</v>
      </c>
      <c r="BM24" t="s">
        <v>111</v>
      </c>
      <c r="BN24" t="s">
        <v>121</v>
      </c>
      <c r="BO24" t="s">
        <v>98</v>
      </c>
      <c r="BP24" s="4">
        <v>44188</v>
      </c>
      <c r="BQ24">
        <v>123</v>
      </c>
      <c r="BR24" s="5" t="s">
        <v>55</v>
      </c>
      <c r="BS24" t="s">
        <v>50</v>
      </c>
      <c r="BT24">
        <v>30215</v>
      </c>
      <c r="BU24" t="s">
        <v>38</v>
      </c>
      <c r="BV24" s="5" t="s">
        <v>38</v>
      </c>
      <c r="BW24" s="5" t="s">
        <v>55</v>
      </c>
      <c r="BX24" s="22" t="s">
        <v>55</v>
      </c>
      <c r="BY24" s="5" t="s">
        <v>55</v>
      </c>
      <c r="BZ24" s="5" t="s">
        <v>55</v>
      </c>
      <c r="CA24" t="s">
        <v>37</v>
      </c>
      <c r="CB24" t="s">
        <v>37</v>
      </c>
      <c r="CC24" t="s">
        <v>215</v>
      </c>
    </row>
    <row r="25" spans="1:81" x14ac:dyDescent="0.2">
      <c r="A25" s="7" t="s">
        <v>37</v>
      </c>
      <c r="B25" t="s">
        <v>237</v>
      </c>
      <c r="C25" t="s">
        <v>85</v>
      </c>
      <c r="E25" t="str">
        <f t="shared" si="13"/>
        <v>Scenario 24 (Org#=15| Campus#=3, GiftType#=3, Fund#=3)</v>
      </c>
      <c r="F25" s="24" t="str">
        <f t="shared" si="14"/>
        <v>CampusName=No Link Campus|GiftType=Donate| DonatePurchaseGoal=Donate|FundName= Linked Tithes &amp; Offering| CategoryName=</v>
      </c>
      <c r="G25" s="24" t="str">
        <f>_xlfn.CONCAT(E25," - Using '",P25,"',  '", U25, "', using '", AF25, "' of '",AG25, "', with a '",AH25, "' transaction using a '",BH25, "' payment type '", BL25,"' with account '",BN25, "' number '",BO25, "' Submit = '",CB25,"'")</f>
        <v>Scenario 24 (Org#=15| Campus#=3, GiftType#=3, Fund#=3) - Using 'No Link Campus',  'Donate', using 'AmountCurrency' of '34', with a 'One-Time' transaction using a 'New Credit Card' payment type 'Visa' with account 'Mastercard_Personal' number '5454 5454 5454 5454' Submit = 'Yes'</v>
      </c>
      <c r="H25" s="24" t="str">
        <f>_xlfn.CONCAT("Environment= ",I25,",  User= ",K25)</f>
        <v>Environment= https://sg-pre-web.securegive.com/,  User= chris.grant+dave@securegive.com</v>
      </c>
      <c r="I25" s="35" t="s">
        <v>518</v>
      </c>
      <c r="J25" s="35"/>
      <c r="K25" s="34" t="s">
        <v>265</v>
      </c>
      <c r="L25" t="s">
        <v>266</v>
      </c>
      <c r="M25" t="s">
        <v>55</v>
      </c>
      <c r="N25" t="s">
        <v>55</v>
      </c>
      <c r="O25" s="28" t="s">
        <v>494</v>
      </c>
      <c r="P25" t="s">
        <v>269</v>
      </c>
      <c r="Q25">
        <v>15</v>
      </c>
      <c r="R25" s="24">
        <v>3</v>
      </c>
      <c r="S25" s="7" t="s">
        <v>213</v>
      </c>
      <c r="T25" s="7">
        <v>3</v>
      </c>
      <c r="U25" s="7" t="s">
        <v>213</v>
      </c>
      <c r="V25" s="26" t="s">
        <v>55</v>
      </c>
      <c r="W25" s="22" t="s">
        <v>55</v>
      </c>
      <c r="X25" s="33" t="s">
        <v>55</v>
      </c>
      <c r="Y25" s="33" t="s">
        <v>55</v>
      </c>
      <c r="Z25" s="22" t="s">
        <v>55</v>
      </c>
      <c r="AA25" s="22" t="s">
        <v>55</v>
      </c>
      <c r="AB25" s="22" t="s">
        <v>55</v>
      </c>
      <c r="AC25" t="s">
        <v>268</v>
      </c>
      <c r="AD25">
        <v>3</v>
      </c>
      <c r="AF25" t="s">
        <v>24</v>
      </c>
      <c r="AG25">
        <v>34</v>
      </c>
      <c r="AH25" t="s">
        <v>17</v>
      </c>
      <c r="AI25" s="5" t="s">
        <v>55</v>
      </c>
      <c r="AJ25" s="5" t="s">
        <v>55</v>
      </c>
      <c r="AK25" s="33" t="s">
        <v>55</v>
      </c>
      <c r="AL25" s="22" t="s">
        <v>55</v>
      </c>
      <c r="AM25" s="33" t="s">
        <v>55</v>
      </c>
      <c r="AN25" s="26" t="s">
        <v>55</v>
      </c>
      <c r="AO25" s="22" t="str">
        <f t="shared" si="17"/>
        <v>One-Time gift on N/A basis charged on N/A Delayed start date of N/A ending on N/A</v>
      </c>
      <c r="AP25" t="s">
        <v>38</v>
      </c>
      <c r="AQ25" s="5" t="s">
        <v>55</v>
      </c>
      <c r="AR25" s="5" t="s">
        <v>179</v>
      </c>
      <c r="AS25" s="5" t="s">
        <v>63</v>
      </c>
      <c r="AT25" s="5"/>
      <c r="AU25" t="s">
        <v>38</v>
      </c>
      <c r="AV25" t="s">
        <v>38</v>
      </c>
      <c r="AW25" t="s">
        <v>38</v>
      </c>
      <c r="AX25" t="s">
        <v>55</v>
      </c>
      <c r="AY25" t="s">
        <v>55</v>
      </c>
      <c r="AZ25" t="s">
        <v>55</v>
      </c>
      <c r="BA25" t="s">
        <v>55</v>
      </c>
      <c r="BB25" t="s">
        <v>55</v>
      </c>
      <c r="BC25" t="s">
        <v>55</v>
      </c>
      <c r="BD25" t="s">
        <v>55</v>
      </c>
      <c r="BE25" t="s">
        <v>55</v>
      </c>
      <c r="BF25" t="s">
        <v>55</v>
      </c>
      <c r="BG25" t="s">
        <v>55</v>
      </c>
      <c r="BH25" t="s">
        <v>53</v>
      </c>
      <c r="BI25" t="s">
        <v>221</v>
      </c>
      <c r="BJ25" s="5" t="s">
        <v>55</v>
      </c>
      <c r="BK25" t="s">
        <v>37</v>
      </c>
      <c r="BL25" t="s">
        <v>244</v>
      </c>
      <c r="BM25" t="s">
        <v>111</v>
      </c>
      <c r="BN25" t="s">
        <v>122</v>
      </c>
      <c r="BO25" t="s">
        <v>101</v>
      </c>
      <c r="BP25" s="4">
        <v>44188</v>
      </c>
      <c r="BQ25">
        <v>123</v>
      </c>
      <c r="BR25" s="5" t="s">
        <v>55</v>
      </c>
      <c r="BS25" t="s">
        <v>173</v>
      </c>
      <c r="BT25">
        <v>30215</v>
      </c>
      <c r="BU25" t="s">
        <v>38</v>
      </c>
      <c r="BV25" s="5" t="s">
        <v>38</v>
      </c>
      <c r="BW25" s="5" t="s">
        <v>55</v>
      </c>
      <c r="BX25" s="22" t="s">
        <v>55</v>
      </c>
      <c r="BY25" s="5" t="s">
        <v>55</v>
      </c>
      <c r="BZ25" s="5" t="s">
        <v>55</v>
      </c>
      <c r="CA25" t="s">
        <v>38</v>
      </c>
      <c r="CB25" t="s">
        <v>37</v>
      </c>
      <c r="CC25" t="s">
        <v>215</v>
      </c>
    </row>
    <row r="26" spans="1:81" x14ac:dyDescent="0.2">
      <c r="A26" s="7" t="s">
        <v>37</v>
      </c>
      <c r="B26" t="s">
        <v>250</v>
      </c>
      <c r="C26" t="s">
        <v>85</v>
      </c>
      <c r="E26" t="str">
        <f t="shared" si="13"/>
        <v>Scenario 25 (Org#=15| Campus#=3, GiftType#=3, Fund#=3)</v>
      </c>
      <c r="F26" s="24" t="str">
        <f t="shared" si="14"/>
        <v>CampusName=No Link Campus|GiftType=Donate| DonatePurchaseGoal=Donate|FundName= Linked Tithes &amp; Offering| CategoryName=</v>
      </c>
      <c r="G26" s="24" t="str">
        <f t="shared" ref="G26:G45" si="18">_xlfn.CONCAT(E26," - Using '",P26,"',  '", U26, "', using '", AF26, "' of '",AG26, "', with a '",AH26, "' transaction using a '",BH26, "' payment type '", BL26,"' with account '",BN26, "' number '",BO26, "' Submit = '",CB26,"'")</f>
        <v>Scenario 25 (Org#=15| Campus#=3, GiftType#=3, Fund#=3) - Using 'No Link Campus',  'Donate', using 'AmountCurrency' of '35', with a 'One-Time' transaction using a 'New Credit Card' payment type 'Visa' with account 'Visa_Personal' number '4111 1111 1111 1111' Submit = 'Yes'</v>
      </c>
      <c r="H26" s="24" t="str">
        <f t="shared" ref="H26:H45" si="19">_xlfn.CONCAT("Environment= ",I26,",  User= ",K26)</f>
        <v>Environment= https://sg-pre-web.securegive.com/,  User= chris.grant+dave@securegive.com</v>
      </c>
      <c r="I26" s="35" t="s">
        <v>518</v>
      </c>
      <c r="J26" s="35"/>
      <c r="K26" s="34" t="s">
        <v>265</v>
      </c>
      <c r="L26" t="s">
        <v>266</v>
      </c>
      <c r="M26" t="s">
        <v>55</v>
      </c>
      <c r="N26" t="s">
        <v>55</v>
      </c>
      <c r="O26" s="28" t="s">
        <v>494</v>
      </c>
      <c r="P26" t="s">
        <v>269</v>
      </c>
      <c r="Q26">
        <v>15</v>
      </c>
      <c r="R26" s="24">
        <v>3</v>
      </c>
      <c r="S26" s="7" t="s">
        <v>213</v>
      </c>
      <c r="T26" s="7">
        <v>3</v>
      </c>
      <c r="U26" s="7" t="s">
        <v>213</v>
      </c>
      <c r="V26" s="26" t="s">
        <v>55</v>
      </c>
      <c r="W26" s="22" t="s">
        <v>55</v>
      </c>
      <c r="X26" s="33" t="s">
        <v>55</v>
      </c>
      <c r="Y26" s="33" t="s">
        <v>55</v>
      </c>
      <c r="Z26" s="22" t="s">
        <v>55</v>
      </c>
      <c r="AA26" s="22" t="s">
        <v>55</v>
      </c>
      <c r="AB26" s="22" t="s">
        <v>55</v>
      </c>
      <c r="AC26" t="s">
        <v>268</v>
      </c>
      <c r="AD26">
        <v>3</v>
      </c>
      <c r="AF26" t="s">
        <v>24</v>
      </c>
      <c r="AG26">
        <v>35</v>
      </c>
      <c r="AH26" t="s">
        <v>17</v>
      </c>
      <c r="AI26" s="5" t="s">
        <v>55</v>
      </c>
      <c r="AJ26" s="5" t="s">
        <v>55</v>
      </c>
      <c r="AK26" s="33" t="s">
        <v>55</v>
      </c>
      <c r="AL26" s="22" t="s">
        <v>55</v>
      </c>
      <c r="AM26" s="33" t="s">
        <v>55</v>
      </c>
      <c r="AN26" s="26" t="s">
        <v>55</v>
      </c>
      <c r="AO26" s="22" t="str">
        <f t="shared" si="17"/>
        <v>One-Time gift on N/A basis charged on N/A Delayed start date of N/A ending on N/A</v>
      </c>
      <c r="AP26" t="s">
        <v>38</v>
      </c>
      <c r="AQ26" s="5" t="s">
        <v>55</v>
      </c>
      <c r="AR26" s="5" t="s">
        <v>179</v>
      </c>
      <c r="AS26" s="5" t="s">
        <v>63</v>
      </c>
      <c r="AT26" s="5"/>
      <c r="AU26" t="s">
        <v>38</v>
      </c>
      <c r="AV26" t="s">
        <v>38</v>
      </c>
      <c r="AW26" t="s">
        <v>38</v>
      </c>
      <c r="AX26" t="s">
        <v>55</v>
      </c>
      <c r="AY26" t="s">
        <v>55</v>
      </c>
      <c r="AZ26" t="s">
        <v>55</v>
      </c>
      <c r="BA26" t="s">
        <v>55</v>
      </c>
      <c r="BB26" t="s">
        <v>55</v>
      </c>
      <c r="BC26" t="s">
        <v>55</v>
      </c>
      <c r="BD26" t="s">
        <v>55</v>
      </c>
      <c r="BE26" t="s">
        <v>55</v>
      </c>
      <c r="BF26" t="s">
        <v>55</v>
      </c>
      <c r="BG26" t="s">
        <v>55</v>
      </c>
      <c r="BH26" t="s">
        <v>53</v>
      </c>
      <c r="BI26" t="s">
        <v>221</v>
      </c>
      <c r="BJ26" s="5" t="s">
        <v>55</v>
      </c>
      <c r="BK26" t="s">
        <v>37</v>
      </c>
      <c r="BL26" t="s">
        <v>244</v>
      </c>
      <c r="BM26" t="s">
        <v>111</v>
      </c>
      <c r="BN26" t="s">
        <v>121</v>
      </c>
      <c r="BO26" t="s">
        <v>98</v>
      </c>
      <c r="BP26" s="4">
        <v>44188</v>
      </c>
      <c r="BQ26">
        <v>123</v>
      </c>
      <c r="BR26" s="5" t="s">
        <v>55</v>
      </c>
      <c r="BS26" t="s">
        <v>50</v>
      </c>
      <c r="BT26">
        <v>30215</v>
      </c>
      <c r="BU26" t="s">
        <v>38</v>
      </c>
      <c r="BV26" s="5" t="s">
        <v>38</v>
      </c>
      <c r="BW26" s="5" t="s">
        <v>55</v>
      </c>
      <c r="BX26" s="22" t="s">
        <v>55</v>
      </c>
      <c r="BY26" s="5" t="s">
        <v>55</v>
      </c>
      <c r="BZ26" s="5" t="s">
        <v>55</v>
      </c>
      <c r="CA26" t="s">
        <v>37</v>
      </c>
      <c r="CB26" t="s">
        <v>37</v>
      </c>
      <c r="CC26" t="s">
        <v>215</v>
      </c>
    </row>
    <row r="27" spans="1:81" x14ac:dyDescent="0.2">
      <c r="A27" s="7" t="s">
        <v>37</v>
      </c>
      <c r="B27" t="s">
        <v>274</v>
      </c>
      <c r="C27" t="s">
        <v>85</v>
      </c>
      <c r="E27" t="str">
        <f t="shared" si="13"/>
        <v>Scenario 26 (Org#=15| Campus#=3, GiftType#=3, Fund#=3)</v>
      </c>
      <c r="F27" s="24" t="str">
        <f t="shared" si="14"/>
        <v>CampusName=No Link Campus|GiftType=Donate| DonatePurchaseGoal=Donate|FundName= Linked Tithes &amp; Offering| CategoryName=</v>
      </c>
      <c r="G27" s="24" t="str">
        <f t="shared" si="18"/>
        <v>Scenario 26 (Org#=15| Campus#=3, GiftType#=3, Fund#=3) - Using 'No Link Campus',  'Donate', using 'AmountCurrency' of '36', with a 'One-Time' transaction using a 'New Credit Card' payment type 'Visa' with account 'Mastercard_Personal' number '5454 5454 5454 5454' Submit = 'Yes'</v>
      </c>
      <c r="H27" s="24" t="str">
        <f t="shared" si="19"/>
        <v>Environment= https://sg-pre-web.securegive.com/,  User= chris.grant+dave@securegive.com</v>
      </c>
      <c r="I27" s="35" t="s">
        <v>518</v>
      </c>
      <c r="J27" s="35"/>
      <c r="K27" s="34" t="s">
        <v>265</v>
      </c>
      <c r="L27" t="s">
        <v>266</v>
      </c>
      <c r="M27" t="s">
        <v>55</v>
      </c>
      <c r="N27" t="s">
        <v>55</v>
      </c>
      <c r="O27" s="28" t="s">
        <v>494</v>
      </c>
      <c r="P27" t="s">
        <v>269</v>
      </c>
      <c r="Q27">
        <v>15</v>
      </c>
      <c r="R27" s="24">
        <v>3</v>
      </c>
      <c r="S27" s="7" t="s">
        <v>213</v>
      </c>
      <c r="T27" s="7">
        <v>3</v>
      </c>
      <c r="U27" s="7" t="s">
        <v>213</v>
      </c>
      <c r="V27" s="26" t="s">
        <v>55</v>
      </c>
      <c r="W27" s="22" t="s">
        <v>55</v>
      </c>
      <c r="X27" s="33" t="s">
        <v>55</v>
      </c>
      <c r="Y27" s="33" t="s">
        <v>55</v>
      </c>
      <c r="Z27" s="22" t="s">
        <v>55</v>
      </c>
      <c r="AA27" s="22" t="s">
        <v>55</v>
      </c>
      <c r="AB27" s="22" t="s">
        <v>55</v>
      </c>
      <c r="AC27" t="s">
        <v>268</v>
      </c>
      <c r="AD27">
        <v>3</v>
      </c>
      <c r="AF27" t="s">
        <v>24</v>
      </c>
      <c r="AG27">
        <v>36</v>
      </c>
      <c r="AH27" t="s">
        <v>17</v>
      </c>
      <c r="AI27" s="5" t="s">
        <v>55</v>
      </c>
      <c r="AJ27" s="5" t="s">
        <v>55</v>
      </c>
      <c r="AK27" s="33" t="s">
        <v>55</v>
      </c>
      <c r="AL27" s="22" t="s">
        <v>55</v>
      </c>
      <c r="AM27" s="33" t="s">
        <v>55</v>
      </c>
      <c r="AN27" s="26" t="s">
        <v>55</v>
      </c>
      <c r="AO27" s="22" t="str">
        <f t="shared" si="17"/>
        <v>One-Time gift on N/A basis charged on N/A Delayed start date of N/A ending on N/A</v>
      </c>
      <c r="AP27" t="s">
        <v>37</v>
      </c>
      <c r="AQ27" s="5" t="s">
        <v>55</v>
      </c>
      <c r="AR27" s="5" t="s">
        <v>179</v>
      </c>
      <c r="AS27" s="5" t="s">
        <v>63</v>
      </c>
      <c r="AT27" s="5"/>
      <c r="AU27" t="s">
        <v>38</v>
      </c>
      <c r="AV27" t="s">
        <v>38</v>
      </c>
      <c r="AW27" t="s">
        <v>38</v>
      </c>
      <c r="AX27" t="s">
        <v>55</v>
      </c>
      <c r="AY27" t="s">
        <v>55</v>
      </c>
      <c r="AZ27" t="s">
        <v>55</v>
      </c>
      <c r="BA27" t="s">
        <v>55</v>
      </c>
      <c r="BB27" t="s">
        <v>55</v>
      </c>
      <c r="BC27" t="s">
        <v>55</v>
      </c>
      <c r="BD27" t="s">
        <v>55</v>
      </c>
      <c r="BE27" t="s">
        <v>55</v>
      </c>
      <c r="BF27" t="s">
        <v>55</v>
      </c>
      <c r="BG27" t="s">
        <v>55</v>
      </c>
      <c r="BH27" t="s">
        <v>53</v>
      </c>
      <c r="BI27" t="s">
        <v>221</v>
      </c>
      <c r="BJ27" s="5" t="s">
        <v>55</v>
      </c>
      <c r="BK27" t="s">
        <v>37</v>
      </c>
      <c r="BL27" t="s">
        <v>244</v>
      </c>
      <c r="BM27" t="s">
        <v>111</v>
      </c>
      <c r="BN27" t="s">
        <v>122</v>
      </c>
      <c r="BO27" t="s">
        <v>101</v>
      </c>
      <c r="BP27" s="4">
        <v>44188</v>
      </c>
      <c r="BQ27">
        <v>123</v>
      </c>
      <c r="BR27" s="5" t="s">
        <v>55</v>
      </c>
      <c r="BS27" t="s">
        <v>173</v>
      </c>
      <c r="BT27">
        <v>30215</v>
      </c>
      <c r="BU27" t="s">
        <v>38</v>
      </c>
      <c r="BV27" s="5" t="s">
        <v>38</v>
      </c>
      <c r="BW27" s="5" t="s">
        <v>55</v>
      </c>
      <c r="BX27" s="22" t="s">
        <v>55</v>
      </c>
      <c r="BY27" s="5" t="s">
        <v>55</v>
      </c>
      <c r="BZ27" s="5" t="s">
        <v>55</v>
      </c>
      <c r="CA27" t="s">
        <v>38</v>
      </c>
      <c r="CB27" t="s">
        <v>37</v>
      </c>
      <c r="CC27" t="s">
        <v>215</v>
      </c>
    </row>
    <row r="28" spans="1:81" x14ac:dyDescent="0.2">
      <c r="A28" s="7" t="s">
        <v>37</v>
      </c>
      <c r="B28" t="s">
        <v>275</v>
      </c>
      <c r="C28" t="s">
        <v>85</v>
      </c>
      <c r="E28" t="str">
        <f t="shared" si="13"/>
        <v>Scenario 27 (Org#=15| Campus#=3, GiftType#=3, Fund#=3)</v>
      </c>
      <c r="F28" s="24" t="str">
        <f t="shared" si="14"/>
        <v>CampusName=No Link Campus|GiftType=Donate| DonatePurchaseGoal=Donate|FundName= Linked Tithes &amp; Offering| CategoryName=</v>
      </c>
      <c r="G28" s="24" t="str">
        <f t="shared" si="18"/>
        <v>Scenario 27 (Org#=15| Campus#=3, GiftType#=3, Fund#=3) - Using 'No Link Campus',  'Donate', using 'AmountCurrency' of '37', with a 'One-Time' transaction using a 'New Credit Card' payment type 'Visa' with account 'Visa_Personal' number '4111 1111 1111 1111' Submit = 'Yes'</v>
      </c>
      <c r="H28" s="24" t="str">
        <f t="shared" si="19"/>
        <v>Environment= https://sg-pre-web.securegive.com/,  User= chris.grant+dave@securegive.com</v>
      </c>
      <c r="I28" s="35" t="s">
        <v>518</v>
      </c>
      <c r="J28" s="35"/>
      <c r="K28" s="34" t="s">
        <v>265</v>
      </c>
      <c r="L28" t="s">
        <v>266</v>
      </c>
      <c r="M28" t="s">
        <v>55</v>
      </c>
      <c r="N28" t="s">
        <v>55</v>
      </c>
      <c r="O28" s="28" t="s">
        <v>494</v>
      </c>
      <c r="P28" t="s">
        <v>269</v>
      </c>
      <c r="Q28">
        <v>15</v>
      </c>
      <c r="R28" s="24">
        <v>3</v>
      </c>
      <c r="S28" s="7" t="s">
        <v>213</v>
      </c>
      <c r="T28" s="7">
        <v>3</v>
      </c>
      <c r="U28" s="7" t="s">
        <v>213</v>
      </c>
      <c r="V28" s="26" t="s">
        <v>55</v>
      </c>
      <c r="W28" s="22" t="s">
        <v>55</v>
      </c>
      <c r="X28" s="33" t="s">
        <v>55</v>
      </c>
      <c r="Y28" s="33" t="s">
        <v>55</v>
      </c>
      <c r="Z28" s="22" t="s">
        <v>55</v>
      </c>
      <c r="AA28" s="22" t="s">
        <v>55</v>
      </c>
      <c r="AB28" s="22" t="s">
        <v>55</v>
      </c>
      <c r="AC28" t="s">
        <v>268</v>
      </c>
      <c r="AD28">
        <v>3</v>
      </c>
      <c r="AF28" t="s">
        <v>24</v>
      </c>
      <c r="AG28">
        <v>37</v>
      </c>
      <c r="AH28" t="s">
        <v>17</v>
      </c>
      <c r="AI28" s="5" t="s">
        <v>55</v>
      </c>
      <c r="AJ28" s="5" t="s">
        <v>55</v>
      </c>
      <c r="AK28" s="33" t="s">
        <v>55</v>
      </c>
      <c r="AL28" s="22" t="s">
        <v>55</v>
      </c>
      <c r="AM28" s="33" t="s">
        <v>55</v>
      </c>
      <c r="AN28" s="26" t="s">
        <v>55</v>
      </c>
      <c r="AO28" s="22" t="str">
        <f t="shared" si="17"/>
        <v>One-Time gift on N/A basis charged on N/A Delayed start date of N/A ending on N/A</v>
      </c>
      <c r="AP28" t="s">
        <v>38</v>
      </c>
      <c r="AQ28" s="5" t="s">
        <v>55</v>
      </c>
      <c r="AR28" s="5" t="s">
        <v>179</v>
      </c>
      <c r="AS28" s="5" t="s">
        <v>63</v>
      </c>
      <c r="AT28" s="5"/>
      <c r="AU28" t="s">
        <v>38</v>
      </c>
      <c r="AV28" t="s">
        <v>38</v>
      </c>
      <c r="AW28" t="s">
        <v>38</v>
      </c>
      <c r="AX28" t="s">
        <v>55</v>
      </c>
      <c r="AY28" t="s">
        <v>55</v>
      </c>
      <c r="AZ28" t="s">
        <v>55</v>
      </c>
      <c r="BA28" t="s">
        <v>55</v>
      </c>
      <c r="BB28" t="s">
        <v>55</v>
      </c>
      <c r="BC28" t="s">
        <v>55</v>
      </c>
      <c r="BD28" t="s">
        <v>55</v>
      </c>
      <c r="BE28" t="s">
        <v>55</v>
      </c>
      <c r="BF28" t="s">
        <v>55</v>
      </c>
      <c r="BG28" t="s">
        <v>55</v>
      </c>
      <c r="BH28" t="s">
        <v>53</v>
      </c>
      <c r="BI28" t="s">
        <v>221</v>
      </c>
      <c r="BJ28" s="5" t="s">
        <v>55</v>
      </c>
      <c r="BK28" t="s">
        <v>37</v>
      </c>
      <c r="BL28" t="s">
        <v>244</v>
      </c>
      <c r="BM28" t="s">
        <v>111</v>
      </c>
      <c r="BN28" t="s">
        <v>121</v>
      </c>
      <c r="BO28" t="s">
        <v>98</v>
      </c>
      <c r="BP28" s="4">
        <v>44188</v>
      </c>
      <c r="BQ28">
        <v>123</v>
      </c>
      <c r="BR28" s="5" t="s">
        <v>55</v>
      </c>
      <c r="BS28" t="s">
        <v>50</v>
      </c>
      <c r="BT28">
        <v>30215</v>
      </c>
      <c r="BU28" t="s">
        <v>38</v>
      </c>
      <c r="BV28" s="5" t="s">
        <v>38</v>
      </c>
      <c r="BW28" s="5" t="s">
        <v>55</v>
      </c>
      <c r="BX28" s="22" t="s">
        <v>55</v>
      </c>
      <c r="BY28" s="5" t="s">
        <v>55</v>
      </c>
      <c r="BZ28" s="5" t="s">
        <v>55</v>
      </c>
      <c r="CA28" t="s">
        <v>37</v>
      </c>
      <c r="CB28" t="s">
        <v>37</v>
      </c>
      <c r="CC28" t="s">
        <v>215</v>
      </c>
    </row>
    <row r="29" spans="1:81" x14ac:dyDescent="0.2">
      <c r="A29" s="7" t="s">
        <v>37</v>
      </c>
      <c r="B29" t="s">
        <v>276</v>
      </c>
      <c r="C29" t="s">
        <v>85</v>
      </c>
      <c r="E29" t="str">
        <f t="shared" si="13"/>
        <v>Scenario 28 (Org#=15| Campus#=3, GiftType#=3, Fund#=3)</v>
      </c>
      <c r="F29" s="24" t="str">
        <f t="shared" si="14"/>
        <v>CampusName=No Link Campus|GiftType=Donate| DonatePurchaseGoal=Donate|FundName= Linked Tithes &amp; Offering| CategoryName=</v>
      </c>
      <c r="G29" s="24" t="str">
        <f t="shared" si="18"/>
        <v>Scenario 28 (Org#=15| Campus#=3, GiftType#=3, Fund#=3) - Using 'No Link Campus',  'Donate', using 'AmountCurrency' of '38', with a 'One-Time' transaction using a 'New Credit Card' payment type 'Visa' with account 'Mastercard_Personal' number '5454 5454 5454 5454' Submit = 'Yes'</v>
      </c>
      <c r="H29" s="24" t="str">
        <f t="shared" si="19"/>
        <v>Environment= https://sg-pre-web.securegive.com/,  User= chris.grant+dave@securegive.com</v>
      </c>
      <c r="I29" s="35" t="s">
        <v>518</v>
      </c>
      <c r="J29" s="35"/>
      <c r="K29" s="34" t="s">
        <v>265</v>
      </c>
      <c r="L29" t="s">
        <v>266</v>
      </c>
      <c r="M29" t="s">
        <v>55</v>
      </c>
      <c r="N29" t="s">
        <v>55</v>
      </c>
      <c r="O29" s="28" t="s">
        <v>494</v>
      </c>
      <c r="P29" t="s">
        <v>269</v>
      </c>
      <c r="Q29">
        <v>15</v>
      </c>
      <c r="R29" s="24">
        <v>3</v>
      </c>
      <c r="S29" s="7" t="s">
        <v>213</v>
      </c>
      <c r="T29" s="7">
        <v>3</v>
      </c>
      <c r="U29" s="7" t="s">
        <v>213</v>
      </c>
      <c r="V29" s="26" t="s">
        <v>55</v>
      </c>
      <c r="W29" s="22" t="s">
        <v>55</v>
      </c>
      <c r="X29" s="33" t="s">
        <v>55</v>
      </c>
      <c r="Y29" s="33" t="s">
        <v>55</v>
      </c>
      <c r="Z29" s="22" t="s">
        <v>55</v>
      </c>
      <c r="AA29" s="22" t="s">
        <v>55</v>
      </c>
      <c r="AB29" s="22" t="s">
        <v>55</v>
      </c>
      <c r="AC29" t="s">
        <v>268</v>
      </c>
      <c r="AD29">
        <v>3</v>
      </c>
      <c r="AF29" t="s">
        <v>24</v>
      </c>
      <c r="AG29">
        <v>38</v>
      </c>
      <c r="AH29" t="s">
        <v>17</v>
      </c>
      <c r="AI29" s="5" t="s">
        <v>55</v>
      </c>
      <c r="AJ29" s="5" t="s">
        <v>55</v>
      </c>
      <c r="AK29" s="33" t="s">
        <v>55</v>
      </c>
      <c r="AL29" s="22" t="s">
        <v>55</v>
      </c>
      <c r="AM29" s="33" t="s">
        <v>55</v>
      </c>
      <c r="AN29" s="26" t="s">
        <v>55</v>
      </c>
      <c r="AO29" s="22" t="str">
        <f t="shared" si="17"/>
        <v>One-Time gift on N/A basis charged on N/A Delayed start date of N/A ending on N/A</v>
      </c>
      <c r="AP29" t="s">
        <v>38</v>
      </c>
      <c r="AQ29" s="5" t="s">
        <v>55</v>
      </c>
      <c r="AR29" s="5" t="s">
        <v>179</v>
      </c>
      <c r="AS29" s="5" t="s">
        <v>63</v>
      </c>
      <c r="AT29" s="5"/>
      <c r="AU29" t="s">
        <v>38</v>
      </c>
      <c r="AV29" t="s">
        <v>38</v>
      </c>
      <c r="AW29" t="s">
        <v>38</v>
      </c>
      <c r="AX29" t="s">
        <v>55</v>
      </c>
      <c r="AY29" t="s">
        <v>55</v>
      </c>
      <c r="AZ29" t="s">
        <v>55</v>
      </c>
      <c r="BA29" t="s">
        <v>55</v>
      </c>
      <c r="BB29" t="s">
        <v>55</v>
      </c>
      <c r="BC29" t="s">
        <v>55</v>
      </c>
      <c r="BD29" t="s">
        <v>55</v>
      </c>
      <c r="BE29" t="s">
        <v>55</v>
      </c>
      <c r="BF29" t="s">
        <v>55</v>
      </c>
      <c r="BG29" t="s">
        <v>55</v>
      </c>
      <c r="BH29" t="s">
        <v>53</v>
      </c>
      <c r="BI29" t="s">
        <v>221</v>
      </c>
      <c r="BJ29" s="5" t="s">
        <v>55</v>
      </c>
      <c r="BK29" t="s">
        <v>37</v>
      </c>
      <c r="BL29" t="s">
        <v>244</v>
      </c>
      <c r="BM29" t="s">
        <v>111</v>
      </c>
      <c r="BN29" t="s">
        <v>122</v>
      </c>
      <c r="BO29" t="s">
        <v>101</v>
      </c>
      <c r="BP29" s="4">
        <v>44188</v>
      </c>
      <c r="BQ29">
        <v>123</v>
      </c>
      <c r="BR29" s="5" t="s">
        <v>55</v>
      </c>
      <c r="BS29" t="s">
        <v>173</v>
      </c>
      <c r="BT29">
        <v>30215</v>
      </c>
      <c r="BU29" t="s">
        <v>38</v>
      </c>
      <c r="BV29" s="5" t="s">
        <v>38</v>
      </c>
      <c r="BW29" s="5" t="s">
        <v>55</v>
      </c>
      <c r="BX29" s="22" t="s">
        <v>55</v>
      </c>
      <c r="BY29" s="5" t="s">
        <v>55</v>
      </c>
      <c r="BZ29" s="5" t="s">
        <v>55</v>
      </c>
      <c r="CA29" t="s">
        <v>38</v>
      </c>
      <c r="CB29" t="s">
        <v>37</v>
      </c>
      <c r="CC29" t="s">
        <v>215</v>
      </c>
    </row>
    <row r="30" spans="1:81" x14ac:dyDescent="0.2">
      <c r="A30" s="7" t="s">
        <v>37</v>
      </c>
      <c r="B30" t="s">
        <v>277</v>
      </c>
      <c r="C30" t="s">
        <v>85</v>
      </c>
      <c r="E30" t="str">
        <f t="shared" si="13"/>
        <v>Scenario 29 (Org#=15| Campus#=3, GiftType#=3, Fund#=3)</v>
      </c>
      <c r="F30" s="24" t="str">
        <f t="shared" si="14"/>
        <v>CampusName=No Link Campus|GiftType=Donate| DonatePurchaseGoal=Donate|FundName= Linked Tithes &amp; Offering| CategoryName=</v>
      </c>
      <c r="G30" s="24" t="str">
        <f t="shared" si="18"/>
        <v>Scenario 29 (Org#=15| Campus#=3, GiftType#=3, Fund#=3) - Using 'No Link Campus',  'Donate', using 'AmountCurrency' of '39', with a 'One-Time' transaction using a 'New Credit Card' payment type 'Visa' with account 'Visa_Personal' number '4111 1111 1111 1111' Submit = 'Yes'</v>
      </c>
      <c r="H30" s="24" t="str">
        <f t="shared" si="19"/>
        <v>Environment= https://sg-pre-web.securegive.com/,  User= chris.grant+dave@securegive.com</v>
      </c>
      <c r="I30" s="35" t="s">
        <v>518</v>
      </c>
      <c r="J30" s="35"/>
      <c r="K30" s="34" t="s">
        <v>265</v>
      </c>
      <c r="L30" t="s">
        <v>266</v>
      </c>
      <c r="M30" t="s">
        <v>55</v>
      </c>
      <c r="N30" t="s">
        <v>55</v>
      </c>
      <c r="O30" s="28" t="s">
        <v>494</v>
      </c>
      <c r="P30" t="s">
        <v>269</v>
      </c>
      <c r="Q30">
        <v>15</v>
      </c>
      <c r="R30" s="24">
        <v>3</v>
      </c>
      <c r="S30" s="7" t="s">
        <v>213</v>
      </c>
      <c r="T30" s="7">
        <v>3</v>
      </c>
      <c r="U30" s="7" t="s">
        <v>213</v>
      </c>
      <c r="V30" s="26" t="s">
        <v>55</v>
      </c>
      <c r="W30" s="22" t="s">
        <v>55</v>
      </c>
      <c r="X30" s="33" t="s">
        <v>55</v>
      </c>
      <c r="Y30" s="33" t="s">
        <v>55</v>
      </c>
      <c r="Z30" s="22" t="s">
        <v>55</v>
      </c>
      <c r="AA30" s="22" t="s">
        <v>55</v>
      </c>
      <c r="AB30" s="22" t="s">
        <v>55</v>
      </c>
      <c r="AC30" t="s">
        <v>268</v>
      </c>
      <c r="AD30">
        <v>3</v>
      </c>
      <c r="AF30" t="s">
        <v>24</v>
      </c>
      <c r="AG30">
        <v>39</v>
      </c>
      <c r="AH30" t="s">
        <v>17</v>
      </c>
      <c r="AI30" s="5" t="s">
        <v>55</v>
      </c>
      <c r="AJ30" s="5" t="s">
        <v>55</v>
      </c>
      <c r="AK30" s="33" t="s">
        <v>55</v>
      </c>
      <c r="AL30" s="22" t="s">
        <v>55</v>
      </c>
      <c r="AM30" s="33" t="s">
        <v>55</v>
      </c>
      <c r="AN30" s="26" t="s">
        <v>55</v>
      </c>
      <c r="AO30" s="22" t="str">
        <f t="shared" si="17"/>
        <v>One-Time gift on N/A basis charged on N/A Delayed start date of N/A ending on N/A</v>
      </c>
      <c r="AP30" t="s">
        <v>38</v>
      </c>
      <c r="AQ30" s="5" t="s">
        <v>55</v>
      </c>
      <c r="AR30" s="5" t="s">
        <v>179</v>
      </c>
      <c r="AS30" s="5" t="s">
        <v>63</v>
      </c>
      <c r="AT30" s="5"/>
      <c r="AU30" t="s">
        <v>38</v>
      </c>
      <c r="AV30" t="s">
        <v>38</v>
      </c>
      <c r="AW30" t="s">
        <v>38</v>
      </c>
      <c r="AX30" t="s">
        <v>55</v>
      </c>
      <c r="AY30" t="s">
        <v>55</v>
      </c>
      <c r="AZ30" t="s">
        <v>55</v>
      </c>
      <c r="BA30" t="s">
        <v>55</v>
      </c>
      <c r="BB30" t="s">
        <v>55</v>
      </c>
      <c r="BC30" t="s">
        <v>55</v>
      </c>
      <c r="BD30" t="s">
        <v>55</v>
      </c>
      <c r="BE30" t="s">
        <v>55</v>
      </c>
      <c r="BF30" t="s">
        <v>55</v>
      </c>
      <c r="BG30" t="s">
        <v>55</v>
      </c>
      <c r="BH30" t="s">
        <v>53</v>
      </c>
      <c r="BI30" t="s">
        <v>221</v>
      </c>
      <c r="BJ30" s="5" t="s">
        <v>55</v>
      </c>
      <c r="BK30" t="s">
        <v>37</v>
      </c>
      <c r="BL30" t="s">
        <v>244</v>
      </c>
      <c r="BM30" t="s">
        <v>111</v>
      </c>
      <c r="BN30" t="s">
        <v>121</v>
      </c>
      <c r="BO30" t="s">
        <v>98</v>
      </c>
      <c r="BP30" s="4">
        <v>44188</v>
      </c>
      <c r="BQ30">
        <v>123</v>
      </c>
      <c r="BR30" s="5" t="s">
        <v>55</v>
      </c>
      <c r="BS30" t="s">
        <v>50</v>
      </c>
      <c r="BT30">
        <v>30215</v>
      </c>
      <c r="BU30" t="s">
        <v>38</v>
      </c>
      <c r="BV30" s="5" t="s">
        <v>38</v>
      </c>
      <c r="BW30" s="5" t="s">
        <v>55</v>
      </c>
      <c r="BX30" s="22" t="s">
        <v>55</v>
      </c>
      <c r="BY30" s="5" t="s">
        <v>55</v>
      </c>
      <c r="BZ30" s="5" t="s">
        <v>55</v>
      </c>
      <c r="CA30" t="s">
        <v>37</v>
      </c>
      <c r="CB30" t="s">
        <v>37</v>
      </c>
      <c r="CC30" t="s">
        <v>215</v>
      </c>
    </row>
    <row r="31" spans="1:81" x14ac:dyDescent="0.2">
      <c r="A31" s="7" t="s">
        <v>37</v>
      </c>
      <c r="B31" t="s">
        <v>278</v>
      </c>
      <c r="C31" t="s">
        <v>85</v>
      </c>
      <c r="E31" t="str">
        <f t="shared" si="13"/>
        <v>Scenario 30 (Org#=15| Campus#=3, GiftType#=3, Fund#=3)</v>
      </c>
      <c r="F31" s="24" t="str">
        <f t="shared" si="14"/>
        <v>CampusName=No Link Campus|GiftType=Donate| DonatePurchaseGoal=Donate|FundName= No Link Donation| CategoryName=</v>
      </c>
      <c r="G31" s="24" t="str">
        <f t="shared" si="18"/>
        <v>Scenario 30 (Org#=15| Campus#=3, GiftType#=3, Fund#=3) - Using 'No Link Campus',  'Donate', using 'AmountCurrency' of '40', with a 'One-Time' transaction using a 'New Credit Card' payment type 'Visa' with account 'Mastercard_Personal' number '5454 5454 5454 5454' Submit = 'Yes'</v>
      </c>
      <c r="H31" s="24" t="str">
        <f t="shared" si="19"/>
        <v>Environment= https://sg-pre-web.securegive.com/,  User= chris.grant+dave@securegive.com</v>
      </c>
      <c r="I31" s="35" t="s">
        <v>518</v>
      </c>
      <c r="J31" s="35"/>
      <c r="K31" s="34" t="s">
        <v>265</v>
      </c>
      <c r="L31" t="s">
        <v>266</v>
      </c>
      <c r="M31" t="s">
        <v>55</v>
      </c>
      <c r="N31" t="s">
        <v>55</v>
      </c>
      <c r="O31" s="28" t="s">
        <v>494</v>
      </c>
      <c r="P31" t="s">
        <v>269</v>
      </c>
      <c r="Q31">
        <v>15</v>
      </c>
      <c r="R31" s="24">
        <v>3</v>
      </c>
      <c r="S31" s="7" t="s">
        <v>213</v>
      </c>
      <c r="T31" s="7">
        <v>3</v>
      </c>
      <c r="U31" s="7" t="s">
        <v>213</v>
      </c>
      <c r="V31" s="26" t="s">
        <v>55</v>
      </c>
      <c r="W31" s="22" t="s">
        <v>55</v>
      </c>
      <c r="X31" s="33" t="s">
        <v>55</v>
      </c>
      <c r="Y31" s="33" t="s">
        <v>55</v>
      </c>
      <c r="Z31" s="22" t="s">
        <v>55</v>
      </c>
      <c r="AA31" s="22" t="s">
        <v>55</v>
      </c>
      <c r="AB31" s="22" t="s">
        <v>55</v>
      </c>
      <c r="AC31" t="s">
        <v>271</v>
      </c>
      <c r="AD31">
        <v>3</v>
      </c>
      <c r="AF31" t="s">
        <v>24</v>
      </c>
      <c r="AG31">
        <v>40</v>
      </c>
      <c r="AH31" t="s">
        <v>17</v>
      </c>
      <c r="AI31" s="5" t="s">
        <v>55</v>
      </c>
      <c r="AJ31" s="5" t="s">
        <v>55</v>
      </c>
      <c r="AK31" s="33" t="s">
        <v>55</v>
      </c>
      <c r="AL31" s="22" t="s">
        <v>55</v>
      </c>
      <c r="AM31" s="33" t="s">
        <v>55</v>
      </c>
      <c r="AN31" s="26" t="s">
        <v>55</v>
      </c>
      <c r="AO31" s="22" t="str">
        <f t="shared" si="17"/>
        <v>One-Time gift on N/A basis charged on N/A Delayed start date of N/A ending on N/A</v>
      </c>
      <c r="AP31" t="s">
        <v>38</v>
      </c>
      <c r="AQ31" s="5" t="s">
        <v>55</v>
      </c>
      <c r="AR31" s="5" t="s">
        <v>179</v>
      </c>
      <c r="AS31" s="5" t="s">
        <v>63</v>
      </c>
      <c r="AT31" s="5"/>
      <c r="AU31" t="s">
        <v>38</v>
      </c>
      <c r="AV31" t="s">
        <v>38</v>
      </c>
      <c r="AW31" t="s">
        <v>38</v>
      </c>
      <c r="AX31" t="s">
        <v>55</v>
      </c>
      <c r="AY31" t="s">
        <v>55</v>
      </c>
      <c r="AZ31" t="s">
        <v>55</v>
      </c>
      <c r="BA31" t="s">
        <v>55</v>
      </c>
      <c r="BB31" t="s">
        <v>55</v>
      </c>
      <c r="BC31" t="s">
        <v>55</v>
      </c>
      <c r="BD31" t="s">
        <v>55</v>
      </c>
      <c r="BE31" t="s">
        <v>55</v>
      </c>
      <c r="BF31" t="s">
        <v>55</v>
      </c>
      <c r="BG31" t="s">
        <v>55</v>
      </c>
      <c r="BH31" t="s">
        <v>53</v>
      </c>
      <c r="BI31" t="s">
        <v>221</v>
      </c>
      <c r="BJ31" s="5" t="s">
        <v>55</v>
      </c>
      <c r="BK31" t="s">
        <v>37</v>
      </c>
      <c r="BL31" t="s">
        <v>244</v>
      </c>
      <c r="BM31" t="s">
        <v>111</v>
      </c>
      <c r="BN31" t="s">
        <v>122</v>
      </c>
      <c r="BO31" t="s">
        <v>101</v>
      </c>
      <c r="BP31" s="4">
        <v>44188</v>
      </c>
      <c r="BQ31">
        <v>123</v>
      </c>
      <c r="BR31" s="5" t="s">
        <v>55</v>
      </c>
      <c r="BS31" t="s">
        <v>173</v>
      </c>
      <c r="BT31">
        <v>30215</v>
      </c>
      <c r="BU31" t="s">
        <v>38</v>
      </c>
      <c r="BV31" s="5" t="s">
        <v>38</v>
      </c>
      <c r="BW31" s="5" t="s">
        <v>55</v>
      </c>
      <c r="BX31" s="22" t="s">
        <v>55</v>
      </c>
      <c r="BY31" s="5" t="s">
        <v>55</v>
      </c>
      <c r="BZ31" s="5" t="s">
        <v>55</v>
      </c>
      <c r="CA31" t="s">
        <v>38</v>
      </c>
      <c r="CB31" t="s">
        <v>37</v>
      </c>
      <c r="CC31" t="s">
        <v>215</v>
      </c>
    </row>
    <row r="32" spans="1:81" x14ac:dyDescent="0.2">
      <c r="A32" s="7" t="s">
        <v>37</v>
      </c>
      <c r="B32" t="s">
        <v>279</v>
      </c>
      <c r="C32" t="s">
        <v>85</v>
      </c>
      <c r="E32" t="str">
        <f t="shared" si="13"/>
        <v>Scenario 31 (Org#=15| Campus#=3, GiftType#=3, Fund#=3)</v>
      </c>
      <c r="F32" s="24" t="str">
        <f t="shared" si="14"/>
        <v>CampusName=No Link Campus|GiftType=Donate| DonatePurchaseGoal=Donate|FundName= No Link Donation| CategoryName=</v>
      </c>
      <c r="G32" s="24" t="str">
        <f t="shared" si="18"/>
        <v>Scenario 31 (Org#=15| Campus#=3, GiftType#=3, Fund#=3) - Using 'No Link Campus',  'Donate', using 'AmountCurrency' of '41', with a 'One-Time' transaction using a 'New Credit Card' payment type 'Visa' with account 'Visa_Personal' number '4111 1111 1111 1111' Submit = 'Yes'</v>
      </c>
      <c r="H32" s="24" t="str">
        <f t="shared" si="19"/>
        <v>Environment= https://sg-pre-web.securegive.com/,  User= chris.grant+dave@securegive.com</v>
      </c>
      <c r="I32" s="35" t="s">
        <v>518</v>
      </c>
      <c r="J32" s="35"/>
      <c r="K32" s="34" t="s">
        <v>265</v>
      </c>
      <c r="L32" t="s">
        <v>266</v>
      </c>
      <c r="M32" t="s">
        <v>55</v>
      </c>
      <c r="N32" t="s">
        <v>55</v>
      </c>
      <c r="O32" s="28" t="s">
        <v>494</v>
      </c>
      <c r="P32" t="s">
        <v>269</v>
      </c>
      <c r="Q32">
        <v>15</v>
      </c>
      <c r="R32" s="24">
        <v>3</v>
      </c>
      <c r="S32" s="7" t="s">
        <v>213</v>
      </c>
      <c r="T32" s="7">
        <v>3</v>
      </c>
      <c r="U32" s="7" t="s">
        <v>213</v>
      </c>
      <c r="V32" s="26" t="s">
        <v>55</v>
      </c>
      <c r="W32" s="22" t="s">
        <v>55</v>
      </c>
      <c r="X32" s="33" t="s">
        <v>55</v>
      </c>
      <c r="Y32" s="33" t="s">
        <v>55</v>
      </c>
      <c r="Z32" s="22" t="s">
        <v>55</v>
      </c>
      <c r="AA32" s="22" t="s">
        <v>55</v>
      </c>
      <c r="AB32" s="22" t="s">
        <v>55</v>
      </c>
      <c r="AC32" t="s">
        <v>271</v>
      </c>
      <c r="AD32">
        <v>3</v>
      </c>
      <c r="AF32" t="s">
        <v>24</v>
      </c>
      <c r="AG32">
        <v>41</v>
      </c>
      <c r="AH32" t="s">
        <v>17</v>
      </c>
      <c r="AI32" s="5" t="s">
        <v>55</v>
      </c>
      <c r="AJ32" s="5" t="s">
        <v>55</v>
      </c>
      <c r="AK32" s="33" t="s">
        <v>55</v>
      </c>
      <c r="AL32" s="22" t="s">
        <v>55</v>
      </c>
      <c r="AM32" s="33" t="s">
        <v>55</v>
      </c>
      <c r="AN32" s="26" t="s">
        <v>55</v>
      </c>
      <c r="AO32" s="22" t="str">
        <f t="shared" si="17"/>
        <v>One-Time gift on N/A basis charged on N/A Delayed start date of N/A ending on N/A</v>
      </c>
      <c r="AP32" t="s">
        <v>38</v>
      </c>
      <c r="AQ32" s="5" t="s">
        <v>55</v>
      </c>
      <c r="AR32" s="5" t="s">
        <v>179</v>
      </c>
      <c r="AS32" s="5" t="s">
        <v>63</v>
      </c>
      <c r="AT32" s="5"/>
      <c r="AU32" t="s">
        <v>38</v>
      </c>
      <c r="AV32" t="s">
        <v>38</v>
      </c>
      <c r="AW32" t="s">
        <v>38</v>
      </c>
      <c r="AX32" t="s">
        <v>55</v>
      </c>
      <c r="AY32" t="s">
        <v>55</v>
      </c>
      <c r="AZ32" t="s">
        <v>55</v>
      </c>
      <c r="BA32" t="s">
        <v>55</v>
      </c>
      <c r="BB32" t="s">
        <v>55</v>
      </c>
      <c r="BC32" t="s">
        <v>55</v>
      </c>
      <c r="BD32" t="s">
        <v>55</v>
      </c>
      <c r="BE32" t="s">
        <v>55</v>
      </c>
      <c r="BF32" t="s">
        <v>55</v>
      </c>
      <c r="BG32" t="s">
        <v>55</v>
      </c>
      <c r="BH32" t="s">
        <v>53</v>
      </c>
      <c r="BI32" t="s">
        <v>221</v>
      </c>
      <c r="BJ32" s="5" t="s">
        <v>55</v>
      </c>
      <c r="BK32" t="s">
        <v>37</v>
      </c>
      <c r="BL32" t="s">
        <v>244</v>
      </c>
      <c r="BM32" t="s">
        <v>111</v>
      </c>
      <c r="BN32" t="s">
        <v>121</v>
      </c>
      <c r="BO32" t="s">
        <v>98</v>
      </c>
      <c r="BP32" s="4">
        <v>44188</v>
      </c>
      <c r="BQ32">
        <v>123</v>
      </c>
      <c r="BR32" s="5" t="s">
        <v>55</v>
      </c>
      <c r="BS32" t="s">
        <v>50</v>
      </c>
      <c r="BT32">
        <v>30215</v>
      </c>
      <c r="BU32" t="s">
        <v>38</v>
      </c>
      <c r="BV32" s="5" t="s">
        <v>38</v>
      </c>
      <c r="BW32" s="5" t="s">
        <v>55</v>
      </c>
      <c r="BX32" s="22" t="s">
        <v>55</v>
      </c>
      <c r="BY32" s="5" t="s">
        <v>55</v>
      </c>
      <c r="BZ32" s="5" t="s">
        <v>55</v>
      </c>
      <c r="CA32" t="s">
        <v>37</v>
      </c>
      <c r="CB32" t="s">
        <v>37</v>
      </c>
      <c r="CC32" t="s">
        <v>215</v>
      </c>
    </row>
    <row r="33" spans="1:81" x14ac:dyDescent="0.2">
      <c r="A33" s="7" t="s">
        <v>37</v>
      </c>
      <c r="B33" t="s">
        <v>280</v>
      </c>
      <c r="C33" t="s">
        <v>85</v>
      </c>
      <c r="E33" t="str">
        <f t="shared" si="13"/>
        <v>Scenario 32 (Org#=15| Campus#=3, GiftType#=3, Fund#=3)</v>
      </c>
      <c r="F33" s="24" t="str">
        <f t="shared" si="14"/>
        <v>CampusName=No Link Campus|GiftType=Donate| DonatePurchaseGoal=Donate|FundName= No Link Donation| CategoryName=</v>
      </c>
      <c r="G33" s="24" t="str">
        <f t="shared" si="18"/>
        <v>Scenario 32 (Org#=15| Campus#=3, GiftType#=3, Fund#=3) - Using 'No Link Campus',  'Donate', using 'AmountCurrency' of '42', with a 'One-Time' transaction using a 'New Credit Card' payment type 'Visa' with account 'Mastercard_Personal' number '5454 5454 5454 5454' Submit = 'Yes'</v>
      </c>
      <c r="H33" s="24" t="str">
        <f t="shared" si="19"/>
        <v>Environment= https://sg-pre-web.securegive.com/,  User= chris.grant+dave@securegive.com</v>
      </c>
      <c r="I33" s="35" t="s">
        <v>518</v>
      </c>
      <c r="J33" s="35"/>
      <c r="K33" s="34" t="s">
        <v>265</v>
      </c>
      <c r="L33" t="s">
        <v>266</v>
      </c>
      <c r="M33" t="s">
        <v>55</v>
      </c>
      <c r="N33" t="s">
        <v>55</v>
      </c>
      <c r="O33" s="28" t="s">
        <v>494</v>
      </c>
      <c r="P33" t="s">
        <v>269</v>
      </c>
      <c r="Q33">
        <v>15</v>
      </c>
      <c r="R33" s="24">
        <v>3</v>
      </c>
      <c r="S33" s="7" t="s">
        <v>213</v>
      </c>
      <c r="T33" s="7">
        <v>3</v>
      </c>
      <c r="U33" s="7" t="s">
        <v>213</v>
      </c>
      <c r="V33" s="26" t="s">
        <v>55</v>
      </c>
      <c r="W33" s="22" t="s">
        <v>55</v>
      </c>
      <c r="X33" s="33" t="s">
        <v>55</v>
      </c>
      <c r="Y33" s="33" t="s">
        <v>55</v>
      </c>
      <c r="Z33" s="22" t="s">
        <v>55</v>
      </c>
      <c r="AA33" s="22" t="s">
        <v>55</v>
      </c>
      <c r="AB33" s="22" t="s">
        <v>55</v>
      </c>
      <c r="AC33" t="s">
        <v>271</v>
      </c>
      <c r="AD33">
        <v>3</v>
      </c>
      <c r="AF33" t="s">
        <v>24</v>
      </c>
      <c r="AG33">
        <v>42</v>
      </c>
      <c r="AH33" t="s">
        <v>17</v>
      </c>
      <c r="AI33" s="5" t="s">
        <v>55</v>
      </c>
      <c r="AJ33" s="5" t="s">
        <v>55</v>
      </c>
      <c r="AK33" s="33" t="s">
        <v>55</v>
      </c>
      <c r="AL33" s="22" t="s">
        <v>55</v>
      </c>
      <c r="AM33" s="33" t="s">
        <v>55</v>
      </c>
      <c r="AN33" s="26" t="s">
        <v>55</v>
      </c>
      <c r="AO33" s="22" t="str">
        <f t="shared" si="17"/>
        <v>One-Time gift on N/A basis charged on N/A Delayed start date of N/A ending on N/A</v>
      </c>
      <c r="AP33" t="s">
        <v>37</v>
      </c>
      <c r="AQ33" s="5" t="s">
        <v>55</v>
      </c>
      <c r="AR33" s="5" t="s">
        <v>179</v>
      </c>
      <c r="AS33" s="5" t="s">
        <v>63</v>
      </c>
      <c r="AT33" s="5"/>
      <c r="AU33" t="s">
        <v>38</v>
      </c>
      <c r="AV33" t="s">
        <v>38</v>
      </c>
      <c r="AW33" t="s">
        <v>38</v>
      </c>
      <c r="AX33" t="s">
        <v>55</v>
      </c>
      <c r="AY33" t="s">
        <v>55</v>
      </c>
      <c r="AZ33" t="s">
        <v>55</v>
      </c>
      <c r="BA33" t="s">
        <v>55</v>
      </c>
      <c r="BB33" t="s">
        <v>55</v>
      </c>
      <c r="BC33" t="s">
        <v>55</v>
      </c>
      <c r="BD33" t="s">
        <v>55</v>
      </c>
      <c r="BE33" t="s">
        <v>55</v>
      </c>
      <c r="BF33" t="s">
        <v>55</v>
      </c>
      <c r="BG33" t="s">
        <v>55</v>
      </c>
      <c r="BH33" t="s">
        <v>53</v>
      </c>
      <c r="BI33" t="s">
        <v>221</v>
      </c>
      <c r="BJ33" s="5" t="s">
        <v>55</v>
      </c>
      <c r="BK33" t="s">
        <v>37</v>
      </c>
      <c r="BL33" t="s">
        <v>244</v>
      </c>
      <c r="BM33" t="s">
        <v>111</v>
      </c>
      <c r="BN33" t="s">
        <v>122</v>
      </c>
      <c r="BO33" t="s">
        <v>101</v>
      </c>
      <c r="BP33" s="4">
        <v>44188</v>
      </c>
      <c r="BQ33">
        <v>123</v>
      </c>
      <c r="BR33" s="5" t="s">
        <v>55</v>
      </c>
      <c r="BS33" t="s">
        <v>173</v>
      </c>
      <c r="BT33">
        <v>30215</v>
      </c>
      <c r="BU33" t="s">
        <v>38</v>
      </c>
      <c r="BV33" s="5" t="s">
        <v>38</v>
      </c>
      <c r="BW33" s="5" t="s">
        <v>55</v>
      </c>
      <c r="BX33" s="22" t="s">
        <v>55</v>
      </c>
      <c r="BY33" s="5" t="s">
        <v>55</v>
      </c>
      <c r="BZ33" s="5" t="s">
        <v>55</v>
      </c>
      <c r="CA33" t="s">
        <v>38</v>
      </c>
      <c r="CB33" t="s">
        <v>37</v>
      </c>
      <c r="CC33" t="s">
        <v>215</v>
      </c>
    </row>
    <row r="34" spans="1:81" x14ac:dyDescent="0.2">
      <c r="A34" s="7" t="s">
        <v>37</v>
      </c>
      <c r="B34" t="s">
        <v>281</v>
      </c>
      <c r="C34" t="s">
        <v>85</v>
      </c>
      <c r="E34" t="str">
        <f t="shared" si="13"/>
        <v>Scenario 33 (Org#=15| Campus#=3, GiftType#=3, Fund#=3)</v>
      </c>
      <c r="F34" s="24" t="str">
        <f t="shared" si="14"/>
        <v>CampusName=No Link Campus|GiftType=Donate| DonatePurchaseGoal=Donate|FundName= No Link Donation| CategoryName=</v>
      </c>
      <c r="G34" s="24" t="str">
        <f t="shared" si="18"/>
        <v>Scenario 33 (Org#=15| Campus#=3, GiftType#=3, Fund#=3) - Using 'No Link Campus',  'Donate', using 'AmountCurrency' of '43', with a 'One-Time' transaction using a 'New Credit Card' payment type 'Visa' with account 'Visa_Personal' number '4111 1111 1111 1111' Submit = 'Yes'</v>
      </c>
      <c r="H34" s="24" t="str">
        <f t="shared" si="19"/>
        <v>Environment= https://sg-pre-web.securegive.com/,  User= chris.grant+dave@securegive.com</v>
      </c>
      <c r="I34" s="35" t="s">
        <v>518</v>
      </c>
      <c r="J34" s="35"/>
      <c r="K34" s="34" t="s">
        <v>265</v>
      </c>
      <c r="L34" t="s">
        <v>266</v>
      </c>
      <c r="M34" t="s">
        <v>55</v>
      </c>
      <c r="N34" t="s">
        <v>55</v>
      </c>
      <c r="O34" s="28" t="s">
        <v>494</v>
      </c>
      <c r="P34" t="s">
        <v>269</v>
      </c>
      <c r="Q34">
        <v>15</v>
      </c>
      <c r="R34" s="24">
        <v>3</v>
      </c>
      <c r="S34" s="7" t="s">
        <v>213</v>
      </c>
      <c r="T34" s="7">
        <v>3</v>
      </c>
      <c r="U34" s="7" t="s">
        <v>213</v>
      </c>
      <c r="V34" s="26" t="s">
        <v>55</v>
      </c>
      <c r="W34" s="22" t="s">
        <v>55</v>
      </c>
      <c r="X34" s="33" t="s">
        <v>55</v>
      </c>
      <c r="Y34" s="33" t="s">
        <v>55</v>
      </c>
      <c r="Z34" s="22" t="s">
        <v>55</v>
      </c>
      <c r="AA34" s="22" t="s">
        <v>55</v>
      </c>
      <c r="AB34" s="22" t="s">
        <v>55</v>
      </c>
      <c r="AC34" t="s">
        <v>271</v>
      </c>
      <c r="AD34">
        <v>3</v>
      </c>
      <c r="AF34" t="s">
        <v>24</v>
      </c>
      <c r="AG34">
        <v>43</v>
      </c>
      <c r="AH34" t="s">
        <v>17</v>
      </c>
      <c r="AI34" s="5" t="s">
        <v>55</v>
      </c>
      <c r="AJ34" s="5" t="s">
        <v>55</v>
      </c>
      <c r="AK34" s="33" t="s">
        <v>55</v>
      </c>
      <c r="AL34" s="22" t="s">
        <v>55</v>
      </c>
      <c r="AM34" s="33" t="s">
        <v>55</v>
      </c>
      <c r="AN34" s="26" t="s">
        <v>55</v>
      </c>
      <c r="AO34" s="22" t="str">
        <f t="shared" si="17"/>
        <v>One-Time gift on N/A basis charged on N/A Delayed start date of N/A ending on N/A</v>
      </c>
      <c r="AP34" t="s">
        <v>38</v>
      </c>
      <c r="AQ34" s="5" t="s">
        <v>55</v>
      </c>
      <c r="AR34" s="5" t="s">
        <v>179</v>
      </c>
      <c r="AS34" s="5" t="s">
        <v>63</v>
      </c>
      <c r="AT34" s="5"/>
      <c r="AU34" t="s">
        <v>38</v>
      </c>
      <c r="AV34" t="s">
        <v>38</v>
      </c>
      <c r="AW34" t="s">
        <v>38</v>
      </c>
      <c r="AX34" t="s">
        <v>55</v>
      </c>
      <c r="AY34" t="s">
        <v>55</v>
      </c>
      <c r="AZ34" t="s">
        <v>55</v>
      </c>
      <c r="BA34" t="s">
        <v>55</v>
      </c>
      <c r="BB34" t="s">
        <v>55</v>
      </c>
      <c r="BC34" t="s">
        <v>55</v>
      </c>
      <c r="BD34" t="s">
        <v>55</v>
      </c>
      <c r="BE34" t="s">
        <v>55</v>
      </c>
      <c r="BF34" t="s">
        <v>55</v>
      </c>
      <c r="BG34" t="s">
        <v>55</v>
      </c>
      <c r="BH34" t="s">
        <v>53</v>
      </c>
      <c r="BI34" t="s">
        <v>221</v>
      </c>
      <c r="BJ34" s="5" t="s">
        <v>55</v>
      </c>
      <c r="BK34" t="s">
        <v>37</v>
      </c>
      <c r="BL34" t="s">
        <v>244</v>
      </c>
      <c r="BM34" t="s">
        <v>111</v>
      </c>
      <c r="BN34" t="s">
        <v>121</v>
      </c>
      <c r="BO34" t="s">
        <v>98</v>
      </c>
      <c r="BP34" s="4">
        <v>44188</v>
      </c>
      <c r="BQ34">
        <v>123</v>
      </c>
      <c r="BR34" s="5" t="s">
        <v>55</v>
      </c>
      <c r="BS34" t="s">
        <v>50</v>
      </c>
      <c r="BT34">
        <v>30215</v>
      </c>
      <c r="BU34" t="s">
        <v>38</v>
      </c>
      <c r="BV34" s="5" t="s">
        <v>38</v>
      </c>
      <c r="BW34" s="5" t="s">
        <v>55</v>
      </c>
      <c r="BX34" s="22" t="s">
        <v>55</v>
      </c>
      <c r="BY34" s="5" t="s">
        <v>55</v>
      </c>
      <c r="BZ34" s="5" t="s">
        <v>55</v>
      </c>
      <c r="CA34" t="s">
        <v>37</v>
      </c>
      <c r="CB34" t="s">
        <v>37</v>
      </c>
      <c r="CC34" t="s">
        <v>215</v>
      </c>
    </row>
    <row r="35" spans="1:81" x14ac:dyDescent="0.2">
      <c r="A35" s="7" t="s">
        <v>37</v>
      </c>
      <c r="B35" t="s">
        <v>282</v>
      </c>
      <c r="C35" t="s">
        <v>85</v>
      </c>
      <c r="E35" t="str">
        <f t="shared" si="13"/>
        <v>Scenario 34 (Org#=15| Campus#=3, GiftType#=3, Fund#=3)</v>
      </c>
      <c r="F35" s="24" t="str">
        <f t="shared" si="14"/>
        <v>CampusName=No Link Campus|GiftType=Donate| DonatePurchaseGoal=Donate|FundName= No Link Donation| CategoryName=</v>
      </c>
      <c r="G35" s="24" t="str">
        <f t="shared" si="18"/>
        <v>Scenario 34 (Org#=15| Campus#=3, GiftType#=3, Fund#=3) - Using 'No Link Campus',  'Donate', using 'AmountCurrency' of '44', with a 'One-Time' transaction using a 'New Credit Card' payment type 'Visa' with account 'Mastercard_Personal' number '5454 5454 5454 5454' Submit = 'Yes'</v>
      </c>
      <c r="H35" s="24" t="str">
        <f t="shared" si="19"/>
        <v>Environment= https://sg-pre-web.securegive.com/,  User= chris.grant+dave@securegive.com</v>
      </c>
      <c r="I35" s="35" t="s">
        <v>518</v>
      </c>
      <c r="J35" s="35"/>
      <c r="K35" s="34" t="s">
        <v>265</v>
      </c>
      <c r="L35" t="s">
        <v>266</v>
      </c>
      <c r="M35" t="s">
        <v>55</v>
      </c>
      <c r="N35" t="s">
        <v>55</v>
      </c>
      <c r="O35" s="28" t="s">
        <v>494</v>
      </c>
      <c r="P35" t="s">
        <v>269</v>
      </c>
      <c r="Q35">
        <v>15</v>
      </c>
      <c r="R35" s="24">
        <v>3</v>
      </c>
      <c r="S35" s="7" t="s">
        <v>213</v>
      </c>
      <c r="T35" s="7">
        <v>3</v>
      </c>
      <c r="U35" s="7" t="s">
        <v>213</v>
      </c>
      <c r="V35" s="26" t="s">
        <v>55</v>
      </c>
      <c r="W35" s="22" t="s">
        <v>55</v>
      </c>
      <c r="X35" s="33" t="s">
        <v>55</v>
      </c>
      <c r="Y35" s="33" t="s">
        <v>55</v>
      </c>
      <c r="Z35" s="22" t="s">
        <v>55</v>
      </c>
      <c r="AA35" s="22" t="s">
        <v>55</v>
      </c>
      <c r="AB35" s="22" t="s">
        <v>55</v>
      </c>
      <c r="AC35" t="s">
        <v>271</v>
      </c>
      <c r="AD35">
        <v>3</v>
      </c>
      <c r="AF35" t="s">
        <v>24</v>
      </c>
      <c r="AG35">
        <v>44</v>
      </c>
      <c r="AH35" t="s">
        <v>17</v>
      </c>
      <c r="AI35" s="5" t="s">
        <v>55</v>
      </c>
      <c r="AJ35" s="5" t="s">
        <v>55</v>
      </c>
      <c r="AK35" s="33" t="s">
        <v>55</v>
      </c>
      <c r="AL35" s="22" t="s">
        <v>55</v>
      </c>
      <c r="AM35" s="33" t="s">
        <v>55</v>
      </c>
      <c r="AN35" s="26" t="s">
        <v>55</v>
      </c>
      <c r="AO35" s="22" t="str">
        <f t="shared" si="17"/>
        <v>One-Time gift on N/A basis charged on N/A Delayed start date of N/A ending on N/A</v>
      </c>
      <c r="AP35" t="s">
        <v>38</v>
      </c>
      <c r="AQ35" s="5" t="s">
        <v>55</v>
      </c>
      <c r="AR35" s="5" t="s">
        <v>179</v>
      </c>
      <c r="AS35" s="5" t="s">
        <v>63</v>
      </c>
      <c r="AT35" s="5"/>
      <c r="AU35" t="s">
        <v>38</v>
      </c>
      <c r="AV35" t="s">
        <v>38</v>
      </c>
      <c r="AW35" t="s">
        <v>38</v>
      </c>
      <c r="AX35" t="s">
        <v>55</v>
      </c>
      <c r="AY35" t="s">
        <v>55</v>
      </c>
      <c r="AZ35" t="s">
        <v>55</v>
      </c>
      <c r="BA35" t="s">
        <v>55</v>
      </c>
      <c r="BB35" t="s">
        <v>55</v>
      </c>
      <c r="BC35" t="s">
        <v>55</v>
      </c>
      <c r="BD35" t="s">
        <v>55</v>
      </c>
      <c r="BE35" t="s">
        <v>55</v>
      </c>
      <c r="BF35" t="s">
        <v>55</v>
      </c>
      <c r="BG35" t="s">
        <v>55</v>
      </c>
      <c r="BH35" t="s">
        <v>53</v>
      </c>
      <c r="BI35" t="s">
        <v>221</v>
      </c>
      <c r="BJ35" s="5" t="s">
        <v>55</v>
      </c>
      <c r="BK35" t="s">
        <v>37</v>
      </c>
      <c r="BL35" t="s">
        <v>244</v>
      </c>
      <c r="BM35" t="s">
        <v>111</v>
      </c>
      <c r="BN35" t="s">
        <v>122</v>
      </c>
      <c r="BO35" t="s">
        <v>101</v>
      </c>
      <c r="BP35" s="4">
        <v>44188</v>
      </c>
      <c r="BQ35">
        <v>123</v>
      </c>
      <c r="BR35" s="5" t="s">
        <v>55</v>
      </c>
      <c r="BS35" t="s">
        <v>173</v>
      </c>
      <c r="BT35">
        <v>30215</v>
      </c>
      <c r="BU35" t="s">
        <v>38</v>
      </c>
      <c r="BV35" s="5" t="s">
        <v>38</v>
      </c>
      <c r="BW35" s="5" t="s">
        <v>55</v>
      </c>
      <c r="BX35" s="22" t="s">
        <v>55</v>
      </c>
      <c r="BY35" s="5" t="s">
        <v>55</v>
      </c>
      <c r="BZ35" s="5" t="s">
        <v>55</v>
      </c>
      <c r="CA35" t="s">
        <v>38</v>
      </c>
      <c r="CB35" t="s">
        <v>37</v>
      </c>
      <c r="CC35" t="s">
        <v>215</v>
      </c>
    </row>
    <row r="36" spans="1:81" x14ac:dyDescent="0.2">
      <c r="A36" s="7" t="s">
        <v>37</v>
      </c>
      <c r="B36" t="s">
        <v>283</v>
      </c>
      <c r="C36" t="s">
        <v>85</v>
      </c>
      <c r="E36" t="str">
        <f t="shared" si="13"/>
        <v>Scenario 35 (Org#=15| Campus#=3, GiftType#=3, Fund#=3)</v>
      </c>
      <c r="F36" s="24" t="str">
        <f t="shared" si="14"/>
        <v>CampusName=No Link Campus|GiftType=Donate| DonatePurchaseGoal=Donate|FundName= No Link Donation| CategoryName=</v>
      </c>
      <c r="G36" s="24" t="str">
        <f t="shared" si="18"/>
        <v>Scenario 35 (Org#=15| Campus#=3, GiftType#=3, Fund#=3) - Using 'No Link Campus',  'Donate', using 'AmountCurrency' of '45', with a 'One-Time' transaction using a 'New Credit Card' payment type 'Visa' with account 'Visa_Personal' number '4111 1111 1111 1111' Submit = 'Yes'</v>
      </c>
      <c r="H36" s="24" t="str">
        <f t="shared" si="19"/>
        <v>Environment= https://sg-pre-web.securegive.com/,  User= chris.grant+dave@securegive.com</v>
      </c>
      <c r="I36" s="35" t="s">
        <v>518</v>
      </c>
      <c r="J36" s="35"/>
      <c r="K36" s="34" t="s">
        <v>265</v>
      </c>
      <c r="L36" t="s">
        <v>266</v>
      </c>
      <c r="M36" t="s">
        <v>55</v>
      </c>
      <c r="N36" t="s">
        <v>55</v>
      </c>
      <c r="O36" s="28" t="s">
        <v>494</v>
      </c>
      <c r="P36" t="s">
        <v>269</v>
      </c>
      <c r="Q36">
        <v>15</v>
      </c>
      <c r="R36" s="24">
        <v>3</v>
      </c>
      <c r="S36" s="7" t="s">
        <v>213</v>
      </c>
      <c r="T36" s="7">
        <v>3</v>
      </c>
      <c r="U36" s="7" t="s">
        <v>213</v>
      </c>
      <c r="V36" s="26" t="s">
        <v>55</v>
      </c>
      <c r="W36" s="22" t="s">
        <v>55</v>
      </c>
      <c r="X36" s="33" t="s">
        <v>55</v>
      </c>
      <c r="Y36" s="33" t="s">
        <v>55</v>
      </c>
      <c r="Z36" s="22" t="s">
        <v>55</v>
      </c>
      <c r="AA36" s="22" t="s">
        <v>55</v>
      </c>
      <c r="AB36" s="22" t="s">
        <v>55</v>
      </c>
      <c r="AC36" t="s">
        <v>271</v>
      </c>
      <c r="AD36">
        <v>3</v>
      </c>
      <c r="AF36" t="s">
        <v>24</v>
      </c>
      <c r="AG36">
        <v>45</v>
      </c>
      <c r="AH36" t="s">
        <v>17</v>
      </c>
      <c r="AI36" s="5" t="s">
        <v>55</v>
      </c>
      <c r="AJ36" s="5" t="s">
        <v>55</v>
      </c>
      <c r="AK36" s="33" t="s">
        <v>55</v>
      </c>
      <c r="AL36" s="22" t="s">
        <v>55</v>
      </c>
      <c r="AM36" s="33" t="s">
        <v>55</v>
      </c>
      <c r="AN36" s="26" t="s">
        <v>55</v>
      </c>
      <c r="AO36" s="22" t="str">
        <f t="shared" si="17"/>
        <v>One-Time gift on N/A basis charged on N/A Delayed start date of N/A ending on N/A</v>
      </c>
      <c r="AP36" t="s">
        <v>38</v>
      </c>
      <c r="AQ36" s="5" t="s">
        <v>55</v>
      </c>
      <c r="AR36" s="5" t="s">
        <v>179</v>
      </c>
      <c r="AS36" s="5" t="s">
        <v>63</v>
      </c>
      <c r="AT36" s="5"/>
      <c r="AU36" t="s">
        <v>38</v>
      </c>
      <c r="AV36" t="s">
        <v>38</v>
      </c>
      <c r="AW36" t="s">
        <v>38</v>
      </c>
      <c r="AX36" t="s">
        <v>55</v>
      </c>
      <c r="AY36" t="s">
        <v>55</v>
      </c>
      <c r="AZ36" t="s">
        <v>55</v>
      </c>
      <c r="BA36" t="s">
        <v>55</v>
      </c>
      <c r="BB36" t="s">
        <v>55</v>
      </c>
      <c r="BC36" t="s">
        <v>55</v>
      </c>
      <c r="BD36" t="s">
        <v>55</v>
      </c>
      <c r="BE36" t="s">
        <v>55</v>
      </c>
      <c r="BF36" t="s">
        <v>55</v>
      </c>
      <c r="BG36" t="s">
        <v>55</v>
      </c>
      <c r="BH36" t="s">
        <v>53</v>
      </c>
      <c r="BI36" t="s">
        <v>221</v>
      </c>
      <c r="BJ36" s="5" t="s">
        <v>55</v>
      </c>
      <c r="BK36" t="s">
        <v>37</v>
      </c>
      <c r="BL36" t="s">
        <v>244</v>
      </c>
      <c r="BM36" t="s">
        <v>111</v>
      </c>
      <c r="BN36" t="s">
        <v>121</v>
      </c>
      <c r="BO36" t="s">
        <v>98</v>
      </c>
      <c r="BP36" s="4">
        <v>44188</v>
      </c>
      <c r="BQ36">
        <v>123</v>
      </c>
      <c r="BR36" s="5" t="s">
        <v>55</v>
      </c>
      <c r="BS36" t="s">
        <v>50</v>
      </c>
      <c r="BT36">
        <v>30215</v>
      </c>
      <c r="BU36" t="s">
        <v>38</v>
      </c>
      <c r="BV36" s="5" t="s">
        <v>38</v>
      </c>
      <c r="BW36" s="5" t="s">
        <v>55</v>
      </c>
      <c r="BX36" s="22" t="s">
        <v>55</v>
      </c>
      <c r="BY36" s="5" t="s">
        <v>55</v>
      </c>
      <c r="BZ36" s="5" t="s">
        <v>55</v>
      </c>
      <c r="CA36" t="s">
        <v>37</v>
      </c>
      <c r="CB36" t="s">
        <v>37</v>
      </c>
      <c r="CC36" t="s">
        <v>215</v>
      </c>
    </row>
    <row r="37" spans="1:81" x14ac:dyDescent="0.2">
      <c r="A37" s="7" t="s">
        <v>37</v>
      </c>
      <c r="B37" t="s">
        <v>284</v>
      </c>
      <c r="C37" t="s">
        <v>85</v>
      </c>
      <c r="E37" t="str">
        <f t="shared" ref="E37:E45" si="20">_xlfn.CONCAT(B37, " (Org#=",Q37, "| Campus#=",R37, ", GiftType#=",T37,", Fund#=",AD37,")")</f>
        <v>Scenario 36 (Org#=15| Campus#=3, GiftType#=3, Fund#=3)</v>
      </c>
      <c r="F37" s="24" t="str">
        <f t="shared" ref="F37:F45" si="21">_xlfn.CONCAT("CampusName=",P37, "|GiftType=",S37, "| DonatePurchaseGoal=",U37,"|FundName= ",AC37,"| CategoryName=",AE37)</f>
        <v>CampusName=No Link Campus|GiftType=Donate| DonatePurchaseGoal=Donate|FundName= Fixed-Linked Donation Cat| CategoryName=</v>
      </c>
      <c r="G37" s="24" t="str">
        <f t="shared" si="18"/>
        <v>Scenario 36 (Org#=15| Campus#=3, GiftType#=3, Fund#=3) - Using 'No Link Campus',  'Donate', using 'AmountQuantity' of '46', with a 'One-Time' transaction using a 'New Credit Card' payment type 'Visa' with account 'Mastercard_Personal' number '5454 5454 5454 5454' Submit = 'Yes'</v>
      </c>
      <c r="H37" s="24" t="str">
        <f t="shared" si="19"/>
        <v>Environment= https://sg-pre-web.securegive.com/,  User= chris.grant+dave@securegive.com</v>
      </c>
      <c r="I37" s="35" t="s">
        <v>518</v>
      </c>
      <c r="J37" s="35"/>
      <c r="K37" s="34" t="s">
        <v>265</v>
      </c>
      <c r="L37" t="s">
        <v>266</v>
      </c>
      <c r="M37" t="s">
        <v>55</v>
      </c>
      <c r="N37" t="s">
        <v>55</v>
      </c>
      <c r="O37" s="28" t="s">
        <v>494</v>
      </c>
      <c r="P37" t="s">
        <v>269</v>
      </c>
      <c r="Q37">
        <v>15</v>
      </c>
      <c r="R37" s="24">
        <v>3</v>
      </c>
      <c r="S37" s="7" t="s">
        <v>213</v>
      </c>
      <c r="T37" s="7">
        <v>3</v>
      </c>
      <c r="U37" s="7" t="s">
        <v>213</v>
      </c>
      <c r="V37" s="26" t="s">
        <v>55</v>
      </c>
      <c r="W37" s="22" t="s">
        <v>55</v>
      </c>
      <c r="X37" s="33" t="s">
        <v>55</v>
      </c>
      <c r="Y37" s="33" t="s">
        <v>55</v>
      </c>
      <c r="Z37" s="22" t="s">
        <v>55</v>
      </c>
      <c r="AA37" s="22" t="s">
        <v>55</v>
      </c>
      <c r="AB37" s="22" t="s">
        <v>55</v>
      </c>
      <c r="AC37" t="s">
        <v>270</v>
      </c>
      <c r="AD37">
        <v>3</v>
      </c>
      <c r="AF37" t="s">
        <v>25</v>
      </c>
      <c r="AG37">
        <v>46</v>
      </c>
      <c r="AH37" t="s">
        <v>17</v>
      </c>
      <c r="AI37" s="5" t="s">
        <v>55</v>
      </c>
      <c r="AJ37" s="5" t="s">
        <v>55</v>
      </c>
      <c r="AK37" s="33" t="s">
        <v>55</v>
      </c>
      <c r="AL37" s="22" t="s">
        <v>55</v>
      </c>
      <c r="AM37" s="33" t="s">
        <v>55</v>
      </c>
      <c r="AN37" s="26" t="s">
        <v>55</v>
      </c>
      <c r="AO37" s="22" t="str">
        <f t="shared" si="17"/>
        <v>One-Time gift on N/A basis charged on N/A Delayed start date of N/A ending on N/A</v>
      </c>
      <c r="AP37" t="s">
        <v>37</v>
      </c>
      <c r="AQ37" s="5" t="s">
        <v>55</v>
      </c>
      <c r="AR37" s="5" t="s">
        <v>179</v>
      </c>
      <c r="AS37" s="5" t="s">
        <v>63</v>
      </c>
      <c r="AT37" s="5"/>
      <c r="AU37" t="s">
        <v>38</v>
      </c>
      <c r="AV37" t="s">
        <v>38</v>
      </c>
      <c r="AW37" t="s">
        <v>38</v>
      </c>
      <c r="AX37" t="s">
        <v>55</v>
      </c>
      <c r="AY37" t="s">
        <v>55</v>
      </c>
      <c r="AZ37" t="s">
        <v>55</v>
      </c>
      <c r="BA37" t="s">
        <v>55</v>
      </c>
      <c r="BB37" t="s">
        <v>55</v>
      </c>
      <c r="BC37" t="s">
        <v>55</v>
      </c>
      <c r="BD37" t="s">
        <v>55</v>
      </c>
      <c r="BE37" t="s">
        <v>55</v>
      </c>
      <c r="BF37" t="s">
        <v>55</v>
      </c>
      <c r="BG37" t="s">
        <v>55</v>
      </c>
      <c r="BH37" t="s">
        <v>53</v>
      </c>
      <c r="BI37" t="s">
        <v>221</v>
      </c>
      <c r="BJ37" s="5" t="s">
        <v>55</v>
      </c>
      <c r="BK37" t="s">
        <v>37</v>
      </c>
      <c r="BL37" t="s">
        <v>244</v>
      </c>
      <c r="BM37" t="s">
        <v>111</v>
      </c>
      <c r="BN37" t="s">
        <v>122</v>
      </c>
      <c r="BO37" t="s">
        <v>101</v>
      </c>
      <c r="BP37" s="4">
        <v>44188</v>
      </c>
      <c r="BQ37">
        <v>123</v>
      </c>
      <c r="BR37" s="5" t="s">
        <v>55</v>
      </c>
      <c r="BS37" t="s">
        <v>173</v>
      </c>
      <c r="BT37">
        <v>30215</v>
      </c>
      <c r="BU37" t="s">
        <v>38</v>
      </c>
      <c r="BV37" s="5" t="s">
        <v>38</v>
      </c>
      <c r="BW37" s="5" t="s">
        <v>55</v>
      </c>
      <c r="BX37" s="22" t="s">
        <v>55</v>
      </c>
      <c r="BY37" s="5" t="s">
        <v>55</v>
      </c>
      <c r="BZ37" s="5" t="s">
        <v>55</v>
      </c>
      <c r="CA37" t="s">
        <v>38</v>
      </c>
      <c r="CB37" t="s">
        <v>37</v>
      </c>
      <c r="CC37" t="s">
        <v>215</v>
      </c>
    </row>
    <row r="38" spans="1:81" x14ac:dyDescent="0.2">
      <c r="A38" s="7" t="s">
        <v>37</v>
      </c>
      <c r="B38" t="s">
        <v>285</v>
      </c>
      <c r="C38" t="s">
        <v>85</v>
      </c>
      <c r="E38" t="str">
        <f t="shared" si="20"/>
        <v>Scenario 37 (Org#=15| Campus#=3, GiftType#=3, Fund#=3)</v>
      </c>
      <c r="F38" s="24" t="str">
        <f t="shared" si="21"/>
        <v>CampusName=No Link Campus|GiftType=Donate| DonatePurchaseGoal=Donate|FundName= Fixed-Linked Donation Cat| CategoryName=</v>
      </c>
      <c r="G38" s="24" t="str">
        <f t="shared" si="18"/>
        <v>Scenario 37 (Org#=15| Campus#=3, GiftType#=3, Fund#=3) - Using 'No Link Campus',  'Donate', using 'AmountQuantity' of '47', with a 'One-Time' transaction using a 'New Credit Card' payment type 'Visa' with account 'Visa_Personal' number '4111 1111 1111 1111' Submit = 'Yes'</v>
      </c>
      <c r="H38" s="24" t="str">
        <f t="shared" si="19"/>
        <v>Environment= https://sg-pre-web.securegive.com/,  User= chris.grant+dave@securegive.com</v>
      </c>
      <c r="I38" s="35" t="s">
        <v>518</v>
      </c>
      <c r="J38" s="35"/>
      <c r="K38" s="34" t="s">
        <v>265</v>
      </c>
      <c r="L38" t="s">
        <v>266</v>
      </c>
      <c r="M38" t="s">
        <v>55</v>
      </c>
      <c r="N38" t="s">
        <v>55</v>
      </c>
      <c r="O38" s="28" t="s">
        <v>494</v>
      </c>
      <c r="P38" t="s">
        <v>269</v>
      </c>
      <c r="Q38">
        <v>15</v>
      </c>
      <c r="R38" s="24">
        <v>3</v>
      </c>
      <c r="S38" s="7" t="s">
        <v>213</v>
      </c>
      <c r="T38" s="7">
        <v>3</v>
      </c>
      <c r="U38" s="7" t="s">
        <v>213</v>
      </c>
      <c r="V38" s="26" t="s">
        <v>55</v>
      </c>
      <c r="W38" s="22" t="s">
        <v>55</v>
      </c>
      <c r="X38" s="33" t="s">
        <v>55</v>
      </c>
      <c r="Y38" s="33" t="s">
        <v>55</v>
      </c>
      <c r="Z38" s="22" t="s">
        <v>55</v>
      </c>
      <c r="AA38" s="22" t="s">
        <v>55</v>
      </c>
      <c r="AB38" s="22" t="s">
        <v>55</v>
      </c>
      <c r="AC38" t="s">
        <v>270</v>
      </c>
      <c r="AD38">
        <v>3</v>
      </c>
      <c r="AF38" t="s">
        <v>25</v>
      </c>
      <c r="AG38">
        <v>47</v>
      </c>
      <c r="AH38" t="s">
        <v>17</v>
      </c>
      <c r="AI38" s="5" t="s">
        <v>55</v>
      </c>
      <c r="AJ38" s="5" t="s">
        <v>55</v>
      </c>
      <c r="AK38" s="33" t="s">
        <v>55</v>
      </c>
      <c r="AL38" s="22" t="s">
        <v>55</v>
      </c>
      <c r="AM38" s="33" t="s">
        <v>55</v>
      </c>
      <c r="AN38" s="26" t="s">
        <v>55</v>
      </c>
      <c r="AO38" s="22" t="str">
        <f t="shared" ref="AO38:AO45" si="22">_xlfn.CONCAT(AH38," gift on ",AI38," basis charged on ",AJ38," Delayed start date of ",AL38," ending on ",AN38)</f>
        <v>One-Time gift on N/A basis charged on N/A Delayed start date of N/A ending on N/A</v>
      </c>
      <c r="AP38" t="s">
        <v>38</v>
      </c>
      <c r="AQ38" s="5" t="s">
        <v>55</v>
      </c>
      <c r="AR38" s="5" t="s">
        <v>179</v>
      </c>
      <c r="AS38" s="5" t="s">
        <v>63</v>
      </c>
      <c r="AT38" s="5"/>
      <c r="AU38" t="s">
        <v>38</v>
      </c>
      <c r="AV38" t="s">
        <v>38</v>
      </c>
      <c r="AW38" t="s">
        <v>38</v>
      </c>
      <c r="AX38" t="s">
        <v>55</v>
      </c>
      <c r="AY38" t="s">
        <v>55</v>
      </c>
      <c r="AZ38" t="s">
        <v>55</v>
      </c>
      <c r="BA38" t="s">
        <v>55</v>
      </c>
      <c r="BB38" t="s">
        <v>55</v>
      </c>
      <c r="BC38" t="s">
        <v>55</v>
      </c>
      <c r="BD38" t="s">
        <v>55</v>
      </c>
      <c r="BE38" t="s">
        <v>55</v>
      </c>
      <c r="BF38" t="s">
        <v>55</v>
      </c>
      <c r="BG38" t="s">
        <v>55</v>
      </c>
      <c r="BH38" t="s">
        <v>53</v>
      </c>
      <c r="BI38" t="s">
        <v>221</v>
      </c>
      <c r="BJ38" s="5" t="s">
        <v>55</v>
      </c>
      <c r="BK38" t="s">
        <v>37</v>
      </c>
      <c r="BL38" t="s">
        <v>244</v>
      </c>
      <c r="BM38" t="s">
        <v>111</v>
      </c>
      <c r="BN38" t="s">
        <v>121</v>
      </c>
      <c r="BO38" t="s">
        <v>98</v>
      </c>
      <c r="BP38" s="4">
        <v>44188</v>
      </c>
      <c r="BQ38">
        <v>123</v>
      </c>
      <c r="BR38" s="5" t="s">
        <v>55</v>
      </c>
      <c r="BS38" t="s">
        <v>50</v>
      </c>
      <c r="BT38">
        <v>30215</v>
      </c>
      <c r="BU38" t="s">
        <v>38</v>
      </c>
      <c r="BV38" s="5" t="s">
        <v>38</v>
      </c>
      <c r="BW38" s="5" t="s">
        <v>55</v>
      </c>
      <c r="BX38" s="22" t="s">
        <v>55</v>
      </c>
      <c r="BY38" s="5" t="s">
        <v>55</v>
      </c>
      <c r="BZ38" s="5" t="s">
        <v>55</v>
      </c>
      <c r="CA38" t="s">
        <v>37</v>
      </c>
      <c r="CB38" t="s">
        <v>37</v>
      </c>
      <c r="CC38" t="s">
        <v>215</v>
      </c>
    </row>
    <row r="39" spans="1:81" x14ac:dyDescent="0.2">
      <c r="A39" s="7" t="s">
        <v>37</v>
      </c>
      <c r="B39" t="s">
        <v>286</v>
      </c>
      <c r="C39" t="s">
        <v>85</v>
      </c>
      <c r="E39" t="str">
        <f t="shared" si="20"/>
        <v>Scenario 38 (Org#=15| Campus#=3, GiftType#=3, Fund#=3)</v>
      </c>
      <c r="F39" s="24" t="str">
        <f t="shared" si="21"/>
        <v>CampusName=No Link Campus|GiftType=Donate| DonatePurchaseGoal=Donate|FundName= Fixed-Linked Donation Cat| CategoryName=</v>
      </c>
      <c r="G39" s="24" t="str">
        <f t="shared" si="18"/>
        <v>Scenario 38 (Org#=15| Campus#=3, GiftType#=3, Fund#=3) - Using 'No Link Campus',  'Donate', using 'AmountQuantity' of '48', with a 'One-Time' transaction using a 'New Credit Card' payment type 'Visa' with account 'Mastercard_Personal' number '5454 5454 5454 5454' Submit = 'Yes'</v>
      </c>
      <c r="H39" s="24" t="str">
        <f t="shared" si="19"/>
        <v>Environment= https://sg-pre-web.securegive.com/,  User= chris.grant+dave@securegive.com</v>
      </c>
      <c r="I39" s="35" t="s">
        <v>518</v>
      </c>
      <c r="J39" s="35"/>
      <c r="K39" s="34" t="s">
        <v>265</v>
      </c>
      <c r="L39" t="s">
        <v>266</v>
      </c>
      <c r="M39" t="s">
        <v>55</v>
      </c>
      <c r="N39" t="s">
        <v>55</v>
      </c>
      <c r="O39" s="28" t="s">
        <v>494</v>
      </c>
      <c r="P39" t="s">
        <v>269</v>
      </c>
      <c r="Q39">
        <v>15</v>
      </c>
      <c r="R39" s="24">
        <v>3</v>
      </c>
      <c r="S39" s="7" t="s">
        <v>213</v>
      </c>
      <c r="T39" s="7">
        <v>3</v>
      </c>
      <c r="U39" s="7" t="s">
        <v>213</v>
      </c>
      <c r="V39" s="26" t="s">
        <v>55</v>
      </c>
      <c r="W39" s="22" t="s">
        <v>55</v>
      </c>
      <c r="X39" s="33" t="s">
        <v>55</v>
      </c>
      <c r="Y39" s="33" t="s">
        <v>55</v>
      </c>
      <c r="Z39" s="22" t="s">
        <v>55</v>
      </c>
      <c r="AA39" s="22" t="s">
        <v>55</v>
      </c>
      <c r="AB39" s="22" t="s">
        <v>55</v>
      </c>
      <c r="AC39" t="s">
        <v>270</v>
      </c>
      <c r="AD39">
        <v>3</v>
      </c>
      <c r="AF39" t="s">
        <v>25</v>
      </c>
      <c r="AG39">
        <v>48</v>
      </c>
      <c r="AH39" t="s">
        <v>17</v>
      </c>
      <c r="AI39" s="5" t="s">
        <v>55</v>
      </c>
      <c r="AJ39" s="5" t="s">
        <v>55</v>
      </c>
      <c r="AK39" s="33" t="s">
        <v>55</v>
      </c>
      <c r="AL39" s="22" t="s">
        <v>55</v>
      </c>
      <c r="AM39" s="33" t="s">
        <v>55</v>
      </c>
      <c r="AN39" s="26" t="s">
        <v>55</v>
      </c>
      <c r="AO39" s="22" t="str">
        <f t="shared" si="22"/>
        <v>One-Time gift on N/A basis charged on N/A Delayed start date of N/A ending on N/A</v>
      </c>
      <c r="AP39" t="s">
        <v>37</v>
      </c>
      <c r="AQ39" s="5" t="s">
        <v>55</v>
      </c>
      <c r="AR39" s="5" t="s">
        <v>179</v>
      </c>
      <c r="AS39" s="5" t="s">
        <v>63</v>
      </c>
      <c r="AT39" s="5"/>
      <c r="AU39" t="s">
        <v>38</v>
      </c>
      <c r="AV39" t="s">
        <v>38</v>
      </c>
      <c r="AW39" t="s">
        <v>38</v>
      </c>
      <c r="AX39" t="s">
        <v>55</v>
      </c>
      <c r="AY39" t="s">
        <v>55</v>
      </c>
      <c r="AZ39" t="s">
        <v>55</v>
      </c>
      <c r="BA39" t="s">
        <v>55</v>
      </c>
      <c r="BB39" t="s">
        <v>55</v>
      </c>
      <c r="BC39" t="s">
        <v>55</v>
      </c>
      <c r="BD39" t="s">
        <v>55</v>
      </c>
      <c r="BE39" t="s">
        <v>55</v>
      </c>
      <c r="BF39" t="s">
        <v>55</v>
      </c>
      <c r="BG39" t="s">
        <v>55</v>
      </c>
      <c r="BH39" t="s">
        <v>53</v>
      </c>
      <c r="BI39" t="s">
        <v>221</v>
      </c>
      <c r="BJ39" s="5" t="s">
        <v>55</v>
      </c>
      <c r="BK39" t="s">
        <v>37</v>
      </c>
      <c r="BL39" t="s">
        <v>244</v>
      </c>
      <c r="BM39" t="s">
        <v>111</v>
      </c>
      <c r="BN39" t="s">
        <v>122</v>
      </c>
      <c r="BO39" t="s">
        <v>101</v>
      </c>
      <c r="BP39" s="4">
        <v>44188</v>
      </c>
      <c r="BQ39">
        <v>123</v>
      </c>
      <c r="BR39" s="5" t="s">
        <v>55</v>
      </c>
      <c r="BS39" t="s">
        <v>173</v>
      </c>
      <c r="BT39">
        <v>30215</v>
      </c>
      <c r="BU39" t="s">
        <v>38</v>
      </c>
      <c r="BV39" s="5" t="s">
        <v>38</v>
      </c>
      <c r="BW39" s="5" t="s">
        <v>55</v>
      </c>
      <c r="BX39" s="22" t="s">
        <v>55</v>
      </c>
      <c r="BY39" s="5" t="s">
        <v>55</v>
      </c>
      <c r="BZ39" s="5" t="s">
        <v>55</v>
      </c>
      <c r="CA39" t="s">
        <v>38</v>
      </c>
      <c r="CB39" t="s">
        <v>37</v>
      </c>
      <c r="CC39" t="s">
        <v>215</v>
      </c>
    </row>
    <row r="40" spans="1:81" x14ac:dyDescent="0.2">
      <c r="A40" s="7" t="s">
        <v>37</v>
      </c>
      <c r="B40" t="s">
        <v>287</v>
      </c>
      <c r="C40" t="s">
        <v>85</v>
      </c>
      <c r="E40" t="str">
        <f t="shared" si="20"/>
        <v>Scenario 39 (Org#=15| Campus#=3, GiftType#=3, Fund#=3)</v>
      </c>
      <c r="F40" s="24" t="str">
        <f t="shared" si="21"/>
        <v>CampusName=No Link Campus|GiftType=Donate| DonatePurchaseGoal=Donate|FundName= Fixed-Linked Donation Cat| CategoryName=</v>
      </c>
      <c r="G40" s="24" t="str">
        <f t="shared" si="18"/>
        <v>Scenario 39 (Org#=15| Campus#=3, GiftType#=3, Fund#=3) - Using 'No Link Campus',  'Donate', using 'AmountQuantity' of '49', with a 'One-Time' transaction using a 'New Credit Card' payment type 'Visa' with account 'Visa_Personal' number '4111 1111 1111 1111' Submit = 'Yes'</v>
      </c>
      <c r="H40" s="24" t="str">
        <f t="shared" si="19"/>
        <v>Environment= https://sg-pre-web.securegive.com/,  User= chris.grant+dave@securegive.com</v>
      </c>
      <c r="I40" s="35" t="s">
        <v>518</v>
      </c>
      <c r="J40" s="35"/>
      <c r="K40" s="34" t="s">
        <v>265</v>
      </c>
      <c r="L40" t="s">
        <v>266</v>
      </c>
      <c r="M40" t="s">
        <v>55</v>
      </c>
      <c r="N40" t="s">
        <v>55</v>
      </c>
      <c r="O40" s="28" t="s">
        <v>494</v>
      </c>
      <c r="P40" t="s">
        <v>269</v>
      </c>
      <c r="Q40">
        <v>15</v>
      </c>
      <c r="R40" s="24">
        <v>3</v>
      </c>
      <c r="S40" s="7" t="s">
        <v>213</v>
      </c>
      <c r="T40" s="7">
        <v>3</v>
      </c>
      <c r="U40" s="7" t="s">
        <v>213</v>
      </c>
      <c r="V40" s="26" t="s">
        <v>55</v>
      </c>
      <c r="W40" s="22" t="s">
        <v>55</v>
      </c>
      <c r="X40" s="33" t="s">
        <v>55</v>
      </c>
      <c r="Y40" s="33" t="s">
        <v>55</v>
      </c>
      <c r="Z40" s="22" t="s">
        <v>55</v>
      </c>
      <c r="AA40" s="22" t="s">
        <v>55</v>
      </c>
      <c r="AB40" s="22" t="s">
        <v>55</v>
      </c>
      <c r="AC40" t="s">
        <v>270</v>
      </c>
      <c r="AD40">
        <v>3</v>
      </c>
      <c r="AF40" t="s">
        <v>25</v>
      </c>
      <c r="AG40">
        <v>49</v>
      </c>
      <c r="AH40" t="s">
        <v>17</v>
      </c>
      <c r="AI40" s="5" t="s">
        <v>55</v>
      </c>
      <c r="AJ40" s="5" t="s">
        <v>55</v>
      </c>
      <c r="AK40" s="33" t="s">
        <v>55</v>
      </c>
      <c r="AL40" s="22" t="s">
        <v>55</v>
      </c>
      <c r="AM40" s="33" t="s">
        <v>55</v>
      </c>
      <c r="AN40" s="26" t="s">
        <v>55</v>
      </c>
      <c r="AO40" s="22" t="str">
        <f t="shared" si="22"/>
        <v>One-Time gift on N/A basis charged on N/A Delayed start date of N/A ending on N/A</v>
      </c>
      <c r="AP40" t="s">
        <v>38</v>
      </c>
      <c r="AQ40" s="5" t="s">
        <v>55</v>
      </c>
      <c r="AR40" s="5" t="s">
        <v>179</v>
      </c>
      <c r="AS40" s="5" t="s">
        <v>63</v>
      </c>
      <c r="AT40" s="5"/>
      <c r="AU40" t="s">
        <v>38</v>
      </c>
      <c r="AV40" t="s">
        <v>38</v>
      </c>
      <c r="AW40" t="s">
        <v>38</v>
      </c>
      <c r="AX40" t="s">
        <v>55</v>
      </c>
      <c r="AY40" t="s">
        <v>55</v>
      </c>
      <c r="AZ40" t="s">
        <v>55</v>
      </c>
      <c r="BA40" t="s">
        <v>55</v>
      </c>
      <c r="BB40" t="s">
        <v>55</v>
      </c>
      <c r="BC40" t="s">
        <v>55</v>
      </c>
      <c r="BD40" t="s">
        <v>55</v>
      </c>
      <c r="BE40" t="s">
        <v>55</v>
      </c>
      <c r="BF40" t="s">
        <v>55</v>
      </c>
      <c r="BG40" t="s">
        <v>55</v>
      </c>
      <c r="BH40" t="s">
        <v>53</v>
      </c>
      <c r="BI40" t="s">
        <v>221</v>
      </c>
      <c r="BJ40" s="5" t="s">
        <v>55</v>
      </c>
      <c r="BK40" t="s">
        <v>37</v>
      </c>
      <c r="BL40" t="s">
        <v>244</v>
      </c>
      <c r="BM40" t="s">
        <v>111</v>
      </c>
      <c r="BN40" t="s">
        <v>121</v>
      </c>
      <c r="BO40" t="s">
        <v>98</v>
      </c>
      <c r="BP40" s="4">
        <v>44188</v>
      </c>
      <c r="BQ40">
        <v>123</v>
      </c>
      <c r="BR40" s="5" t="s">
        <v>55</v>
      </c>
      <c r="BS40" t="s">
        <v>50</v>
      </c>
      <c r="BT40">
        <v>30215</v>
      </c>
      <c r="BU40" t="s">
        <v>38</v>
      </c>
      <c r="BV40" s="5" t="s">
        <v>38</v>
      </c>
      <c r="BW40" s="5" t="s">
        <v>55</v>
      </c>
      <c r="BX40" s="22" t="s">
        <v>55</v>
      </c>
      <c r="BY40" s="5" t="s">
        <v>55</v>
      </c>
      <c r="BZ40" s="5" t="s">
        <v>55</v>
      </c>
      <c r="CA40" t="s">
        <v>37</v>
      </c>
      <c r="CB40" t="s">
        <v>37</v>
      </c>
      <c r="CC40" t="s">
        <v>215</v>
      </c>
    </row>
    <row r="41" spans="1:81" x14ac:dyDescent="0.2">
      <c r="A41" s="7" t="s">
        <v>37</v>
      </c>
      <c r="B41" t="s">
        <v>288</v>
      </c>
      <c r="C41" t="s">
        <v>85</v>
      </c>
      <c r="E41" t="str">
        <f t="shared" si="20"/>
        <v>Scenario 40 (Org#=15| Campus#=3, GiftType#=3, Fund#=3)</v>
      </c>
      <c r="F41" s="24" t="str">
        <f t="shared" si="21"/>
        <v>CampusName=No Link Campus|GiftType=Donate| DonatePurchaseGoal=Donate|FundName= Fixed-Linked Donation Cat| CategoryName=</v>
      </c>
      <c r="G41" s="24" t="str">
        <f t="shared" si="18"/>
        <v>Scenario 40 (Org#=15| Campus#=3, GiftType#=3, Fund#=3) - Using 'No Link Campus',  'Donate', using 'AmountQuantity' of '50', with a 'One-Time' transaction using a 'New Credit Card' payment type 'Visa' with account 'Mastercard_Personal' number '5454 5454 5454 5454' Submit = 'Yes'</v>
      </c>
      <c r="H41" s="24" t="str">
        <f t="shared" si="19"/>
        <v>Environment= https://sg-pre-web.securegive.com/,  User= chris.grant+dave@securegive.com</v>
      </c>
      <c r="I41" s="35" t="s">
        <v>518</v>
      </c>
      <c r="J41" s="35"/>
      <c r="K41" s="34" t="s">
        <v>265</v>
      </c>
      <c r="L41" t="s">
        <v>266</v>
      </c>
      <c r="M41" t="s">
        <v>55</v>
      </c>
      <c r="N41" t="s">
        <v>55</v>
      </c>
      <c r="O41" s="28" t="s">
        <v>494</v>
      </c>
      <c r="P41" t="s">
        <v>269</v>
      </c>
      <c r="Q41">
        <v>15</v>
      </c>
      <c r="R41" s="24">
        <v>3</v>
      </c>
      <c r="S41" s="7" t="s">
        <v>213</v>
      </c>
      <c r="T41" s="7">
        <v>3</v>
      </c>
      <c r="U41" s="7" t="s">
        <v>213</v>
      </c>
      <c r="V41" s="26" t="s">
        <v>55</v>
      </c>
      <c r="W41" s="22" t="s">
        <v>55</v>
      </c>
      <c r="X41" s="33" t="s">
        <v>55</v>
      </c>
      <c r="Y41" s="33" t="s">
        <v>55</v>
      </c>
      <c r="Z41" s="22" t="s">
        <v>55</v>
      </c>
      <c r="AA41" s="22" t="s">
        <v>55</v>
      </c>
      <c r="AB41" s="22" t="s">
        <v>55</v>
      </c>
      <c r="AC41" t="s">
        <v>270</v>
      </c>
      <c r="AD41">
        <v>3</v>
      </c>
      <c r="AF41" t="s">
        <v>25</v>
      </c>
      <c r="AG41">
        <v>50</v>
      </c>
      <c r="AH41" t="s">
        <v>17</v>
      </c>
      <c r="AI41" s="5" t="s">
        <v>55</v>
      </c>
      <c r="AJ41" s="5" t="s">
        <v>55</v>
      </c>
      <c r="AK41" s="33" t="s">
        <v>55</v>
      </c>
      <c r="AL41" s="22" t="s">
        <v>55</v>
      </c>
      <c r="AM41" s="33" t="s">
        <v>55</v>
      </c>
      <c r="AN41" s="26" t="s">
        <v>55</v>
      </c>
      <c r="AO41" s="22" t="str">
        <f t="shared" si="22"/>
        <v>One-Time gift on N/A basis charged on N/A Delayed start date of N/A ending on N/A</v>
      </c>
      <c r="AP41" t="s">
        <v>38</v>
      </c>
      <c r="AQ41" s="5" t="s">
        <v>55</v>
      </c>
      <c r="AR41" s="5" t="s">
        <v>179</v>
      </c>
      <c r="AS41" s="5" t="s">
        <v>63</v>
      </c>
      <c r="AT41" s="5"/>
      <c r="AU41" t="s">
        <v>38</v>
      </c>
      <c r="AV41" t="s">
        <v>38</v>
      </c>
      <c r="AW41" t="s">
        <v>38</v>
      </c>
      <c r="AX41" t="s">
        <v>55</v>
      </c>
      <c r="AY41" t="s">
        <v>55</v>
      </c>
      <c r="AZ41" t="s">
        <v>55</v>
      </c>
      <c r="BA41" t="s">
        <v>55</v>
      </c>
      <c r="BB41" t="s">
        <v>55</v>
      </c>
      <c r="BC41" t="s">
        <v>55</v>
      </c>
      <c r="BD41" t="s">
        <v>55</v>
      </c>
      <c r="BE41" t="s">
        <v>55</v>
      </c>
      <c r="BF41" t="s">
        <v>55</v>
      </c>
      <c r="BG41" t="s">
        <v>55</v>
      </c>
      <c r="BH41" t="s">
        <v>53</v>
      </c>
      <c r="BI41" t="s">
        <v>221</v>
      </c>
      <c r="BJ41" s="5" t="s">
        <v>55</v>
      </c>
      <c r="BK41" t="s">
        <v>37</v>
      </c>
      <c r="BL41" t="s">
        <v>244</v>
      </c>
      <c r="BM41" t="s">
        <v>111</v>
      </c>
      <c r="BN41" t="s">
        <v>122</v>
      </c>
      <c r="BO41" t="s">
        <v>101</v>
      </c>
      <c r="BP41" s="4">
        <v>44188</v>
      </c>
      <c r="BQ41">
        <v>123</v>
      </c>
      <c r="BR41" s="5" t="s">
        <v>55</v>
      </c>
      <c r="BS41" t="s">
        <v>173</v>
      </c>
      <c r="BT41">
        <v>30215</v>
      </c>
      <c r="BU41" t="s">
        <v>38</v>
      </c>
      <c r="BV41" s="5" t="s">
        <v>38</v>
      </c>
      <c r="BW41" s="5" t="s">
        <v>55</v>
      </c>
      <c r="BX41" s="22" t="s">
        <v>55</v>
      </c>
      <c r="BY41" s="5" t="s">
        <v>55</v>
      </c>
      <c r="BZ41" s="5" t="s">
        <v>55</v>
      </c>
      <c r="CA41" t="s">
        <v>38</v>
      </c>
      <c r="CB41" t="s">
        <v>37</v>
      </c>
      <c r="CC41" t="s">
        <v>215</v>
      </c>
    </row>
    <row r="42" spans="1:81" x14ac:dyDescent="0.2">
      <c r="A42" s="7" t="s">
        <v>37</v>
      </c>
      <c r="B42" t="s">
        <v>289</v>
      </c>
      <c r="C42" t="s">
        <v>85</v>
      </c>
      <c r="E42" t="str">
        <f t="shared" si="20"/>
        <v>Scenario 41 (Org#=15| Campus#=3, GiftType#=3, Fund#=3)</v>
      </c>
      <c r="F42" s="24" t="str">
        <f t="shared" si="21"/>
        <v>CampusName=No Link Campus|GiftType=Donate| DonatePurchaseGoal=Donate|FundName= Fixed-Linked Donation Cat| CategoryName=</v>
      </c>
      <c r="G42" s="24" t="str">
        <f t="shared" si="18"/>
        <v>Scenario 41 (Org#=15| Campus#=3, GiftType#=3, Fund#=3) - Using 'No Link Campus',  'Donate', using 'AmountQuantity' of '51', with a 'One-Time' transaction using a 'New Credit Card' payment type 'Visa' with account 'Visa_Personal' number '4111 1111 1111 1111' Submit = 'Yes'</v>
      </c>
      <c r="H42" s="24" t="str">
        <f t="shared" si="19"/>
        <v>Environment= https://sg-pre-web.securegive.com/,  User= chris.grant+dave@securegive.com</v>
      </c>
      <c r="I42" s="35" t="s">
        <v>518</v>
      </c>
      <c r="J42" s="35"/>
      <c r="K42" s="34" t="s">
        <v>265</v>
      </c>
      <c r="L42" t="s">
        <v>266</v>
      </c>
      <c r="M42" t="s">
        <v>55</v>
      </c>
      <c r="N42" t="s">
        <v>55</v>
      </c>
      <c r="O42" s="28" t="s">
        <v>494</v>
      </c>
      <c r="P42" t="s">
        <v>269</v>
      </c>
      <c r="Q42">
        <v>15</v>
      </c>
      <c r="R42" s="24">
        <v>3</v>
      </c>
      <c r="S42" s="7" t="s">
        <v>213</v>
      </c>
      <c r="T42" s="7">
        <v>3</v>
      </c>
      <c r="U42" s="7" t="s">
        <v>213</v>
      </c>
      <c r="V42" s="26" t="s">
        <v>55</v>
      </c>
      <c r="W42" s="22" t="s">
        <v>55</v>
      </c>
      <c r="X42" s="33" t="s">
        <v>55</v>
      </c>
      <c r="Y42" s="33" t="s">
        <v>55</v>
      </c>
      <c r="Z42" s="22" t="s">
        <v>55</v>
      </c>
      <c r="AA42" s="22" t="s">
        <v>55</v>
      </c>
      <c r="AB42" s="22" t="s">
        <v>55</v>
      </c>
      <c r="AC42" t="s">
        <v>270</v>
      </c>
      <c r="AD42">
        <v>3</v>
      </c>
      <c r="AF42" t="s">
        <v>25</v>
      </c>
      <c r="AG42">
        <v>51</v>
      </c>
      <c r="AH42" t="s">
        <v>17</v>
      </c>
      <c r="AI42" s="5" t="s">
        <v>55</v>
      </c>
      <c r="AJ42" s="5" t="s">
        <v>55</v>
      </c>
      <c r="AK42" s="33" t="s">
        <v>55</v>
      </c>
      <c r="AL42" s="22" t="s">
        <v>55</v>
      </c>
      <c r="AM42" s="33" t="s">
        <v>55</v>
      </c>
      <c r="AN42" s="26" t="s">
        <v>55</v>
      </c>
      <c r="AO42" s="22" t="str">
        <f t="shared" si="22"/>
        <v>One-Time gift on N/A basis charged on N/A Delayed start date of N/A ending on N/A</v>
      </c>
      <c r="AP42" t="s">
        <v>37</v>
      </c>
      <c r="AQ42" s="5" t="s">
        <v>55</v>
      </c>
      <c r="AR42" s="5" t="s">
        <v>179</v>
      </c>
      <c r="AS42" s="5" t="s">
        <v>63</v>
      </c>
      <c r="AT42" s="5"/>
      <c r="AU42" t="s">
        <v>38</v>
      </c>
      <c r="AV42" t="s">
        <v>38</v>
      </c>
      <c r="AW42" t="s">
        <v>38</v>
      </c>
      <c r="AX42" t="s">
        <v>55</v>
      </c>
      <c r="AY42" t="s">
        <v>55</v>
      </c>
      <c r="AZ42" t="s">
        <v>55</v>
      </c>
      <c r="BA42" t="s">
        <v>55</v>
      </c>
      <c r="BB42" t="s">
        <v>55</v>
      </c>
      <c r="BC42" t="s">
        <v>55</v>
      </c>
      <c r="BD42" t="s">
        <v>55</v>
      </c>
      <c r="BE42" t="s">
        <v>55</v>
      </c>
      <c r="BF42" t="s">
        <v>55</v>
      </c>
      <c r="BG42" t="s">
        <v>55</v>
      </c>
      <c r="BH42" t="s">
        <v>53</v>
      </c>
      <c r="BI42" t="s">
        <v>221</v>
      </c>
      <c r="BJ42" s="5" t="s">
        <v>55</v>
      </c>
      <c r="BK42" t="s">
        <v>37</v>
      </c>
      <c r="BL42" t="s">
        <v>244</v>
      </c>
      <c r="BM42" t="s">
        <v>111</v>
      </c>
      <c r="BN42" t="s">
        <v>121</v>
      </c>
      <c r="BO42" t="s">
        <v>98</v>
      </c>
      <c r="BP42" s="4">
        <v>44188</v>
      </c>
      <c r="BQ42">
        <v>123</v>
      </c>
      <c r="BR42" s="5" t="s">
        <v>55</v>
      </c>
      <c r="BS42" t="s">
        <v>50</v>
      </c>
      <c r="BT42">
        <v>30215</v>
      </c>
      <c r="BU42" t="s">
        <v>38</v>
      </c>
      <c r="BV42" s="5" t="s">
        <v>38</v>
      </c>
      <c r="BW42" s="5" t="s">
        <v>55</v>
      </c>
      <c r="BX42" s="22" t="s">
        <v>55</v>
      </c>
      <c r="BY42" s="5" t="s">
        <v>55</v>
      </c>
      <c r="BZ42" s="5" t="s">
        <v>55</v>
      </c>
      <c r="CA42" t="s">
        <v>37</v>
      </c>
      <c r="CB42" t="s">
        <v>37</v>
      </c>
      <c r="CC42" t="s">
        <v>215</v>
      </c>
    </row>
    <row r="43" spans="1:81" x14ac:dyDescent="0.2">
      <c r="A43" s="7" t="s">
        <v>37</v>
      </c>
      <c r="B43" t="s">
        <v>290</v>
      </c>
      <c r="C43" t="s">
        <v>85</v>
      </c>
      <c r="E43" t="str">
        <f t="shared" si="20"/>
        <v>Scenario 42 (Org#=15| Campus#=3, GiftType#=3, Fund#=3)</v>
      </c>
      <c r="F43" s="24" t="str">
        <f t="shared" si="21"/>
        <v>CampusName=No Link Campus|GiftType=Donate| DonatePurchaseGoal=Donate|FundName= Fixed-Linked Donation Cat| CategoryName=</v>
      </c>
      <c r="G43" s="24" t="str">
        <f t="shared" si="18"/>
        <v>Scenario 42 (Org#=15| Campus#=3, GiftType#=3, Fund#=3) - Using 'No Link Campus',  'Donate', using 'AmountQuantity' of '52', with a 'One-Time' transaction using a 'New Credit Card' payment type 'Visa' with account 'Mastercard_Personal' number '5454 5454 5454 5454' Submit = 'Yes'</v>
      </c>
      <c r="H43" s="24" t="str">
        <f t="shared" si="19"/>
        <v>Environment= https://sg-pre-web.securegive.com/,  User= chris.grant+dave@securegive.com</v>
      </c>
      <c r="I43" s="35" t="s">
        <v>518</v>
      </c>
      <c r="J43" s="35"/>
      <c r="K43" s="34" t="s">
        <v>265</v>
      </c>
      <c r="L43" t="s">
        <v>266</v>
      </c>
      <c r="M43" t="s">
        <v>55</v>
      </c>
      <c r="N43" t="s">
        <v>55</v>
      </c>
      <c r="O43" s="28" t="s">
        <v>494</v>
      </c>
      <c r="P43" t="s">
        <v>269</v>
      </c>
      <c r="Q43">
        <v>15</v>
      </c>
      <c r="R43" s="24">
        <v>3</v>
      </c>
      <c r="S43" s="7" t="s">
        <v>213</v>
      </c>
      <c r="T43" s="7">
        <v>3</v>
      </c>
      <c r="U43" s="7" t="s">
        <v>213</v>
      </c>
      <c r="V43" s="26" t="s">
        <v>55</v>
      </c>
      <c r="W43" s="22" t="s">
        <v>55</v>
      </c>
      <c r="X43" s="33" t="s">
        <v>55</v>
      </c>
      <c r="Y43" s="33" t="s">
        <v>55</v>
      </c>
      <c r="Z43" s="22" t="s">
        <v>55</v>
      </c>
      <c r="AA43" s="22" t="s">
        <v>55</v>
      </c>
      <c r="AB43" s="22" t="s">
        <v>55</v>
      </c>
      <c r="AC43" t="s">
        <v>270</v>
      </c>
      <c r="AD43">
        <v>3</v>
      </c>
      <c r="AF43" t="s">
        <v>25</v>
      </c>
      <c r="AG43">
        <v>52</v>
      </c>
      <c r="AH43" t="s">
        <v>17</v>
      </c>
      <c r="AI43" s="5" t="s">
        <v>55</v>
      </c>
      <c r="AJ43" s="5" t="s">
        <v>55</v>
      </c>
      <c r="AK43" s="33" t="s">
        <v>55</v>
      </c>
      <c r="AL43" s="22" t="s">
        <v>55</v>
      </c>
      <c r="AM43" s="33" t="s">
        <v>55</v>
      </c>
      <c r="AN43" s="26" t="s">
        <v>55</v>
      </c>
      <c r="AO43" s="22" t="str">
        <f t="shared" si="22"/>
        <v>One-Time gift on N/A basis charged on N/A Delayed start date of N/A ending on N/A</v>
      </c>
      <c r="AP43" t="s">
        <v>38</v>
      </c>
      <c r="AQ43" s="5" t="s">
        <v>55</v>
      </c>
      <c r="AR43" s="5" t="s">
        <v>179</v>
      </c>
      <c r="AS43" s="5" t="s">
        <v>63</v>
      </c>
      <c r="AT43" s="5"/>
      <c r="AU43" t="s">
        <v>38</v>
      </c>
      <c r="AV43" t="s">
        <v>38</v>
      </c>
      <c r="AW43" t="s">
        <v>38</v>
      </c>
      <c r="AX43" t="s">
        <v>55</v>
      </c>
      <c r="AY43" t="s">
        <v>55</v>
      </c>
      <c r="AZ43" t="s">
        <v>55</v>
      </c>
      <c r="BA43" t="s">
        <v>55</v>
      </c>
      <c r="BB43" t="s">
        <v>55</v>
      </c>
      <c r="BC43" t="s">
        <v>55</v>
      </c>
      <c r="BD43" t="s">
        <v>55</v>
      </c>
      <c r="BE43" t="s">
        <v>55</v>
      </c>
      <c r="BF43" t="s">
        <v>55</v>
      </c>
      <c r="BG43" t="s">
        <v>55</v>
      </c>
      <c r="BH43" t="s">
        <v>53</v>
      </c>
      <c r="BI43" t="s">
        <v>221</v>
      </c>
      <c r="BJ43" s="5" t="s">
        <v>55</v>
      </c>
      <c r="BK43" t="s">
        <v>37</v>
      </c>
      <c r="BL43" t="s">
        <v>244</v>
      </c>
      <c r="BM43" t="s">
        <v>111</v>
      </c>
      <c r="BN43" t="s">
        <v>122</v>
      </c>
      <c r="BO43" t="s">
        <v>101</v>
      </c>
      <c r="BP43" s="4">
        <v>44188</v>
      </c>
      <c r="BQ43">
        <v>123</v>
      </c>
      <c r="BR43" s="5" t="s">
        <v>55</v>
      </c>
      <c r="BS43" t="s">
        <v>173</v>
      </c>
      <c r="BT43">
        <v>30215</v>
      </c>
      <c r="BU43" t="s">
        <v>38</v>
      </c>
      <c r="BV43" s="5" t="s">
        <v>38</v>
      </c>
      <c r="BW43" s="5" t="s">
        <v>55</v>
      </c>
      <c r="BX43" s="22" t="s">
        <v>55</v>
      </c>
      <c r="BY43" s="5" t="s">
        <v>55</v>
      </c>
      <c r="BZ43" s="5" t="s">
        <v>55</v>
      </c>
      <c r="CA43" t="s">
        <v>38</v>
      </c>
      <c r="CB43" t="s">
        <v>37</v>
      </c>
      <c r="CC43" t="s">
        <v>215</v>
      </c>
    </row>
    <row r="44" spans="1:81" x14ac:dyDescent="0.2">
      <c r="A44" s="7" t="s">
        <v>37</v>
      </c>
      <c r="B44" t="s">
        <v>291</v>
      </c>
      <c r="C44" t="s">
        <v>85</v>
      </c>
      <c r="E44" t="str">
        <f t="shared" si="20"/>
        <v>Scenario 43 (Org#=15| Campus#=3, GiftType#=3, Fund#=3)</v>
      </c>
      <c r="F44" s="24" t="str">
        <f t="shared" si="21"/>
        <v>CampusName=No Link Campus|GiftType=Donate| DonatePurchaseGoal=Donate|FundName= Fixed-Linked Donation Cat| CategoryName=</v>
      </c>
      <c r="G44" s="24" t="str">
        <f t="shared" si="18"/>
        <v>Scenario 43 (Org#=15| Campus#=3, GiftType#=3, Fund#=3) - Using 'No Link Campus',  'Donate', using 'AmountQuantity' of '53', with a 'One-Time' transaction using a 'New Credit Card' payment type 'Visa' with account 'Visa_Personal' number '4111 1111 1111 1111' Submit = 'Yes'</v>
      </c>
      <c r="H44" s="24" t="str">
        <f t="shared" si="19"/>
        <v>Environment= https://sg-pre-web.securegive.com/,  User= chris.grant+dave@securegive.com</v>
      </c>
      <c r="I44" s="35" t="s">
        <v>518</v>
      </c>
      <c r="J44" s="35"/>
      <c r="K44" s="34" t="s">
        <v>265</v>
      </c>
      <c r="L44" t="s">
        <v>266</v>
      </c>
      <c r="M44" t="s">
        <v>55</v>
      </c>
      <c r="N44" t="s">
        <v>55</v>
      </c>
      <c r="O44" s="28" t="s">
        <v>494</v>
      </c>
      <c r="P44" t="s">
        <v>269</v>
      </c>
      <c r="Q44">
        <v>15</v>
      </c>
      <c r="R44" s="24">
        <v>3</v>
      </c>
      <c r="S44" s="7" t="s">
        <v>213</v>
      </c>
      <c r="T44" s="7">
        <v>3</v>
      </c>
      <c r="U44" s="7" t="s">
        <v>213</v>
      </c>
      <c r="V44" s="26" t="s">
        <v>55</v>
      </c>
      <c r="W44" s="22" t="s">
        <v>55</v>
      </c>
      <c r="X44" s="33" t="s">
        <v>55</v>
      </c>
      <c r="Y44" s="33" t="s">
        <v>55</v>
      </c>
      <c r="Z44" s="22" t="s">
        <v>55</v>
      </c>
      <c r="AA44" s="22" t="s">
        <v>55</v>
      </c>
      <c r="AB44" s="22" t="s">
        <v>55</v>
      </c>
      <c r="AC44" t="s">
        <v>270</v>
      </c>
      <c r="AD44">
        <v>3</v>
      </c>
      <c r="AF44" t="s">
        <v>25</v>
      </c>
      <c r="AG44">
        <v>53</v>
      </c>
      <c r="AH44" t="s">
        <v>17</v>
      </c>
      <c r="AI44" s="5" t="s">
        <v>55</v>
      </c>
      <c r="AJ44" s="5" t="s">
        <v>55</v>
      </c>
      <c r="AK44" s="33" t="s">
        <v>55</v>
      </c>
      <c r="AL44" s="22" t="s">
        <v>55</v>
      </c>
      <c r="AM44" s="33" t="s">
        <v>55</v>
      </c>
      <c r="AN44" s="26" t="s">
        <v>55</v>
      </c>
      <c r="AO44" s="22" t="str">
        <f t="shared" si="22"/>
        <v>One-Time gift on N/A basis charged on N/A Delayed start date of N/A ending on N/A</v>
      </c>
      <c r="AP44" t="s">
        <v>38</v>
      </c>
      <c r="AQ44" s="5" t="s">
        <v>55</v>
      </c>
      <c r="AR44" s="5" t="s">
        <v>179</v>
      </c>
      <c r="AS44" s="5" t="s">
        <v>63</v>
      </c>
      <c r="AT44" s="5"/>
      <c r="AU44" t="s">
        <v>38</v>
      </c>
      <c r="AV44" t="s">
        <v>38</v>
      </c>
      <c r="AW44" t="s">
        <v>38</v>
      </c>
      <c r="AX44" t="s">
        <v>55</v>
      </c>
      <c r="AY44" t="s">
        <v>55</v>
      </c>
      <c r="AZ44" t="s">
        <v>55</v>
      </c>
      <c r="BA44" t="s">
        <v>55</v>
      </c>
      <c r="BB44" t="s">
        <v>55</v>
      </c>
      <c r="BC44" t="s">
        <v>55</v>
      </c>
      <c r="BD44" t="s">
        <v>55</v>
      </c>
      <c r="BE44" t="s">
        <v>55</v>
      </c>
      <c r="BF44" t="s">
        <v>55</v>
      </c>
      <c r="BG44" t="s">
        <v>55</v>
      </c>
      <c r="BH44" t="s">
        <v>53</v>
      </c>
      <c r="BI44" t="s">
        <v>221</v>
      </c>
      <c r="BJ44" s="5" t="s">
        <v>55</v>
      </c>
      <c r="BK44" t="s">
        <v>37</v>
      </c>
      <c r="BL44" t="s">
        <v>244</v>
      </c>
      <c r="BM44" t="s">
        <v>111</v>
      </c>
      <c r="BN44" t="s">
        <v>121</v>
      </c>
      <c r="BO44" t="s">
        <v>98</v>
      </c>
      <c r="BP44" s="4">
        <v>44188</v>
      </c>
      <c r="BQ44">
        <v>123</v>
      </c>
      <c r="BR44" s="5" t="s">
        <v>55</v>
      </c>
      <c r="BS44" t="s">
        <v>50</v>
      </c>
      <c r="BT44">
        <v>30215</v>
      </c>
      <c r="BU44" t="s">
        <v>38</v>
      </c>
      <c r="BV44" s="5" t="s">
        <v>38</v>
      </c>
      <c r="BW44" s="5" t="s">
        <v>55</v>
      </c>
      <c r="BX44" s="22" t="s">
        <v>55</v>
      </c>
      <c r="BY44" s="5" t="s">
        <v>55</v>
      </c>
      <c r="BZ44" s="5" t="s">
        <v>55</v>
      </c>
      <c r="CA44" t="s">
        <v>37</v>
      </c>
      <c r="CB44" t="s">
        <v>37</v>
      </c>
      <c r="CC44" t="s">
        <v>215</v>
      </c>
    </row>
    <row r="45" spans="1:81" x14ac:dyDescent="0.2">
      <c r="A45" s="7" t="s">
        <v>37</v>
      </c>
      <c r="B45" t="s">
        <v>292</v>
      </c>
      <c r="C45" t="s">
        <v>85</v>
      </c>
      <c r="E45" t="str">
        <f t="shared" si="20"/>
        <v>Scenario 44 (Org#=15| Campus#=3, GiftType#=3, Fund#=3)</v>
      </c>
      <c r="F45" s="24" t="str">
        <f t="shared" si="21"/>
        <v>CampusName=No Link Campus|GiftType=Donate| DonatePurchaseGoal=Donate|FundName= Fixed-Linked Donation Cat| CategoryName=</v>
      </c>
      <c r="G45" s="24" t="str">
        <f t="shared" si="18"/>
        <v>Scenario 44 (Org#=15| Campus#=3, GiftType#=3, Fund#=3) - Using 'No Link Campus',  'Donate', using 'AmountQuantity' of '54', with a 'One-Time' transaction using a 'New Credit Card' payment type 'Visa' with account 'Mastercard_Personal' number '5454 5454 5454 5454' Submit = 'Yes'</v>
      </c>
      <c r="H45" s="24" t="str">
        <f t="shared" si="19"/>
        <v>Environment= https://sg-pre-web.securegive.com/,  User= chris.grant+dave@securegive.com</v>
      </c>
      <c r="I45" s="35" t="s">
        <v>518</v>
      </c>
      <c r="J45" s="35"/>
      <c r="K45" s="34" t="s">
        <v>265</v>
      </c>
      <c r="L45" t="s">
        <v>266</v>
      </c>
      <c r="M45" t="s">
        <v>55</v>
      </c>
      <c r="N45" t="s">
        <v>55</v>
      </c>
      <c r="O45" s="28" t="s">
        <v>494</v>
      </c>
      <c r="P45" t="s">
        <v>269</v>
      </c>
      <c r="Q45">
        <v>15</v>
      </c>
      <c r="R45" s="24">
        <v>3</v>
      </c>
      <c r="S45" s="7" t="s">
        <v>213</v>
      </c>
      <c r="T45" s="7">
        <v>3</v>
      </c>
      <c r="U45" s="7" t="s">
        <v>213</v>
      </c>
      <c r="V45" s="26" t="s">
        <v>55</v>
      </c>
      <c r="W45" s="22" t="s">
        <v>55</v>
      </c>
      <c r="X45" s="33" t="s">
        <v>55</v>
      </c>
      <c r="Y45" s="33" t="s">
        <v>55</v>
      </c>
      <c r="Z45" s="22" t="s">
        <v>55</v>
      </c>
      <c r="AA45" s="22" t="s">
        <v>55</v>
      </c>
      <c r="AB45" s="22" t="s">
        <v>55</v>
      </c>
      <c r="AC45" t="s">
        <v>270</v>
      </c>
      <c r="AD45">
        <v>3</v>
      </c>
      <c r="AF45" t="s">
        <v>25</v>
      </c>
      <c r="AG45">
        <v>54</v>
      </c>
      <c r="AH45" t="s">
        <v>17</v>
      </c>
      <c r="AI45" s="5" t="s">
        <v>55</v>
      </c>
      <c r="AJ45" s="5" t="s">
        <v>55</v>
      </c>
      <c r="AK45" s="33" t="s">
        <v>55</v>
      </c>
      <c r="AL45" s="22" t="s">
        <v>55</v>
      </c>
      <c r="AM45" s="33" t="s">
        <v>55</v>
      </c>
      <c r="AN45" s="26" t="s">
        <v>55</v>
      </c>
      <c r="AO45" s="22" t="str">
        <f t="shared" si="22"/>
        <v>One-Time gift on N/A basis charged on N/A Delayed start date of N/A ending on N/A</v>
      </c>
      <c r="AP45" t="s">
        <v>37</v>
      </c>
      <c r="AQ45" s="5" t="s">
        <v>55</v>
      </c>
      <c r="AR45" s="5" t="s">
        <v>179</v>
      </c>
      <c r="AS45" s="5" t="s">
        <v>63</v>
      </c>
      <c r="AT45" s="5"/>
      <c r="AU45" t="s">
        <v>38</v>
      </c>
      <c r="AV45" t="s">
        <v>38</v>
      </c>
      <c r="AW45" t="s">
        <v>38</v>
      </c>
      <c r="AX45" t="s">
        <v>55</v>
      </c>
      <c r="AY45" t="s">
        <v>55</v>
      </c>
      <c r="AZ45" t="s">
        <v>55</v>
      </c>
      <c r="BA45" t="s">
        <v>55</v>
      </c>
      <c r="BB45" t="s">
        <v>55</v>
      </c>
      <c r="BC45" t="s">
        <v>55</v>
      </c>
      <c r="BD45" t="s">
        <v>55</v>
      </c>
      <c r="BE45" t="s">
        <v>55</v>
      </c>
      <c r="BF45" t="s">
        <v>55</v>
      </c>
      <c r="BG45" t="s">
        <v>55</v>
      </c>
      <c r="BH45" t="s">
        <v>53</v>
      </c>
      <c r="BI45" t="s">
        <v>221</v>
      </c>
      <c r="BJ45" s="5" t="s">
        <v>55</v>
      </c>
      <c r="BK45" t="s">
        <v>37</v>
      </c>
      <c r="BL45" t="s">
        <v>244</v>
      </c>
      <c r="BM45" t="s">
        <v>111</v>
      </c>
      <c r="BN45" t="s">
        <v>122</v>
      </c>
      <c r="BO45" t="s">
        <v>101</v>
      </c>
      <c r="BP45" s="4">
        <v>44188</v>
      </c>
      <c r="BQ45">
        <v>123</v>
      </c>
      <c r="BR45" s="5" t="s">
        <v>55</v>
      </c>
      <c r="BS45" t="s">
        <v>173</v>
      </c>
      <c r="BT45">
        <v>30215</v>
      </c>
      <c r="BU45" t="s">
        <v>38</v>
      </c>
      <c r="BV45" s="5" t="s">
        <v>38</v>
      </c>
      <c r="BW45" s="5" t="s">
        <v>55</v>
      </c>
      <c r="BX45" s="22" t="s">
        <v>55</v>
      </c>
      <c r="BY45" s="5" t="s">
        <v>55</v>
      </c>
      <c r="BZ45" s="5" t="s">
        <v>55</v>
      </c>
      <c r="CA45" t="s">
        <v>38</v>
      </c>
      <c r="CB45" t="s">
        <v>37</v>
      </c>
      <c r="CC45" t="s">
        <v>215</v>
      </c>
    </row>
    <row r="46" spans="1:81" x14ac:dyDescent="0.2">
      <c r="A46" s="7" t="s">
        <v>37</v>
      </c>
      <c r="B46" t="s">
        <v>293</v>
      </c>
      <c r="C46" t="s">
        <v>84</v>
      </c>
      <c r="E46" t="str">
        <f t="shared" si="0"/>
        <v>Scenario 45 (Org#=15| Campus#=3, GiftType#=3, Fund#=3)</v>
      </c>
      <c r="F46" s="24" t="str">
        <f t="shared" si="1"/>
        <v>CampusName=Main Campus|GiftType=Donate| DonatePurchaseGoal=Donate|FundName= Linked Tithes &amp; Offering| CategoryName=</v>
      </c>
      <c r="G46" s="24" t="str">
        <f t="shared" ref="G46:G265" si="23">_xlfn.CONCAT(E46," - Using '",P46,"',  '", U46, "', using '", AF46, "' of '",AG46, "', with a '",AH46, "' transaction using a '",BH46, "' payment type '", BL46,"' with account '",BN46, "' number '",BO46, "' Submit = '",CB46,"'")</f>
        <v>Scenario 45 (Org#=15| Campus#=3, GiftType#=3, Fund#=3) - Using 'Main Campus',  'Donate', using 'AmountCurrency' of '55', with a 'One-Time' transaction using a 'New Credit Card' payment type 'Visa' with account 'Visa_Personal' number '4111 1111 1111 1111' Submit = 'Yes'</v>
      </c>
      <c r="H46" s="24" t="str">
        <f t="shared" ref="H46:H265" si="24">_xlfn.CONCAT("Environment= ",I46,",  User= ",K46)</f>
        <v>Environment= https://sg-pre-web.securegive.com/,  User= chris.grant+JT@securegive.com</v>
      </c>
      <c r="I46" s="35" t="s">
        <v>518</v>
      </c>
      <c r="J46" s="35"/>
      <c r="K46" s="34" t="s">
        <v>272</v>
      </c>
      <c r="L46" t="s">
        <v>266</v>
      </c>
      <c r="M46" t="s">
        <v>55</v>
      </c>
      <c r="N46" t="s">
        <v>55</v>
      </c>
      <c r="O46" s="28" t="s">
        <v>494</v>
      </c>
      <c r="P46" t="s">
        <v>13</v>
      </c>
      <c r="Q46">
        <v>15</v>
      </c>
      <c r="R46" s="24">
        <v>3</v>
      </c>
      <c r="S46" s="7" t="s">
        <v>213</v>
      </c>
      <c r="T46" s="7">
        <v>3</v>
      </c>
      <c r="U46" s="7" t="s">
        <v>213</v>
      </c>
      <c r="V46" s="26" t="s">
        <v>55</v>
      </c>
      <c r="W46" s="22" t="s">
        <v>55</v>
      </c>
      <c r="X46" s="33" t="s">
        <v>55</v>
      </c>
      <c r="Y46" s="33" t="s">
        <v>55</v>
      </c>
      <c r="Z46" s="22" t="s">
        <v>55</v>
      </c>
      <c r="AA46" s="22" t="s">
        <v>55</v>
      </c>
      <c r="AB46" s="22" t="s">
        <v>55</v>
      </c>
      <c r="AC46" t="s">
        <v>268</v>
      </c>
      <c r="AD46">
        <v>3</v>
      </c>
      <c r="AF46" t="s">
        <v>24</v>
      </c>
      <c r="AG46">
        <v>55</v>
      </c>
      <c r="AH46" t="s">
        <v>17</v>
      </c>
      <c r="AI46" s="5" t="s">
        <v>55</v>
      </c>
      <c r="AJ46" s="5" t="s">
        <v>55</v>
      </c>
      <c r="AK46" s="33" t="s">
        <v>55</v>
      </c>
      <c r="AL46" s="22" t="s">
        <v>55</v>
      </c>
      <c r="AM46" s="33" t="s">
        <v>55</v>
      </c>
      <c r="AN46" s="26" t="s">
        <v>55</v>
      </c>
      <c r="AO46" s="22" t="str">
        <f t="shared" si="2"/>
        <v>One-Time gift on N/A basis charged on N/A Delayed start date of N/A ending on N/A</v>
      </c>
      <c r="AP46" t="s">
        <v>38</v>
      </c>
      <c r="AQ46" s="5" t="s">
        <v>55</v>
      </c>
      <c r="AR46" s="5" t="s">
        <v>63</v>
      </c>
      <c r="AS46" s="5" t="s">
        <v>63</v>
      </c>
      <c r="AT46" s="5"/>
      <c r="AU46" t="s">
        <v>38</v>
      </c>
      <c r="AV46" t="s">
        <v>38</v>
      </c>
      <c r="AW46" t="s">
        <v>38</v>
      </c>
      <c r="AX46" t="s">
        <v>55</v>
      </c>
      <c r="AY46" t="s">
        <v>55</v>
      </c>
      <c r="AZ46" t="s">
        <v>55</v>
      </c>
      <c r="BA46" t="s">
        <v>55</v>
      </c>
      <c r="BB46" t="s">
        <v>55</v>
      </c>
      <c r="BC46" t="s">
        <v>55</v>
      </c>
      <c r="BD46" t="s">
        <v>55</v>
      </c>
      <c r="BE46" t="s">
        <v>55</v>
      </c>
      <c r="BF46" t="s">
        <v>55</v>
      </c>
      <c r="BG46" t="s">
        <v>55</v>
      </c>
      <c r="BH46" t="s">
        <v>53</v>
      </c>
      <c r="BI46" t="s">
        <v>221</v>
      </c>
      <c r="BJ46" s="5" t="s">
        <v>55</v>
      </c>
      <c r="BK46" t="s">
        <v>37</v>
      </c>
      <c r="BL46" t="s">
        <v>244</v>
      </c>
      <c r="BM46" t="s">
        <v>111</v>
      </c>
      <c r="BN46" t="s">
        <v>121</v>
      </c>
      <c r="BO46" t="s">
        <v>98</v>
      </c>
      <c r="BP46" s="4">
        <v>44188</v>
      </c>
      <c r="BQ46">
        <v>123</v>
      </c>
      <c r="BR46" s="5" t="s">
        <v>55</v>
      </c>
      <c r="BS46" t="s">
        <v>50</v>
      </c>
      <c r="BT46">
        <v>30215</v>
      </c>
      <c r="BU46" t="s">
        <v>38</v>
      </c>
      <c r="BV46" s="5" t="s">
        <v>38</v>
      </c>
      <c r="BW46" s="5" t="s">
        <v>55</v>
      </c>
      <c r="BX46" s="22" t="s">
        <v>55</v>
      </c>
      <c r="BY46" s="5" t="s">
        <v>55</v>
      </c>
      <c r="BZ46" s="5" t="s">
        <v>55</v>
      </c>
      <c r="CA46" t="s">
        <v>37</v>
      </c>
      <c r="CB46" t="s">
        <v>37</v>
      </c>
      <c r="CC46" t="s">
        <v>215</v>
      </c>
    </row>
    <row r="47" spans="1:81" x14ac:dyDescent="0.2">
      <c r="A47" s="7" t="s">
        <v>37</v>
      </c>
      <c r="B47" t="s">
        <v>294</v>
      </c>
      <c r="C47" t="s">
        <v>84</v>
      </c>
      <c r="E47" t="str">
        <f t="shared" ref="E47:E242" si="25">_xlfn.CONCAT(B47, " (Org#=",Q47, "| Campus#=",R47, ", GiftType#=",T47,", Fund#=",AD47,")")</f>
        <v>Scenario 46 (Org#=15| Campus#=3, GiftType#=3, Fund#=3)</v>
      </c>
      <c r="F47" s="24" t="str">
        <f t="shared" ref="F47:F242" si="26">_xlfn.CONCAT("CampusName=",P47, "|GiftType=",S47, "| DonatePurchaseGoal=",U47,"|FundName= ",AC47,"| CategoryName=",AE47)</f>
        <v>CampusName=Main Campus|GiftType=Donate| DonatePurchaseGoal=Donate|FundName= Linked Tithes &amp; Offering| CategoryName=</v>
      </c>
      <c r="G47" s="24" t="str">
        <f t="shared" ref="G47:G242" si="27">_xlfn.CONCAT(E47," - Using '",P47,"',  '", U47, "', using '", AF47, "' of '",AG47, "', with a '",AH47, "' transaction using a '",BH47, "' payment type '", BL47,"' with account '",BN47, "' number '",BO47, "' Submit = '",CB47,"'")</f>
        <v>Scenario 46 (Org#=15| Campus#=3, GiftType#=3, Fund#=3) - Using 'Main Campus',  'Donate', using 'AmountCurrency' of '56', with a 'One-Time' transaction using a 'New Credit Card' payment type 'Visa' with account 'Mastercard_Personal' number '5454 5454 5454 5454' Submit = 'Yes'</v>
      </c>
      <c r="H47" s="24" t="str">
        <f t="shared" ref="H47:H242" si="28">_xlfn.CONCAT("Environment= ",I47,",  User= ",K47)</f>
        <v>Environment= https://sg-pre-web.securegive.com/,  User= chris.grant+JT@securegive.com</v>
      </c>
      <c r="I47" s="35" t="s">
        <v>518</v>
      </c>
      <c r="J47" s="35"/>
      <c r="K47" s="34" t="s">
        <v>272</v>
      </c>
      <c r="L47" t="s">
        <v>266</v>
      </c>
      <c r="M47" t="s">
        <v>55</v>
      </c>
      <c r="N47" t="s">
        <v>55</v>
      </c>
      <c r="O47" s="28" t="s">
        <v>494</v>
      </c>
      <c r="P47" t="s">
        <v>13</v>
      </c>
      <c r="Q47">
        <v>15</v>
      </c>
      <c r="R47" s="24">
        <v>3</v>
      </c>
      <c r="S47" s="7" t="s">
        <v>213</v>
      </c>
      <c r="T47" s="7">
        <v>3</v>
      </c>
      <c r="U47" s="7" t="s">
        <v>213</v>
      </c>
      <c r="V47" s="26" t="s">
        <v>55</v>
      </c>
      <c r="W47" s="22" t="s">
        <v>55</v>
      </c>
      <c r="X47" s="33" t="s">
        <v>55</v>
      </c>
      <c r="Y47" s="33" t="s">
        <v>55</v>
      </c>
      <c r="Z47" s="22" t="s">
        <v>55</v>
      </c>
      <c r="AA47" s="22" t="s">
        <v>55</v>
      </c>
      <c r="AB47" s="22" t="s">
        <v>55</v>
      </c>
      <c r="AC47" t="s">
        <v>268</v>
      </c>
      <c r="AD47">
        <v>3</v>
      </c>
      <c r="AF47" t="s">
        <v>24</v>
      </c>
      <c r="AG47">
        <v>56</v>
      </c>
      <c r="AH47" t="s">
        <v>17</v>
      </c>
      <c r="AI47" s="5" t="s">
        <v>55</v>
      </c>
      <c r="AJ47" s="5" t="s">
        <v>55</v>
      </c>
      <c r="AK47" s="33" t="s">
        <v>55</v>
      </c>
      <c r="AL47" s="22" t="s">
        <v>55</v>
      </c>
      <c r="AM47" s="33" t="s">
        <v>55</v>
      </c>
      <c r="AN47" s="26" t="s">
        <v>55</v>
      </c>
      <c r="AO47" s="22" t="str">
        <f t="shared" ref="AO47:AO242" si="29">_xlfn.CONCAT(AH47," gift on ",AI47," basis charged on ",AJ47," Delayed start date of ",AL47," ending on ",AN47)</f>
        <v>One-Time gift on N/A basis charged on N/A Delayed start date of N/A ending on N/A</v>
      </c>
      <c r="AP47" t="s">
        <v>37</v>
      </c>
      <c r="AQ47" s="5" t="s">
        <v>55</v>
      </c>
      <c r="AR47" s="5" t="s">
        <v>63</v>
      </c>
      <c r="AS47" s="5" t="s">
        <v>63</v>
      </c>
      <c r="AT47" s="5"/>
      <c r="AU47" t="s">
        <v>38</v>
      </c>
      <c r="AV47" t="s">
        <v>38</v>
      </c>
      <c r="AW47" t="s">
        <v>38</v>
      </c>
      <c r="AX47" t="s">
        <v>55</v>
      </c>
      <c r="AY47" t="s">
        <v>55</v>
      </c>
      <c r="AZ47" t="s">
        <v>55</v>
      </c>
      <c r="BA47" t="s">
        <v>55</v>
      </c>
      <c r="BB47" t="s">
        <v>55</v>
      </c>
      <c r="BC47" t="s">
        <v>55</v>
      </c>
      <c r="BD47" t="s">
        <v>55</v>
      </c>
      <c r="BE47" t="s">
        <v>55</v>
      </c>
      <c r="BF47" t="s">
        <v>55</v>
      </c>
      <c r="BG47" t="s">
        <v>55</v>
      </c>
      <c r="BH47" t="s">
        <v>53</v>
      </c>
      <c r="BI47" t="s">
        <v>221</v>
      </c>
      <c r="BJ47" s="5" t="s">
        <v>55</v>
      </c>
      <c r="BK47" t="s">
        <v>37</v>
      </c>
      <c r="BL47" t="s">
        <v>244</v>
      </c>
      <c r="BM47" t="s">
        <v>111</v>
      </c>
      <c r="BN47" t="s">
        <v>122</v>
      </c>
      <c r="BO47" t="s">
        <v>101</v>
      </c>
      <c r="BP47" s="4">
        <v>44188</v>
      </c>
      <c r="BQ47">
        <v>123</v>
      </c>
      <c r="BR47" s="5" t="s">
        <v>55</v>
      </c>
      <c r="BS47" t="s">
        <v>173</v>
      </c>
      <c r="BT47">
        <v>30215</v>
      </c>
      <c r="BU47" t="s">
        <v>38</v>
      </c>
      <c r="BV47" s="5" t="s">
        <v>38</v>
      </c>
      <c r="BW47" s="5" t="s">
        <v>55</v>
      </c>
      <c r="BX47" s="22" t="s">
        <v>55</v>
      </c>
      <c r="BY47" s="5" t="s">
        <v>55</v>
      </c>
      <c r="BZ47" s="5" t="s">
        <v>55</v>
      </c>
      <c r="CA47" t="s">
        <v>38</v>
      </c>
      <c r="CB47" t="s">
        <v>37</v>
      </c>
      <c r="CC47" t="s">
        <v>215</v>
      </c>
    </row>
    <row r="48" spans="1:81" ht="17" customHeight="1" x14ac:dyDescent="0.2">
      <c r="A48" s="7" t="s">
        <v>37</v>
      </c>
      <c r="B48" t="s">
        <v>295</v>
      </c>
      <c r="C48" t="s">
        <v>84</v>
      </c>
      <c r="E48" t="str">
        <f t="shared" si="25"/>
        <v>Scenario 47 (Org#=15| Campus#=3, GiftType#=3, Fund#=3)</v>
      </c>
      <c r="F48" s="24" t="str">
        <f t="shared" si="26"/>
        <v>CampusName=Main Campus|GiftType=Donate| DonatePurchaseGoal=Donate|FundName= Linked Tithes &amp; Offering| CategoryName=</v>
      </c>
      <c r="G48" s="24" t="str">
        <f t="shared" si="27"/>
        <v>Scenario 47 (Org#=15| Campus#=3, GiftType#=3, Fund#=3) - Using 'Main Campus',  'Donate', using 'AmountCurrency' of '57', with a 'One-Time' transaction using a 'New Credit Card' payment type 'Visa' with account 'Visa_Personal' number '4111 1111 1111 1111' Submit = 'Yes'</v>
      </c>
      <c r="H48" s="24" t="str">
        <f t="shared" si="28"/>
        <v>Environment= https://sg-pre-web.securegive.com/,  User= chris.grant+JT@securegive.com</v>
      </c>
      <c r="I48" s="35" t="s">
        <v>518</v>
      </c>
      <c r="J48" s="35"/>
      <c r="K48" s="34" t="s">
        <v>272</v>
      </c>
      <c r="L48" t="s">
        <v>266</v>
      </c>
      <c r="M48" t="s">
        <v>55</v>
      </c>
      <c r="N48" t="s">
        <v>55</v>
      </c>
      <c r="O48" s="28" t="s">
        <v>494</v>
      </c>
      <c r="P48" t="s">
        <v>13</v>
      </c>
      <c r="Q48">
        <v>15</v>
      </c>
      <c r="R48" s="24">
        <v>3</v>
      </c>
      <c r="S48" s="7" t="s">
        <v>213</v>
      </c>
      <c r="T48" s="7">
        <v>3</v>
      </c>
      <c r="U48" s="7" t="s">
        <v>213</v>
      </c>
      <c r="V48" s="26" t="s">
        <v>55</v>
      </c>
      <c r="W48" s="22" t="s">
        <v>55</v>
      </c>
      <c r="X48" s="33" t="s">
        <v>55</v>
      </c>
      <c r="Y48" s="33" t="s">
        <v>55</v>
      </c>
      <c r="Z48" s="22" t="s">
        <v>55</v>
      </c>
      <c r="AA48" s="22" t="s">
        <v>55</v>
      </c>
      <c r="AB48" s="22" t="s">
        <v>55</v>
      </c>
      <c r="AC48" t="s">
        <v>268</v>
      </c>
      <c r="AD48">
        <v>3</v>
      </c>
      <c r="AF48" t="s">
        <v>24</v>
      </c>
      <c r="AG48">
        <v>57</v>
      </c>
      <c r="AH48" t="s">
        <v>17</v>
      </c>
      <c r="AI48" s="5" t="s">
        <v>55</v>
      </c>
      <c r="AJ48" s="5" t="s">
        <v>55</v>
      </c>
      <c r="AK48" s="33" t="s">
        <v>55</v>
      </c>
      <c r="AL48" s="22" t="s">
        <v>55</v>
      </c>
      <c r="AM48" s="33" t="s">
        <v>55</v>
      </c>
      <c r="AN48" s="26" t="s">
        <v>55</v>
      </c>
      <c r="AO48" s="22" t="str">
        <f t="shared" si="29"/>
        <v>One-Time gift on N/A basis charged on N/A Delayed start date of N/A ending on N/A</v>
      </c>
      <c r="AP48" t="s">
        <v>38</v>
      </c>
      <c r="AQ48" s="5" t="s">
        <v>55</v>
      </c>
      <c r="AR48" s="5" t="s">
        <v>63</v>
      </c>
      <c r="AS48" s="5" t="s">
        <v>63</v>
      </c>
      <c r="AT48" s="5"/>
      <c r="AU48" t="s">
        <v>38</v>
      </c>
      <c r="AV48" t="s">
        <v>38</v>
      </c>
      <c r="AW48" t="s">
        <v>38</v>
      </c>
      <c r="AX48" t="s">
        <v>55</v>
      </c>
      <c r="AY48" t="s">
        <v>55</v>
      </c>
      <c r="AZ48" t="s">
        <v>55</v>
      </c>
      <c r="BA48" t="s">
        <v>55</v>
      </c>
      <c r="BB48" t="s">
        <v>55</v>
      </c>
      <c r="BC48" t="s">
        <v>55</v>
      </c>
      <c r="BD48" t="s">
        <v>55</v>
      </c>
      <c r="BE48" t="s">
        <v>55</v>
      </c>
      <c r="BF48" t="s">
        <v>55</v>
      </c>
      <c r="BG48" t="s">
        <v>55</v>
      </c>
      <c r="BH48" t="s">
        <v>53</v>
      </c>
      <c r="BI48" t="s">
        <v>221</v>
      </c>
      <c r="BJ48" s="5" t="s">
        <v>55</v>
      </c>
      <c r="BK48" t="s">
        <v>37</v>
      </c>
      <c r="BL48" t="s">
        <v>244</v>
      </c>
      <c r="BM48" t="s">
        <v>111</v>
      </c>
      <c r="BN48" t="s">
        <v>121</v>
      </c>
      <c r="BO48" t="s">
        <v>98</v>
      </c>
      <c r="BP48" s="4">
        <v>44188</v>
      </c>
      <c r="BQ48">
        <v>123</v>
      </c>
      <c r="BR48" s="5" t="s">
        <v>55</v>
      </c>
      <c r="BS48" t="s">
        <v>50</v>
      </c>
      <c r="BT48">
        <v>30215</v>
      </c>
      <c r="BU48" t="s">
        <v>38</v>
      </c>
      <c r="BV48" s="5" t="s">
        <v>38</v>
      </c>
      <c r="BW48" s="5" t="s">
        <v>55</v>
      </c>
      <c r="BX48" s="22" t="s">
        <v>55</v>
      </c>
      <c r="BY48" s="5" t="s">
        <v>55</v>
      </c>
      <c r="BZ48" s="5" t="s">
        <v>55</v>
      </c>
      <c r="CA48" t="s">
        <v>37</v>
      </c>
      <c r="CB48" t="s">
        <v>37</v>
      </c>
      <c r="CC48" t="s">
        <v>215</v>
      </c>
    </row>
    <row r="49" spans="1:81" x14ac:dyDescent="0.2">
      <c r="A49" s="7" t="s">
        <v>37</v>
      </c>
      <c r="B49" t="s">
        <v>296</v>
      </c>
      <c r="C49" t="s">
        <v>84</v>
      </c>
      <c r="E49" t="str">
        <f t="shared" si="25"/>
        <v>Scenario 48 (Org#=15| Campus#=3, GiftType#=3, Fund#=3)</v>
      </c>
      <c r="F49" s="24" t="str">
        <f t="shared" si="26"/>
        <v>CampusName=Main Campus|GiftType=Donate| DonatePurchaseGoal=Donate|FundName= No Link Donation| CategoryName=</v>
      </c>
      <c r="G49" s="24" t="str">
        <f t="shared" si="27"/>
        <v>Scenario 48 (Org#=15| Campus#=3, GiftType#=3, Fund#=3) - Using 'Main Campus',  'Donate', using 'AmountCurrency' of '58', with a 'One-Time' transaction using a 'New Credit Card' payment type 'Visa' with account 'Mastercard_Personal' number '5454 5454 5454 5454' Submit = 'Yes'</v>
      </c>
      <c r="H49" s="24" t="str">
        <f t="shared" si="28"/>
        <v>Environment= https://sg-pre-web.securegive.com/,  User= chris.grant+JT@securegive.com</v>
      </c>
      <c r="I49" s="35" t="s">
        <v>518</v>
      </c>
      <c r="J49" s="35"/>
      <c r="K49" s="34" t="s">
        <v>272</v>
      </c>
      <c r="L49" t="s">
        <v>266</v>
      </c>
      <c r="M49" t="s">
        <v>55</v>
      </c>
      <c r="N49" t="s">
        <v>55</v>
      </c>
      <c r="O49" s="28" t="s">
        <v>494</v>
      </c>
      <c r="P49" t="s">
        <v>13</v>
      </c>
      <c r="Q49">
        <v>15</v>
      </c>
      <c r="R49" s="24">
        <v>3</v>
      </c>
      <c r="S49" s="7" t="s">
        <v>213</v>
      </c>
      <c r="T49" s="7">
        <v>3</v>
      </c>
      <c r="U49" s="7" t="s">
        <v>213</v>
      </c>
      <c r="V49" s="26" t="s">
        <v>55</v>
      </c>
      <c r="W49" s="22" t="s">
        <v>55</v>
      </c>
      <c r="X49" s="33" t="s">
        <v>55</v>
      </c>
      <c r="Y49" s="33" t="s">
        <v>55</v>
      </c>
      <c r="Z49" s="22" t="s">
        <v>55</v>
      </c>
      <c r="AA49" s="22" t="s">
        <v>55</v>
      </c>
      <c r="AB49" s="22" t="s">
        <v>55</v>
      </c>
      <c r="AC49" t="s">
        <v>271</v>
      </c>
      <c r="AD49">
        <v>3</v>
      </c>
      <c r="AF49" t="s">
        <v>24</v>
      </c>
      <c r="AG49">
        <v>58</v>
      </c>
      <c r="AH49" t="s">
        <v>17</v>
      </c>
      <c r="AI49" s="5" t="s">
        <v>55</v>
      </c>
      <c r="AJ49" s="5" t="s">
        <v>55</v>
      </c>
      <c r="AK49" s="33" t="s">
        <v>55</v>
      </c>
      <c r="AL49" s="22" t="s">
        <v>55</v>
      </c>
      <c r="AM49" s="33" t="s">
        <v>55</v>
      </c>
      <c r="AN49" s="26" t="s">
        <v>55</v>
      </c>
      <c r="AO49" s="22" t="str">
        <f t="shared" si="29"/>
        <v>One-Time gift on N/A basis charged on N/A Delayed start date of N/A ending on N/A</v>
      </c>
      <c r="AP49" t="s">
        <v>38</v>
      </c>
      <c r="AQ49" s="5" t="s">
        <v>55</v>
      </c>
      <c r="AR49" s="5" t="s">
        <v>63</v>
      </c>
      <c r="AS49" s="5" t="s">
        <v>63</v>
      </c>
      <c r="AT49" s="5"/>
      <c r="AU49" t="s">
        <v>38</v>
      </c>
      <c r="AV49" t="s">
        <v>38</v>
      </c>
      <c r="AW49" t="s">
        <v>38</v>
      </c>
      <c r="AX49" t="s">
        <v>55</v>
      </c>
      <c r="AY49" t="s">
        <v>55</v>
      </c>
      <c r="AZ49" t="s">
        <v>55</v>
      </c>
      <c r="BA49" t="s">
        <v>55</v>
      </c>
      <c r="BB49" t="s">
        <v>55</v>
      </c>
      <c r="BC49" t="s">
        <v>55</v>
      </c>
      <c r="BD49" t="s">
        <v>55</v>
      </c>
      <c r="BE49" t="s">
        <v>55</v>
      </c>
      <c r="BF49" t="s">
        <v>55</v>
      </c>
      <c r="BG49" t="s">
        <v>55</v>
      </c>
      <c r="BH49" t="s">
        <v>53</v>
      </c>
      <c r="BI49" t="s">
        <v>221</v>
      </c>
      <c r="BJ49" s="5" t="s">
        <v>55</v>
      </c>
      <c r="BK49" t="s">
        <v>37</v>
      </c>
      <c r="BL49" t="s">
        <v>244</v>
      </c>
      <c r="BM49" t="s">
        <v>111</v>
      </c>
      <c r="BN49" t="s">
        <v>122</v>
      </c>
      <c r="BO49" t="s">
        <v>101</v>
      </c>
      <c r="BP49" s="4">
        <v>44188</v>
      </c>
      <c r="BQ49">
        <v>123</v>
      </c>
      <c r="BR49" s="5" t="s">
        <v>55</v>
      </c>
      <c r="BS49" t="s">
        <v>173</v>
      </c>
      <c r="BT49">
        <v>30215</v>
      </c>
      <c r="BU49" t="s">
        <v>38</v>
      </c>
      <c r="BV49" s="5" t="s">
        <v>38</v>
      </c>
      <c r="BW49" s="5" t="s">
        <v>55</v>
      </c>
      <c r="BX49" s="22" t="s">
        <v>55</v>
      </c>
      <c r="BY49" s="5" t="s">
        <v>55</v>
      </c>
      <c r="BZ49" s="5" t="s">
        <v>55</v>
      </c>
      <c r="CA49" t="s">
        <v>38</v>
      </c>
      <c r="CB49" t="s">
        <v>37</v>
      </c>
      <c r="CC49" t="s">
        <v>215</v>
      </c>
    </row>
    <row r="50" spans="1:81" x14ac:dyDescent="0.2">
      <c r="A50" s="7" t="s">
        <v>37</v>
      </c>
      <c r="B50" t="s">
        <v>297</v>
      </c>
      <c r="C50" t="s">
        <v>84</v>
      </c>
      <c r="E50" t="str">
        <f t="shared" si="25"/>
        <v>Scenario 49 (Org#=15| Campus#=3, GiftType#=3, Fund#=3)</v>
      </c>
      <c r="F50" s="24" t="str">
        <f t="shared" si="26"/>
        <v>CampusName=Main Campus|GiftType=Donate| DonatePurchaseGoal=Donate|FundName= No Link Donation| CategoryName=</v>
      </c>
      <c r="G50" s="24" t="str">
        <f t="shared" si="27"/>
        <v>Scenario 49 (Org#=15| Campus#=3, GiftType#=3, Fund#=3) - Using 'Main Campus',  'Donate', using 'AmountCurrency' of '59', with a 'One-Time' transaction using a 'New Credit Card' payment type 'Visa' with account 'Visa_Personal' number '4111 1111 1111 1111' Submit = 'Yes'</v>
      </c>
      <c r="H50" s="24" t="str">
        <f t="shared" si="28"/>
        <v>Environment= https://sg-pre-web.securegive.com/,  User= chris.grant+JT@securegive.com</v>
      </c>
      <c r="I50" s="35" t="s">
        <v>518</v>
      </c>
      <c r="J50" s="35"/>
      <c r="K50" s="34" t="s">
        <v>272</v>
      </c>
      <c r="L50" t="s">
        <v>266</v>
      </c>
      <c r="M50" t="s">
        <v>55</v>
      </c>
      <c r="N50" t="s">
        <v>55</v>
      </c>
      <c r="O50" s="28" t="s">
        <v>494</v>
      </c>
      <c r="P50" t="s">
        <v>13</v>
      </c>
      <c r="Q50">
        <v>15</v>
      </c>
      <c r="R50" s="24">
        <v>3</v>
      </c>
      <c r="S50" s="7" t="s">
        <v>213</v>
      </c>
      <c r="T50" s="7">
        <v>3</v>
      </c>
      <c r="U50" s="7" t="s">
        <v>213</v>
      </c>
      <c r="V50" s="26" t="s">
        <v>55</v>
      </c>
      <c r="W50" s="22" t="s">
        <v>55</v>
      </c>
      <c r="X50" s="33" t="s">
        <v>55</v>
      </c>
      <c r="Y50" s="33" t="s">
        <v>55</v>
      </c>
      <c r="Z50" s="22" t="s">
        <v>55</v>
      </c>
      <c r="AA50" s="22" t="s">
        <v>55</v>
      </c>
      <c r="AB50" s="22" t="s">
        <v>55</v>
      </c>
      <c r="AC50" t="s">
        <v>271</v>
      </c>
      <c r="AD50">
        <v>3</v>
      </c>
      <c r="AF50" t="s">
        <v>24</v>
      </c>
      <c r="AG50">
        <v>59</v>
      </c>
      <c r="AH50" t="s">
        <v>17</v>
      </c>
      <c r="AI50" s="5" t="s">
        <v>55</v>
      </c>
      <c r="AJ50" s="5" t="s">
        <v>55</v>
      </c>
      <c r="AK50" s="33" t="s">
        <v>55</v>
      </c>
      <c r="AL50" s="22" t="s">
        <v>55</v>
      </c>
      <c r="AM50" s="33" t="s">
        <v>55</v>
      </c>
      <c r="AN50" s="26" t="s">
        <v>55</v>
      </c>
      <c r="AO50" s="22" t="str">
        <f t="shared" si="29"/>
        <v>One-Time gift on N/A basis charged on N/A Delayed start date of N/A ending on N/A</v>
      </c>
      <c r="AP50" t="s">
        <v>37</v>
      </c>
      <c r="AQ50" s="5" t="s">
        <v>55</v>
      </c>
      <c r="AR50" s="5" t="s">
        <v>63</v>
      </c>
      <c r="AS50" s="5" t="s">
        <v>63</v>
      </c>
      <c r="AT50" s="5"/>
      <c r="AU50" t="s">
        <v>38</v>
      </c>
      <c r="AV50" t="s">
        <v>38</v>
      </c>
      <c r="AW50" t="s">
        <v>38</v>
      </c>
      <c r="AX50" t="s">
        <v>55</v>
      </c>
      <c r="AY50" t="s">
        <v>55</v>
      </c>
      <c r="AZ50" t="s">
        <v>55</v>
      </c>
      <c r="BA50" t="s">
        <v>55</v>
      </c>
      <c r="BB50" t="s">
        <v>55</v>
      </c>
      <c r="BC50" t="s">
        <v>55</v>
      </c>
      <c r="BD50" t="s">
        <v>55</v>
      </c>
      <c r="BE50" t="s">
        <v>55</v>
      </c>
      <c r="BF50" t="s">
        <v>55</v>
      </c>
      <c r="BG50" t="s">
        <v>55</v>
      </c>
      <c r="BH50" t="s">
        <v>53</v>
      </c>
      <c r="BI50" t="s">
        <v>221</v>
      </c>
      <c r="BJ50" s="5" t="s">
        <v>55</v>
      </c>
      <c r="BK50" t="s">
        <v>37</v>
      </c>
      <c r="BL50" t="s">
        <v>244</v>
      </c>
      <c r="BM50" t="s">
        <v>111</v>
      </c>
      <c r="BN50" t="s">
        <v>121</v>
      </c>
      <c r="BO50" t="s">
        <v>98</v>
      </c>
      <c r="BP50" s="4">
        <v>44188</v>
      </c>
      <c r="BQ50">
        <v>123</v>
      </c>
      <c r="BR50" s="5" t="s">
        <v>55</v>
      </c>
      <c r="BS50" t="s">
        <v>50</v>
      </c>
      <c r="BT50">
        <v>30215</v>
      </c>
      <c r="BU50" t="s">
        <v>38</v>
      </c>
      <c r="BV50" s="5" t="s">
        <v>38</v>
      </c>
      <c r="BW50" s="5" t="s">
        <v>55</v>
      </c>
      <c r="BX50" s="22" t="s">
        <v>55</v>
      </c>
      <c r="BY50" s="5" t="s">
        <v>55</v>
      </c>
      <c r="BZ50" s="5" t="s">
        <v>55</v>
      </c>
      <c r="CA50" t="s">
        <v>37</v>
      </c>
      <c r="CB50" t="s">
        <v>37</v>
      </c>
      <c r="CC50" t="s">
        <v>215</v>
      </c>
    </row>
    <row r="51" spans="1:81" x14ac:dyDescent="0.2">
      <c r="A51" s="7" t="s">
        <v>37</v>
      </c>
      <c r="B51" t="s">
        <v>298</v>
      </c>
      <c r="C51" t="s">
        <v>84</v>
      </c>
      <c r="E51" t="str">
        <f t="shared" si="25"/>
        <v>Scenario 50 (Org#=15| Campus#=3, GiftType#=3, Fund#=3)</v>
      </c>
      <c r="F51" s="24" t="str">
        <f t="shared" si="26"/>
        <v>CampusName=Main Campus|GiftType=Donate| DonatePurchaseGoal=Donate|FundName= No Link Donation| CategoryName=</v>
      </c>
      <c r="G51" s="24" t="str">
        <f t="shared" si="27"/>
        <v>Scenario 50 (Org#=15| Campus#=3, GiftType#=3, Fund#=3) - Using 'Main Campus',  'Donate', using 'AmountCurrency' of '60', with a 'One-Time' transaction using a 'New Credit Card' payment type 'Visa' with account 'Mastercard_Personal' number '5454 5454 5454 5454' Submit = 'Yes'</v>
      </c>
      <c r="H51" s="24" t="str">
        <f t="shared" si="28"/>
        <v>Environment= https://sg-pre-web.securegive.com/,  User= chris.grant+JT@securegive.com</v>
      </c>
      <c r="I51" s="35" t="s">
        <v>518</v>
      </c>
      <c r="J51" s="35"/>
      <c r="K51" s="34" t="s">
        <v>272</v>
      </c>
      <c r="L51" t="s">
        <v>266</v>
      </c>
      <c r="M51" t="s">
        <v>55</v>
      </c>
      <c r="N51" t="s">
        <v>55</v>
      </c>
      <c r="O51" s="28" t="s">
        <v>494</v>
      </c>
      <c r="P51" t="s">
        <v>13</v>
      </c>
      <c r="Q51">
        <v>15</v>
      </c>
      <c r="R51" s="24">
        <v>3</v>
      </c>
      <c r="S51" s="7" t="s">
        <v>213</v>
      </c>
      <c r="T51" s="7">
        <v>3</v>
      </c>
      <c r="U51" s="7" t="s">
        <v>213</v>
      </c>
      <c r="V51" s="26" t="s">
        <v>55</v>
      </c>
      <c r="W51" s="22" t="s">
        <v>55</v>
      </c>
      <c r="X51" s="33" t="s">
        <v>55</v>
      </c>
      <c r="Y51" s="33" t="s">
        <v>55</v>
      </c>
      <c r="Z51" s="22" t="s">
        <v>55</v>
      </c>
      <c r="AA51" s="22" t="s">
        <v>55</v>
      </c>
      <c r="AB51" s="22" t="s">
        <v>55</v>
      </c>
      <c r="AC51" t="s">
        <v>271</v>
      </c>
      <c r="AD51">
        <v>3</v>
      </c>
      <c r="AF51" t="s">
        <v>24</v>
      </c>
      <c r="AG51">
        <v>60</v>
      </c>
      <c r="AH51" t="s">
        <v>17</v>
      </c>
      <c r="AI51" s="5" t="s">
        <v>55</v>
      </c>
      <c r="AJ51" s="5" t="s">
        <v>55</v>
      </c>
      <c r="AK51" s="33" t="s">
        <v>55</v>
      </c>
      <c r="AL51" s="22" t="s">
        <v>55</v>
      </c>
      <c r="AM51" s="33" t="s">
        <v>55</v>
      </c>
      <c r="AN51" s="26" t="s">
        <v>55</v>
      </c>
      <c r="AO51" s="22" t="str">
        <f t="shared" si="29"/>
        <v>One-Time gift on N/A basis charged on N/A Delayed start date of N/A ending on N/A</v>
      </c>
      <c r="AP51" t="s">
        <v>38</v>
      </c>
      <c r="AQ51" s="5" t="s">
        <v>55</v>
      </c>
      <c r="AR51" s="5" t="s">
        <v>63</v>
      </c>
      <c r="AS51" s="5" t="s">
        <v>63</v>
      </c>
      <c r="AT51" s="5"/>
      <c r="AU51" t="s">
        <v>38</v>
      </c>
      <c r="AV51" t="s">
        <v>38</v>
      </c>
      <c r="AW51" t="s">
        <v>38</v>
      </c>
      <c r="AX51" t="s">
        <v>55</v>
      </c>
      <c r="AY51" t="s">
        <v>55</v>
      </c>
      <c r="AZ51" t="s">
        <v>55</v>
      </c>
      <c r="BA51" t="s">
        <v>55</v>
      </c>
      <c r="BB51" t="s">
        <v>55</v>
      </c>
      <c r="BC51" t="s">
        <v>55</v>
      </c>
      <c r="BD51" t="s">
        <v>55</v>
      </c>
      <c r="BE51" t="s">
        <v>55</v>
      </c>
      <c r="BF51" t="s">
        <v>55</v>
      </c>
      <c r="BG51" t="s">
        <v>55</v>
      </c>
      <c r="BH51" t="s">
        <v>53</v>
      </c>
      <c r="BI51" t="s">
        <v>221</v>
      </c>
      <c r="BJ51" s="5" t="s">
        <v>55</v>
      </c>
      <c r="BK51" t="s">
        <v>37</v>
      </c>
      <c r="BL51" t="s">
        <v>244</v>
      </c>
      <c r="BM51" t="s">
        <v>111</v>
      </c>
      <c r="BN51" t="s">
        <v>122</v>
      </c>
      <c r="BO51" t="s">
        <v>101</v>
      </c>
      <c r="BP51" s="4">
        <v>44188</v>
      </c>
      <c r="BQ51">
        <v>123</v>
      </c>
      <c r="BR51" s="5" t="s">
        <v>55</v>
      </c>
      <c r="BS51" t="s">
        <v>173</v>
      </c>
      <c r="BT51">
        <v>30215</v>
      </c>
      <c r="BU51" t="s">
        <v>38</v>
      </c>
      <c r="BV51" s="5" t="s">
        <v>38</v>
      </c>
      <c r="BW51" s="5" t="s">
        <v>55</v>
      </c>
      <c r="BX51" s="22" t="s">
        <v>55</v>
      </c>
      <c r="BY51" s="5" t="s">
        <v>55</v>
      </c>
      <c r="BZ51" s="5" t="s">
        <v>55</v>
      </c>
      <c r="CA51" t="s">
        <v>38</v>
      </c>
      <c r="CB51" t="s">
        <v>37</v>
      </c>
      <c r="CC51" t="s">
        <v>215</v>
      </c>
    </row>
    <row r="52" spans="1:81" x14ac:dyDescent="0.2">
      <c r="A52" s="7" t="s">
        <v>37</v>
      </c>
      <c r="B52" t="s">
        <v>299</v>
      </c>
      <c r="C52" t="s">
        <v>84</v>
      </c>
      <c r="E52" t="str">
        <f t="shared" si="25"/>
        <v>Scenario 51 (Org#=15| Campus#=3, GiftType#=3, Fund#=3)</v>
      </c>
      <c r="F52" s="24" t="str">
        <f t="shared" si="26"/>
        <v>CampusName=Main Campus|GiftType=Donate| DonatePurchaseGoal=Donate|FundName= Fixed-Linked Donation Cat| CategoryName=</v>
      </c>
      <c r="G52" s="24" t="str">
        <f t="shared" si="27"/>
        <v>Scenario 51 (Org#=15| Campus#=3, GiftType#=3, Fund#=3) - Using 'Main Campus',  'Donate', using 'AmountQuantity' of '61', with a 'One-Time' transaction using a 'New Credit Card' payment type 'Visa' with account 'Visa_Personal' number '4111 1111 1111 1111' Submit = 'Yes'</v>
      </c>
      <c r="H52" s="24" t="str">
        <f t="shared" si="28"/>
        <v>Environment= https://sg-pre-web.securegive.com/,  User= chris.grant+JT@securegive.com</v>
      </c>
      <c r="I52" s="35" t="s">
        <v>518</v>
      </c>
      <c r="J52" s="35"/>
      <c r="K52" s="34" t="s">
        <v>272</v>
      </c>
      <c r="L52" t="s">
        <v>266</v>
      </c>
      <c r="M52" t="s">
        <v>55</v>
      </c>
      <c r="N52" t="s">
        <v>55</v>
      </c>
      <c r="O52" s="28" t="s">
        <v>494</v>
      </c>
      <c r="P52" t="s">
        <v>13</v>
      </c>
      <c r="Q52">
        <v>15</v>
      </c>
      <c r="R52" s="24">
        <v>3</v>
      </c>
      <c r="S52" s="7" t="s">
        <v>213</v>
      </c>
      <c r="T52" s="7">
        <v>3</v>
      </c>
      <c r="U52" s="7" t="s">
        <v>213</v>
      </c>
      <c r="V52" s="26" t="s">
        <v>55</v>
      </c>
      <c r="W52" s="22" t="s">
        <v>55</v>
      </c>
      <c r="X52" s="33" t="s">
        <v>55</v>
      </c>
      <c r="Y52" s="33" t="s">
        <v>55</v>
      </c>
      <c r="Z52" s="22" t="s">
        <v>55</v>
      </c>
      <c r="AA52" s="22" t="s">
        <v>55</v>
      </c>
      <c r="AB52" s="22" t="s">
        <v>55</v>
      </c>
      <c r="AC52" t="s">
        <v>270</v>
      </c>
      <c r="AD52">
        <v>3</v>
      </c>
      <c r="AF52" t="s">
        <v>25</v>
      </c>
      <c r="AG52">
        <v>61</v>
      </c>
      <c r="AH52" t="s">
        <v>17</v>
      </c>
      <c r="AI52" s="5" t="s">
        <v>55</v>
      </c>
      <c r="AJ52" s="5" t="s">
        <v>55</v>
      </c>
      <c r="AK52" s="33" t="s">
        <v>55</v>
      </c>
      <c r="AL52" s="22" t="s">
        <v>55</v>
      </c>
      <c r="AM52" s="33" t="s">
        <v>55</v>
      </c>
      <c r="AN52" s="26" t="s">
        <v>55</v>
      </c>
      <c r="AO52" s="22" t="str">
        <f t="shared" si="29"/>
        <v>One-Time gift on N/A basis charged on N/A Delayed start date of N/A ending on N/A</v>
      </c>
      <c r="AP52" t="s">
        <v>38</v>
      </c>
      <c r="AQ52" s="5" t="s">
        <v>55</v>
      </c>
      <c r="AR52" s="5" t="s">
        <v>63</v>
      </c>
      <c r="AS52" s="5" t="s">
        <v>63</v>
      </c>
      <c r="AT52" s="5"/>
      <c r="AU52" t="s">
        <v>38</v>
      </c>
      <c r="AV52" t="s">
        <v>38</v>
      </c>
      <c r="AW52" t="s">
        <v>38</v>
      </c>
      <c r="AX52" t="s">
        <v>55</v>
      </c>
      <c r="AY52" t="s">
        <v>55</v>
      </c>
      <c r="AZ52" t="s">
        <v>55</v>
      </c>
      <c r="BA52" t="s">
        <v>55</v>
      </c>
      <c r="BB52" t="s">
        <v>55</v>
      </c>
      <c r="BC52" t="s">
        <v>55</v>
      </c>
      <c r="BD52" t="s">
        <v>55</v>
      </c>
      <c r="BE52" t="s">
        <v>55</v>
      </c>
      <c r="BF52" t="s">
        <v>55</v>
      </c>
      <c r="BG52" t="s">
        <v>55</v>
      </c>
      <c r="BH52" t="s">
        <v>53</v>
      </c>
      <c r="BI52" t="s">
        <v>221</v>
      </c>
      <c r="BJ52" s="5" t="s">
        <v>55</v>
      </c>
      <c r="BK52" t="s">
        <v>37</v>
      </c>
      <c r="BL52" t="s">
        <v>244</v>
      </c>
      <c r="BM52" t="s">
        <v>111</v>
      </c>
      <c r="BN52" t="s">
        <v>121</v>
      </c>
      <c r="BO52" t="s">
        <v>98</v>
      </c>
      <c r="BP52" s="4">
        <v>44188</v>
      </c>
      <c r="BQ52">
        <v>123</v>
      </c>
      <c r="BR52" s="5" t="s">
        <v>55</v>
      </c>
      <c r="BS52" t="s">
        <v>50</v>
      </c>
      <c r="BT52">
        <v>30215</v>
      </c>
      <c r="BU52" t="s">
        <v>38</v>
      </c>
      <c r="BV52" s="5" t="s">
        <v>38</v>
      </c>
      <c r="BW52" s="5" t="s">
        <v>55</v>
      </c>
      <c r="BX52" s="22" t="s">
        <v>55</v>
      </c>
      <c r="BY52" s="5" t="s">
        <v>55</v>
      </c>
      <c r="BZ52" s="5" t="s">
        <v>55</v>
      </c>
      <c r="CA52" t="s">
        <v>37</v>
      </c>
      <c r="CB52" t="s">
        <v>37</v>
      </c>
      <c r="CC52" t="s">
        <v>215</v>
      </c>
    </row>
    <row r="53" spans="1:81" x14ac:dyDescent="0.2">
      <c r="A53" s="7" t="s">
        <v>37</v>
      </c>
      <c r="B53" t="s">
        <v>300</v>
      </c>
      <c r="C53" t="s">
        <v>84</v>
      </c>
      <c r="E53" t="str">
        <f t="shared" si="25"/>
        <v>Scenario 52 (Org#=15| Campus#=3, GiftType#=3, Fund#=3)</v>
      </c>
      <c r="F53" s="24" t="str">
        <f t="shared" si="26"/>
        <v>CampusName=Main Campus|GiftType=Donate| DonatePurchaseGoal=Donate|FundName= Fixed-Linked Donation Cat| CategoryName=</v>
      </c>
      <c r="G53" s="24" t="str">
        <f t="shared" si="27"/>
        <v>Scenario 52 (Org#=15| Campus#=3, GiftType#=3, Fund#=3) - Using 'Main Campus',  'Donate', using 'AmountQuantity' of '62', with a 'One-Time' transaction using a 'New Credit Card' payment type 'Visa' with account 'Mastercard_Personal' number '5454 5454 5454 5454' Submit = 'Yes'</v>
      </c>
      <c r="H53" s="24" t="str">
        <f t="shared" si="28"/>
        <v>Environment= https://sg-pre-web.securegive.com/,  User= chris.grant+JT@securegive.com</v>
      </c>
      <c r="I53" s="35" t="s">
        <v>518</v>
      </c>
      <c r="J53" s="35"/>
      <c r="K53" s="34" t="s">
        <v>272</v>
      </c>
      <c r="L53" t="s">
        <v>266</v>
      </c>
      <c r="M53" t="s">
        <v>55</v>
      </c>
      <c r="N53" t="s">
        <v>55</v>
      </c>
      <c r="O53" s="28" t="s">
        <v>494</v>
      </c>
      <c r="P53" t="s">
        <v>13</v>
      </c>
      <c r="Q53">
        <v>15</v>
      </c>
      <c r="R53" s="24">
        <v>3</v>
      </c>
      <c r="S53" s="7" t="s">
        <v>213</v>
      </c>
      <c r="T53" s="7">
        <v>3</v>
      </c>
      <c r="U53" s="7" t="s">
        <v>213</v>
      </c>
      <c r="V53" s="26" t="s">
        <v>55</v>
      </c>
      <c r="W53" s="22" t="s">
        <v>55</v>
      </c>
      <c r="X53" s="33" t="s">
        <v>55</v>
      </c>
      <c r="Y53" s="33" t="s">
        <v>55</v>
      </c>
      <c r="Z53" s="22" t="s">
        <v>55</v>
      </c>
      <c r="AA53" s="22" t="s">
        <v>55</v>
      </c>
      <c r="AB53" s="22" t="s">
        <v>55</v>
      </c>
      <c r="AC53" t="s">
        <v>270</v>
      </c>
      <c r="AD53">
        <v>3</v>
      </c>
      <c r="AF53" t="s">
        <v>25</v>
      </c>
      <c r="AG53">
        <v>62</v>
      </c>
      <c r="AH53" t="s">
        <v>17</v>
      </c>
      <c r="AI53" s="5" t="s">
        <v>55</v>
      </c>
      <c r="AJ53" s="5" t="s">
        <v>55</v>
      </c>
      <c r="AK53" s="33" t="s">
        <v>55</v>
      </c>
      <c r="AL53" s="22" t="s">
        <v>55</v>
      </c>
      <c r="AM53" s="33" t="s">
        <v>55</v>
      </c>
      <c r="AN53" s="26" t="s">
        <v>55</v>
      </c>
      <c r="AO53" s="22" t="str">
        <f t="shared" si="29"/>
        <v>One-Time gift on N/A basis charged on N/A Delayed start date of N/A ending on N/A</v>
      </c>
      <c r="AP53" t="s">
        <v>38</v>
      </c>
      <c r="AQ53" s="5" t="s">
        <v>55</v>
      </c>
      <c r="AR53" s="5" t="s">
        <v>63</v>
      </c>
      <c r="AS53" s="5" t="s">
        <v>63</v>
      </c>
      <c r="AT53" s="5"/>
      <c r="AU53" t="s">
        <v>38</v>
      </c>
      <c r="AV53" t="s">
        <v>38</v>
      </c>
      <c r="AW53" t="s">
        <v>38</v>
      </c>
      <c r="AX53" t="s">
        <v>55</v>
      </c>
      <c r="AY53" t="s">
        <v>55</v>
      </c>
      <c r="AZ53" t="s">
        <v>55</v>
      </c>
      <c r="BA53" t="s">
        <v>55</v>
      </c>
      <c r="BB53" t="s">
        <v>55</v>
      </c>
      <c r="BC53" t="s">
        <v>55</v>
      </c>
      <c r="BD53" t="s">
        <v>55</v>
      </c>
      <c r="BE53" t="s">
        <v>55</v>
      </c>
      <c r="BF53" t="s">
        <v>55</v>
      </c>
      <c r="BG53" t="s">
        <v>55</v>
      </c>
      <c r="BH53" t="s">
        <v>53</v>
      </c>
      <c r="BI53" t="s">
        <v>221</v>
      </c>
      <c r="BJ53" s="5" t="s">
        <v>55</v>
      </c>
      <c r="BK53" t="s">
        <v>37</v>
      </c>
      <c r="BL53" t="s">
        <v>244</v>
      </c>
      <c r="BM53" t="s">
        <v>111</v>
      </c>
      <c r="BN53" t="s">
        <v>122</v>
      </c>
      <c r="BO53" t="s">
        <v>101</v>
      </c>
      <c r="BP53" s="4">
        <v>44188</v>
      </c>
      <c r="BQ53">
        <v>123</v>
      </c>
      <c r="BR53" s="5" t="s">
        <v>55</v>
      </c>
      <c r="BS53" t="s">
        <v>173</v>
      </c>
      <c r="BT53">
        <v>30215</v>
      </c>
      <c r="BU53" t="s">
        <v>38</v>
      </c>
      <c r="BV53" s="5" t="s">
        <v>38</v>
      </c>
      <c r="BW53" s="5" t="s">
        <v>55</v>
      </c>
      <c r="BX53" s="22" t="s">
        <v>55</v>
      </c>
      <c r="BY53" s="5" t="s">
        <v>55</v>
      </c>
      <c r="BZ53" s="5" t="s">
        <v>55</v>
      </c>
      <c r="CA53" t="s">
        <v>38</v>
      </c>
      <c r="CB53" t="s">
        <v>37</v>
      </c>
      <c r="CC53" t="s">
        <v>215</v>
      </c>
    </row>
    <row r="54" spans="1:81" x14ac:dyDescent="0.2">
      <c r="A54" s="7" t="s">
        <v>37</v>
      </c>
      <c r="B54" t="s">
        <v>301</v>
      </c>
      <c r="C54" t="s">
        <v>84</v>
      </c>
      <c r="E54" t="str">
        <f t="shared" si="25"/>
        <v>Scenario 53 (Org#=15| Campus#=3, GiftType#=3, Fund#=3)</v>
      </c>
      <c r="F54" s="24" t="str">
        <f t="shared" si="26"/>
        <v>CampusName=Main Campus|GiftType=Donate| DonatePurchaseGoal=Donate|FundName= Fixed-Linked Donation Cat| CategoryName=</v>
      </c>
      <c r="G54" s="24" t="str">
        <f t="shared" si="27"/>
        <v>Scenario 53 (Org#=15| Campus#=3, GiftType#=3, Fund#=3) - Using 'Main Campus',  'Donate', using 'AmountQuantity' of '63', with a 'One-Time' transaction using a 'New Credit Card' payment type 'Visa' with account 'Visa_Personal' number '4111 1111 1111 1111' Submit = 'Yes'</v>
      </c>
      <c r="H54" s="24" t="str">
        <f t="shared" si="28"/>
        <v>Environment= https://sg-pre-web.securegive.com/,  User= chris.grant+JT@securegive.com</v>
      </c>
      <c r="I54" s="35" t="s">
        <v>518</v>
      </c>
      <c r="J54" s="35"/>
      <c r="K54" s="34" t="s">
        <v>272</v>
      </c>
      <c r="L54" t="s">
        <v>266</v>
      </c>
      <c r="M54" t="s">
        <v>55</v>
      </c>
      <c r="N54" t="s">
        <v>55</v>
      </c>
      <c r="O54" s="28" t="s">
        <v>494</v>
      </c>
      <c r="P54" t="s">
        <v>13</v>
      </c>
      <c r="Q54">
        <v>15</v>
      </c>
      <c r="R54" s="24">
        <v>3</v>
      </c>
      <c r="S54" s="7" t="s">
        <v>213</v>
      </c>
      <c r="T54" s="7">
        <v>3</v>
      </c>
      <c r="U54" s="7" t="s">
        <v>213</v>
      </c>
      <c r="V54" s="26" t="s">
        <v>55</v>
      </c>
      <c r="W54" s="22" t="s">
        <v>55</v>
      </c>
      <c r="X54" s="33" t="s">
        <v>55</v>
      </c>
      <c r="Y54" s="33" t="s">
        <v>55</v>
      </c>
      <c r="Z54" s="22" t="s">
        <v>55</v>
      </c>
      <c r="AA54" s="22" t="s">
        <v>55</v>
      </c>
      <c r="AB54" s="22" t="s">
        <v>55</v>
      </c>
      <c r="AC54" t="s">
        <v>270</v>
      </c>
      <c r="AD54">
        <v>3</v>
      </c>
      <c r="AF54" t="s">
        <v>25</v>
      </c>
      <c r="AG54">
        <v>63</v>
      </c>
      <c r="AH54" t="s">
        <v>17</v>
      </c>
      <c r="AI54" s="5" t="s">
        <v>55</v>
      </c>
      <c r="AJ54" s="5" t="s">
        <v>55</v>
      </c>
      <c r="AK54" s="33" t="s">
        <v>55</v>
      </c>
      <c r="AL54" s="22" t="s">
        <v>55</v>
      </c>
      <c r="AM54" s="33" t="s">
        <v>55</v>
      </c>
      <c r="AN54" s="26" t="s">
        <v>55</v>
      </c>
      <c r="AO54" s="22" t="str">
        <f t="shared" si="29"/>
        <v>One-Time gift on N/A basis charged on N/A Delayed start date of N/A ending on N/A</v>
      </c>
      <c r="AP54" t="s">
        <v>38</v>
      </c>
      <c r="AQ54" s="5" t="s">
        <v>55</v>
      </c>
      <c r="AR54" s="5" t="s">
        <v>63</v>
      </c>
      <c r="AS54" s="5" t="s">
        <v>63</v>
      </c>
      <c r="AT54" s="5"/>
      <c r="AU54" t="s">
        <v>38</v>
      </c>
      <c r="AV54" t="s">
        <v>38</v>
      </c>
      <c r="AW54" t="s">
        <v>38</v>
      </c>
      <c r="AX54" t="s">
        <v>55</v>
      </c>
      <c r="AY54" t="s">
        <v>55</v>
      </c>
      <c r="AZ54" t="s">
        <v>55</v>
      </c>
      <c r="BA54" t="s">
        <v>55</v>
      </c>
      <c r="BB54" t="s">
        <v>55</v>
      </c>
      <c r="BC54" t="s">
        <v>55</v>
      </c>
      <c r="BD54" t="s">
        <v>55</v>
      </c>
      <c r="BE54" t="s">
        <v>55</v>
      </c>
      <c r="BF54" t="s">
        <v>55</v>
      </c>
      <c r="BG54" t="s">
        <v>55</v>
      </c>
      <c r="BH54" t="s">
        <v>53</v>
      </c>
      <c r="BI54" t="s">
        <v>221</v>
      </c>
      <c r="BJ54" s="5" t="s">
        <v>55</v>
      </c>
      <c r="BK54" t="s">
        <v>37</v>
      </c>
      <c r="BL54" t="s">
        <v>244</v>
      </c>
      <c r="BM54" t="s">
        <v>111</v>
      </c>
      <c r="BN54" t="s">
        <v>121</v>
      </c>
      <c r="BO54" t="s">
        <v>98</v>
      </c>
      <c r="BP54" s="4">
        <v>44188</v>
      </c>
      <c r="BQ54">
        <v>123</v>
      </c>
      <c r="BR54" s="5" t="s">
        <v>55</v>
      </c>
      <c r="BS54" t="s">
        <v>50</v>
      </c>
      <c r="BT54">
        <v>30215</v>
      </c>
      <c r="BU54" t="s">
        <v>38</v>
      </c>
      <c r="BV54" s="5" t="s">
        <v>38</v>
      </c>
      <c r="BW54" s="5" t="s">
        <v>55</v>
      </c>
      <c r="BX54" s="22" t="s">
        <v>55</v>
      </c>
      <c r="BY54" s="5" t="s">
        <v>55</v>
      </c>
      <c r="BZ54" s="5" t="s">
        <v>55</v>
      </c>
      <c r="CA54" t="s">
        <v>37</v>
      </c>
      <c r="CB54" t="s">
        <v>37</v>
      </c>
      <c r="CC54" t="s">
        <v>215</v>
      </c>
    </row>
    <row r="55" spans="1:81" x14ac:dyDescent="0.2">
      <c r="A55" s="7" t="s">
        <v>37</v>
      </c>
      <c r="B55" t="s">
        <v>302</v>
      </c>
      <c r="C55" t="s">
        <v>84</v>
      </c>
      <c r="E55" t="str">
        <f t="shared" si="25"/>
        <v>Scenario 54 (Org#=15| Campus#=3, GiftType#=3, Fund#=3)</v>
      </c>
      <c r="F55" s="24" t="str">
        <f t="shared" si="26"/>
        <v>CampusName=No Link Campus|GiftType=Donate| DonatePurchaseGoal=Donate|FundName= Linked Tithes &amp; Offering| CategoryName=</v>
      </c>
      <c r="G55" s="24" t="str">
        <f t="shared" si="27"/>
        <v>Scenario 54 (Org#=15| Campus#=3, GiftType#=3, Fund#=3) - Using 'No Link Campus',  'Donate', using 'AmountCurrency' of '64', with a 'One-Time' transaction using a 'New Credit Card' payment type 'Visa' with account 'Mastercard_Personal' number '5454 5454 5454 5454' Submit = 'Yes'</v>
      </c>
      <c r="H55" s="24" t="str">
        <f t="shared" si="28"/>
        <v>Environment= https://sg-pre-web.securegive.com/,  User= chris.grant+JT@securegive.com</v>
      </c>
      <c r="I55" s="35" t="s">
        <v>518</v>
      </c>
      <c r="J55" s="35"/>
      <c r="K55" s="34" t="s">
        <v>272</v>
      </c>
      <c r="L55" t="s">
        <v>266</v>
      </c>
      <c r="M55" t="s">
        <v>55</v>
      </c>
      <c r="N55" t="s">
        <v>55</v>
      </c>
      <c r="O55" s="28" t="s">
        <v>494</v>
      </c>
      <c r="P55" t="s">
        <v>269</v>
      </c>
      <c r="Q55">
        <v>15</v>
      </c>
      <c r="R55" s="24">
        <v>3</v>
      </c>
      <c r="S55" s="7" t="s">
        <v>213</v>
      </c>
      <c r="T55" s="7">
        <v>3</v>
      </c>
      <c r="U55" s="7" t="s">
        <v>213</v>
      </c>
      <c r="V55" s="26" t="s">
        <v>55</v>
      </c>
      <c r="W55" s="22" t="s">
        <v>55</v>
      </c>
      <c r="X55" s="33" t="s">
        <v>55</v>
      </c>
      <c r="Y55" s="33" t="s">
        <v>55</v>
      </c>
      <c r="Z55" s="22" t="s">
        <v>55</v>
      </c>
      <c r="AA55" s="22" t="s">
        <v>55</v>
      </c>
      <c r="AB55" s="22" t="s">
        <v>55</v>
      </c>
      <c r="AC55" t="s">
        <v>268</v>
      </c>
      <c r="AD55">
        <v>3</v>
      </c>
      <c r="AF55" t="s">
        <v>24</v>
      </c>
      <c r="AG55">
        <v>64</v>
      </c>
      <c r="AH55" t="s">
        <v>17</v>
      </c>
      <c r="AI55" s="5" t="s">
        <v>55</v>
      </c>
      <c r="AJ55" s="5" t="s">
        <v>55</v>
      </c>
      <c r="AK55" s="33" t="s">
        <v>55</v>
      </c>
      <c r="AL55" s="22" t="s">
        <v>55</v>
      </c>
      <c r="AM55" s="33" t="s">
        <v>55</v>
      </c>
      <c r="AN55" s="26" t="s">
        <v>55</v>
      </c>
      <c r="AO55" s="22" t="str">
        <f t="shared" si="29"/>
        <v>One-Time gift on N/A basis charged on N/A Delayed start date of N/A ending on N/A</v>
      </c>
      <c r="AP55" t="s">
        <v>38</v>
      </c>
      <c r="AQ55" s="5" t="s">
        <v>55</v>
      </c>
      <c r="AR55" s="5" t="s">
        <v>63</v>
      </c>
      <c r="AS55" s="5" t="s">
        <v>63</v>
      </c>
      <c r="AT55" s="5"/>
      <c r="AU55" t="s">
        <v>38</v>
      </c>
      <c r="AV55" t="s">
        <v>38</v>
      </c>
      <c r="AW55" t="s">
        <v>38</v>
      </c>
      <c r="AX55" t="s">
        <v>55</v>
      </c>
      <c r="AY55" t="s">
        <v>55</v>
      </c>
      <c r="AZ55" t="s">
        <v>55</v>
      </c>
      <c r="BA55" t="s">
        <v>55</v>
      </c>
      <c r="BB55" t="s">
        <v>55</v>
      </c>
      <c r="BC55" t="s">
        <v>55</v>
      </c>
      <c r="BD55" t="s">
        <v>55</v>
      </c>
      <c r="BE55" t="s">
        <v>55</v>
      </c>
      <c r="BF55" t="s">
        <v>55</v>
      </c>
      <c r="BG55" t="s">
        <v>55</v>
      </c>
      <c r="BH55" t="s">
        <v>53</v>
      </c>
      <c r="BI55" t="s">
        <v>221</v>
      </c>
      <c r="BJ55" s="5" t="s">
        <v>55</v>
      </c>
      <c r="BK55" t="s">
        <v>37</v>
      </c>
      <c r="BL55" t="s">
        <v>244</v>
      </c>
      <c r="BM55" t="s">
        <v>111</v>
      </c>
      <c r="BN55" t="s">
        <v>122</v>
      </c>
      <c r="BO55" t="s">
        <v>101</v>
      </c>
      <c r="BP55" s="4">
        <v>44188</v>
      </c>
      <c r="BQ55">
        <v>123</v>
      </c>
      <c r="BR55" s="5" t="s">
        <v>55</v>
      </c>
      <c r="BS55" t="s">
        <v>173</v>
      </c>
      <c r="BT55">
        <v>30215</v>
      </c>
      <c r="BU55" t="s">
        <v>38</v>
      </c>
      <c r="BV55" s="5" t="s">
        <v>38</v>
      </c>
      <c r="BW55" s="5" t="s">
        <v>55</v>
      </c>
      <c r="BX55" s="22" t="s">
        <v>55</v>
      </c>
      <c r="BY55" s="5" t="s">
        <v>55</v>
      </c>
      <c r="BZ55" s="5" t="s">
        <v>55</v>
      </c>
      <c r="CA55" t="s">
        <v>38</v>
      </c>
      <c r="CB55" t="s">
        <v>37</v>
      </c>
      <c r="CC55" t="s">
        <v>215</v>
      </c>
    </row>
    <row r="56" spans="1:81" x14ac:dyDescent="0.2">
      <c r="A56" s="7" t="s">
        <v>37</v>
      </c>
      <c r="B56" t="s">
        <v>303</v>
      </c>
      <c r="C56" t="s">
        <v>84</v>
      </c>
      <c r="E56" t="str">
        <f t="shared" si="25"/>
        <v>Scenario 55 (Org#=15| Campus#=3, GiftType#=3, Fund#=3)</v>
      </c>
      <c r="F56" s="24" t="str">
        <f t="shared" si="26"/>
        <v>CampusName=No Link Campus|GiftType=Donate| DonatePurchaseGoal=Donate|FundName= Linked Tithes &amp; Offering| CategoryName=</v>
      </c>
      <c r="G56" s="24" t="str">
        <f t="shared" si="27"/>
        <v>Scenario 55 (Org#=15| Campus#=3, GiftType#=3, Fund#=3) - Using 'No Link Campus',  'Donate', using 'AmountCurrency' of '65', with a 'One-Time' transaction using a 'New Credit Card' payment type 'Visa' with account 'Visa_Personal' number '4111 1111 1111 1111' Submit = 'Yes'</v>
      </c>
      <c r="H56" s="24" t="str">
        <f t="shared" si="28"/>
        <v>Environment= https://sg-pre-web.securegive.com/,  User= chris.grant+JT@securegive.com</v>
      </c>
      <c r="I56" s="35" t="s">
        <v>518</v>
      </c>
      <c r="J56" s="35"/>
      <c r="K56" s="34" t="s">
        <v>272</v>
      </c>
      <c r="L56" t="s">
        <v>266</v>
      </c>
      <c r="M56" t="s">
        <v>55</v>
      </c>
      <c r="N56" t="s">
        <v>55</v>
      </c>
      <c r="O56" s="28" t="s">
        <v>494</v>
      </c>
      <c r="P56" t="s">
        <v>269</v>
      </c>
      <c r="Q56">
        <v>15</v>
      </c>
      <c r="R56" s="24">
        <v>3</v>
      </c>
      <c r="S56" s="7" t="s">
        <v>213</v>
      </c>
      <c r="T56" s="7">
        <v>3</v>
      </c>
      <c r="U56" s="7" t="s">
        <v>213</v>
      </c>
      <c r="V56" s="26" t="s">
        <v>55</v>
      </c>
      <c r="W56" s="22" t="s">
        <v>55</v>
      </c>
      <c r="X56" s="33" t="s">
        <v>55</v>
      </c>
      <c r="Y56" s="33" t="s">
        <v>55</v>
      </c>
      <c r="Z56" s="22" t="s">
        <v>55</v>
      </c>
      <c r="AA56" s="22" t="s">
        <v>55</v>
      </c>
      <c r="AB56" s="22" t="s">
        <v>55</v>
      </c>
      <c r="AC56" t="s">
        <v>268</v>
      </c>
      <c r="AD56">
        <v>3</v>
      </c>
      <c r="AF56" t="s">
        <v>24</v>
      </c>
      <c r="AG56">
        <v>65</v>
      </c>
      <c r="AH56" t="s">
        <v>17</v>
      </c>
      <c r="AI56" s="5" t="s">
        <v>55</v>
      </c>
      <c r="AJ56" s="5" t="s">
        <v>55</v>
      </c>
      <c r="AK56" s="33" t="s">
        <v>55</v>
      </c>
      <c r="AL56" s="22" t="s">
        <v>55</v>
      </c>
      <c r="AM56" s="33" t="s">
        <v>55</v>
      </c>
      <c r="AN56" s="26" t="s">
        <v>55</v>
      </c>
      <c r="AO56" s="22" t="str">
        <f t="shared" si="29"/>
        <v>One-Time gift on N/A basis charged on N/A Delayed start date of N/A ending on N/A</v>
      </c>
      <c r="AP56" t="s">
        <v>38</v>
      </c>
      <c r="AQ56" s="5" t="s">
        <v>55</v>
      </c>
      <c r="AR56" s="5" t="s">
        <v>63</v>
      </c>
      <c r="AS56" s="5" t="s">
        <v>63</v>
      </c>
      <c r="AT56" s="5"/>
      <c r="AU56" t="s">
        <v>38</v>
      </c>
      <c r="AV56" t="s">
        <v>38</v>
      </c>
      <c r="AW56" t="s">
        <v>38</v>
      </c>
      <c r="AX56" t="s">
        <v>55</v>
      </c>
      <c r="AY56" t="s">
        <v>55</v>
      </c>
      <c r="AZ56" t="s">
        <v>55</v>
      </c>
      <c r="BA56" t="s">
        <v>55</v>
      </c>
      <c r="BB56" t="s">
        <v>55</v>
      </c>
      <c r="BC56" t="s">
        <v>55</v>
      </c>
      <c r="BD56" t="s">
        <v>55</v>
      </c>
      <c r="BE56" t="s">
        <v>55</v>
      </c>
      <c r="BF56" t="s">
        <v>55</v>
      </c>
      <c r="BG56" t="s">
        <v>55</v>
      </c>
      <c r="BH56" t="s">
        <v>53</v>
      </c>
      <c r="BI56" t="s">
        <v>221</v>
      </c>
      <c r="BJ56" s="5" t="s">
        <v>55</v>
      </c>
      <c r="BK56" t="s">
        <v>37</v>
      </c>
      <c r="BL56" t="s">
        <v>244</v>
      </c>
      <c r="BM56" t="s">
        <v>111</v>
      </c>
      <c r="BN56" t="s">
        <v>121</v>
      </c>
      <c r="BO56" t="s">
        <v>98</v>
      </c>
      <c r="BP56" s="4">
        <v>44188</v>
      </c>
      <c r="BQ56">
        <v>123</v>
      </c>
      <c r="BR56" s="5" t="s">
        <v>55</v>
      </c>
      <c r="BS56" t="s">
        <v>50</v>
      </c>
      <c r="BT56">
        <v>30215</v>
      </c>
      <c r="BU56" t="s">
        <v>38</v>
      </c>
      <c r="BV56" s="5" t="s">
        <v>38</v>
      </c>
      <c r="BW56" s="5" t="s">
        <v>55</v>
      </c>
      <c r="BX56" s="22" t="s">
        <v>55</v>
      </c>
      <c r="BY56" s="5" t="s">
        <v>55</v>
      </c>
      <c r="BZ56" s="5" t="s">
        <v>55</v>
      </c>
      <c r="CA56" t="s">
        <v>37</v>
      </c>
      <c r="CB56" t="s">
        <v>37</v>
      </c>
      <c r="CC56" t="s">
        <v>215</v>
      </c>
    </row>
    <row r="57" spans="1:81" x14ac:dyDescent="0.2">
      <c r="A57" s="7" t="s">
        <v>37</v>
      </c>
      <c r="B57" t="s">
        <v>304</v>
      </c>
      <c r="C57" t="s">
        <v>84</v>
      </c>
      <c r="E57" t="str">
        <f t="shared" si="25"/>
        <v>Scenario 56 (Org#=15| Campus#=3, GiftType#=3, Fund#=3)</v>
      </c>
      <c r="F57" s="24" t="str">
        <f t="shared" si="26"/>
        <v>CampusName=No Link Campus|GiftType=Donate| DonatePurchaseGoal=Donate|FundName= Linked Tithes &amp; Offering| CategoryName=</v>
      </c>
      <c r="G57" s="24" t="str">
        <f t="shared" si="27"/>
        <v>Scenario 56 (Org#=15| Campus#=3, GiftType#=3, Fund#=3) - Using 'No Link Campus',  'Donate', using 'AmountCurrency' of '66', with a 'One-Time' transaction using a 'New Credit Card' payment type 'Visa' with account 'Mastercard_Personal' number '5454 5454 5454 5454' Submit = 'Yes'</v>
      </c>
      <c r="H57" s="24" t="str">
        <f t="shared" si="28"/>
        <v>Environment= https://sg-pre-web.securegive.com/,  User= chris.grant+JT@securegive.com</v>
      </c>
      <c r="I57" s="35" t="s">
        <v>518</v>
      </c>
      <c r="J57" s="35"/>
      <c r="K57" s="34" t="s">
        <v>272</v>
      </c>
      <c r="L57" t="s">
        <v>266</v>
      </c>
      <c r="M57" t="s">
        <v>55</v>
      </c>
      <c r="N57" t="s">
        <v>55</v>
      </c>
      <c r="O57" s="28" t="s">
        <v>494</v>
      </c>
      <c r="P57" t="s">
        <v>269</v>
      </c>
      <c r="Q57">
        <v>15</v>
      </c>
      <c r="R57" s="24">
        <v>3</v>
      </c>
      <c r="S57" s="7" t="s">
        <v>213</v>
      </c>
      <c r="T57" s="7">
        <v>3</v>
      </c>
      <c r="U57" s="7" t="s">
        <v>213</v>
      </c>
      <c r="V57" s="26" t="s">
        <v>55</v>
      </c>
      <c r="W57" s="22" t="s">
        <v>55</v>
      </c>
      <c r="X57" s="33" t="s">
        <v>55</v>
      </c>
      <c r="Y57" s="33" t="s">
        <v>55</v>
      </c>
      <c r="Z57" s="22" t="s">
        <v>55</v>
      </c>
      <c r="AA57" s="22" t="s">
        <v>55</v>
      </c>
      <c r="AB57" s="22" t="s">
        <v>55</v>
      </c>
      <c r="AC57" t="s">
        <v>268</v>
      </c>
      <c r="AD57">
        <v>3</v>
      </c>
      <c r="AF57" t="s">
        <v>24</v>
      </c>
      <c r="AG57">
        <v>66</v>
      </c>
      <c r="AH57" t="s">
        <v>17</v>
      </c>
      <c r="AI57" s="5" t="s">
        <v>55</v>
      </c>
      <c r="AJ57" s="5" t="s">
        <v>55</v>
      </c>
      <c r="AK57" s="33" t="s">
        <v>55</v>
      </c>
      <c r="AL57" s="22" t="s">
        <v>55</v>
      </c>
      <c r="AM57" s="33" t="s">
        <v>55</v>
      </c>
      <c r="AN57" s="26" t="s">
        <v>55</v>
      </c>
      <c r="AO57" s="22" t="str">
        <f t="shared" si="29"/>
        <v>One-Time gift on N/A basis charged on N/A Delayed start date of N/A ending on N/A</v>
      </c>
      <c r="AP57" t="s">
        <v>37</v>
      </c>
      <c r="AQ57" s="5" t="s">
        <v>55</v>
      </c>
      <c r="AR57" s="5" t="s">
        <v>63</v>
      </c>
      <c r="AS57" s="5" t="s">
        <v>63</v>
      </c>
      <c r="AT57" s="5"/>
      <c r="AU57" t="s">
        <v>38</v>
      </c>
      <c r="AV57" t="s">
        <v>38</v>
      </c>
      <c r="AW57" t="s">
        <v>38</v>
      </c>
      <c r="AX57" t="s">
        <v>55</v>
      </c>
      <c r="AY57" t="s">
        <v>55</v>
      </c>
      <c r="AZ57" t="s">
        <v>55</v>
      </c>
      <c r="BA57" t="s">
        <v>55</v>
      </c>
      <c r="BB57" t="s">
        <v>55</v>
      </c>
      <c r="BC57" t="s">
        <v>55</v>
      </c>
      <c r="BD57" t="s">
        <v>55</v>
      </c>
      <c r="BE57" t="s">
        <v>55</v>
      </c>
      <c r="BF57" t="s">
        <v>55</v>
      </c>
      <c r="BG57" t="s">
        <v>55</v>
      </c>
      <c r="BH57" t="s">
        <v>53</v>
      </c>
      <c r="BI57" t="s">
        <v>221</v>
      </c>
      <c r="BJ57" s="5" t="s">
        <v>55</v>
      </c>
      <c r="BK57" t="s">
        <v>37</v>
      </c>
      <c r="BL57" t="s">
        <v>244</v>
      </c>
      <c r="BM57" t="s">
        <v>111</v>
      </c>
      <c r="BN57" t="s">
        <v>122</v>
      </c>
      <c r="BO57" t="s">
        <v>101</v>
      </c>
      <c r="BP57" s="4">
        <v>44188</v>
      </c>
      <c r="BQ57">
        <v>123</v>
      </c>
      <c r="BR57" s="5" t="s">
        <v>55</v>
      </c>
      <c r="BS57" t="s">
        <v>173</v>
      </c>
      <c r="BT57">
        <v>30215</v>
      </c>
      <c r="BU57" t="s">
        <v>38</v>
      </c>
      <c r="BV57" s="5" t="s">
        <v>38</v>
      </c>
      <c r="BW57" s="5" t="s">
        <v>55</v>
      </c>
      <c r="BX57" s="22" t="s">
        <v>55</v>
      </c>
      <c r="BY57" s="5" t="s">
        <v>55</v>
      </c>
      <c r="BZ57" s="5" t="s">
        <v>55</v>
      </c>
      <c r="CA57" t="s">
        <v>38</v>
      </c>
      <c r="CB57" t="s">
        <v>37</v>
      </c>
      <c r="CC57" t="s">
        <v>215</v>
      </c>
    </row>
    <row r="58" spans="1:81" x14ac:dyDescent="0.2">
      <c r="A58" s="7" t="s">
        <v>37</v>
      </c>
      <c r="B58" t="s">
        <v>305</v>
      </c>
      <c r="C58" t="s">
        <v>84</v>
      </c>
      <c r="E58" t="str">
        <f t="shared" si="25"/>
        <v>Scenario 57 (Org#=15| Campus#=3, GiftType#=3, Fund#=3)</v>
      </c>
      <c r="F58" s="24" t="str">
        <f t="shared" si="26"/>
        <v>CampusName=No Link Campus|GiftType=Donate| DonatePurchaseGoal=Donate|FundName= No Link Donation| CategoryName=</v>
      </c>
      <c r="G58" s="24" t="str">
        <f t="shared" si="27"/>
        <v>Scenario 57 (Org#=15| Campus#=3, GiftType#=3, Fund#=3) - Using 'No Link Campus',  'Donate', using 'AmountCurrency' of '67', with a 'One-Time' transaction using a 'New Credit Card' payment type 'Visa' with account 'Visa_Personal' number '4111 1111 1111 1111' Submit = 'Yes'</v>
      </c>
      <c r="H58" s="24" t="str">
        <f t="shared" si="28"/>
        <v>Environment= https://sg-pre-web.securegive.com/,  User= chris.grant+JT@securegive.com</v>
      </c>
      <c r="I58" s="35" t="s">
        <v>518</v>
      </c>
      <c r="J58" s="35"/>
      <c r="K58" s="34" t="s">
        <v>272</v>
      </c>
      <c r="L58" t="s">
        <v>266</v>
      </c>
      <c r="M58" t="s">
        <v>55</v>
      </c>
      <c r="N58" t="s">
        <v>55</v>
      </c>
      <c r="O58" s="28" t="s">
        <v>494</v>
      </c>
      <c r="P58" t="s">
        <v>269</v>
      </c>
      <c r="Q58">
        <v>15</v>
      </c>
      <c r="R58" s="24">
        <v>3</v>
      </c>
      <c r="S58" s="7" t="s">
        <v>213</v>
      </c>
      <c r="T58" s="7">
        <v>3</v>
      </c>
      <c r="U58" s="7" t="s">
        <v>213</v>
      </c>
      <c r="V58" s="26" t="s">
        <v>55</v>
      </c>
      <c r="W58" s="22" t="s">
        <v>55</v>
      </c>
      <c r="X58" s="33" t="s">
        <v>55</v>
      </c>
      <c r="Y58" s="33" t="s">
        <v>55</v>
      </c>
      <c r="Z58" s="22" t="s">
        <v>55</v>
      </c>
      <c r="AA58" s="22" t="s">
        <v>55</v>
      </c>
      <c r="AB58" s="22" t="s">
        <v>55</v>
      </c>
      <c r="AC58" t="s">
        <v>271</v>
      </c>
      <c r="AD58">
        <v>3</v>
      </c>
      <c r="AF58" t="s">
        <v>24</v>
      </c>
      <c r="AG58">
        <v>67</v>
      </c>
      <c r="AH58" t="s">
        <v>17</v>
      </c>
      <c r="AI58" s="5" t="s">
        <v>55</v>
      </c>
      <c r="AJ58" s="5" t="s">
        <v>55</v>
      </c>
      <c r="AK58" s="33" t="s">
        <v>55</v>
      </c>
      <c r="AL58" s="22" t="s">
        <v>55</v>
      </c>
      <c r="AM58" s="33" t="s">
        <v>55</v>
      </c>
      <c r="AN58" s="26" t="s">
        <v>55</v>
      </c>
      <c r="AO58" s="22" t="str">
        <f t="shared" si="29"/>
        <v>One-Time gift on N/A basis charged on N/A Delayed start date of N/A ending on N/A</v>
      </c>
      <c r="AP58" t="s">
        <v>38</v>
      </c>
      <c r="AQ58" s="5" t="s">
        <v>55</v>
      </c>
      <c r="AR58" s="5" t="s">
        <v>63</v>
      </c>
      <c r="AS58" s="5" t="s">
        <v>63</v>
      </c>
      <c r="AT58" s="5"/>
      <c r="AU58" t="s">
        <v>38</v>
      </c>
      <c r="AV58" t="s">
        <v>38</v>
      </c>
      <c r="AW58" t="s">
        <v>38</v>
      </c>
      <c r="AX58" t="s">
        <v>55</v>
      </c>
      <c r="AY58" t="s">
        <v>55</v>
      </c>
      <c r="AZ58" t="s">
        <v>55</v>
      </c>
      <c r="BA58" t="s">
        <v>55</v>
      </c>
      <c r="BB58" t="s">
        <v>55</v>
      </c>
      <c r="BC58" t="s">
        <v>55</v>
      </c>
      <c r="BD58" t="s">
        <v>55</v>
      </c>
      <c r="BE58" t="s">
        <v>55</v>
      </c>
      <c r="BF58" t="s">
        <v>55</v>
      </c>
      <c r="BG58" t="s">
        <v>55</v>
      </c>
      <c r="BH58" t="s">
        <v>53</v>
      </c>
      <c r="BI58" t="s">
        <v>221</v>
      </c>
      <c r="BJ58" s="5" t="s">
        <v>55</v>
      </c>
      <c r="BK58" t="s">
        <v>37</v>
      </c>
      <c r="BL58" t="s">
        <v>244</v>
      </c>
      <c r="BM58" t="s">
        <v>111</v>
      </c>
      <c r="BN58" t="s">
        <v>121</v>
      </c>
      <c r="BO58" t="s">
        <v>98</v>
      </c>
      <c r="BP58" s="4">
        <v>44188</v>
      </c>
      <c r="BQ58">
        <v>123</v>
      </c>
      <c r="BR58" s="5" t="s">
        <v>55</v>
      </c>
      <c r="BS58" t="s">
        <v>50</v>
      </c>
      <c r="BT58">
        <v>30215</v>
      </c>
      <c r="BU58" t="s">
        <v>38</v>
      </c>
      <c r="BV58" s="5" t="s">
        <v>38</v>
      </c>
      <c r="BW58" s="5" t="s">
        <v>55</v>
      </c>
      <c r="BX58" s="22" t="s">
        <v>55</v>
      </c>
      <c r="BY58" s="5" t="s">
        <v>55</v>
      </c>
      <c r="BZ58" s="5" t="s">
        <v>55</v>
      </c>
      <c r="CA58" t="s">
        <v>37</v>
      </c>
      <c r="CB58" t="s">
        <v>37</v>
      </c>
      <c r="CC58" t="s">
        <v>215</v>
      </c>
    </row>
    <row r="59" spans="1:81" x14ac:dyDescent="0.2">
      <c r="A59" s="7" t="s">
        <v>37</v>
      </c>
      <c r="B59" t="s">
        <v>306</v>
      </c>
      <c r="C59" t="s">
        <v>84</v>
      </c>
      <c r="E59" t="str">
        <f t="shared" si="25"/>
        <v>Scenario 58 (Org#=15| Campus#=3, GiftType#=3, Fund#=3)</v>
      </c>
      <c r="F59" s="24" t="str">
        <f t="shared" si="26"/>
        <v>CampusName=No Link Campus|GiftType=Donate| DonatePurchaseGoal=Donate|FundName= No Link Donation| CategoryName=</v>
      </c>
      <c r="G59" s="24" t="str">
        <f t="shared" si="27"/>
        <v>Scenario 58 (Org#=15| Campus#=3, GiftType#=3, Fund#=3) - Using 'No Link Campus',  'Donate', using 'AmountCurrency' of '68', with a 'One-Time' transaction using a 'New Credit Card' payment type 'Visa' with account 'Mastercard_Personal' number '5454 5454 5454 5454' Submit = 'Yes'</v>
      </c>
      <c r="H59" s="24" t="str">
        <f t="shared" si="28"/>
        <v>Environment= https://sg-pre-web.securegive.com/,  User= chris.grant+JT@securegive.com</v>
      </c>
      <c r="I59" s="35" t="s">
        <v>518</v>
      </c>
      <c r="J59" s="35"/>
      <c r="K59" s="34" t="s">
        <v>272</v>
      </c>
      <c r="L59" t="s">
        <v>266</v>
      </c>
      <c r="M59" t="s">
        <v>55</v>
      </c>
      <c r="N59" t="s">
        <v>55</v>
      </c>
      <c r="O59" s="28" t="s">
        <v>494</v>
      </c>
      <c r="P59" t="s">
        <v>269</v>
      </c>
      <c r="Q59">
        <v>15</v>
      </c>
      <c r="R59" s="24">
        <v>3</v>
      </c>
      <c r="S59" s="7" t="s">
        <v>213</v>
      </c>
      <c r="T59" s="7">
        <v>3</v>
      </c>
      <c r="U59" s="7" t="s">
        <v>213</v>
      </c>
      <c r="V59" s="26" t="s">
        <v>55</v>
      </c>
      <c r="W59" s="22" t="s">
        <v>55</v>
      </c>
      <c r="X59" s="33" t="s">
        <v>55</v>
      </c>
      <c r="Y59" s="33" t="s">
        <v>55</v>
      </c>
      <c r="Z59" s="22" t="s">
        <v>55</v>
      </c>
      <c r="AA59" s="22" t="s">
        <v>55</v>
      </c>
      <c r="AB59" s="22" t="s">
        <v>55</v>
      </c>
      <c r="AC59" t="s">
        <v>271</v>
      </c>
      <c r="AD59">
        <v>3</v>
      </c>
      <c r="AF59" t="s">
        <v>24</v>
      </c>
      <c r="AG59">
        <v>68</v>
      </c>
      <c r="AH59" t="s">
        <v>17</v>
      </c>
      <c r="AI59" s="5" t="s">
        <v>55</v>
      </c>
      <c r="AJ59" s="5" t="s">
        <v>55</v>
      </c>
      <c r="AK59" s="33" t="s">
        <v>55</v>
      </c>
      <c r="AL59" s="22" t="s">
        <v>55</v>
      </c>
      <c r="AM59" s="33" t="s">
        <v>55</v>
      </c>
      <c r="AN59" s="26" t="s">
        <v>55</v>
      </c>
      <c r="AO59" s="22" t="str">
        <f t="shared" si="29"/>
        <v>One-Time gift on N/A basis charged on N/A Delayed start date of N/A ending on N/A</v>
      </c>
      <c r="AP59" t="s">
        <v>38</v>
      </c>
      <c r="AQ59" s="5" t="s">
        <v>55</v>
      </c>
      <c r="AR59" s="5" t="s">
        <v>63</v>
      </c>
      <c r="AS59" s="5" t="s">
        <v>63</v>
      </c>
      <c r="AT59" s="5"/>
      <c r="AU59" t="s">
        <v>38</v>
      </c>
      <c r="AV59" t="s">
        <v>38</v>
      </c>
      <c r="AW59" t="s">
        <v>38</v>
      </c>
      <c r="AX59" t="s">
        <v>55</v>
      </c>
      <c r="AY59" t="s">
        <v>55</v>
      </c>
      <c r="AZ59" t="s">
        <v>55</v>
      </c>
      <c r="BA59" t="s">
        <v>55</v>
      </c>
      <c r="BB59" t="s">
        <v>55</v>
      </c>
      <c r="BC59" t="s">
        <v>55</v>
      </c>
      <c r="BD59" t="s">
        <v>55</v>
      </c>
      <c r="BE59" t="s">
        <v>55</v>
      </c>
      <c r="BF59" t="s">
        <v>55</v>
      </c>
      <c r="BG59" t="s">
        <v>55</v>
      </c>
      <c r="BH59" t="s">
        <v>53</v>
      </c>
      <c r="BI59" t="s">
        <v>221</v>
      </c>
      <c r="BJ59" s="5" t="s">
        <v>55</v>
      </c>
      <c r="BK59" t="s">
        <v>37</v>
      </c>
      <c r="BL59" t="s">
        <v>244</v>
      </c>
      <c r="BM59" t="s">
        <v>111</v>
      </c>
      <c r="BN59" t="s">
        <v>122</v>
      </c>
      <c r="BO59" t="s">
        <v>101</v>
      </c>
      <c r="BP59" s="4">
        <v>44188</v>
      </c>
      <c r="BQ59">
        <v>123</v>
      </c>
      <c r="BR59" s="5" t="s">
        <v>55</v>
      </c>
      <c r="BS59" t="s">
        <v>173</v>
      </c>
      <c r="BT59">
        <v>30215</v>
      </c>
      <c r="BU59" t="s">
        <v>38</v>
      </c>
      <c r="BV59" s="5" t="s">
        <v>38</v>
      </c>
      <c r="BW59" s="5" t="s">
        <v>55</v>
      </c>
      <c r="BX59" s="22" t="s">
        <v>55</v>
      </c>
      <c r="BY59" s="5" t="s">
        <v>55</v>
      </c>
      <c r="BZ59" s="5" t="s">
        <v>55</v>
      </c>
      <c r="CA59" t="s">
        <v>38</v>
      </c>
      <c r="CB59" t="s">
        <v>37</v>
      </c>
      <c r="CC59" t="s">
        <v>215</v>
      </c>
    </row>
    <row r="60" spans="1:81" x14ac:dyDescent="0.2">
      <c r="A60" s="7" t="s">
        <v>37</v>
      </c>
      <c r="B60" t="s">
        <v>307</v>
      </c>
      <c r="C60" t="s">
        <v>84</v>
      </c>
      <c r="E60" t="str">
        <f t="shared" si="25"/>
        <v>Scenario 59 (Org#=15| Campus#=3, GiftType#=3, Fund#=3)</v>
      </c>
      <c r="F60" s="24" t="str">
        <f t="shared" si="26"/>
        <v>CampusName=No Link Campus|GiftType=Donate| DonatePurchaseGoal=Donate|FundName= No Link Donation| CategoryName=</v>
      </c>
      <c r="G60" s="24" t="str">
        <f t="shared" si="27"/>
        <v>Scenario 59 (Org#=15| Campus#=3, GiftType#=3, Fund#=3) - Using 'No Link Campus',  'Donate', using 'AmountCurrency' of '69', with a 'One-Time' transaction using a 'New Credit Card' payment type 'Visa' with account 'Visa_Personal' number '4111 1111 1111 1111' Submit = 'Yes'</v>
      </c>
      <c r="H60" s="24" t="str">
        <f t="shared" si="28"/>
        <v>Environment= https://sg-pre-web.securegive.com/,  User= chris.grant+JT@securegive.com</v>
      </c>
      <c r="I60" s="35" t="s">
        <v>518</v>
      </c>
      <c r="J60" s="35"/>
      <c r="K60" s="34" t="s">
        <v>272</v>
      </c>
      <c r="L60" t="s">
        <v>266</v>
      </c>
      <c r="M60" t="s">
        <v>55</v>
      </c>
      <c r="N60" t="s">
        <v>55</v>
      </c>
      <c r="O60" s="28" t="s">
        <v>494</v>
      </c>
      <c r="P60" t="s">
        <v>269</v>
      </c>
      <c r="Q60">
        <v>15</v>
      </c>
      <c r="R60" s="24">
        <v>3</v>
      </c>
      <c r="S60" s="7" t="s">
        <v>213</v>
      </c>
      <c r="T60" s="7">
        <v>3</v>
      </c>
      <c r="U60" s="7" t="s">
        <v>213</v>
      </c>
      <c r="V60" s="26" t="s">
        <v>55</v>
      </c>
      <c r="W60" s="22" t="s">
        <v>55</v>
      </c>
      <c r="X60" s="33" t="s">
        <v>55</v>
      </c>
      <c r="Y60" s="33" t="s">
        <v>55</v>
      </c>
      <c r="Z60" s="22" t="s">
        <v>55</v>
      </c>
      <c r="AA60" s="22" t="s">
        <v>55</v>
      </c>
      <c r="AB60" s="22" t="s">
        <v>55</v>
      </c>
      <c r="AC60" t="s">
        <v>271</v>
      </c>
      <c r="AD60">
        <v>3</v>
      </c>
      <c r="AF60" t="s">
        <v>24</v>
      </c>
      <c r="AG60">
        <v>69</v>
      </c>
      <c r="AH60" t="s">
        <v>17</v>
      </c>
      <c r="AI60" s="5" t="s">
        <v>55</v>
      </c>
      <c r="AJ60" s="5" t="s">
        <v>55</v>
      </c>
      <c r="AK60" s="33" t="s">
        <v>55</v>
      </c>
      <c r="AL60" s="22" t="s">
        <v>55</v>
      </c>
      <c r="AM60" s="33" t="s">
        <v>55</v>
      </c>
      <c r="AN60" s="26" t="s">
        <v>55</v>
      </c>
      <c r="AO60" s="22" t="str">
        <f t="shared" si="29"/>
        <v>One-Time gift on N/A basis charged on N/A Delayed start date of N/A ending on N/A</v>
      </c>
      <c r="AP60" t="s">
        <v>38</v>
      </c>
      <c r="AQ60" s="5" t="s">
        <v>55</v>
      </c>
      <c r="AR60" s="5" t="s">
        <v>63</v>
      </c>
      <c r="AS60" s="5" t="s">
        <v>63</v>
      </c>
      <c r="AT60" s="5"/>
      <c r="AU60" t="s">
        <v>38</v>
      </c>
      <c r="AV60" t="s">
        <v>38</v>
      </c>
      <c r="AW60" t="s">
        <v>38</v>
      </c>
      <c r="AX60" t="s">
        <v>55</v>
      </c>
      <c r="AY60" t="s">
        <v>55</v>
      </c>
      <c r="AZ60" t="s">
        <v>55</v>
      </c>
      <c r="BA60" t="s">
        <v>55</v>
      </c>
      <c r="BB60" t="s">
        <v>55</v>
      </c>
      <c r="BC60" t="s">
        <v>55</v>
      </c>
      <c r="BD60" t="s">
        <v>55</v>
      </c>
      <c r="BE60" t="s">
        <v>55</v>
      </c>
      <c r="BF60" t="s">
        <v>55</v>
      </c>
      <c r="BG60" t="s">
        <v>55</v>
      </c>
      <c r="BH60" t="s">
        <v>53</v>
      </c>
      <c r="BI60" t="s">
        <v>221</v>
      </c>
      <c r="BJ60" s="5" t="s">
        <v>55</v>
      </c>
      <c r="BK60" t="s">
        <v>37</v>
      </c>
      <c r="BL60" t="s">
        <v>244</v>
      </c>
      <c r="BM60" t="s">
        <v>111</v>
      </c>
      <c r="BN60" t="s">
        <v>121</v>
      </c>
      <c r="BO60" t="s">
        <v>98</v>
      </c>
      <c r="BP60" s="4">
        <v>44188</v>
      </c>
      <c r="BQ60">
        <v>123</v>
      </c>
      <c r="BR60" s="5" t="s">
        <v>55</v>
      </c>
      <c r="BS60" t="s">
        <v>50</v>
      </c>
      <c r="BT60">
        <v>30215</v>
      </c>
      <c r="BU60" t="s">
        <v>38</v>
      </c>
      <c r="BV60" s="5" t="s">
        <v>38</v>
      </c>
      <c r="BW60" s="5" t="s">
        <v>55</v>
      </c>
      <c r="BX60" s="22" t="s">
        <v>55</v>
      </c>
      <c r="BY60" s="5" t="s">
        <v>55</v>
      </c>
      <c r="BZ60" s="5" t="s">
        <v>55</v>
      </c>
      <c r="CA60" t="s">
        <v>37</v>
      </c>
      <c r="CB60" t="s">
        <v>37</v>
      </c>
      <c r="CC60" t="s">
        <v>215</v>
      </c>
    </row>
    <row r="61" spans="1:81" x14ac:dyDescent="0.2">
      <c r="A61" s="7" t="s">
        <v>37</v>
      </c>
      <c r="B61" t="s">
        <v>308</v>
      </c>
      <c r="C61" t="s">
        <v>84</v>
      </c>
      <c r="E61" t="str">
        <f t="shared" si="25"/>
        <v>Scenario 60 (Org#=15| Campus#=3, GiftType#=3, Fund#=3)</v>
      </c>
      <c r="F61" s="24" t="str">
        <f t="shared" si="26"/>
        <v>CampusName=No Link Campus|GiftType=Donate| DonatePurchaseGoal=Donate|FundName= Fixed-Linked Donation Cat| CategoryName=</v>
      </c>
      <c r="G61" s="24" t="str">
        <f t="shared" si="27"/>
        <v>Scenario 60 (Org#=15| Campus#=3, GiftType#=3, Fund#=3) - Using 'No Link Campus',  'Donate', using 'AmountQuantity' of '70', with a 'One-Time' transaction using a 'New Credit Card' payment type 'Visa' with account 'Mastercard_Personal' number '5454 5454 5454 5454' Submit = 'Yes'</v>
      </c>
      <c r="H61" s="24" t="str">
        <f t="shared" si="28"/>
        <v>Environment= https://sg-pre-web.securegive.com/,  User= chris.grant+JT@securegive.com</v>
      </c>
      <c r="I61" s="35" t="s">
        <v>518</v>
      </c>
      <c r="J61" s="35"/>
      <c r="K61" s="34" t="s">
        <v>272</v>
      </c>
      <c r="L61" t="s">
        <v>266</v>
      </c>
      <c r="M61" t="s">
        <v>55</v>
      </c>
      <c r="N61" t="s">
        <v>55</v>
      </c>
      <c r="O61" s="28" t="s">
        <v>494</v>
      </c>
      <c r="P61" t="s">
        <v>269</v>
      </c>
      <c r="Q61">
        <v>15</v>
      </c>
      <c r="R61" s="24">
        <v>3</v>
      </c>
      <c r="S61" s="7" t="s">
        <v>213</v>
      </c>
      <c r="T61" s="7">
        <v>3</v>
      </c>
      <c r="U61" s="7" t="s">
        <v>213</v>
      </c>
      <c r="V61" s="26" t="s">
        <v>55</v>
      </c>
      <c r="W61" s="22" t="s">
        <v>55</v>
      </c>
      <c r="X61" s="33" t="s">
        <v>55</v>
      </c>
      <c r="Y61" s="33" t="s">
        <v>55</v>
      </c>
      <c r="Z61" s="22" t="s">
        <v>55</v>
      </c>
      <c r="AA61" s="22" t="s">
        <v>55</v>
      </c>
      <c r="AB61" s="22" t="s">
        <v>55</v>
      </c>
      <c r="AC61" t="s">
        <v>270</v>
      </c>
      <c r="AD61">
        <v>3</v>
      </c>
      <c r="AF61" t="s">
        <v>25</v>
      </c>
      <c r="AG61">
        <v>70</v>
      </c>
      <c r="AH61" t="s">
        <v>17</v>
      </c>
      <c r="AI61" s="5" t="s">
        <v>55</v>
      </c>
      <c r="AJ61" s="5" t="s">
        <v>55</v>
      </c>
      <c r="AK61" s="33" t="s">
        <v>55</v>
      </c>
      <c r="AL61" s="22" t="s">
        <v>55</v>
      </c>
      <c r="AM61" s="33" t="s">
        <v>55</v>
      </c>
      <c r="AN61" s="26" t="s">
        <v>55</v>
      </c>
      <c r="AO61" s="22" t="str">
        <f t="shared" si="29"/>
        <v>One-Time gift on N/A basis charged on N/A Delayed start date of N/A ending on N/A</v>
      </c>
      <c r="AP61" t="s">
        <v>38</v>
      </c>
      <c r="AQ61" s="5" t="s">
        <v>55</v>
      </c>
      <c r="AR61" s="5" t="s">
        <v>63</v>
      </c>
      <c r="AS61" s="5" t="s">
        <v>63</v>
      </c>
      <c r="AT61" s="5"/>
      <c r="AU61" t="s">
        <v>38</v>
      </c>
      <c r="AV61" t="s">
        <v>38</v>
      </c>
      <c r="AW61" t="s">
        <v>38</v>
      </c>
      <c r="AX61" t="s">
        <v>55</v>
      </c>
      <c r="AY61" t="s">
        <v>55</v>
      </c>
      <c r="AZ61" t="s">
        <v>55</v>
      </c>
      <c r="BA61" t="s">
        <v>55</v>
      </c>
      <c r="BB61" t="s">
        <v>55</v>
      </c>
      <c r="BC61" t="s">
        <v>55</v>
      </c>
      <c r="BD61" t="s">
        <v>55</v>
      </c>
      <c r="BE61" t="s">
        <v>55</v>
      </c>
      <c r="BF61" t="s">
        <v>55</v>
      </c>
      <c r="BG61" t="s">
        <v>55</v>
      </c>
      <c r="BH61" t="s">
        <v>53</v>
      </c>
      <c r="BI61" t="s">
        <v>221</v>
      </c>
      <c r="BJ61" s="5" t="s">
        <v>55</v>
      </c>
      <c r="BK61" t="s">
        <v>37</v>
      </c>
      <c r="BL61" t="s">
        <v>244</v>
      </c>
      <c r="BM61" t="s">
        <v>111</v>
      </c>
      <c r="BN61" t="s">
        <v>122</v>
      </c>
      <c r="BO61" t="s">
        <v>101</v>
      </c>
      <c r="BP61" s="4">
        <v>44188</v>
      </c>
      <c r="BQ61">
        <v>123</v>
      </c>
      <c r="BR61" s="5" t="s">
        <v>55</v>
      </c>
      <c r="BS61" t="s">
        <v>173</v>
      </c>
      <c r="BT61">
        <v>30215</v>
      </c>
      <c r="BU61" t="s">
        <v>38</v>
      </c>
      <c r="BV61" s="5" t="s">
        <v>38</v>
      </c>
      <c r="BW61" s="5" t="s">
        <v>55</v>
      </c>
      <c r="BX61" s="22" t="s">
        <v>55</v>
      </c>
      <c r="BY61" s="5" t="s">
        <v>55</v>
      </c>
      <c r="BZ61" s="5" t="s">
        <v>55</v>
      </c>
      <c r="CA61" t="s">
        <v>38</v>
      </c>
      <c r="CB61" t="s">
        <v>37</v>
      </c>
      <c r="CC61" t="s">
        <v>215</v>
      </c>
    </row>
    <row r="62" spans="1:81" x14ac:dyDescent="0.2">
      <c r="A62" s="7" t="s">
        <v>37</v>
      </c>
      <c r="B62" t="s">
        <v>309</v>
      </c>
      <c r="C62" t="s">
        <v>84</v>
      </c>
      <c r="E62" t="str">
        <f t="shared" si="25"/>
        <v>Scenario 61 (Org#=15| Campus#=3, GiftType#=3, Fund#=3)</v>
      </c>
      <c r="F62" s="24" t="str">
        <f t="shared" si="26"/>
        <v>CampusName=No Link Campus|GiftType=Donate| DonatePurchaseGoal=Donate|FundName= Fixed-Linked Donation Cat| CategoryName=</v>
      </c>
      <c r="G62" s="24" t="str">
        <f t="shared" si="27"/>
        <v>Scenario 61 (Org#=15| Campus#=3, GiftType#=3, Fund#=3) - Using 'No Link Campus',  'Donate', using 'AmountQuantity' of '71', with a 'One-Time' transaction using a 'New Credit Card' payment type 'Visa' with account 'Visa_Personal' number '4111 1111 1111 1111' Submit = 'Yes'</v>
      </c>
      <c r="H62" s="24" t="str">
        <f t="shared" si="28"/>
        <v>Environment= https://sg-pre-web.securegive.com/,  User= chris.grant+JT@securegive.com</v>
      </c>
      <c r="I62" s="35" t="s">
        <v>518</v>
      </c>
      <c r="J62" s="35"/>
      <c r="K62" s="34" t="s">
        <v>272</v>
      </c>
      <c r="L62" t="s">
        <v>266</v>
      </c>
      <c r="M62" t="s">
        <v>55</v>
      </c>
      <c r="N62" t="s">
        <v>55</v>
      </c>
      <c r="O62" s="28" t="s">
        <v>494</v>
      </c>
      <c r="P62" t="s">
        <v>269</v>
      </c>
      <c r="Q62">
        <v>15</v>
      </c>
      <c r="R62" s="24">
        <v>3</v>
      </c>
      <c r="S62" s="7" t="s">
        <v>213</v>
      </c>
      <c r="T62" s="7">
        <v>3</v>
      </c>
      <c r="U62" s="7" t="s">
        <v>213</v>
      </c>
      <c r="V62" s="26" t="s">
        <v>55</v>
      </c>
      <c r="W62" s="22" t="s">
        <v>55</v>
      </c>
      <c r="X62" s="33" t="s">
        <v>55</v>
      </c>
      <c r="Y62" s="33" t="s">
        <v>55</v>
      </c>
      <c r="Z62" s="22" t="s">
        <v>55</v>
      </c>
      <c r="AA62" s="22" t="s">
        <v>55</v>
      </c>
      <c r="AB62" s="22" t="s">
        <v>55</v>
      </c>
      <c r="AC62" t="s">
        <v>270</v>
      </c>
      <c r="AD62">
        <v>3</v>
      </c>
      <c r="AF62" t="s">
        <v>25</v>
      </c>
      <c r="AG62">
        <v>71</v>
      </c>
      <c r="AH62" t="s">
        <v>17</v>
      </c>
      <c r="AI62" s="5" t="s">
        <v>55</v>
      </c>
      <c r="AJ62" s="5" t="s">
        <v>55</v>
      </c>
      <c r="AK62" s="33" t="s">
        <v>55</v>
      </c>
      <c r="AL62" s="22" t="s">
        <v>55</v>
      </c>
      <c r="AM62" s="33" t="s">
        <v>55</v>
      </c>
      <c r="AN62" s="26" t="s">
        <v>55</v>
      </c>
      <c r="AO62" s="22" t="str">
        <f t="shared" si="29"/>
        <v>One-Time gift on N/A basis charged on N/A Delayed start date of N/A ending on N/A</v>
      </c>
      <c r="AP62" t="s">
        <v>38</v>
      </c>
      <c r="AQ62" s="5" t="s">
        <v>55</v>
      </c>
      <c r="AR62" s="5" t="s">
        <v>63</v>
      </c>
      <c r="AS62" s="5" t="s">
        <v>63</v>
      </c>
      <c r="AT62" s="5"/>
      <c r="AU62" t="s">
        <v>38</v>
      </c>
      <c r="AV62" t="s">
        <v>38</v>
      </c>
      <c r="AW62" t="s">
        <v>38</v>
      </c>
      <c r="AX62" t="s">
        <v>55</v>
      </c>
      <c r="AY62" t="s">
        <v>55</v>
      </c>
      <c r="AZ62" t="s">
        <v>55</v>
      </c>
      <c r="BA62" t="s">
        <v>55</v>
      </c>
      <c r="BB62" t="s">
        <v>55</v>
      </c>
      <c r="BC62" t="s">
        <v>55</v>
      </c>
      <c r="BD62" t="s">
        <v>55</v>
      </c>
      <c r="BE62" t="s">
        <v>55</v>
      </c>
      <c r="BF62" t="s">
        <v>55</v>
      </c>
      <c r="BG62" t="s">
        <v>55</v>
      </c>
      <c r="BH62" t="s">
        <v>53</v>
      </c>
      <c r="BI62" t="s">
        <v>221</v>
      </c>
      <c r="BJ62" s="5" t="s">
        <v>55</v>
      </c>
      <c r="BK62" t="s">
        <v>37</v>
      </c>
      <c r="BL62" t="s">
        <v>244</v>
      </c>
      <c r="BM62" t="s">
        <v>111</v>
      </c>
      <c r="BN62" t="s">
        <v>121</v>
      </c>
      <c r="BO62" t="s">
        <v>98</v>
      </c>
      <c r="BP62" s="4">
        <v>44188</v>
      </c>
      <c r="BQ62">
        <v>123</v>
      </c>
      <c r="BR62" s="5" t="s">
        <v>55</v>
      </c>
      <c r="BS62" t="s">
        <v>50</v>
      </c>
      <c r="BT62">
        <v>30215</v>
      </c>
      <c r="BU62" t="s">
        <v>38</v>
      </c>
      <c r="BV62" s="5" t="s">
        <v>38</v>
      </c>
      <c r="BW62" s="5" t="s">
        <v>55</v>
      </c>
      <c r="BX62" s="22" t="s">
        <v>55</v>
      </c>
      <c r="BY62" s="5" t="s">
        <v>55</v>
      </c>
      <c r="BZ62" s="5" t="s">
        <v>55</v>
      </c>
      <c r="CA62" t="s">
        <v>37</v>
      </c>
      <c r="CB62" t="s">
        <v>37</v>
      </c>
      <c r="CC62" t="s">
        <v>215</v>
      </c>
    </row>
    <row r="63" spans="1:81" x14ac:dyDescent="0.2">
      <c r="A63" s="7" t="s">
        <v>37</v>
      </c>
      <c r="B63" t="s">
        <v>310</v>
      </c>
      <c r="C63" t="s">
        <v>84</v>
      </c>
      <c r="E63" t="str">
        <f t="shared" si="25"/>
        <v>Scenario 62 (Org#=15| Campus#=3, GiftType#=3, Fund#=3)</v>
      </c>
      <c r="F63" s="24" t="str">
        <f t="shared" si="26"/>
        <v>CampusName=No Link Campus|GiftType=Donate| DonatePurchaseGoal=Donate|FundName= Fixed-Linked Donation Cat| CategoryName=</v>
      </c>
      <c r="G63" s="24" t="str">
        <f t="shared" si="27"/>
        <v>Scenario 62 (Org#=15| Campus#=3, GiftType#=3, Fund#=3) - Using 'No Link Campus',  'Donate', using 'AmountQuantity' of '72', with a 'One-Time' transaction using a 'New Credit Card' payment type 'Visa' with account 'Mastercard_Personal' number '5454 5454 5454 5454' Submit = 'Yes'</v>
      </c>
      <c r="H63" s="24" t="str">
        <f t="shared" si="28"/>
        <v>Environment= https://sg-pre-web.securegive.com/,  User= chris.grant+JT@securegive.com</v>
      </c>
      <c r="I63" s="35" t="s">
        <v>518</v>
      </c>
      <c r="J63" s="35"/>
      <c r="K63" s="34" t="s">
        <v>272</v>
      </c>
      <c r="L63" t="s">
        <v>266</v>
      </c>
      <c r="M63" t="s">
        <v>55</v>
      </c>
      <c r="N63" t="s">
        <v>55</v>
      </c>
      <c r="O63" s="28" t="s">
        <v>494</v>
      </c>
      <c r="P63" t="s">
        <v>269</v>
      </c>
      <c r="Q63">
        <v>15</v>
      </c>
      <c r="R63" s="24">
        <v>3</v>
      </c>
      <c r="S63" s="7" t="s">
        <v>213</v>
      </c>
      <c r="T63" s="7">
        <v>3</v>
      </c>
      <c r="U63" s="7" t="s">
        <v>213</v>
      </c>
      <c r="V63" s="26" t="s">
        <v>55</v>
      </c>
      <c r="W63" s="22" t="s">
        <v>55</v>
      </c>
      <c r="X63" s="33" t="s">
        <v>55</v>
      </c>
      <c r="Y63" s="33" t="s">
        <v>55</v>
      </c>
      <c r="Z63" s="22" t="s">
        <v>55</v>
      </c>
      <c r="AA63" s="22" t="s">
        <v>55</v>
      </c>
      <c r="AB63" s="22" t="s">
        <v>55</v>
      </c>
      <c r="AC63" t="s">
        <v>270</v>
      </c>
      <c r="AD63">
        <v>3</v>
      </c>
      <c r="AF63" t="s">
        <v>25</v>
      </c>
      <c r="AG63">
        <v>72</v>
      </c>
      <c r="AH63" t="s">
        <v>17</v>
      </c>
      <c r="AI63" s="5" t="s">
        <v>55</v>
      </c>
      <c r="AJ63" s="5" t="s">
        <v>55</v>
      </c>
      <c r="AK63" s="33" t="s">
        <v>55</v>
      </c>
      <c r="AL63" s="22" t="s">
        <v>55</v>
      </c>
      <c r="AM63" s="33" t="s">
        <v>55</v>
      </c>
      <c r="AN63" s="26" t="s">
        <v>55</v>
      </c>
      <c r="AO63" s="22" t="str">
        <f t="shared" si="29"/>
        <v>One-Time gift on N/A basis charged on N/A Delayed start date of N/A ending on N/A</v>
      </c>
      <c r="AP63" t="s">
        <v>37</v>
      </c>
      <c r="AQ63" s="5" t="s">
        <v>55</v>
      </c>
      <c r="AR63" s="5" t="s">
        <v>63</v>
      </c>
      <c r="AS63" s="5" t="s">
        <v>63</v>
      </c>
      <c r="AT63" s="5"/>
      <c r="AU63" t="s">
        <v>38</v>
      </c>
      <c r="AV63" t="s">
        <v>38</v>
      </c>
      <c r="AW63" t="s">
        <v>38</v>
      </c>
      <c r="AX63" t="s">
        <v>55</v>
      </c>
      <c r="AY63" t="s">
        <v>55</v>
      </c>
      <c r="AZ63" t="s">
        <v>55</v>
      </c>
      <c r="BA63" t="s">
        <v>55</v>
      </c>
      <c r="BB63" t="s">
        <v>55</v>
      </c>
      <c r="BC63" t="s">
        <v>55</v>
      </c>
      <c r="BD63" t="s">
        <v>55</v>
      </c>
      <c r="BE63" t="s">
        <v>55</v>
      </c>
      <c r="BF63" t="s">
        <v>55</v>
      </c>
      <c r="BG63" t="s">
        <v>55</v>
      </c>
      <c r="BH63" t="s">
        <v>53</v>
      </c>
      <c r="BI63" t="s">
        <v>221</v>
      </c>
      <c r="BJ63" s="5" t="s">
        <v>55</v>
      </c>
      <c r="BK63" t="s">
        <v>37</v>
      </c>
      <c r="BL63" t="s">
        <v>244</v>
      </c>
      <c r="BM63" t="s">
        <v>111</v>
      </c>
      <c r="BN63" t="s">
        <v>122</v>
      </c>
      <c r="BO63" t="s">
        <v>101</v>
      </c>
      <c r="BP63" s="4">
        <v>44188</v>
      </c>
      <c r="BQ63">
        <v>123</v>
      </c>
      <c r="BR63" s="5" t="s">
        <v>55</v>
      </c>
      <c r="BS63" t="s">
        <v>173</v>
      </c>
      <c r="BT63">
        <v>30215</v>
      </c>
      <c r="BU63" t="s">
        <v>38</v>
      </c>
      <c r="BV63" s="5" t="s">
        <v>38</v>
      </c>
      <c r="BW63" s="5" t="s">
        <v>55</v>
      </c>
      <c r="BX63" s="22" t="s">
        <v>55</v>
      </c>
      <c r="BY63" s="5" t="s">
        <v>55</v>
      </c>
      <c r="BZ63" s="5" t="s">
        <v>55</v>
      </c>
      <c r="CA63" t="s">
        <v>38</v>
      </c>
      <c r="CB63" t="s">
        <v>37</v>
      </c>
      <c r="CC63" t="s">
        <v>215</v>
      </c>
    </row>
    <row r="64" spans="1:81" x14ac:dyDescent="0.2">
      <c r="A64" s="7" t="s">
        <v>37</v>
      </c>
      <c r="B64" t="s">
        <v>311</v>
      </c>
      <c r="C64" t="s">
        <v>85</v>
      </c>
      <c r="E64" t="str">
        <f t="shared" si="25"/>
        <v>Scenario 63 (Org#=15| Campus#=3, GiftType#=3, Fund#=3)</v>
      </c>
      <c r="F64" s="24" t="str">
        <f t="shared" si="26"/>
        <v>CampusName=Main Campus|GiftType=Donate| DonatePurchaseGoal=Donate|FundName= Linked Tithes &amp; Offering| CategoryName=</v>
      </c>
      <c r="G64" s="24" t="str">
        <f t="shared" si="27"/>
        <v>Scenario 63 (Org#=15| Campus#=3, GiftType#=3, Fund#=3) - Using 'Main Campus',  'Donate', using 'AmountCurrency' of '73', with a 'One-Time' transaction using a 'New Credit Card' payment type 'Visa' with account 'Visa_Personal' number '4111 1111 1111 1111' Submit = 'Yes'</v>
      </c>
      <c r="H64" s="24" t="str">
        <f t="shared" si="28"/>
        <v>Environment= https://sg-pre-web.securegive.com/,  User= chris.grant+chris@securegive.com</v>
      </c>
      <c r="I64" s="35" t="s">
        <v>518</v>
      </c>
      <c r="J64" s="35"/>
      <c r="K64" s="28" t="s">
        <v>273</v>
      </c>
      <c r="L64" t="s">
        <v>266</v>
      </c>
      <c r="M64" t="s">
        <v>55</v>
      </c>
      <c r="N64" t="s">
        <v>55</v>
      </c>
      <c r="O64" s="28" t="s">
        <v>494</v>
      </c>
      <c r="P64" t="s">
        <v>13</v>
      </c>
      <c r="Q64">
        <v>15</v>
      </c>
      <c r="R64" s="24">
        <v>3</v>
      </c>
      <c r="S64" s="7" t="s">
        <v>213</v>
      </c>
      <c r="T64" s="7">
        <v>3</v>
      </c>
      <c r="U64" s="7" t="s">
        <v>213</v>
      </c>
      <c r="V64" s="26" t="s">
        <v>55</v>
      </c>
      <c r="W64" s="22" t="s">
        <v>55</v>
      </c>
      <c r="X64" s="33" t="s">
        <v>55</v>
      </c>
      <c r="Y64" s="33" t="s">
        <v>55</v>
      </c>
      <c r="Z64" s="22" t="s">
        <v>55</v>
      </c>
      <c r="AA64" s="22" t="s">
        <v>55</v>
      </c>
      <c r="AB64" s="22" t="s">
        <v>55</v>
      </c>
      <c r="AC64" t="s">
        <v>268</v>
      </c>
      <c r="AD64">
        <v>3</v>
      </c>
      <c r="AF64" t="s">
        <v>24</v>
      </c>
      <c r="AG64">
        <v>73</v>
      </c>
      <c r="AH64" t="s">
        <v>17</v>
      </c>
      <c r="AI64" s="5" t="s">
        <v>55</v>
      </c>
      <c r="AJ64" s="5" t="s">
        <v>55</v>
      </c>
      <c r="AK64" s="33" t="s">
        <v>55</v>
      </c>
      <c r="AL64" s="22" t="s">
        <v>55</v>
      </c>
      <c r="AM64" s="33" t="s">
        <v>55</v>
      </c>
      <c r="AN64" s="26" t="s">
        <v>55</v>
      </c>
      <c r="AO64" s="22" t="str">
        <f t="shared" si="29"/>
        <v>One-Time gift on N/A basis charged on N/A Delayed start date of N/A ending on N/A</v>
      </c>
      <c r="AP64" t="s">
        <v>38</v>
      </c>
      <c r="AQ64" s="5" t="s">
        <v>55</v>
      </c>
      <c r="AR64" s="5" t="s">
        <v>179</v>
      </c>
      <c r="AS64" s="5" t="s">
        <v>63</v>
      </c>
      <c r="AT64" s="5"/>
      <c r="AU64" t="s">
        <v>38</v>
      </c>
      <c r="AV64" t="s">
        <v>38</v>
      </c>
      <c r="AW64" t="s">
        <v>38</v>
      </c>
      <c r="AX64" t="s">
        <v>55</v>
      </c>
      <c r="AY64" t="s">
        <v>55</v>
      </c>
      <c r="AZ64" t="s">
        <v>55</v>
      </c>
      <c r="BA64" t="s">
        <v>55</v>
      </c>
      <c r="BB64" t="s">
        <v>55</v>
      </c>
      <c r="BC64" t="s">
        <v>55</v>
      </c>
      <c r="BD64" t="s">
        <v>55</v>
      </c>
      <c r="BE64" t="s">
        <v>55</v>
      </c>
      <c r="BF64" t="s">
        <v>55</v>
      </c>
      <c r="BG64" t="s">
        <v>55</v>
      </c>
      <c r="BH64" t="s">
        <v>53</v>
      </c>
      <c r="BI64" t="s">
        <v>221</v>
      </c>
      <c r="BJ64" s="5" t="s">
        <v>55</v>
      </c>
      <c r="BK64" t="s">
        <v>37</v>
      </c>
      <c r="BL64" t="s">
        <v>244</v>
      </c>
      <c r="BM64" t="s">
        <v>111</v>
      </c>
      <c r="BN64" t="s">
        <v>121</v>
      </c>
      <c r="BO64" t="s">
        <v>98</v>
      </c>
      <c r="BP64" s="4">
        <v>44188</v>
      </c>
      <c r="BQ64">
        <v>123</v>
      </c>
      <c r="BR64" s="5" t="s">
        <v>55</v>
      </c>
      <c r="BS64" t="s">
        <v>50</v>
      </c>
      <c r="BT64">
        <v>30215</v>
      </c>
      <c r="BU64" t="s">
        <v>38</v>
      </c>
      <c r="BV64" s="5" t="s">
        <v>38</v>
      </c>
      <c r="BW64" s="5" t="s">
        <v>55</v>
      </c>
      <c r="BX64" s="22" t="s">
        <v>55</v>
      </c>
      <c r="BY64" s="5" t="s">
        <v>55</v>
      </c>
      <c r="BZ64" s="5" t="s">
        <v>55</v>
      </c>
      <c r="CA64" t="s">
        <v>37</v>
      </c>
      <c r="CB64" t="s">
        <v>37</v>
      </c>
      <c r="CC64" t="s">
        <v>215</v>
      </c>
    </row>
    <row r="65" spans="1:81" x14ac:dyDescent="0.2">
      <c r="A65" s="7" t="s">
        <v>37</v>
      </c>
      <c r="B65" t="s">
        <v>312</v>
      </c>
      <c r="C65" t="s">
        <v>85</v>
      </c>
      <c r="E65" t="str">
        <f t="shared" ref="E65:E128" si="30">_xlfn.CONCAT(B65, " (Org#=",Q65, "| Campus#=",R65, ", GiftType#=",T65,", Fund#=",AD65,")")</f>
        <v>Scenario 64 (Org#=15| Campus#=3, GiftType#=3, Fund#=3)</v>
      </c>
      <c r="F65" s="24" t="str">
        <f t="shared" ref="F65:F128" si="31">_xlfn.CONCAT("CampusName=",P65, "|GiftType=",S65, "| DonatePurchaseGoal=",U65,"|FundName= ",AC65,"| CategoryName=",AE65)</f>
        <v>CampusName=Main Campus|GiftType=Donate| DonatePurchaseGoal=Donate|FundName= Linked Tithes &amp; Offering| CategoryName=</v>
      </c>
      <c r="G65" s="24" t="str">
        <f t="shared" ref="G65:G81" si="32">_xlfn.CONCAT(E65," - Using '",P65,"',  '", U65, "', using '", AF65, "' of '",AG65, "', with a '",AH65, "' transaction using a '",BH65, "' payment type '", BL65,"' with account '",BN65, "' number '",BO65, "' Submit = '",CB65,"'")</f>
        <v>Scenario 64 (Org#=15| Campus#=3, GiftType#=3, Fund#=3) - Using 'Main Campus',  'Donate', using 'AmountCurrency' of '74', with a 'One-Time' transaction using a 'New Credit Card' payment type 'Visa' with account 'Mastercard_Personal' number '5454 5454 5454 5454' Submit = 'Yes'</v>
      </c>
      <c r="H65" s="24" t="str">
        <f t="shared" ref="H65:H81" si="33">_xlfn.CONCAT("Environment= ",I65,",  User= ",K65)</f>
        <v>Environment= https://sg-pre-web.securegive.com/,  User= chris.grant+chris@securegive.com</v>
      </c>
      <c r="I65" s="35" t="s">
        <v>518</v>
      </c>
      <c r="J65" s="35"/>
      <c r="K65" s="28" t="s">
        <v>273</v>
      </c>
      <c r="L65" t="s">
        <v>266</v>
      </c>
      <c r="M65" t="s">
        <v>55</v>
      </c>
      <c r="N65" t="s">
        <v>55</v>
      </c>
      <c r="O65" s="28" t="s">
        <v>494</v>
      </c>
      <c r="P65" t="s">
        <v>13</v>
      </c>
      <c r="Q65">
        <v>15</v>
      </c>
      <c r="R65" s="24">
        <v>3</v>
      </c>
      <c r="S65" s="7" t="s">
        <v>213</v>
      </c>
      <c r="T65" s="7">
        <v>3</v>
      </c>
      <c r="U65" s="7" t="s">
        <v>213</v>
      </c>
      <c r="V65" s="26" t="s">
        <v>55</v>
      </c>
      <c r="W65" s="22" t="s">
        <v>55</v>
      </c>
      <c r="X65" s="33" t="s">
        <v>55</v>
      </c>
      <c r="Y65" s="33" t="s">
        <v>55</v>
      </c>
      <c r="Z65" s="22" t="s">
        <v>55</v>
      </c>
      <c r="AA65" s="22" t="s">
        <v>55</v>
      </c>
      <c r="AB65" s="22" t="s">
        <v>55</v>
      </c>
      <c r="AC65" t="s">
        <v>268</v>
      </c>
      <c r="AD65">
        <v>3</v>
      </c>
      <c r="AF65" t="s">
        <v>24</v>
      </c>
      <c r="AG65">
        <v>74</v>
      </c>
      <c r="AH65" t="s">
        <v>17</v>
      </c>
      <c r="AI65" s="5" t="s">
        <v>55</v>
      </c>
      <c r="AJ65" s="5" t="s">
        <v>55</v>
      </c>
      <c r="AK65" s="33" t="s">
        <v>55</v>
      </c>
      <c r="AL65" s="22" t="s">
        <v>55</v>
      </c>
      <c r="AM65" s="33" t="s">
        <v>55</v>
      </c>
      <c r="AN65" s="26" t="s">
        <v>55</v>
      </c>
      <c r="AO65" s="22" t="str">
        <f t="shared" ref="AO65:AO128" si="34">_xlfn.CONCAT(AH65," gift on ",AI65," basis charged on ",AJ65," Delayed start date of ",AL65," ending on ",AN65)</f>
        <v>One-Time gift on N/A basis charged on N/A Delayed start date of N/A ending on N/A</v>
      </c>
      <c r="AP65" t="s">
        <v>37</v>
      </c>
      <c r="AQ65" s="5" t="s">
        <v>55</v>
      </c>
      <c r="AR65" s="5" t="s">
        <v>179</v>
      </c>
      <c r="AS65" s="5" t="s">
        <v>63</v>
      </c>
      <c r="AT65" s="5"/>
      <c r="AU65" t="s">
        <v>38</v>
      </c>
      <c r="AV65" t="s">
        <v>38</v>
      </c>
      <c r="AW65" t="s">
        <v>38</v>
      </c>
      <c r="AX65" t="s">
        <v>55</v>
      </c>
      <c r="AY65" t="s">
        <v>55</v>
      </c>
      <c r="AZ65" t="s">
        <v>55</v>
      </c>
      <c r="BA65" t="s">
        <v>55</v>
      </c>
      <c r="BB65" t="s">
        <v>55</v>
      </c>
      <c r="BC65" t="s">
        <v>55</v>
      </c>
      <c r="BD65" t="s">
        <v>55</v>
      </c>
      <c r="BE65" t="s">
        <v>55</v>
      </c>
      <c r="BF65" t="s">
        <v>55</v>
      </c>
      <c r="BG65" t="s">
        <v>55</v>
      </c>
      <c r="BH65" t="s">
        <v>53</v>
      </c>
      <c r="BI65" t="s">
        <v>221</v>
      </c>
      <c r="BJ65" s="5" t="s">
        <v>55</v>
      </c>
      <c r="BK65" t="s">
        <v>37</v>
      </c>
      <c r="BL65" t="s">
        <v>244</v>
      </c>
      <c r="BM65" t="s">
        <v>111</v>
      </c>
      <c r="BN65" t="s">
        <v>122</v>
      </c>
      <c r="BO65" t="s">
        <v>101</v>
      </c>
      <c r="BP65" s="4">
        <v>44188</v>
      </c>
      <c r="BQ65">
        <v>123</v>
      </c>
      <c r="BR65" s="5" t="s">
        <v>55</v>
      </c>
      <c r="BS65" t="s">
        <v>173</v>
      </c>
      <c r="BT65">
        <v>30215</v>
      </c>
      <c r="BU65" t="s">
        <v>38</v>
      </c>
      <c r="BV65" s="5" t="s">
        <v>38</v>
      </c>
      <c r="BW65" s="5" t="s">
        <v>55</v>
      </c>
      <c r="BX65" s="22" t="s">
        <v>55</v>
      </c>
      <c r="BY65" s="5" t="s">
        <v>55</v>
      </c>
      <c r="BZ65" s="5" t="s">
        <v>55</v>
      </c>
      <c r="CA65" t="s">
        <v>38</v>
      </c>
      <c r="CB65" t="s">
        <v>37</v>
      </c>
      <c r="CC65" t="s">
        <v>215</v>
      </c>
    </row>
    <row r="66" spans="1:81" ht="17" customHeight="1" x14ac:dyDescent="0.2">
      <c r="A66" s="7" t="s">
        <v>37</v>
      </c>
      <c r="B66" t="s">
        <v>313</v>
      </c>
      <c r="C66" t="s">
        <v>85</v>
      </c>
      <c r="E66" t="str">
        <f t="shared" si="30"/>
        <v>Scenario 65 (Org#=15| Campus#=3, GiftType#=3, Fund#=3)</v>
      </c>
      <c r="F66" s="24" t="str">
        <f t="shared" si="31"/>
        <v>CampusName=Main Campus|GiftType=Donate| DonatePurchaseGoal=Donate|FundName= Linked Tithes &amp; Offering| CategoryName=</v>
      </c>
      <c r="G66" s="24" t="str">
        <f t="shared" si="32"/>
        <v>Scenario 65 (Org#=15| Campus#=3, GiftType#=3, Fund#=3) - Using 'Main Campus',  'Donate', using 'AmountCurrency' of '75', with a 'One-Time' transaction using a 'New Credit Card' payment type 'Visa' with account 'Visa_Personal' number '4111 1111 1111 1111' Submit = 'Yes'</v>
      </c>
      <c r="H66" s="24" t="str">
        <f t="shared" si="33"/>
        <v>Environment= https://sg-pre-web.securegive.com/,  User= chris.grant+chris@securegive.com</v>
      </c>
      <c r="I66" s="35" t="s">
        <v>518</v>
      </c>
      <c r="J66" s="35"/>
      <c r="K66" s="28" t="s">
        <v>273</v>
      </c>
      <c r="L66" t="s">
        <v>266</v>
      </c>
      <c r="M66" t="s">
        <v>55</v>
      </c>
      <c r="N66" t="s">
        <v>55</v>
      </c>
      <c r="O66" s="28" t="s">
        <v>494</v>
      </c>
      <c r="P66" t="s">
        <v>13</v>
      </c>
      <c r="Q66">
        <v>15</v>
      </c>
      <c r="R66" s="24">
        <v>3</v>
      </c>
      <c r="S66" s="7" t="s">
        <v>213</v>
      </c>
      <c r="T66" s="7">
        <v>3</v>
      </c>
      <c r="U66" s="7" t="s">
        <v>213</v>
      </c>
      <c r="V66" s="26" t="s">
        <v>55</v>
      </c>
      <c r="W66" s="22" t="s">
        <v>55</v>
      </c>
      <c r="X66" s="33" t="s">
        <v>55</v>
      </c>
      <c r="Y66" s="33" t="s">
        <v>55</v>
      </c>
      <c r="Z66" s="22" t="s">
        <v>55</v>
      </c>
      <c r="AA66" s="22" t="s">
        <v>55</v>
      </c>
      <c r="AB66" s="22" t="s">
        <v>55</v>
      </c>
      <c r="AC66" t="s">
        <v>268</v>
      </c>
      <c r="AD66">
        <v>3</v>
      </c>
      <c r="AF66" t="s">
        <v>24</v>
      </c>
      <c r="AG66">
        <v>75</v>
      </c>
      <c r="AH66" t="s">
        <v>17</v>
      </c>
      <c r="AI66" s="5" t="s">
        <v>55</v>
      </c>
      <c r="AJ66" s="5" t="s">
        <v>55</v>
      </c>
      <c r="AK66" s="33" t="s">
        <v>55</v>
      </c>
      <c r="AL66" s="22" t="s">
        <v>55</v>
      </c>
      <c r="AM66" s="33" t="s">
        <v>55</v>
      </c>
      <c r="AN66" s="26" t="s">
        <v>55</v>
      </c>
      <c r="AO66" s="22" t="str">
        <f t="shared" si="34"/>
        <v>One-Time gift on N/A basis charged on N/A Delayed start date of N/A ending on N/A</v>
      </c>
      <c r="AP66" t="s">
        <v>38</v>
      </c>
      <c r="AQ66" s="5" t="s">
        <v>55</v>
      </c>
      <c r="AR66" s="5" t="s">
        <v>179</v>
      </c>
      <c r="AS66" s="5" t="s">
        <v>63</v>
      </c>
      <c r="AT66" s="5"/>
      <c r="AU66" t="s">
        <v>38</v>
      </c>
      <c r="AV66" t="s">
        <v>38</v>
      </c>
      <c r="AW66" t="s">
        <v>38</v>
      </c>
      <c r="AX66" t="s">
        <v>55</v>
      </c>
      <c r="AY66" t="s">
        <v>55</v>
      </c>
      <c r="AZ66" t="s">
        <v>55</v>
      </c>
      <c r="BA66" t="s">
        <v>55</v>
      </c>
      <c r="BB66" t="s">
        <v>55</v>
      </c>
      <c r="BC66" t="s">
        <v>55</v>
      </c>
      <c r="BD66" t="s">
        <v>55</v>
      </c>
      <c r="BE66" t="s">
        <v>55</v>
      </c>
      <c r="BF66" t="s">
        <v>55</v>
      </c>
      <c r="BG66" t="s">
        <v>55</v>
      </c>
      <c r="BH66" t="s">
        <v>53</v>
      </c>
      <c r="BI66" t="s">
        <v>221</v>
      </c>
      <c r="BJ66" s="5" t="s">
        <v>55</v>
      </c>
      <c r="BK66" t="s">
        <v>37</v>
      </c>
      <c r="BL66" t="s">
        <v>244</v>
      </c>
      <c r="BM66" t="s">
        <v>111</v>
      </c>
      <c r="BN66" t="s">
        <v>121</v>
      </c>
      <c r="BO66" t="s">
        <v>98</v>
      </c>
      <c r="BP66" s="4">
        <v>44188</v>
      </c>
      <c r="BQ66">
        <v>123</v>
      </c>
      <c r="BR66" s="5" t="s">
        <v>55</v>
      </c>
      <c r="BS66" t="s">
        <v>50</v>
      </c>
      <c r="BT66">
        <v>30215</v>
      </c>
      <c r="BU66" t="s">
        <v>38</v>
      </c>
      <c r="BV66" s="5" t="s">
        <v>38</v>
      </c>
      <c r="BW66" s="5" t="s">
        <v>55</v>
      </c>
      <c r="BX66" s="22" t="s">
        <v>55</v>
      </c>
      <c r="BY66" s="5" t="s">
        <v>55</v>
      </c>
      <c r="BZ66" s="5" t="s">
        <v>55</v>
      </c>
      <c r="CA66" t="s">
        <v>37</v>
      </c>
      <c r="CB66" t="s">
        <v>37</v>
      </c>
      <c r="CC66" t="s">
        <v>215</v>
      </c>
    </row>
    <row r="67" spans="1:81" x14ac:dyDescent="0.2">
      <c r="A67" s="7" t="s">
        <v>37</v>
      </c>
      <c r="B67" t="s">
        <v>314</v>
      </c>
      <c r="C67" t="s">
        <v>85</v>
      </c>
      <c r="E67" t="str">
        <f t="shared" si="30"/>
        <v>Scenario 66 (Org#=15| Campus#=3, GiftType#=3, Fund#=3)</v>
      </c>
      <c r="F67" s="24" t="str">
        <f t="shared" si="31"/>
        <v>CampusName=Main Campus|GiftType=Donate| DonatePurchaseGoal=Donate|FundName= No Link Donation| CategoryName=</v>
      </c>
      <c r="G67" s="24" t="str">
        <f t="shared" si="32"/>
        <v>Scenario 66 (Org#=15| Campus#=3, GiftType#=3, Fund#=3) - Using 'Main Campus',  'Donate', using 'AmountCurrency' of '76', with a 'One-Time' transaction using a 'New Credit Card' payment type 'Visa' with account 'Mastercard_Personal' number '5454 5454 5454 5454' Submit = 'Yes'</v>
      </c>
      <c r="H67" s="24" t="str">
        <f t="shared" si="33"/>
        <v>Environment= https://sg-pre-web.securegive.com/,  User= chris.grant+chris@securegive.com</v>
      </c>
      <c r="I67" s="35" t="s">
        <v>518</v>
      </c>
      <c r="J67" s="35"/>
      <c r="K67" s="28" t="s">
        <v>273</v>
      </c>
      <c r="L67" t="s">
        <v>266</v>
      </c>
      <c r="M67" t="s">
        <v>55</v>
      </c>
      <c r="N67" t="s">
        <v>55</v>
      </c>
      <c r="O67" s="28" t="s">
        <v>494</v>
      </c>
      <c r="P67" t="s">
        <v>13</v>
      </c>
      <c r="Q67">
        <v>15</v>
      </c>
      <c r="R67" s="24">
        <v>3</v>
      </c>
      <c r="S67" s="7" t="s">
        <v>213</v>
      </c>
      <c r="T67" s="7">
        <v>3</v>
      </c>
      <c r="U67" s="7" t="s">
        <v>213</v>
      </c>
      <c r="V67" s="26" t="s">
        <v>55</v>
      </c>
      <c r="W67" s="22" t="s">
        <v>55</v>
      </c>
      <c r="X67" s="33" t="s">
        <v>55</v>
      </c>
      <c r="Y67" s="33" t="s">
        <v>55</v>
      </c>
      <c r="Z67" s="22" t="s">
        <v>55</v>
      </c>
      <c r="AA67" s="22" t="s">
        <v>55</v>
      </c>
      <c r="AB67" s="22" t="s">
        <v>55</v>
      </c>
      <c r="AC67" t="s">
        <v>271</v>
      </c>
      <c r="AD67">
        <v>3</v>
      </c>
      <c r="AF67" t="s">
        <v>24</v>
      </c>
      <c r="AG67">
        <v>76</v>
      </c>
      <c r="AH67" t="s">
        <v>17</v>
      </c>
      <c r="AI67" s="5" t="s">
        <v>55</v>
      </c>
      <c r="AJ67" s="5" t="s">
        <v>55</v>
      </c>
      <c r="AK67" s="33" t="s">
        <v>55</v>
      </c>
      <c r="AL67" s="22" t="s">
        <v>55</v>
      </c>
      <c r="AM67" s="33" t="s">
        <v>55</v>
      </c>
      <c r="AN67" s="26" t="s">
        <v>55</v>
      </c>
      <c r="AO67" s="22" t="str">
        <f t="shared" si="34"/>
        <v>One-Time gift on N/A basis charged on N/A Delayed start date of N/A ending on N/A</v>
      </c>
      <c r="AP67" t="s">
        <v>38</v>
      </c>
      <c r="AQ67" s="5" t="s">
        <v>55</v>
      </c>
      <c r="AR67" s="5" t="s">
        <v>179</v>
      </c>
      <c r="AS67" s="5" t="s">
        <v>63</v>
      </c>
      <c r="AT67" s="5"/>
      <c r="AU67" t="s">
        <v>38</v>
      </c>
      <c r="AV67" t="s">
        <v>38</v>
      </c>
      <c r="AW67" t="s">
        <v>38</v>
      </c>
      <c r="AX67" t="s">
        <v>55</v>
      </c>
      <c r="AY67" t="s">
        <v>55</v>
      </c>
      <c r="AZ67" t="s">
        <v>55</v>
      </c>
      <c r="BA67" t="s">
        <v>55</v>
      </c>
      <c r="BB67" t="s">
        <v>55</v>
      </c>
      <c r="BC67" t="s">
        <v>55</v>
      </c>
      <c r="BD67" t="s">
        <v>55</v>
      </c>
      <c r="BE67" t="s">
        <v>55</v>
      </c>
      <c r="BF67" t="s">
        <v>55</v>
      </c>
      <c r="BG67" t="s">
        <v>55</v>
      </c>
      <c r="BH67" t="s">
        <v>53</v>
      </c>
      <c r="BI67" t="s">
        <v>221</v>
      </c>
      <c r="BJ67" s="5" t="s">
        <v>55</v>
      </c>
      <c r="BK67" t="s">
        <v>37</v>
      </c>
      <c r="BL67" t="s">
        <v>244</v>
      </c>
      <c r="BM67" t="s">
        <v>111</v>
      </c>
      <c r="BN67" t="s">
        <v>122</v>
      </c>
      <c r="BO67" t="s">
        <v>101</v>
      </c>
      <c r="BP67" s="4">
        <v>44188</v>
      </c>
      <c r="BQ67">
        <v>123</v>
      </c>
      <c r="BR67" s="5" t="s">
        <v>55</v>
      </c>
      <c r="BS67" t="s">
        <v>173</v>
      </c>
      <c r="BT67">
        <v>30215</v>
      </c>
      <c r="BU67" t="s">
        <v>38</v>
      </c>
      <c r="BV67" s="5" t="s">
        <v>38</v>
      </c>
      <c r="BW67" s="5" t="s">
        <v>55</v>
      </c>
      <c r="BX67" s="22" t="s">
        <v>55</v>
      </c>
      <c r="BY67" s="5" t="s">
        <v>55</v>
      </c>
      <c r="BZ67" s="5" t="s">
        <v>55</v>
      </c>
      <c r="CA67" t="s">
        <v>38</v>
      </c>
      <c r="CB67" t="s">
        <v>37</v>
      </c>
      <c r="CC67" t="s">
        <v>215</v>
      </c>
    </row>
    <row r="68" spans="1:81" x14ac:dyDescent="0.2">
      <c r="A68" s="7" t="s">
        <v>37</v>
      </c>
      <c r="B68" t="s">
        <v>315</v>
      </c>
      <c r="C68" t="s">
        <v>85</v>
      </c>
      <c r="E68" t="str">
        <f t="shared" si="30"/>
        <v>Scenario 67 (Org#=15| Campus#=3, GiftType#=3, Fund#=3)</v>
      </c>
      <c r="F68" s="24" t="str">
        <f t="shared" si="31"/>
        <v>CampusName=Main Campus|GiftType=Donate| DonatePurchaseGoal=Donate|FundName= No Link Donation| CategoryName=</v>
      </c>
      <c r="G68" s="24" t="str">
        <f t="shared" si="32"/>
        <v>Scenario 67 (Org#=15| Campus#=3, GiftType#=3, Fund#=3) - Using 'Main Campus',  'Donate', using 'AmountCurrency' of '77', with a 'One-Time' transaction using a 'New Credit Card' payment type 'Visa' with account 'Visa_Personal' number '4111 1111 1111 1111' Submit = 'Yes'</v>
      </c>
      <c r="H68" s="24" t="str">
        <f t="shared" si="33"/>
        <v>Environment= https://sg-pre-web.securegive.com/,  User= chris.grant+chris@securegive.com</v>
      </c>
      <c r="I68" s="35" t="s">
        <v>518</v>
      </c>
      <c r="J68" s="35"/>
      <c r="K68" s="28" t="s">
        <v>273</v>
      </c>
      <c r="L68" t="s">
        <v>266</v>
      </c>
      <c r="M68" t="s">
        <v>55</v>
      </c>
      <c r="N68" t="s">
        <v>55</v>
      </c>
      <c r="O68" s="28" t="s">
        <v>494</v>
      </c>
      <c r="P68" t="s">
        <v>13</v>
      </c>
      <c r="Q68">
        <v>15</v>
      </c>
      <c r="R68" s="24">
        <v>3</v>
      </c>
      <c r="S68" s="7" t="s">
        <v>213</v>
      </c>
      <c r="T68" s="7">
        <v>3</v>
      </c>
      <c r="U68" s="7" t="s">
        <v>213</v>
      </c>
      <c r="V68" s="26" t="s">
        <v>55</v>
      </c>
      <c r="W68" s="22" t="s">
        <v>55</v>
      </c>
      <c r="X68" s="33" t="s">
        <v>55</v>
      </c>
      <c r="Y68" s="33" t="s">
        <v>55</v>
      </c>
      <c r="Z68" s="22" t="s">
        <v>55</v>
      </c>
      <c r="AA68" s="22" t="s">
        <v>55</v>
      </c>
      <c r="AB68" s="22" t="s">
        <v>55</v>
      </c>
      <c r="AC68" t="s">
        <v>271</v>
      </c>
      <c r="AD68">
        <v>3</v>
      </c>
      <c r="AF68" t="s">
        <v>24</v>
      </c>
      <c r="AG68">
        <v>77</v>
      </c>
      <c r="AH68" t="s">
        <v>17</v>
      </c>
      <c r="AI68" s="5" t="s">
        <v>55</v>
      </c>
      <c r="AJ68" s="5" t="s">
        <v>55</v>
      </c>
      <c r="AK68" s="33" t="s">
        <v>55</v>
      </c>
      <c r="AL68" s="22" t="s">
        <v>55</v>
      </c>
      <c r="AM68" s="33" t="s">
        <v>55</v>
      </c>
      <c r="AN68" s="26" t="s">
        <v>55</v>
      </c>
      <c r="AO68" s="22" t="str">
        <f t="shared" si="34"/>
        <v>One-Time gift on N/A basis charged on N/A Delayed start date of N/A ending on N/A</v>
      </c>
      <c r="AP68" t="s">
        <v>37</v>
      </c>
      <c r="AQ68" s="5" t="s">
        <v>55</v>
      </c>
      <c r="AR68" s="5" t="s">
        <v>179</v>
      </c>
      <c r="AS68" s="5" t="s">
        <v>63</v>
      </c>
      <c r="AT68" s="5"/>
      <c r="AU68" t="s">
        <v>38</v>
      </c>
      <c r="AV68" t="s">
        <v>38</v>
      </c>
      <c r="AW68" t="s">
        <v>38</v>
      </c>
      <c r="AX68" t="s">
        <v>55</v>
      </c>
      <c r="AY68" t="s">
        <v>55</v>
      </c>
      <c r="AZ68" t="s">
        <v>55</v>
      </c>
      <c r="BA68" t="s">
        <v>55</v>
      </c>
      <c r="BB68" t="s">
        <v>55</v>
      </c>
      <c r="BC68" t="s">
        <v>55</v>
      </c>
      <c r="BD68" t="s">
        <v>55</v>
      </c>
      <c r="BE68" t="s">
        <v>55</v>
      </c>
      <c r="BF68" t="s">
        <v>55</v>
      </c>
      <c r="BG68" t="s">
        <v>55</v>
      </c>
      <c r="BH68" t="s">
        <v>53</v>
      </c>
      <c r="BI68" t="s">
        <v>221</v>
      </c>
      <c r="BJ68" s="5" t="s">
        <v>55</v>
      </c>
      <c r="BK68" t="s">
        <v>37</v>
      </c>
      <c r="BL68" t="s">
        <v>244</v>
      </c>
      <c r="BM68" t="s">
        <v>111</v>
      </c>
      <c r="BN68" t="s">
        <v>121</v>
      </c>
      <c r="BO68" t="s">
        <v>98</v>
      </c>
      <c r="BP68" s="4">
        <v>44188</v>
      </c>
      <c r="BQ68">
        <v>123</v>
      </c>
      <c r="BR68" s="5" t="s">
        <v>55</v>
      </c>
      <c r="BS68" t="s">
        <v>50</v>
      </c>
      <c r="BT68">
        <v>30215</v>
      </c>
      <c r="BU68" t="s">
        <v>38</v>
      </c>
      <c r="BV68" s="5" t="s">
        <v>38</v>
      </c>
      <c r="BW68" s="5" t="s">
        <v>55</v>
      </c>
      <c r="BX68" s="22" t="s">
        <v>55</v>
      </c>
      <c r="BY68" s="5" t="s">
        <v>55</v>
      </c>
      <c r="BZ68" s="5" t="s">
        <v>55</v>
      </c>
      <c r="CA68" t="s">
        <v>37</v>
      </c>
      <c r="CB68" t="s">
        <v>37</v>
      </c>
      <c r="CC68" t="s">
        <v>215</v>
      </c>
    </row>
    <row r="69" spans="1:81" x14ac:dyDescent="0.2">
      <c r="A69" s="7" t="s">
        <v>37</v>
      </c>
      <c r="B69" t="s">
        <v>316</v>
      </c>
      <c r="C69" t="s">
        <v>85</v>
      </c>
      <c r="E69" t="str">
        <f t="shared" si="30"/>
        <v>Scenario 68 (Org#=15| Campus#=3, GiftType#=3, Fund#=3)</v>
      </c>
      <c r="F69" s="24" t="str">
        <f t="shared" si="31"/>
        <v>CampusName=Main Campus|GiftType=Donate| DonatePurchaseGoal=Donate|FundName= No Link Donation| CategoryName=</v>
      </c>
      <c r="G69" s="24" t="str">
        <f t="shared" si="32"/>
        <v>Scenario 68 (Org#=15| Campus#=3, GiftType#=3, Fund#=3) - Using 'Main Campus',  'Donate', using 'AmountCurrency' of '78', with a 'One-Time' transaction using a 'New Credit Card' payment type 'Visa' with account 'Mastercard_Personal' number '5454 5454 5454 5454' Submit = 'Yes'</v>
      </c>
      <c r="H69" s="24" t="str">
        <f t="shared" si="33"/>
        <v>Environment= https://sg-pre-web.securegive.com/,  User= chris.grant+chris@securegive.com</v>
      </c>
      <c r="I69" s="35" t="s">
        <v>518</v>
      </c>
      <c r="J69" s="35"/>
      <c r="K69" s="28" t="s">
        <v>273</v>
      </c>
      <c r="L69" t="s">
        <v>266</v>
      </c>
      <c r="M69" t="s">
        <v>55</v>
      </c>
      <c r="N69" t="s">
        <v>55</v>
      </c>
      <c r="O69" s="28" t="s">
        <v>494</v>
      </c>
      <c r="P69" t="s">
        <v>13</v>
      </c>
      <c r="Q69">
        <v>15</v>
      </c>
      <c r="R69" s="24">
        <v>3</v>
      </c>
      <c r="S69" s="7" t="s">
        <v>213</v>
      </c>
      <c r="T69" s="7">
        <v>3</v>
      </c>
      <c r="U69" s="7" t="s">
        <v>213</v>
      </c>
      <c r="V69" s="26" t="s">
        <v>55</v>
      </c>
      <c r="W69" s="22" t="s">
        <v>55</v>
      </c>
      <c r="X69" s="33" t="s">
        <v>55</v>
      </c>
      <c r="Y69" s="33" t="s">
        <v>55</v>
      </c>
      <c r="Z69" s="22" t="s">
        <v>55</v>
      </c>
      <c r="AA69" s="22" t="s">
        <v>55</v>
      </c>
      <c r="AB69" s="22" t="s">
        <v>55</v>
      </c>
      <c r="AC69" t="s">
        <v>271</v>
      </c>
      <c r="AD69">
        <v>3</v>
      </c>
      <c r="AF69" t="s">
        <v>24</v>
      </c>
      <c r="AG69">
        <v>78</v>
      </c>
      <c r="AH69" t="s">
        <v>17</v>
      </c>
      <c r="AI69" s="5" t="s">
        <v>55</v>
      </c>
      <c r="AJ69" s="5" t="s">
        <v>55</v>
      </c>
      <c r="AK69" s="33" t="s">
        <v>55</v>
      </c>
      <c r="AL69" s="22" t="s">
        <v>55</v>
      </c>
      <c r="AM69" s="33" t="s">
        <v>55</v>
      </c>
      <c r="AN69" s="26" t="s">
        <v>55</v>
      </c>
      <c r="AO69" s="22" t="str">
        <f t="shared" si="34"/>
        <v>One-Time gift on N/A basis charged on N/A Delayed start date of N/A ending on N/A</v>
      </c>
      <c r="AP69" t="s">
        <v>38</v>
      </c>
      <c r="AQ69" s="5" t="s">
        <v>55</v>
      </c>
      <c r="AR69" s="5" t="s">
        <v>179</v>
      </c>
      <c r="AS69" s="5" t="s">
        <v>63</v>
      </c>
      <c r="AT69" s="5"/>
      <c r="AU69" t="s">
        <v>38</v>
      </c>
      <c r="AV69" t="s">
        <v>38</v>
      </c>
      <c r="AW69" t="s">
        <v>38</v>
      </c>
      <c r="AX69" t="s">
        <v>55</v>
      </c>
      <c r="AY69" t="s">
        <v>55</v>
      </c>
      <c r="AZ69" t="s">
        <v>55</v>
      </c>
      <c r="BA69" t="s">
        <v>55</v>
      </c>
      <c r="BB69" t="s">
        <v>55</v>
      </c>
      <c r="BC69" t="s">
        <v>55</v>
      </c>
      <c r="BD69" t="s">
        <v>55</v>
      </c>
      <c r="BE69" t="s">
        <v>55</v>
      </c>
      <c r="BF69" t="s">
        <v>55</v>
      </c>
      <c r="BG69" t="s">
        <v>55</v>
      </c>
      <c r="BH69" t="s">
        <v>53</v>
      </c>
      <c r="BI69" t="s">
        <v>221</v>
      </c>
      <c r="BJ69" s="5" t="s">
        <v>55</v>
      </c>
      <c r="BK69" t="s">
        <v>37</v>
      </c>
      <c r="BL69" t="s">
        <v>244</v>
      </c>
      <c r="BM69" t="s">
        <v>111</v>
      </c>
      <c r="BN69" t="s">
        <v>122</v>
      </c>
      <c r="BO69" t="s">
        <v>101</v>
      </c>
      <c r="BP69" s="4">
        <v>44188</v>
      </c>
      <c r="BQ69">
        <v>123</v>
      </c>
      <c r="BR69" s="5" t="s">
        <v>55</v>
      </c>
      <c r="BS69" t="s">
        <v>173</v>
      </c>
      <c r="BT69">
        <v>30215</v>
      </c>
      <c r="BU69" t="s">
        <v>38</v>
      </c>
      <c r="BV69" s="5" t="s">
        <v>38</v>
      </c>
      <c r="BW69" s="5" t="s">
        <v>55</v>
      </c>
      <c r="BX69" s="22" t="s">
        <v>55</v>
      </c>
      <c r="BY69" s="5" t="s">
        <v>55</v>
      </c>
      <c r="BZ69" s="5" t="s">
        <v>55</v>
      </c>
      <c r="CA69" t="s">
        <v>38</v>
      </c>
      <c r="CB69" t="s">
        <v>37</v>
      </c>
      <c r="CC69" t="s">
        <v>215</v>
      </c>
    </row>
    <row r="70" spans="1:81" x14ac:dyDescent="0.2">
      <c r="A70" s="7" t="s">
        <v>37</v>
      </c>
      <c r="B70" t="s">
        <v>317</v>
      </c>
      <c r="C70" t="s">
        <v>85</v>
      </c>
      <c r="E70" t="str">
        <f t="shared" si="30"/>
        <v>Scenario 69 (Org#=15| Campus#=3, GiftType#=3, Fund#=3)</v>
      </c>
      <c r="F70" s="24" t="str">
        <f t="shared" si="31"/>
        <v>CampusName=Main Campus|GiftType=Donate| DonatePurchaseGoal=Donate|FundName= Fixed-Linked Donation Cat| CategoryName=</v>
      </c>
      <c r="G70" s="24" t="str">
        <f t="shared" si="32"/>
        <v>Scenario 69 (Org#=15| Campus#=3, GiftType#=3, Fund#=3) - Using 'Main Campus',  'Donate', using 'AmountQuantity' of '79', with a 'One-Time' transaction using a 'New Credit Card' payment type 'Visa' with account 'Visa_Personal' number '4111 1111 1111 1111' Submit = 'Yes'</v>
      </c>
      <c r="H70" s="24" t="str">
        <f t="shared" si="33"/>
        <v>Environment= https://sg-pre-web.securegive.com/,  User= chris.grant+chris@securegive.com</v>
      </c>
      <c r="I70" s="35" t="s">
        <v>518</v>
      </c>
      <c r="J70" s="35"/>
      <c r="K70" s="28" t="s">
        <v>273</v>
      </c>
      <c r="L70" t="s">
        <v>266</v>
      </c>
      <c r="M70" t="s">
        <v>55</v>
      </c>
      <c r="N70" t="s">
        <v>55</v>
      </c>
      <c r="O70" s="28" t="s">
        <v>494</v>
      </c>
      <c r="P70" t="s">
        <v>13</v>
      </c>
      <c r="Q70">
        <v>15</v>
      </c>
      <c r="R70" s="24">
        <v>3</v>
      </c>
      <c r="S70" s="7" t="s">
        <v>213</v>
      </c>
      <c r="T70" s="7">
        <v>3</v>
      </c>
      <c r="U70" s="7" t="s">
        <v>213</v>
      </c>
      <c r="V70" s="26" t="s">
        <v>55</v>
      </c>
      <c r="W70" s="22" t="s">
        <v>55</v>
      </c>
      <c r="X70" s="33" t="s">
        <v>55</v>
      </c>
      <c r="Y70" s="33" t="s">
        <v>55</v>
      </c>
      <c r="Z70" s="22" t="s">
        <v>55</v>
      </c>
      <c r="AA70" s="22" t="s">
        <v>55</v>
      </c>
      <c r="AB70" s="22" t="s">
        <v>55</v>
      </c>
      <c r="AC70" t="s">
        <v>270</v>
      </c>
      <c r="AD70">
        <v>3</v>
      </c>
      <c r="AF70" t="s">
        <v>25</v>
      </c>
      <c r="AG70">
        <v>79</v>
      </c>
      <c r="AH70" t="s">
        <v>17</v>
      </c>
      <c r="AI70" s="5" t="s">
        <v>55</v>
      </c>
      <c r="AJ70" s="5" t="s">
        <v>55</v>
      </c>
      <c r="AK70" s="33" t="s">
        <v>55</v>
      </c>
      <c r="AL70" s="22" t="s">
        <v>55</v>
      </c>
      <c r="AM70" s="33" t="s">
        <v>55</v>
      </c>
      <c r="AN70" s="26" t="s">
        <v>55</v>
      </c>
      <c r="AO70" s="22" t="str">
        <f t="shared" si="34"/>
        <v>One-Time gift on N/A basis charged on N/A Delayed start date of N/A ending on N/A</v>
      </c>
      <c r="AP70" t="s">
        <v>38</v>
      </c>
      <c r="AQ70" s="5" t="s">
        <v>55</v>
      </c>
      <c r="AR70" s="5" t="s">
        <v>179</v>
      </c>
      <c r="AS70" s="5" t="s">
        <v>63</v>
      </c>
      <c r="AT70" s="5"/>
      <c r="AU70" t="s">
        <v>38</v>
      </c>
      <c r="AV70" t="s">
        <v>38</v>
      </c>
      <c r="AW70" t="s">
        <v>38</v>
      </c>
      <c r="AX70" t="s">
        <v>55</v>
      </c>
      <c r="AY70" t="s">
        <v>55</v>
      </c>
      <c r="AZ70" t="s">
        <v>55</v>
      </c>
      <c r="BA70" t="s">
        <v>55</v>
      </c>
      <c r="BB70" t="s">
        <v>55</v>
      </c>
      <c r="BC70" t="s">
        <v>55</v>
      </c>
      <c r="BD70" t="s">
        <v>55</v>
      </c>
      <c r="BE70" t="s">
        <v>55</v>
      </c>
      <c r="BF70" t="s">
        <v>55</v>
      </c>
      <c r="BG70" t="s">
        <v>55</v>
      </c>
      <c r="BH70" t="s">
        <v>53</v>
      </c>
      <c r="BI70" t="s">
        <v>221</v>
      </c>
      <c r="BJ70" s="5" t="s">
        <v>55</v>
      </c>
      <c r="BK70" t="s">
        <v>37</v>
      </c>
      <c r="BL70" t="s">
        <v>244</v>
      </c>
      <c r="BM70" t="s">
        <v>111</v>
      </c>
      <c r="BN70" t="s">
        <v>121</v>
      </c>
      <c r="BO70" t="s">
        <v>98</v>
      </c>
      <c r="BP70" s="4">
        <v>44188</v>
      </c>
      <c r="BQ70">
        <v>123</v>
      </c>
      <c r="BR70" s="5" t="s">
        <v>55</v>
      </c>
      <c r="BS70" t="s">
        <v>50</v>
      </c>
      <c r="BT70">
        <v>30215</v>
      </c>
      <c r="BU70" t="s">
        <v>38</v>
      </c>
      <c r="BV70" s="5" t="s">
        <v>38</v>
      </c>
      <c r="BW70" s="5" t="s">
        <v>55</v>
      </c>
      <c r="BX70" s="22" t="s">
        <v>55</v>
      </c>
      <c r="BY70" s="5" t="s">
        <v>55</v>
      </c>
      <c r="BZ70" s="5" t="s">
        <v>55</v>
      </c>
      <c r="CA70" t="s">
        <v>37</v>
      </c>
      <c r="CB70" t="s">
        <v>37</v>
      </c>
      <c r="CC70" t="s">
        <v>215</v>
      </c>
    </row>
    <row r="71" spans="1:81" x14ac:dyDescent="0.2">
      <c r="A71" s="7" t="s">
        <v>37</v>
      </c>
      <c r="B71" t="s">
        <v>318</v>
      </c>
      <c r="C71" t="s">
        <v>85</v>
      </c>
      <c r="E71" t="str">
        <f t="shared" si="30"/>
        <v>Scenario 70 (Org#=15| Campus#=3, GiftType#=3, Fund#=3)</v>
      </c>
      <c r="F71" s="24" t="str">
        <f t="shared" si="31"/>
        <v>CampusName=Main Campus|GiftType=Donate| DonatePurchaseGoal=Donate|FundName= Fixed-Linked Donation Cat| CategoryName=</v>
      </c>
      <c r="G71" s="24" t="str">
        <f t="shared" si="32"/>
        <v>Scenario 70 (Org#=15| Campus#=3, GiftType#=3, Fund#=3) - Using 'Main Campus',  'Donate', using 'AmountQuantity' of '80', with a 'One-Time' transaction using a 'New Credit Card' payment type 'Visa' with account 'Mastercard_Personal' number '5454 5454 5454 5454' Submit = 'Yes'</v>
      </c>
      <c r="H71" s="24" t="str">
        <f t="shared" si="33"/>
        <v>Environment= https://sg-pre-web.securegive.com/,  User= chris.grant+chris@securegive.com</v>
      </c>
      <c r="I71" s="35" t="s">
        <v>518</v>
      </c>
      <c r="J71" s="35"/>
      <c r="K71" s="28" t="s">
        <v>273</v>
      </c>
      <c r="L71" t="s">
        <v>266</v>
      </c>
      <c r="M71" t="s">
        <v>55</v>
      </c>
      <c r="N71" t="s">
        <v>55</v>
      </c>
      <c r="O71" s="28" t="s">
        <v>494</v>
      </c>
      <c r="P71" t="s">
        <v>13</v>
      </c>
      <c r="Q71">
        <v>15</v>
      </c>
      <c r="R71" s="24">
        <v>3</v>
      </c>
      <c r="S71" s="7" t="s">
        <v>213</v>
      </c>
      <c r="T71" s="7">
        <v>3</v>
      </c>
      <c r="U71" s="7" t="s">
        <v>213</v>
      </c>
      <c r="V71" s="26" t="s">
        <v>55</v>
      </c>
      <c r="W71" s="22" t="s">
        <v>55</v>
      </c>
      <c r="X71" s="33" t="s">
        <v>55</v>
      </c>
      <c r="Y71" s="33" t="s">
        <v>55</v>
      </c>
      <c r="Z71" s="22" t="s">
        <v>55</v>
      </c>
      <c r="AA71" s="22" t="s">
        <v>55</v>
      </c>
      <c r="AB71" s="22" t="s">
        <v>55</v>
      </c>
      <c r="AC71" t="s">
        <v>270</v>
      </c>
      <c r="AD71">
        <v>3</v>
      </c>
      <c r="AF71" t="s">
        <v>25</v>
      </c>
      <c r="AG71">
        <v>80</v>
      </c>
      <c r="AH71" t="s">
        <v>17</v>
      </c>
      <c r="AI71" s="5" t="s">
        <v>55</v>
      </c>
      <c r="AJ71" s="5" t="s">
        <v>55</v>
      </c>
      <c r="AK71" s="33" t="s">
        <v>55</v>
      </c>
      <c r="AL71" s="22" t="s">
        <v>55</v>
      </c>
      <c r="AM71" s="33" t="s">
        <v>55</v>
      </c>
      <c r="AN71" s="26" t="s">
        <v>55</v>
      </c>
      <c r="AO71" s="22" t="str">
        <f t="shared" si="34"/>
        <v>One-Time gift on N/A basis charged on N/A Delayed start date of N/A ending on N/A</v>
      </c>
      <c r="AP71" t="s">
        <v>38</v>
      </c>
      <c r="AQ71" s="5" t="s">
        <v>55</v>
      </c>
      <c r="AR71" s="5" t="s">
        <v>179</v>
      </c>
      <c r="AS71" s="5" t="s">
        <v>63</v>
      </c>
      <c r="AT71" s="5"/>
      <c r="AU71" t="s">
        <v>38</v>
      </c>
      <c r="AV71" t="s">
        <v>38</v>
      </c>
      <c r="AW71" t="s">
        <v>38</v>
      </c>
      <c r="AX71" t="s">
        <v>55</v>
      </c>
      <c r="AY71" t="s">
        <v>55</v>
      </c>
      <c r="AZ71" t="s">
        <v>55</v>
      </c>
      <c r="BA71" t="s">
        <v>55</v>
      </c>
      <c r="BB71" t="s">
        <v>55</v>
      </c>
      <c r="BC71" t="s">
        <v>55</v>
      </c>
      <c r="BD71" t="s">
        <v>55</v>
      </c>
      <c r="BE71" t="s">
        <v>55</v>
      </c>
      <c r="BF71" t="s">
        <v>55</v>
      </c>
      <c r="BG71" t="s">
        <v>55</v>
      </c>
      <c r="BH71" t="s">
        <v>53</v>
      </c>
      <c r="BI71" t="s">
        <v>221</v>
      </c>
      <c r="BJ71" s="5" t="s">
        <v>55</v>
      </c>
      <c r="BK71" t="s">
        <v>37</v>
      </c>
      <c r="BL71" t="s">
        <v>244</v>
      </c>
      <c r="BM71" t="s">
        <v>111</v>
      </c>
      <c r="BN71" t="s">
        <v>122</v>
      </c>
      <c r="BO71" t="s">
        <v>101</v>
      </c>
      <c r="BP71" s="4">
        <v>44188</v>
      </c>
      <c r="BQ71">
        <v>123</v>
      </c>
      <c r="BR71" s="5" t="s">
        <v>55</v>
      </c>
      <c r="BS71" t="s">
        <v>173</v>
      </c>
      <c r="BT71">
        <v>30215</v>
      </c>
      <c r="BU71" t="s">
        <v>38</v>
      </c>
      <c r="BV71" s="5" t="s">
        <v>38</v>
      </c>
      <c r="BW71" s="5" t="s">
        <v>55</v>
      </c>
      <c r="BX71" s="22" t="s">
        <v>55</v>
      </c>
      <c r="BY71" s="5" t="s">
        <v>55</v>
      </c>
      <c r="BZ71" s="5" t="s">
        <v>55</v>
      </c>
      <c r="CA71" t="s">
        <v>38</v>
      </c>
      <c r="CB71" t="s">
        <v>37</v>
      </c>
      <c r="CC71" t="s">
        <v>215</v>
      </c>
    </row>
    <row r="72" spans="1:81" x14ac:dyDescent="0.2">
      <c r="A72" s="7" t="s">
        <v>37</v>
      </c>
      <c r="B72" t="s">
        <v>319</v>
      </c>
      <c r="C72" t="s">
        <v>85</v>
      </c>
      <c r="E72" t="str">
        <f t="shared" si="30"/>
        <v>Scenario 71 (Org#=15| Campus#=3, GiftType#=3, Fund#=3)</v>
      </c>
      <c r="F72" s="24" t="str">
        <f t="shared" si="31"/>
        <v>CampusName=Main Campus|GiftType=Donate| DonatePurchaseGoal=Donate|FundName= Fixed-Linked Donation Cat| CategoryName=</v>
      </c>
      <c r="G72" s="24" t="str">
        <f t="shared" si="32"/>
        <v>Scenario 71 (Org#=15| Campus#=3, GiftType#=3, Fund#=3) - Using 'Main Campus',  'Donate', using 'AmountQuantity' of '81', with a 'One-Time' transaction using a 'New Credit Card' payment type 'Visa' with account 'Visa_Personal' number '4111 1111 1111 1111' Submit = 'Yes'</v>
      </c>
      <c r="H72" s="24" t="str">
        <f t="shared" si="33"/>
        <v>Environment= https://sg-pre-web.securegive.com/,  User= chris.grant+chris@securegive.com</v>
      </c>
      <c r="I72" s="35" t="s">
        <v>518</v>
      </c>
      <c r="J72" s="35"/>
      <c r="K72" s="28" t="s">
        <v>273</v>
      </c>
      <c r="L72" t="s">
        <v>266</v>
      </c>
      <c r="M72" t="s">
        <v>55</v>
      </c>
      <c r="N72" t="s">
        <v>55</v>
      </c>
      <c r="O72" s="28" t="s">
        <v>494</v>
      </c>
      <c r="P72" t="s">
        <v>13</v>
      </c>
      <c r="Q72">
        <v>15</v>
      </c>
      <c r="R72" s="24">
        <v>3</v>
      </c>
      <c r="S72" s="7" t="s">
        <v>213</v>
      </c>
      <c r="T72" s="7">
        <v>3</v>
      </c>
      <c r="U72" s="7" t="s">
        <v>213</v>
      </c>
      <c r="V72" s="26" t="s">
        <v>55</v>
      </c>
      <c r="W72" s="22" t="s">
        <v>55</v>
      </c>
      <c r="X72" s="33" t="s">
        <v>55</v>
      </c>
      <c r="Y72" s="33" t="s">
        <v>55</v>
      </c>
      <c r="Z72" s="22" t="s">
        <v>55</v>
      </c>
      <c r="AA72" s="22" t="s">
        <v>55</v>
      </c>
      <c r="AB72" s="22" t="s">
        <v>55</v>
      </c>
      <c r="AC72" t="s">
        <v>270</v>
      </c>
      <c r="AD72">
        <v>3</v>
      </c>
      <c r="AF72" t="s">
        <v>25</v>
      </c>
      <c r="AG72">
        <v>81</v>
      </c>
      <c r="AH72" t="s">
        <v>17</v>
      </c>
      <c r="AI72" s="5" t="s">
        <v>55</v>
      </c>
      <c r="AJ72" s="5" t="s">
        <v>55</v>
      </c>
      <c r="AK72" s="33" t="s">
        <v>55</v>
      </c>
      <c r="AL72" s="22" t="s">
        <v>55</v>
      </c>
      <c r="AM72" s="33" t="s">
        <v>55</v>
      </c>
      <c r="AN72" s="26" t="s">
        <v>55</v>
      </c>
      <c r="AO72" s="22" t="str">
        <f t="shared" si="34"/>
        <v>One-Time gift on N/A basis charged on N/A Delayed start date of N/A ending on N/A</v>
      </c>
      <c r="AP72" t="s">
        <v>38</v>
      </c>
      <c r="AQ72" s="5" t="s">
        <v>55</v>
      </c>
      <c r="AR72" s="5" t="s">
        <v>179</v>
      </c>
      <c r="AS72" s="5" t="s">
        <v>63</v>
      </c>
      <c r="AT72" s="5"/>
      <c r="AU72" t="s">
        <v>38</v>
      </c>
      <c r="AV72" t="s">
        <v>38</v>
      </c>
      <c r="AW72" t="s">
        <v>38</v>
      </c>
      <c r="AX72" t="s">
        <v>55</v>
      </c>
      <c r="AY72" t="s">
        <v>55</v>
      </c>
      <c r="AZ72" t="s">
        <v>55</v>
      </c>
      <c r="BA72" t="s">
        <v>55</v>
      </c>
      <c r="BB72" t="s">
        <v>55</v>
      </c>
      <c r="BC72" t="s">
        <v>55</v>
      </c>
      <c r="BD72" t="s">
        <v>55</v>
      </c>
      <c r="BE72" t="s">
        <v>55</v>
      </c>
      <c r="BF72" t="s">
        <v>55</v>
      </c>
      <c r="BG72" t="s">
        <v>55</v>
      </c>
      <c r="BH72" t="s">
        <v>53</v>
      </c>
      <c r="BI72" t="s">
        <v>221</v>
      </c>
      <c r="BJ72" s="5" t="s">
        <v>55</v>
      </c>
      <c r="BK72" t="s">
        <v>37</v>
      </c>
      <c r="BL72" t="s">
        <v>244</v>
      </c>
      <c r="BM72" t="s">
        <v>111</v>
      </c>
      <c r="BN72" t="s">
        <v>121</v>
      </c>
      <c r="BO72" t="s">
        <v>98</v>
      </c>
      <c r="BP72" s="4">
        <v>44188</v>
      </c>
      <c r="BQ72">
        <v>123</v>
      </c>
      <c r="BR72" s="5" t="s">
        <v>55</v>
      </c>
      <c r="BS72" t="s">
        <v>50</v>
      </c>
      <c r="BT72">
        <v>30215</v>
      </c>
      <c r="BU72" t="s">
        <v>38</v>
      </c>
      <c r="BV72" s="5" t="s">
        <v>38</v>
      </c>
      <c r="BW72" s="5" t="s">
        <v>55</v>
      </c>
      <c r="BX72" s="22" t="s">
        <v>55</v>
      </c>
      <c r="BY72" s="5" t="s">
        <v>55</v>
      </c>
      <c r="BZ72" s="5" t="s">
        <v>55</v>
      </c>
      <c r="CA72" t="s">
        <v>37</v>
      </c>
      <c r="CB72" t="s">
        <v>37</v>
      </c>
      <c r="CC72" t="s">
        <v>215</v>
      </c>
    </row>
    <row r="73" spans="1:81" x14ac:dyDescent="0.2">
      <c r="A73" s="7" t="s">
        <v>37</v>
      </c>
      <c r="B73" t="s">
        <v>320</v>
      </c>
      <c r="C73" t="s">
        <v>85</v>
      </c>
      <c r="E73" t="str">
        <f t="shared" si="30"/>
        <v>Scenario 72 (Org#=15| Campus#=3, GiftType#=3, Fund#=3)</v>
      </c>
      <c r="F73" s="24" t="str">
        <f t="shared" si="31"/>
        <v>CampusName=No Link Campus|GiftType=Donate| DonatePurchaseGoal=Donate|FundName= Linked Tithes &amp; Offering| CategoryName=</v>
      </c>
      <c r="G73" s="24" t="str">
        <f t="shared" si="32"/>
        <v>Scenario 72 (Org#=15| Campus#=3, GiftType#=3, Fund#=3) - Using 'No Link Campus',  'Donate', using 'AmountCurrency' of '82', with a 'One-Time' transaction using a 'New Credit Card' payment type 'Visa' with account 'Mastercard_Personal' number '5454 5454 5454 5454' Submit = 'Yes'</v>
      </c>
      <c r="H73" s="24" t="str">
        <f t="shared" si="33"/>
        <v>Environment= https://sg-pre-web.securegive.com/,  User= chris.grant+chris@securegive.com</v>
      </c>
      <c r="I73" s="35" t="s">
        <v>518</v>
      </c>
      <c r="J73" s="35"/>
      <c r="K73" s="28" t="s">
        <v>273</v>
      </c>
      <c r="L73" t="s">
        <v>266</v>
      </c>
      <c r="M73" t="s">
        <v>55</v>
      </c>
      <c r="N73" t="s">
        <v>55</v>
      </c>
      <c r="O73" s="28" t="s">
        <v>494</v>
      </c>
      <c r="P73" t="s">
        <v>269</v>
      </c>
      <c r="Q73">
        <v>15</v>
      </c>
      <c r="R73" s="24">
        <v>3</v>
      </c>
      <c r="S73" s="7" t="s">
        <v>213</v>
      </c>
      <c r="T73" s="7">
        <v>3</v>
      </c>
      <c r="U73" s="7" t="s">
        <v>213</v>
      </c>
      <c r="V73" s="26" t="s">
        <v>55</v>
      </c>
      <c r="W73" s="22" t="s">
        <v>55</v>
      </c>
      <c r="X73" s="33" t="s">
        <v>55</v>
      </c>
      <c r="Y73" s="33" t="s">
        <v>55</v>
      </c>
      <c r="Z73" s="22" t="s">
        <v>55</v>
      </c>
      <c r="AA73" s="22" t="s">
        <v>55</v>
      </c>
      <c r="AB73" s="22" t="s">
        <v>55</v>
      </c>
      <c r="AC73" t="s">
        <v>268</v>
      </c>
      <c r="AD73">
        <v>3</v>
      </c>
      <c r="AF73" t="s">
        <v>24</v>
      </c>
      <c r="AG73">
        <v>82</v>
      </c>
      <c r="AH73" t="s">
        <v>17</v>
      </c>
      <c r="AI73" s="5" t="s">
        <v>55</v>
      </c>
      <c r="AJ73" s="5" t="s">
        <v>55</v>
      </c>
      <c r="AK73" s="33" t="s">
        <v>55</v>
      </c>
      <c r="AL73" s="22" t="s">
        <v>55</v>
      </c>
      <c r="AM73" s="33" t="s">
        <v>55</v>
      </c>
      <c r="AN73" s="26" t="s">
        <v>55</v>
      </c>
      <c r="AO73" s="22" t="str">
        <f t="shared" si="34"/>
        <v>One-Time gift on N/A basis charged on N/A Delayed start date of N/A ending on N/A</v>
      </c>
      <c r="AP73" t="s">
        <v>38</v>
      </c>
      <c r="AQ73" s="5" t="s">
        <v>55</v>
      </c>
      <c r="AR73" s="5" t="s">
        <v>179</v>
      </c>
      <c r="AS73" s="5" t="s">
        <v>63</v>
      </c>
      <c r="AT73" s="5"/>
      <c r="AU73" t="s">
        <v>38</v>
      </c>
      <c r="AV73" t="s">
        <v>38</v>
      </c>
      <c r="AW73" t="s">
        <v>38</v>
      </c>
      <c r="AX73" t="s">
        <v>55</v>
      </c>
      <c r="AY73" t="s">
        <v>55</v>
      </c>
      <c r="AZ73" t="s">
        <v>55</v>
      </c>
      <c r="BA73" t="s">
        <v>55</v>
      </c>
      <c r="BB73" t="s">
        <v>55</v>
      </c>
      <c r="BC73" t="s">
        <v>55</v>
      </c>
      <c r="BD73" t="s">
        <v>55</v>
      </c>
      <c r="BE73" t="s">
        <v>55</v>
      </c>
      <c r="BF73" t="s">
        <v>55</v>
      </c>
      <c r="BG73" t="s">
        <v>55</v>
      </c>
      <c r="BH73" t="s">
        <v>53</v>
      </c>
      <c r="BI73" t="s">
        <v>221</v>
      </c>
      <c r="BJ73" s="5" t="s">
        <v>55</v>
      </c>
      <c r="BK73" t="s">
        <v>37</v>
      </c>
      <c r="BL73" t="s">
        <v>244</v>
      </c>
      <c r="BM73" t="s">
        <v>111</v>
      </c>
      <c r="BN73" t="s">
        <v>122</v>
      </c>
      <c r="BO73" t="s">
        <v>101</v>
      </c>
      <c r="BP73" s="4">
        <v>44188</v>
      </c>
      <c r="BQ73">
        <v>123</v>
      </c>
      <c r="BR73" s="5" t="s">
        <v>55</v>
      </c>
      <c r="BS73" t="s">
        <v>173</v>
      </c>
      <c r="BT73">
        <v>30215</v>
      </c>
      <c r="BU73" t="s">
        <v>38</v>
      </c>
      <c r="BV73" s="5" t="s">
        <v>38</v>
      </c>
      <c r="BW73" s="5" t="s">
        <v>55</v>
      </c>
      <c r="BX73" s="22" t="s">
        <v>55</v>
      </c>
      <c r="BY73" s="5" t="s">
        <v>55</v>
      </c>
      <c r="BZ73" s="5" t="s">
        <v>55</v>
      </c>
      <c r="CA73" t="s">
        <v>38</v>
      </c>
      <c r="CB73" t="s">
        <v>37</v>
      </c>
      <c r="CC73" t="s">
        <v>215</v>
      </c>
    </row>
    <row r="74" spans="1:81" x14ac:dyDescent="0.2">
      <c r="A74" s="7" t="s">
        <v>37</v>
      </c>
      <c r="B74" t="s">
        <v>321</v>
      </c>
      <c r="C74" t="s">
        <v>85</v>
      </c>
      <c r="E74" t="str">
        <f t="shared" si="30"/>
        <v>Scenario 73 (Org#=15| Campus#=3, GiftType#=3, Fund#=3)</v>
      </c>
      <c r="F74" s="24" t="str">
        <f t="shared" si="31"/>
        <v>CampusName=No Link Campus|GiftType=Donate| DonatePurchaseGoal=Donate|FundName= Linked Tithes &amp; Offering| CategoryName=</v>
      </c>
      <c r="G74" s="24" t="str">
        <f t="shared" si="32"/>
        <v>Scenario 73 (Org#=15| Campus#=3, GiftType#=3, Fund#=3) - Using 'No Link Campus',  'Donate', using 'AmountCurrency' of '83', with a 'One-Time' transaction using a 'New Credit Card' payment type 'Visa' with account 'Visa_Personal' number '4111 1111 1111 1111' Submit = 'Yes'</v>
      </c>
      <c r="H74" s="24" t="str">
        <f t="shared" si="33"/>
        <v>Environment= https://sg-pre-web.securegive.com/,  User= chris.grant+chris@securegive.com</v>
      </c>
      <c r="I74" s="35" t="s">
        <v>518</v>
      </c>
      <c r="J74" s="35"/>
      <c r="K74" s="28" t="s">
        <v>273</v>
      </c>
      <c r="L74" t="s">
        <v>266</v>
      </c>
      <c r="M74" t="s">
        <v>55</v>
      </c>
      <c r="N74" t="s">
        <v>55</v>
      </c>
      <c r="O74" s="28" t="s">
        <v>494</v>
      </c>
      <c r="P74" t="s">
        <v>269</v>
      </c>
      <c r="Q74">
        <v>15</v>
      </c>
      <c r="R74" s="24">
        <v>3</v>
      </c>
      <c r="S74" s="7" t="s">
        <v>213</v>
      </c>
      <c r="T74" s="7">
        <v>3</v>
      </c>
      <c r="U74" s="7" t="s">
        <v>213</v>
      </c>
      <c r="V74" s="26" t="s">
        <v>55</v>
      </c>
      <c r="W74" s="22" t="s">
        <v>55</v>
      </c>
      <c r="X74" s="33" t="s">
        <v>55</v>
      </c>
      <c r="Y74" s="33" t="s">
        <v>55</v>
      </c>
      <c r="Z74" s="22" t="s">
        <v>55</v>
      </c>
      <c r="AA74" s="22" t="s">
        <v>55</v>
      </c>
      <c r="AB74" s="22" t="s">
        <v>55</v>
      </c>
      <c r="AC74" t="s">
        <v>268</v>
      </c>
      <c r="AD74">
        <v>3</v>
      </c>
      <c r="AF74" t="s">
        <v>24</v>
      </c>
      <c r="AG74">
        <v>83</v>
      </c>
      <c r="AH74" t="s">
        <v>17</v>
      </c>
      <c r="AI74" s="5" t="s">
        <v>55</v>
      </c>
      <c r="AJ74" s="5" t="s">
        <v>55</v>
      </c>
      <c r="AK74" s="33" t="s">
        <v>55</v>
      </c>
      <c r="AL74" s="22" t="s">
        <v>55</v>
      </c>
      <c r="AM74" s="33" t="s">
        <v>55</v>
      </c>
      <c r="AN74" s="26" t="s">
        <v>55</v>
      </c>
      <c r="AO74" s="22" t="str">
        <f t="shared" si="34"/>
        <v>One-Time gift on N/A basis charged on N/A Delayed start date of N/A ending on N/A</v>
      </c>
      <c r="AP74" t="s">
        <v>38</v>
      </c>
      <c r="AQ74" s="5" t="s">
        <v>55</v>
      </c>
      <c r="AR74" s="5" t="s">
        <v>179</v>
      </c>
      <c r="AS74" s="5" t="s">
        <v>63</v>
      </c>
      <c r="AT74" s="5"/>
      <c r="AU74" t="s">
        <v>38</v>
      </c>
      <c r="AV74" t="s">
        <v>38</v>
      </c>
      <c r="AW74" t="s">
        <v>38</v>
      </c>
      <c r="AX74" t="s">
        <v>55</v>
      </c>
      <c r="AY74" t="s">
        <v>55</v>
      </c>
      <c r="AZ74" t="s">
        <v>55</v>
      </c>
      <c r="BA74" t="s">
        <v>55</v>
      </c>
      <c r="BB74" t="s">
        <v>55</v>
      </c>
      <c r="BC74" t="s">
        <v>55</v>
      </c>
      <c r="BD74" t="s">
        <v>55</v>
      </c>
      <c r="BE74" t="s">
        <v>55</v>
      </c>
      <c r="BF74" t="s">
        <v>55</v>
      </c>
      <c r="BG74" t="s">
        <v>55</v>
      </c>
      <c r="BH74" t="s">
        <v>53</v>
      </c>
      <c r="BI74" t="s">
        <v>221</v>
      </c>
      <c r="BJ74" s="5" t="s">
        <v>55</v>
      </c>
      <c r="BK74" t="s">
        <v>37</v>
      </c>
      <c r="BL74" t="s">
        <v>244</v>
      </c>
      <c r="BM74" t="s">
        <v>111</v>
      </c>
      <c r="BN74" t="s">
        <v>121</v>
      </c>
      <c r="BO74" t="s">
        <v>98</v>
      </c>
      <c r="BP74" s="4">
        <v>44188</v>
      </c>
      <c r="BQ74">
        <v>123</v>
      </c>
      <c r="BR74" s="5" t="s">
        <v>55</v>
      </c>
      <c r="BS74" t="s">
        <v>50</v>
      </c>
      <c r="BT74">
        <v>30215</v>
      </c>
      <c r="BU74" t="s">
        <v>38</v>
      </c>
      <c r="BV74" s="5" t="s">
        <v>38</v>
      </c>
      <c r="BW74" s="5" t="s">
        <v>55</v>
      </c>
      <c r="BX74" s="22" t="s">
        <v>55</v>
      </c>
      <c r="BY74" s="5" t="s">
        <v>55</v>
      </c>
      <c r="BZ74" s="5" t="s">
        <v>55</v>
      </c>
      <c r="CA74" t="s">
        <v>37</v>
      </c>
      <c r="CB74" t="s">
        <v>37</v>
      </c>
      <c r="CC74" t="s">
        <v>215</v>
      </c>
    </row>
    <row r="75" spans="1:81" x14ac:dyDescent="0.2">
      <c r="A75" s="7" t="s">
        <v>37</v>
      </c>
      <c r="B75" t="s">
        <v>322</v>
      </c>
      <c r="C75" t="s">
        <v>85</v>
      </c>
      <c r="E75" t="str">
        <f t="shared" si="30"/>
        <v>Scenario 74 (Org#=15| Campus#=3, GiftType#=3, Fund#=3)</v>
      </c>
      <c r="F75" s="24" t="str">
        <f t="shared" si="31"/>
        <v>CampusName=No Link Campus|GiftType=Donate| DonatePurchaseGoal=Donate|FundName= Linked Tithes &amp; Offering| CategoryName=</v>
      </c>
      <c r="G75" s="24" t="str">
        <f t="shared" si="32"/>
        <v>Scenario 74 (Org#=15| Campus#=3, GiftType#=3, Fund#=3) - Using 'No Link Campus',  'Donate', using 'AmountCurrency' of '84', with a 'One-Time' transaction using a 'New Credit Card' payment type 'Visa' with account 'Mastercard_Personal' number '5454 5454 5454 5454' Submit = 'Yes'</v>
      </c>
      <c r="H75" s="24" t="str">
        <f t="shared" si="33"/>
        <v>Environment= https://sg-pre-web.securegive.com/,  User= chris.grant+chris@securegive.com</v>
      </c>
      <c r="I75" s="35" t="s">
        <v>518</v>
      </c>
      <c r="J75" s="35"/>
      <c r="K75" s="28" t="s">
        <v>273</v>
      </c>
      <c r="L75" t="s">
        <v>266</v>
      </c>
      <c r="M75" t="s">
        <v>55</v>
      </c>
      <c r="N75" t="s">
        <v>55</v>
      </c>
      <c r="O75" s="28" t="s">
        <v>494</v>
      </c>
      <c r="P75" t="s">
        <v>269</v>
      </c>
      <c r="Q75">
        <v>15</v>
      </c>
      <c r="R75" s="24">
        <v>3</v>
      </c>
      <c r="S75" s="7" t="s">
        <v>213</v>
      </c>
      <c r="T75" s="7">
        <v>3</v>
      </c>
      <c r="U75" s="7" t="s">
        <v>213</v>
      </c>
      <c r="V75" s="26" t="s">
        <v>55</v>
      </c>
      <c r="W75" s="22" t="s">
        <v>55</v>
      </c>
      <c r="X75" s="33" t="s">
        <v>55</v>
      </c>
      <c r="Y75" s="33" t="s">
        <v>55</v>
      </c>
      <c r="Z75" s="22" t="s">
        <v>55</v>
      </c>
      <c r="AA75" s="22" t="s">
        <v>55</v>
      </c>
      <c r="AB75" s="22" t="s">
        <v>55</v>
      </c>
      <c r="AC75" t="s">
        <v>268</v>
      </c>
      <c r="AD75">
        <v>3</v>
      </c>
      <c r="AF75" t="s">
        <v>24</v>
      </c>
      <c r="AG75">
        <v>84</v>
      </c>
      <c r="AH75" t="s">
        <v>17</v>
      </c>
      <c r="AI75" s="5" t="s">
        <v>55</v>
      </c>
      <c r="AJ75" s="5" t="s">
        <v>55</v>
      </c>
      <c r="AK75" s="33" t="s">
        <v>55</v>
      </c>
      <c r="AL75" s="22" t="s">
        <v>55</v>
      </c>
      <c r="AM75" s="33" t="s">
        <v>55</v>
      </c>
      <c r="AN75" s="26" t="s">
        <v>55</v>
      </c>
      <c r="AO75" s="22" t="str">
        <f t="shared" si="34"/>
        <v>One-Time gift on N/A basis charged on N/A Delayed start date of N/A ending on N/A</v>
      </c>
      <c r="AP75" t="s">
        <v>37</v>
      </c>
      <c r="AQ75" s="5" t="s">
        <v>55</v>
      </c>
      <c r="AR75" s="5" t="s">
        <v>179</v>
      </c>
      <c r="AS75" s="5" t="s">
        <v>63</v>
      </c>
      <c r="AT75" s="5"/>
      <c r="AU75" t="s">
        <v>38</v>
      </c>
      <c r="AV75" t="s">
        <v>38</v>
      </c>
      <c r="AW75" t="s">
        <v>38</v>
      </c>
      <c r="AX75" t="s">
        <v>55</v>
      </c>
      <c r="AY75" t="s">
        <v>55</v>
      </c>
      <c r="AZ75" t="s">
        <v>55</v>
      </c>
      <c r="BA75" t="s">
        <v>55</v>
      </c>
      <c r="BB75" t="s">
        <v>55</v>
      </c>
      <c r="BC75" t="s">
        <v>55</v>
      </c>
      <c r="BD75" t="s">
        <v>55</v>
      </c>
      <c r="BE75" t="s">
        <v>55</v>
      </c>
      <c r="BF75" t="s">
        <v>55</v>
      </c>
      <c r="BG75" t="s">
        <v>55</v>
      </c>
      <c r="BH75" t="s">
        <v>53</v>
      </c>
      <c r="BI75" t="s">
        <v>221</v>
      </c>
      <c r="BJ75" s="5" t="s">
        <v>55</v>
      </c>
      <c r="BK75" t="s">
        <v>37</v>
      </c>
      <c r="BL75" t="s">
        <v>244</v>
      </c>
      <c r="BM75" t="s">
        <v>111</v>
      </c>
      <c r="BN75" t="s">
        <v>122</v>
      </c>
      <c r="BO75" t="s">
        <v>101</v>
      </c>
      <c r="BP75" s="4">
        <v>44188</v>
      </c>
      <c r="BQ75">
        <v>123</v>
      </c>
      <c r="BR75" s="5" t="s">
        <v>55</v>
      </c>
      <c r="BS75" t="s">
        <v>173</v>
      </c>
      <c r="BT75">
        <v>30215</v>
      </c>
      <c r="BU75" t="s">
        <v>38</v>
      </c>
      <c r="BV75" s="5" t="s">
        <v>38</v>
      </c>
      <c r="BW75" s="5" t="s">
        <v>55</v>
      </c>
      <c r="BX75" s="22" t="s">
        <v>55</v>
      </c>
      <c r="BY75" s="5" t="s">
        <v>55</v>
      </c>
      <c r="BZ75" s="5" t="s">
        <v>55</v>
      </c>
      <c r="CA75" t="s">
        <v>38</v>
      </c>
      <c r="CB75" t="s">
        <v>37</v>
      </c>
      <c r="CC75" t="s">
        <v>215</v>
      </c>
    </row>
    <row r="76" spans="1:81" x14ac:dyDescent="0.2">
      <c r="A76" s="7" t="s">
        <v>37</v>
      </c>
      <c r="B76" t="s">
        <v>323</v>
      </c>
      <c r="C76" t="s">
        <v>85</v>
      </c>
      <c r="E76" t="str">
        <f t="shared" si="30"/>
        <v>Scenario 75 (Org#=15| Campus#=3, GiftType#=3, Fund#=3)</v>
      </c>
      <c r="F76" s="24" t="str">
        <f t="shared" si="31"/>
        <v>CampusName=No Link Campus|GiftType=Donate| DonatePurchaseGoal=Donate|FundName= No Link Donation| CategoryName=</v>
      </c>
      <c r="G76" s="24" t="str">
        <f t="shared" si="32"/>
        <v>Scenario 75 (Org#=15| Campus#=3, GiftType#=3, Fund#=3) - Using 'No Link Campus',  'Donate', using 'AmountCurrency' of '85', with a 'One-Time' transaction using a 'New Credit Card' payment type 'Visa' with account 'Visa_Personal' number '4111 1111 1111 1111' Submit = 'Yes'</v>
      </c>
      <c r="H76" s="24" t="str">
        <f t="shared" si="33"/>
        <v>Environment= https://sg-pre-web.securegive.com/,  User= chris.grant+chris@securegive.com</v>
      </c>
      <c r="I76" s="35" t="s">
        <v>518</v>
      </c>
      <c r="J76" s="35"/>
      <c r="K76" s="28" t="s">
        <v>273</v>
      </c>
      <c r="L76" t="s">
        <v>266</v>
      </c>
      <c r="M76" t="s">
        <v>55</v>
      </c>
      <c r="N76" t="s">
        <v>55</v>
      </c>
      <c r="O76" s="28" t="s">
        <v>494</v>
      </c>
      <c r="P76" t="s">
        <v>269</v>
      </c>
      <c r="Q76">
        <v>15</v>
      </c>
      <c r="R76" s="24">
        <v>3</v>
      </c>
      <c r="S76" s="7" t="s">
        <v>213</v>
      </c>
      <c r="T76" s="7">
        <v>3</v>
      </c>
      <c r="U76" s="7" t="s">
        <v>213</v>
      </c>
      <c r="V76" s="26" t="s">
        <v>55</v>
      </c>
      <c r="W76" s="22" t="s">
        <v>55</v>
      </c>
      <c r="X76" s="33" t="s">
        <v>55</v>
      </c>
      <c r="Y76" s="33" t="s">
        <v>55</v>
      </c>
      <c r="Z76" s="22" t="s">
        <v>55</v>
      </c>
      <c r="AA76" s="22" t="s">
        <v>55</v>
      </c>
      <c r="AB76" s="22" t="s">
        <v>55</v>
      </c>
      <c r="AC76" t="s">
        <v>271</v>
      </c>
      <c r="AD76">
        <v>3</v>
      </c>
      <c r="AF76" t="s">
        <v>24</v>
      </c>
      <c r="AG76">
        <v>85</v>
      </c>
      <c r="AH76" t="s">
        <v>17</v>
      </c>
      <c r="AI76" s="5" t="s">
        <v>55</v>
      </c>
      <c r="AJ76" s="5" t="s">
        <v>55</v>
      </c>
      <c r="AK76" s="33" t="s">
        <v>55</v>
      </c>
      <c r="AL76" s="22" t="s">
        <v>55</v>
      </c>
      <c r="AM76" s="33" t="s">
        <v>55</v>
      </c>
      <c r="AN76" s="26" t="s">
        <v>55</v>
      </c>
      <c r="AO76" s="22" t="str">
        <f t="shared" si="34"/>
        <v>One-Time gift on N/A basis charged on N/A Delayed start date of N/A ending on N/A</v>
      </c>
      <c r="AP76" t="s">
        <v>38</v>
      </c>
      <c r="AQ76" s="5" t="s">
        <v>55</v>
      </c>
      <c r="AR76" s="5" t="s">
        <v>179</v>
      </c>
      <c r="AS76" s="5" t="s">
        <v>63</v>
      </c>
      <c r="AT76" s="5"/>
      <c r="AU76" t="s">
        <v>38</v>
      </c>
      <c r="AV76" t="s">
        <v>38</v>
      </c>
      <c r="AW76" t="s">
        <v>38</v>
      </c>
      <c r="AX76" t="s">
        <v>55</v>
      </c>
      <c r="AY76" t="s">
        <v>55</v>
      </c>
      <c r="AZ76" t="s">
        <v>55</v>
      </c>
      <c r="BA76" t="s">
        <v>55</v>
      </c>
      <c r="BB76" t="s">
        <v>55</v>
      </c>
      <c r="BC76" t="s">
        <v>55</v>
      </c>
      <c r="BD76" t="s">
        <v>55</v>
      </c>
      <c r="BE76" t="s">
        <v>55</v>
      </c>
      <c r="BF76" t="s">
        <v>55</v>
      </c>
      <c r="BG76" t="s">
        <v>55</v>
      </c>
      <c r="BH76" t="s">
        <v>53</v>
      </c>
      <c r="BI76" t="s">
        <v>221</v>
      </c>
      <c r="BJ76" s="5" t="s">
        <v>55</v>
      </c>
      <c r="BK76" t="s">
        <v>37</v>
      </c>
      <c r="BL76" t="s">
        <v>244</v>
      </c>
      <c r="BM76" t="s">
        <v>111</v>
      </c>
      <c r="BN76" t="s">
        <v>121</v>
      </c>
      <c r="BO76" t="s">
        <v>98</v>
      </c>
      <c r="BP76" s="4">
        <v>44188</v>
      </c>
      <c r="BQ76">
        <v>123</v>
      </c>
      <c r="BR76" s="5" t="s">
        <v>55</v>
      </c>
      <c r="BS76" t="s">
        <v>50</v>
      </c>
      <c r="BT76">
        <v>30215</v>
      </c>
      <c r="BU76" t="s">
        <v>38</v>
      </c>
      <c r="BV76" s="5" t="s">
        <v>38</v>
      </c>
      <c r="BW76" s="5" t="s">
        <v>55</v>
      </c>
      <c r="BX76" s="22" t="s">
        <v>55</v>
      </c>
      <c r="BY76" s="5" t="s">
        <v>55</v>
      </c>
      <c r="BZ76" s="5" t="s">
        <v>55</v>
      </c>
      <c r="CA76" t="s">
        <v>37</v>
      </c>
      <c r="CB76" t="s">
        <v>37</v>
      </c>
      <c r="CC76" t="s">
        <v>215</v>
      </c>
    </row>
    <row r="77" spans="1:81" x14ac:dyDescent="0.2">
      <c r="A77" s="7" t="s">
        <v>37</v>
      </c>
      <c r="B77" t="s">
        <v>324</v>
      </c>
      <c r="C77" t="s">
        <v>85</v>
      </c>
      <c r="E77" t="str">
        <f t="shared" si="30"/>
        <v>Scenario 76 (Org#=15| Campus#=3, GiftType#=3, Fund#=3)</v>
      </c>
      <c r="F77" s="24" t="str">
        <f t="shared" si="31"/>
        <v>CampusName=No Link Campus|GiftType=Donate| DonatePurchaseGoal=Donate|FundName= No Link Donation| CategoryName=</v>
      </c>
      <c r="G77" s="24" t="str">
        <f t="shared" si="32"/>
        <v>Scenario 76 (Org#=15| Campus#=3, GiftType#=3, Fund#=3) - Using 'No Link Campus',  'Donate', using 'AmountCurrency' of '86', with a 'One-Time' transaction using a 'New Credit Card' payment type 'Visa' with account 'Mastercard_Personal' number '5454 5454 5454 5454' Submit = 'Yes'</v>
      </c>
      <c r="H77" s="24" t="str">
        <f t="shared" si="33"/>
        <v>Environment= https://sg-pre-web.securegive.com/,  User= chris.grant+chris@securegive.com</v>
      </c>
      <c r="I77" s="35" t="s">
        <v>518</v>
      </c>
      <c r="J77" s="35"/>
      <c r="K77" s="28" t="s">
        <v>273</v>
      </c>
      <c r="L77" t="s">
        <v>266</v>
      </c>
      <c r="M77" t="s">
        <v>55</v>
      </c>
      <c r="N77" t="s">
        <v>55</v>
      </c>
      <c r="O77" s="28" t="s">
        <v>494</v>
      </c>
      <c r="P77" t="s">
        <v>269</v>
      </c>
      <c r="Q77">
        <v>15</v>
      </c>
      <c r="R77" s="24">
        <v>3</v>
      </c>
      <c r="S77" s="7" t="s">
        <v>213</v>
      </c>
      <c r="T77" s="7">
        <v>3</v>
      </c>
      <c r="U77" s="7" t="s">
        <v>213</v>
      </c>
      <c r="V77" s="26" t="s">
        <v>55</v>
      </c>
      <c r="W77" s="22" t="s">
        <v>55</v>
      </c>
      <c r="X77" s="33" t="s">
        <v>55</v>
      </c>
      <c r="Y77" s="33" t="s">
        <v>55</v>
      </c>
      <c r="Z77" s="22" t="s">
        <v>55</v>
      </c>
      <c r="AA77" s="22" t="s">
        <v>55</v>
      </c>
      <c r="AB77" s="22" t="s">
        <v>55</v>
      </c>
      <c r="AC77" t="s">
        <v>271</v>
      </c>
      <c r="AD77">
        <v>3</v>
      </c>
      <c r="AF77" t="s">
        <v>24</v>
      </c>
      <c r="AG77">
        <v>86</v>
      </c>
      <c r="AH77" t="s">
        <v>17</v>
      </c>
      <c r="AI77" s="5" t="s">
        <v>55</v>
      </c>
      <c r="AJ77" s="5" t="s">
        <v>55</v>
      </c>
      <c r="AK77" s="33" t="s">
        <v>55</v>
      </c>
      <c r="AL77" s="22" t="s">
        <v>55</v>
      </c>
      <c r="AM77" s="33" t="s">
        <v>55</v>
      </c>
      <c r="AN77" s="26" t="s">
        <v>55</v>
      </c>
      <c r="AO77" s="22" t="str">
        <f t="shared" si="34"/>
        <v>One-Time gift on N/A basis charged on N/A Delayed start date of N/A ending on N/A</v>
      </c>
      <c r="AP77" t="s">
        <v>38</v>
      </c>
      <c r="AQ77" s="5" t="s">
        <v>55</v>
      </c>
      <c r="AR77" s="5" t="s">
        <v>179</v>
      </c>
      <c r="AS77" s="5" t="s">
        <v>63</v>
      </c>
      <c r="AT77" s="5"/>
      <c r="AU77" t="s">
        <v>38</v>
      </c>
      <c r="AV77" t="s">
        <v>38</v>
      </c>
      <c r="AW77" t="s">
        <v>38</v>
      </c>
      <c r="AX77" t="s">
        <v>55</v>
      </c>
      <c r="AY77" t="s">
        <v>55</v>
      </c>
      <c r="AZ77" t="s">
        <v>55</v>
      </c>
      <c r="BA77" t="s">
        <v>55</v>
      </c>
      <c r="BB77" t="s">
        <v>55</v>
      </c>
      <c r="BC77" t="s">
        <v>55</v>
      </c>
      <c r="BD77" t="s">
        <v>55</v>
      </c>
      <c r="BE77" t="s">
        <v>55</v>
      </c>
      <c r="BF77" t="s">
        <v>55</v>
      </c>
      <c r="BG77" t="s">
        <v>55</v>
      </c>
      <c r="BH77" t="s">
        <v>53</v>
      </c>
      <c r="BI77" t="s">
        <v>221</v>
      </c>
      <c r="BJ77" s="5" t="s">
        <v>55</v>
      </c>
      <c r="BK77" t="s">
        <v>37</v>
      </c>
      <c r="BL77" t="s">
        <v>244</v>
      </c>
      <c r="BM77" t="s">
        <v>111</v>
      </c>
      <c r="BN77" t="s">
        <v>122</v>
      </c>
      <c r="BO77" t="s">
        <v>101</v>
      </c>
      <c r="BP77" s="4">
        <v>44188</v>
      </c>
      <c r="BQ77">
        <v>123</v>
      </c>
      <c r="BR77" s="5" t="s">
        <v>55</v>
      </c>
      <c r="BS77" t="s">
        <v>173</v>
      </c>
      <c r="BT77">
        <v>30215</v>
      </c>
      <c r="BU77" t="s">
        <v>38</v>
      </c>
      <c r="BV77" s="5" t="s">
        <v>38</v>
      </c>
      <c r="BW77" s="5" t="s">
        <v>55</v>
      </c>
      <c r="BX77" s="22" t="s">
        <v>55</v>
      </c>
      <c r="BY77" s="5" t="s">
        <v>55</v>
      </c>
      <c r="BZ77" s="5" t="s">
        <v>55</v>
      </c>
      <c r="CA77" t="s">
        <v>38</v>
      </c>
      <c r="CB77" t="s">
        <v>37</v>
      </c>
      <c r="CC77" t="s">
        <v>215</v>
      </c>
    </row>
    <row r="78" spans="1:81" x14ac:dyDescent="0.2">
      <c r="A78" s="7" t="s">
        <v>37</v>
      </c>
      <c r="B78" t="s">
        <v>325</v>
      </c>
      <c r="C78" t="s">
        <v>85</v>
      </c>
      <c r="E78" t="str">
        <f t="shared" si="30"/>
        <v>Scenario 77 (Org#=15| Campus#=3, GiftType#=3, Fund#=3)</v>
      </c>
      <c r="F78" s="24" t="str">
        <f t="shared" si="31"/>
        <v>CampusName=No Link Campus|GiftType=Donate| DonatePurchaseGoal=Donate|FundName= No Link Donation| CategoryName=</v>
      </c>
      <c r="G78" s="24" t="str">
        <f t="shared" si="32"/>
        <v>Scenario 77 (Org#=15| Campus#=3, GiftType#=3, Fund#=3) - Using 'No Link Campus',  'Donate', using 'AmountCurrency' of '87', with a 'One-Time' transaction using a 'New Credit Card' payment type 'Visa' with account 'Visa_Personal' number '4111 1111 1111 1111' Submit = 'Yes'</v>
      </c>
      <c r="H78" s="24" t="str">
        <f t="shared" si="33"/>
        <v>Environment= https://sg-pre-web.securegive.com/,  User= chris.grant+chris@securegive.com</v>
      </c>
      <c r="I78" s="35" t="s">
        <v>518</v>
      </c>
      <c r="J78" s="35"/>
      <c r="K78" s="28" t="s">
        <v>273</v>
      </c>
      <c r="L78" t="s">
        <v>266</v>
      </c>
      <c r="M78" t="s">
        <v>55</v>
      </c>
      <c r="N78" t="s">
        <v>55</v>
      </c>
      <c r="O78" s="28" t="s">
        <v>494</v>
      </c>
      <c r="P78" t="s">
        <v>269</v>
      </c>
      <c r="Q78">
        <v>15</v>
      </c>
      <c r="R78" s="24">
        <v>3</v>
      </c>
      <c r="S78" s="7" t="s">
        <v>213</v>
      </c>
      <c r="T78" s="7">
        <v>3</v>
      </c>
      <c r="U78" s="7" t="s">
        <v>213</v>
      </c>
      <c r="V78" s="26" t="s">
        <v>55</v>
      </c>
      <c r="W78" s="22" t="s">
        <v>55</v>
      </c>
      <c r="X78" s="33" t="s">
        <v>55</v>
      </c>
      <c r="Y78" s="33" t="s">
        <v>55</v>
      </c>
      <c r="Z78" s="22" t="s">
        <v>55</v>
      </c>
      <c r="AA78" s="22" t="s">
        <v>55</v>
      </c>
      <c r="AB78" s="22" t="s">
        <v>55</v>
      </c>
      <c r="AC78" t="s">
        <v>271</v>
      </c>
      <c r="AD78">
        <v>3</v>
      </c>
      <c r="AF78" t="s">
        <v>24</v>
      </c>
      <c r="AG78">
        <v>87</v>
      </c>
      <c r="AH78" t="s">
        <v>17</v>
      </c>
      <c r="AI78" s="5" t="s">
        <v>55</v>
      </c>
      <c r="AJ78" s="5" t="s">
        <v>55</v>
      </c>
      <c r="AK78" s="33" t="s">
        <v>55</v>
      </c>
      <c r="AL78" s="22" t="s">
        <v>55</v>
      </c>
      <c r="AM78" s="33" t="s">
        <v>55</v>
      </c>
      <c r="AN78" s="26" t="s">
        <v>55</v>
      </c>
      <c r="AO78" s="22" t="str">
        <f t="shared" si="34"/>
        <v>One-Time gift on N/A basis charged on N/A Delayed start date of N/A ending on N/A</v>
      </c>
      <c r="AP78" t="s">
        <v>38</v>
      </c>
      <c r="AQ78" s="5" t="s">
        <v>55</v>
      </c>
      <c r="AR78" s="5" t="s">
        <v>179</v>
      </c>
      <c r="AS78" s="5" t="s">
        <v>63</v>
      </c>
      <c r="AT78" s="5"/>
      <c r="AU78" t="s">
        <v>38</v>
      </c>
      <c r="AV78" t="s">
        <v>38</v>
      </c>
      <c r="AW78" t="s">
        <v>38</v>
      </c>
      <c r="AX78" t="s">
        <v>55</v>
      </c>
      <c r="AY78" t="s">
        <v>55</v>
      </c>
      <c r="AZ78" t="s">
        <v>55</v>
      </c>
      <c r="BA78" t="s">
        <v>55</v>
      </c>
      <c r="BB78" t="s">
        <v>55</v>
      </c>
      <c r="BC78" t="s">
        <v>55</v>
      </c>
      <c r="BD78" t="s">
        <v>55</v>
      </c>
      <c r="BE78" t="s">
        <v>55</v>
      </c>
      <c r="BF78" t="s">
        <v>55</v>
      </c>
      <c r="BG78" t="s">
        <v>55</v>
      </c>
      <c r="BH78" t="s">
        <v>53</v>
      </c>
      <c r="BI78" t="s">
        <v>221</v>
      </c>
      <c r="BJ78" s="5" t="s">
        <v>55</v>
      </c>
      <c r="BK78" t="s">
        <v>37</v>
      </c>
      <c r="BL78" t="s">
        <v>244</v>
      </c>
      <c r="BM78" t="s">
        <v>111</v>
      </c>
      <c r="BN78" t="s">
        <v>121</v>
      </c>
      <c r="BO78" t="s">
        <v>98</v>
      </c>
      <c r="BP78" s="4">
        <v>44188</v>
      </c>
      <c r="BQ78">
        <v>123</v>
      </c>
      <c r="BR78" s="5" t="s">
        <v>55</v>
      </c>
      <c r="BS78" t="s">
        <v>50</v>
      </c>
      <c r="BT78">
        <v>30215</v>
      </c>
      <c r="BU78" t="s">
        <v>38</v>
      </c>
      <c r="BV78" s="5" t="s">
        <v>38</v>
      </c>
      <c r="BW78" s="5" t="s">
        <v>55</v>
      </c>
      <c r="BX78" s="22" t="s">
        <v>55</v>
      </c>
      <c r="BY78" s="5" t="s">
        <v>55</v>
      </c>
      <c r="BZ78" s="5" t="s">
        <v>55</v>
      </c>
      <c r="CA78" t="s">
        <v>37</v>
      </c>
      <c r="CB78" t="s">
        <v>37</v>
      </c>
      <c r="CC78" t="s">
        <v>215</v>
      </c>
    </row>
    <row r="79" spans="1:81" x14ac:dyDescent="0.2">
      <c r="A79" s="7" t="s">
        <v>37</v>
      </c>
      <c r="B79" t="s">
        <v>326</v>
      </c>
      <c r="C79" t="s">
        <v>85</v>
      </c>
      <c r="E79" t="str">
        <f t="shared" si="30"/>
        <v>Scenario 78 (Org#=15| Campus#=3, GiftType#=3, Fund#=3)</v>
      </c>
      <c r="F79" s="24" t="str">
        <f t="shared" si="31"/>
        <v>CampusName=No Link Campus|GiftType=Donate| DonatePurchaseGoal=Donate|FundName= Fixed-Linked Donation Cat| CategoryName=</v>
      </c>
      <c r="G79" s="24" t="str">
        <f t="shared" si="32"/>
        <v>Scenario 78 (Org#=15| Campus#=3, GiftType#=3, Fund#=3) - Using 'No Link Campus',  'Donate', using 'AmountQuantity' of '88', with a 'One-Time' transaction using a 'New Credit Card' payment type 'Visa' with account 'Mastercard_Personal' number '5454 5454 5454 5454' Submit = 'Yes'</v>
      </c>
      <c r="H79" s="24" t="str">
        <f t="shared" si="33"/>
        <v>Environment= https://sg-pre-web.securegive.com/,  User= chris.grant+chris@securegive.com</v>
      </c>
      <c r="I79" s="35" t="s">
        <v>518</v>
      </c>
      <c r="J79" s="35"/>
      <c r="K79" s="28" t="s">
        <v>273</v>
      </c>
      <c r="L79" t="s">
        <v>266</v>
      </c>
      <c r="M79" t="s">
        <v>55</v>
      </c>
      <c r="N79" t="s">
        <v>55</v>
      </c>
      <c r="O79" s="28" t="s">
        <v>494</v>
      </c>
      <c r="P79" t="s">
        <v>269</v>
      </c>
      <c r="Q79">
        <v>15</v>
      </c>
      <c r="R79" s="24">
        <v>3</v>
      </c>
      <c r="S79" s="7" t="s">
        <v>213</v>
      </c>
      <c r="T79" s="7">
        <v>3</v>
      </c>
      <c r="U79" s="7" t="s">
        <v>213</v>
      </c>
      <c r="V79" s="26" t="s">
        <v>55</v>
      </c>
      <c r="W79" s="22" t="s">
        <v>55</v>
      </c>
      <c r="X79" s="33" t="s">
        <v>55</v>
      </c>
      <c r="Y79" s="33" t="s">
        <v>55</v>
      </c>
      <c r="Z79" s="22" t="s">
        <v>55</v>
      </c>
      <c r="AA79" s="22" t="s">
        <v>55</v>
      </c>
      <c r="AB79" s="22" t="s">
        <v>55</v>
      </c>
      <c r="AC79" t="s">
        <v>270</v>
      </c>
      <c r="AD79">
        <v>3</v>
      </c>
      <c r="AF79" t="s">
        <v>25</v>
      </c>
      <c r="AG79">
        <v>88</v>
      </c>
      <c r="AH79" t="s">
        <v>17</v>
      </c>
      <c r="AI79" s="5" t="s">
        <v>55</v>
      </c>
      <c r="AJ79" s="5" t="s">
        <v>55</v>
      </c>
      <c r="AK79" s="33" t="s">
        <v>55</v>
      </c>
      <c r="AL79" s="22" t="s">
        <v>55</v>
      </c>
      <c r="AM79" s="33" t="s">
        <v>55</v>
      </c>
      <c r="AN79" s="26" t="s">
        <v>55</v>
      </c>
      <c r="AO79" s="22" t="str">
        <f t="shared" si="34"/>
        <v>One-Time gift on N/A basis charged on N/A Delayed start date of N/A ending on N/A</v>
      </c>
      <c r="AP79" t="s">
        <v>38</v>
      </c>
      <c r="AQ79" s="5" t="s">
        <v>55</v>
      </c>
      <c r="AR79" s="5" t="s">
        <v>179</v>
      </c>
      <c r="AS79" s="5" t="s">
        <v>63</v>
      </c>
      <c r="AT79" s="5"/>
      <c r="AU79" t="s">
        <v>38</v>
      </c>
      <c r="AV79" t="s">
        <v>38</v>
      </c>
      <c r="AW79" t="s">
        <v>38</v>
      </c>
      <c r="AX79" t="s">
        <v>55</v>
      </c>
      <c r="AY79" t="s">
        <v>55</v>
      </c>
      <c r="AZ79" t="s">
        <v>55</v>
      </c>
      <c r="BA79" t="s">
        <v>55</v>
      </c>
      <c r="BB79" t="s">
        <v>55</v>
      </c>
      <c r="BC79" t="s">
        <v>55</v>
      </c>
      <c r="BD79" t="s">
        <v>55</v>
      </c>
      <c r="BE79" t="s">
        <v>55</v>
      </c>
      <c r="BF79" t="s">
        <v>55</v>
      </c>
      <c r="BG79" t="s">
        <v>55</v>
      </c>
      <c r="BH79" t="s">
        <v>53</v>
      </c>
      <c r="BI79" t="s">
        <v>221</v>
      </c>
      <c r="BJ79" s="5" t="s">
        <v>55</v>
      </c>
      <c r="BK79" t="s">
        <v>37</v>
      </c>
      <c r="BL79" t="s">
        <v>244</v>
      </c>
      <c r="BM79" t="s">
        <v>111</v>
      </c>
      <c r="BN79" t="s">
        <v>122</v>
      </c>
      <c r="BO79" t="s">
        <v>101</v>
      </c>
      <c r="BP79" s="4">
        <v>44188</v>
      </c>
      <c r="BQ79">
        <v>123</v>
      </c>
      <c r="BR79" s="5" t="s">
        <v>55</v>
      </c>
      <c r="BS79" t="s">
        <v>173</v>
      </c>
      <c r="BT79">
        <v>30215</v>
      </c>
      <c r="BU79" t="s">
        <v>38</v>
      </c>
      <c r="BV79" s="5" t="s">
        <v>38</v>
      </c>
      <c r="BW79" s="5" t="s">
        <v>55</v>
      </c>
      <c r="BX79" s="22" t="s">
        <v>55</v>
      </c>
      <c r="BY79" s="5" t="s">
        <v>55</v>
      </c>
      <c r="BZ79" s="5" t="s">
        <v>55</v>
      </c>
      <c r="CA79" t="s">
        <v>38</v>
      </c>
      <c r="CB79" t="s">
        <v>37</v>
      </c>
      <c r="CC79" t="s">
        <v>215</v>
      </c>
    </row>
    <row r="80" spans="1:81" x14ac:dyDescent="0.2">
      <c r="A80" s="7" t="s">
        <v>37</v>
      </c>
      <c r="B80" t="s">
        <v>327</v>
      </c>
      <c r="C80" t="s">
        <v>85</v>
      </c>
      <c r="E80" t="str">
        <f t="shared" si="30"/>
        <v>Scenario 79 (Org#=15| Campus#=3, GiftType#=3, Fund#=3)</v>
      </c>
      <c r="F80" s="24" t="str">
        <f t="shared" si="31"/>
        <v>CampusName=No Link Campus|GiftType=Donate| DonatePurchaseGoal=Donate|FundName= Fixed-Linked Donation Cat| CategoryName=</v>
      </c>
      <c r="G80" s="24" t="str">
        <f t="shared" si="32"/>
        <v>Scenario 79 (Org#=15| Campus#=3, GiftType#=3, Fund#=3) - Using 'No Link Campus',  'Donate', using 'AmountQuantity' of '89', with a 'One-Time' transaction using a 'New Credit Card' payment type 'Visa' with account 'Visa_Personal' number '4111 1111 1111 1111' Submit = 'Yes'</v>
      </c>
      <c r="H80" s="24" t="str">
        <f t="shared" si="33"/>
        <v>Environment= https://sg-pre-web.securegive.com/,  User= chris.grant+chris@securegive.com</v>
      </c>
      <c r="I80" s="35" t="s">
        <v>518</v>
      </c>
      <c r="J80" s="35"/>
      <c r="K80" s="28" t="s">
        <v>273</v>
      </c>
      <c r="L80" t="s">
        <v>266</v>
      </c>
      <c r="M80" t="s">
        <v>55</v>
      </c>
      <c r="N80" t="s">
        <v>55</v>
      </c>
      <c r="O80" s="28" t="s">
        <v>494</v>
      </c>
      <c r="P80" t="s">
        <v>269</v>
      </c>
      <c r="Q80">
        <v>15</v>
      </c>
      <c r="R80" s="24">
        <v>3</v>
      </c>
      <c r="S80" s="7" t="s">
        <v>213</v>
      </c>
      <c r="T80" s="7">
        <v>3</v>
      </c>
      <c r="U80" s="7" t="s">
        <v>213</v>
      </c>
      <c r="V80" s="26" t="s">
        <v>55</v>
      </c>
      <c r="W80" s="22" t="s">
        <v>55</v>
      </c>
      <c r="X80" s="33" t="s">
        <v>55</v>
      </c>
      <c r="Y80" s="33" t="s">
        <v>55</v>
      </c>
      <c r="Z80" s="22" t="s">
        <v>55</v>
      </c>
      <c r="AA80" s="22" t="s">
        <v>55</v>
      </c>
      <c r="AB80" s="22" t="s">
        <v>55</v>
      </c>
      <c r="AC80" t="s">
        <v>270</v>
      </c>
      <c r="AD80">
        <v>3</v>
      </c>
      <c r="AF80" t="s">
        <v>25</v>
      </c>
      <c r="AG80">
        <v>89</v>
      </c>
      <c r="AH80" t="s">
        <v>17</v>
      </c>
      <c r="AI80" s="5" t="s">
        <v>55</v>
      </c>
      <c r="AJ80" s="5" t="s">
        <v>55</v>
      </c>
      <c r="AK80" s="33" t="s">
        <v>55</v>
      </c>
      <c r="AL80" s="22" t="s">
        <v>55</v>
      </c>
      <c r="AM80" s="33" t="s">
        <v>55</v>
      </c>
      <c r="AN80" s="26" t="s">
        <v>55</v>
      </c>
      <c r="AO80" s="22" t="str">
        <f t="shared" si="34"/>
        <v>One-Time gift on N/A basis charged on N/A Delayed start date of N/A ending on N/A</v>
      </c>
      <c r="AP80" t="s">
        <v>38</v>
      </c>
      <c r="AQ80" s="5" t="s">
        <v>55</v>
      </c>
      <c r="AR80" s="5" t="s">
        <v>179</v>
      </c>
      <c r="AS80" s="5" t="s">
        <v>63</v>
      </c>
      <c r="AT80" s="5"/>
      <c r="AU80" t="s">
        <v>38</v>
      </c>
      <c r="AV80" t="s">
        <v>38</v>
      </c>
      <c r="AW80" t="s">
        <v>38</v>
      </c>
      <c r="AX80" t="s">
        <v>55</v>
      </c>
      <c r="AY80" t="s">
        <v>55</v>
      </c>
      <c r="AZ80" t="s">
        <v>55</v>
      </c>
      <c r="BA80" t="s">
        <v>55</v>
      </c>
      <c r="BB80" t="s">
        <v>55</v>
      </c>
      <c r="BC80" t="s">
        <v>55</v>
      </c>
      <c r="BD80" t="s">
        <v>55</v>
      </c>
      <c r="BE80" t="s">
        <v>55</v>
      </c>
      <c r="BF80" t="s">
        <v>55</v>
      </c>
      <c r="BG80" t="s">
        <v>55</v>
      </c>
      <c r="BH80" t="s">
        <v>53</v>
      </c>
      <c r="BI80" t="s">
        <v>221</v>
      </c>
      <c r="BJ80" s="5" t="s">
        <v>55</v>
      </c>
      <c r="BK80" t="s">
        <v>37</v>
      </c>
      <c r="BL80" t="s">
        <v>244</v>
      </c>
      <c r="BM80" t="s">
        <v>111</v>
      </c>
      <c r="BN80" t="s">
        <v>121</v>
      </c>
      <c r="BO80" t="s">
        <v>98</v>
      </c>
      <c r="BP80" s="4">
        <v>44188</v>
      </c>
      <c r="BQ80">
        <v>123</v>
      </c>
      <c r="BR80" s="5" t="s">
        <v>55</v>
      </c>
      <c r="BS80" t="s">
        <v>50</v>
      </c>
      <c r="BT80">
        <v>30215</v>
      </c>
      <c r="BU80" t="s">
        <v>38</v>
      </c>
      <c r="BV80" s="5" t="s">
        <v>38</v>
      </c>
      <c r="BW80" s="5" t="s">
        <v>55</v>
      </c>
      <c r="BX80" s="22" t="s">
        <v>55</v>
      </c>
      <c r="BY80" s="5" t="s">
        <v>55</v>
      </c>
      <c r="BZ80" s="5" t="s">
        <v>55</v>
      </c>
      <c r="CA80" t="s">
        <v>37</v>
      </c>
      <c r="CB80" t="s">
        <v>37</v>
      </c>
      <c r="CC80" t="s">
        <v>215</v>
      </c>
    </row>
    <row r="81" spans="1:81" x14ac:dyDescent="0.2">
      <c r="A81" s="7" t="s">
        <v>37</v>
      </c>
      <c r="B81" t="s">
        <v>328</v>
      </c>
      <c r="C81" t="s">
        <v>85</v>
      </c>
      <c r="E81" t="str">
        <f t="shared" si="30"/>
        <v>Scenario 80 (Org#=15| Campus#=3, GiftType#=3, Fund#=3)</v>
      </c>
      <c r="F81" s="24" t="str">
        <f t="shared" si="31"/>
        <v>CampusName=No Link Campus|GiftType=Donate| DonatePurchaseGoal=Donate|FundName= Fixed-Linked Donation Cat| CategoryName=</v>
      </c>
      <c r="G81" s="24" t="str">
        <f t="shared" si="32"/>
        <v>Scenario 80 (Org#=15| Campus#=3, GiftType#=3, Fund#=3) - Using 'No Link Campus',  'Donate', using 'AmountQuantity' of '90', with a 'One-Time' transaction using a 'New Credit Card' payment type 'Visa' with account 'Mastercard_Personal' number '5454 5454 5454 5454' Submit = 'Yes'</v>
      </c>
      <c r="H81" s="24" t="str">
        <f t="shared" si="33"/>
        <v>Environment= https://sg-pre-web.securegive.com/,  User= chris.grant+chris@securegive.com</v>
      </c>
      <c r="I81" s="35" t="s">
        <v>518</v>
      </c>
      <c r="J81" s="35"/>
      <c r="K81" s="28" t="s">
        <v>273</v>
      </c>
      <c r="L81" t="s">
        <v>266</v>
      </c>
      <c r="M81" t="s">
        <v>55</v>
      </c>
      <c r="N81" t="s">
        <v>55</v>
      </c>
      <c r="O81" s="28" t="s">
        <v>494</v>
      </c>
      <c r="P81" t="s">
        <v>269</v>
      </c>
      <c r="Q81">
        <v>15</v>
      </c>
      <c r="R81" s="24">
        <v>3</v>
      </c>
      <c r="S81" s="7" t="s">
        <v>213</v>
      </c>
      <c r="T81" s="7">
        <v>3</v>
      </c>
      <c r="U81" s="7" t="s">
        <v>213</v>
      </c>
      <c r="V81" s="26" t="s">
        <v>55</v>
      </c>
      <c r="W81" s="22" t="s">
        <v>55</v>
      </c>
      <c r="X81" s="33" t="s">
        <v>55</v>
      </c>
      <c r="Y81" s="33" t="s">
        <v>55</v>
      </c>
      <c r="Z81" s="22" t="s">
        <v>55</v>
      </c>
      <c r="AA81" s="22" t="s">
        <v>55</v>
      </c>
      <c r="AB81" s="22" t="s">
        <v>55</v>
      </c>
      <c r="AC81" t="s">
        <v>270</v>
      </c>
      <c r="AD81">
        <v>3</v>
      </c>
      <c r="AF81" t="s">
        <v>25</v>
      </c>
      <c r="AG81">
        <v>90</v>
      </c>
      <c r="AH81" t="s">
        <v>17</v>
      </c>
      <c r="AI81" s="5" t="s">
        <v>55</v>
      </c>
      <c r="AJ81" s="5" t="s">
        <v>55</v>
      </c>
      <c r="AK81" s="33" t="s">
        <v>55</v>
      </c>
      <c r="AL81" s="22" t="s">
        <v>55</v>
      </c>
      <c r="AM81" s="33" t="s">
        <v>55</v>
      </c>
      <c r="AN81" s="26" t="s">
        <v>55</v>
      </c>
      <c r="AO81" s="22" t="str">
        <f t="shared" si="34"/>
        <v>One-Time gift on N/A basis charged on N/A Delayed start date of N/A ending on N/A</v>
      </c>
      <c r="AP81" t="s">
        <v>37</v>
      </c>
      <c r="AQ81" s="5" t="s">
        <v>55</v>
      </c>
      <c r="AR81" s="5" t="s">
        <v>179</v>
      </c>
      <c r="AS81" s="5" t="s">
        <v>63</v>
      </c>
      <c r="AT81" s="5"/>
      <c r="AU81" t="s">
        <v>38</v>
      </c>
      <c r="AV81" t="s">
        <v>38</v>
      </c>
      <c r="AW81" t="s">
        <v>38</v>
      </c>
      <c r="AX81" t="s">
        <v>55</v>
      </c>
      <c r="AY81" t="s">
        <v>55</v>
      </c>
      <c r="AZ81" t="s">
        <v>55</v>
      </c>
      <c r="BA81" t="s">
        <v>55</v>
      </c>
      <c r="BB81" t="s">
        <v>55</v>
      </c>
      <c r="BC81" t="s">
        <v>55</v>
      </c>
      <c r="BD81" t="s">
        <v>55</v>
      </c>
      <c r="BE81" t="s">
        <v>55</v>
      </c>
      <c r="BF81" t="s">
        <v>55</v>
      </c>
      <c r="BG81" t="s">
        <v>55</v>
      </c>
      <c r="BH81" t="s">
        <v>53</v>
      </c>
      <c r="BI81" t="s">
        <v>221</v>
      </c>
      <c r="BJ81" s="5" t="s">
        <v>55</v>
      </c>
      <c r="BK81" t="s">
        <v>37</v>
      </c>
      <c r="BL81" t="s">
        <v>244</v>
      </c>
      <c r="BM81" t="s">
        <v>111</v>
      </c>
      <c r="BN81" t="s">
        <v>122</v>
      </c>
      <c r="BO81" t="s">
        <v>101</v>
      </c>
      <c r="BP81" s="4">
        <v>44188</v>
      </c>
      <c r="BQ81">
        <v>123</v>
      </c>
      <c r="BR81" s="5" t="s">
        <v>55</v>
      </c>
      <c r="BS81" t="s">
        <v>173</v>
      </c>
      <c r="BT81">
        <v>30215</v>
      </c>
      <c r="BU81" t="s">
        <v>38</v>
      </c>
      <c r="BV81" s="5" t="s">
        <v>38</v>
      </c>
      <c r="BW81" s="5" t="s">
        <v>55</v>
      </c>
      <c r="BX81" s="22" t="s">
        <v>55</v>
      </c>
      <c r="BY81" s="5" t="s">
        <v>55</v>
      </c>
      <c r="BZ81" s="5" t="s">
        <v>55</v>
      </c>
      <c r="CA81" t="s">
        <v>38</v>
      </c>
      <c r="CB81" t="s">
        <v>37</v>
      </c>
      <c r="CC81" t="s">
        <v>215</v>
      </c>
    </row>
    <row r="82" spans="1:81" s="43" customFormat="1" x14ac:dyDescent="0.2">
      <c r="A82" s="43" t="s">
        <v>37</v>
      </c>
      <c r="B82" t="s">
        <v>329</v>
      </c>
      <c r="C82" t="s">
        <v>85</v>
      </c>
      <c r="E82" s="43" t="str">
        <f t="shared" si="30"/>
        <v>Scenario 81 (Org#=15| Campus#=3, GiftType#=3, Fund#=3)</v>
      </c>
      <c r="F82" s="44" t="str">
        <f t="shared" si="31"/>
        <v>CampusName=Main Campus|GiftType=Donate| DonatePurchaseGoal=Donate|FundName= Linked Tithes &amp; Offering| CategoryName=</v>
      </c>
      <c r="G82" s="44" t="str">
        <f>_xlfn.CONCAT(E82," - Using '",P82,"',  '", U82, "', using '", AF82, "' of '",AG82, "', with a '",AH82, "' transaction using a '",BH82, "' payment type '", BL82,"' with account '",BN82, "' number '",BO82, "' Submit = '",CB82,"'")</f>
        <v>Scenario 81 (Org#=15| Campus#=3, GiftType#=3, Fund#=3) - Using 'Main Campus',  'Donate', using 'AmountCurrency' of '91', with a 'One-Time' transaction using a 'New Credit Card' payment type 'Discover' with account 'Discover' number '6011 0009 9550 0000' Submit = 'Yes'</v>
      </c>
      <c r="H82" s="44" t="str">
        <f>_xlfn.CONCAT("Environment= ",I82,",  User= ",K82)</f>
        <v>Environment= https://sg-pre-web.securegive.com/,  User= chris.grant+dave@securegive.com</v>
      </c>
      <c r="I82" s="35" t="s">
        <v>518</v>
      </c>
      <c r="J82" s="35"/>
      <c r="K82" s="43" t="s">
        <v>265</v>
      </c>
      <c r="L82" s="43" t="s">
        <v>266</v>
      </c>
      <c r="M82" s="43" t="s">
        <v>55</v>
      </c>
      <c r="N82" s="43" t="s">
        <v>55</v>
      </c>
      <c r="O82" s="28" t="s">
        <v>494</v>
      </c>
      <c r="P82" s="43" t="s">
        <v>13</v>
      </c>
      <c r="Q82" s="43">
        <v>15</v>
      </c>
      <c r="R82" s="44">
        <v>3</v>
      </c>
      <c r="S82" s="43" t="s">
        <v>213</v>
      </c>
      <c r="T82" s="43">
        <v>3</v>
      </c>
      <c r="U82" s="43" t="s">
        <v>213</v>
      </c>
      <c r="V82" s="45" t="s">
        <v>55</v>
      </c>
      <c r="W82" s="46" t="s">
        <v>55</v>
      </c>
      <c r="X82" s="47" t="s">
        <v>55</v>
      </c>
      <c r="Y82" s="47" t="s">
        <v>55</v>
      </c>
      <c r="Z82" s="46" t="s">
        <v>55</v>
      </c>
      <c r="AA82" s="46" t="s">
        <v>55</v>
      </c>
      <c r="AB82" s="46" t="s">
        <v>55</v>
      </c>
      <c r="AC82" s="43" t="s">
        <v>268</v>
      </c>
      <c r="AD82" s="43">
        <v>3</v>
      </c>
      <c r="AF82" s="43" t="s">
        <v>24</v>
      </c>
      <c r="AG82" s="43">
        <v>91</v>
      </c>
      <c r="AH82" t="s">
        <v>17</v>
      </c>
      <c r="AI82" s="5" t="s">
        <v>55</v>
      </c>
      <c r="AJ82" s="5" t="s">
        <v>55</v>
      </c>
      <c r="AK82" s="33" t="s">
        <v>55</v>
      </c>
      <c r="AL82" s="22" t="s">
        <v>55</v>
      </c>
      <c r="AM82" s="33" t="s">
        <v>55</v>
      </c>
      <c r="AN82" s="26" t="s">
        <v>55</v>
      </c>
      <c r="AO82" s="46" t="str">
        <f t="shared" si="34"/>
        <v>One-Time gift on N/A basis charged on N/A Delayed start date of N/A ending on N/A</v>
      </c>
      <c r="AP82" s="43" t="s">
        <v>38</v>
      </c>
      <c r="AQ82" s="48" t="s">
        <v>55</v>
      </c>
      <c r="AR82" s="5" t="s">
        <v>179</v>
      </c>
      <c r="AS82" s="48" t="s">
        <v>63</v>
      </c>
      <c r="AT82" s="48"/>
      <c r="AU82" s="43" t="s">
        <v>38</v>
      </c>
      <c r="AV82" s="43" t="s">
        <v>38</v>
      </c>
      <c r="AW82" s="43" t="s">
        <v>38</v>
      </c>
      <c r="AX82" s="43" t="s">
        <v>55</v>
      </c>
      <c r="AY82" s="43" t="s">
        <v>55</v>
      </c>
      <c r="AZ82" s="43" t="s">
        <v>55</v>
      </c>
      <c r="BA82" s="43" t="s">
        <v>55</v>
      </c>
      <c r="BB82" s="43" t="s">
        <v>55</v>
      </c>
      <c r="BC82" s="43" t="s">
        <v>55</v>
      </c>
      <c r="BD82" s="43" t="s">
        <v>55</v>
      </c>
      <c r="BE82" s="43" t="s">
        <v>55</v>
      </c>
      <c r="BF82" s="43" t="s">
        <v>55</v>
      </c>
      <c r="BG82" s="43" t="s">
        <v>55</v>
      </c>
      <c r="BH82" s="43" t="s">
        <v>53</v>
      </c>
      <c r="BI82" s="43" t="s">
        <v>221</v>
      </c>
      <c r="BJ82" s="48" t="s">
        <v>55</v>
      </c>
      <c r="BK82" s="43" t="s">
        <v>37</v>
      </c>
      <c r="BL82" s="43" t="s">
        <v>96</v>
      </c>
      <c r="BM82" s="43" t="s">
        <v>111</v>
      </c>
      <c r="BN82" s="43" t="s">
        <v>96</v>
      </c>
      <c r="BO82" s="43" t="s">
        <v>104</v>
      </c>
      <c r="BP82" s="49">
        <v>44188</v>
      </c>
      <c r="BQ82" s="43">
        <v>123</v>
      </c>
      <c r="BR82" s="48" t="s">
        <v>55</v>
      </c>
      <c r="BS82" s="43" t="s">
        <v>175</v>
      </c>
      <c r="BT82" s="43">
        <v>30215</v>
      </c>
      <c r="BU82" s="43" t="s">
        <v>38</v>
      </c>
      <c r="BV82" s="5" t="s">
        <v>38</v>
      </c>
      <c r="BW82" s="48" t="s">
        <v>55</v>
      </c>
      <c r="BX82" s="46" t="s">
        <v>55</v>
      </c>
      <c r="BY82" s="48" t="s">
        <v>55</v>
      </c>
      <c r="BZ82" s="48" t="s">
        <v>55</v>
      </c>
      <c r="CA82" s="43" t="s">
        <v>37</v>
      </c>
      <c r="CB82" s="43" t="s">
        <v>37</v>
      </c>
      <c r="CC82" t="s">
        <v>215</v>
      </c>
    </row>
    <row r="83" spans="1:81" x14ac:dyDescent="0.2">
      <c r="A83" s="7" t="s">
        <v>37</v>
      </c>
      <c r="B83" t="s">
        <v>330</v>
      </c>
      <c r="C83" t="s">
        <v>85</v>
      </c>
      <c r="E83" t="str">
        <f t="shared" si="30"/>
        <v>Scenario 82 (Org#=15| Campus#=3, GiftType#=3, Fund#=3)</v>
      </c>
      <c r="F83" s="24" t="str">
        <f t="shared" si="31"/>
        <v>CampusName=Main Campus|GiftType=Donate| DonatePurchaseGoal=Donate|FundName= Linked Tithes &amp; Offering| CategoryName=</v>
      </c>
      <c r="G83" s="24" t="str">
        <f t="shared" ref="G83:G104" si="35">_xlfn.CONCAT(E83," - Using '",P83,"',  '", U83, "', using '", AF83, "' of '",AG83, "', with a '",AH83, "' transaction using a '",BH83, "' payment type '", BL83,"' with account '",BN83, "' number '",BO83, "' Submit = '",CB83,"'")</f>
        <v>Scenario 82 (Org#=15| Campus#=3, GiftType#=3, Fund#=3) - Using 'Main Campus',  'Donate', using 'AmountCurrency' of '92', with a 'One-Time' transaction using a 'New Credit Card' payment type 'Amex' with account 'American_Express' number '3714 496353 98431' Submit = 'Yes'</v>
      </c>
      <c r="H83" s="24" t="str">
        <f t="shared" ref="H83:H104" si="36">_xlfn.CONCAT("Environment= ",I83,",  User= ",K83)</f>
        <v>Environment= https://sg-pre-web.securegive.com/,  User= chris.grant+dave@securegive.com</v>
      </c>
      <c r="I83" s="35" t="s">
        <v>518</v>
      </c>
      <c r="J83" s="35"/>
      <c r="K83" s="34" t="s">
        <v>265</v>
      </c>
      <c r="L83" t="s">
        <v>266</v>
      </c>
      <c r="M83" t="s">
        <v>55</v>
      </c>
      <c r="N83" t="s">
        <v>55</v>
      </c>
      <c r="O83" s="28" t="s">
        <v>494</v>
      </c>
      <c r="P83" t="s">
        <v>13</v>
      </c>
      <c r="Q83">
        <v>15</v>
      </c>
      <c r="R83" s="24">
        <v>3</v>
      </c>
      <c r="S83" s="7" t="s">
        <v>213</v>
      </c>
      <c r="T83" s="7">
        <v>3</v>
      </c>
      <c r="U83" s="7" t="s">
        <v>213</v>
      </c>
      <c r="V83" s="26" t="s">
        <v>55</v>
      </c>
      <c r="W83" s="22" t="s">
        <v>55</v>
      </c>
      <c r="X83" s="33" t="s">
        <v>55</v>
      </c>
      <c r="Y83" s="33" t="s">
        <v>55</v>
      </c>
      <c r="Z83" s="22" t="s">
        <v>55</v>
      </c>
      <c r="AA83" s="22" t="s">
        <v>55</v>
      </c>
      <c r="AB83" s="22" t="s">
        <v>55</v>
      </c>
      <c r="AC83" t="s">
        <v>268</v>
      </c>
      <c r="AD83">
        <v>3</v>
      </c>
      <c r="AF83" t="s">
        <v>24</v>
      </c>
      <c r="AG83">
        <v>92</v>
      </c>
      <c r="AH83" t="s">
        <v>17</v>
      </c>
      <c r="AI83" s="5" t="s">
        <v>55</v>
      </c>
      <c r="AJ83" s="5" t="s">
        <v>55</v>
      </c>
      <c r="AK83" s="33" t="s">
        <v>55</v>
      </c>
      <c r="AL83" s="22" t="s">
        <v>55</v>
      </c>
      <c r="AM83" s="33" t="s">
        <v>55</v>
      </c>
      <c r="AN83" s="26" t="s">
        <v>55</v>
      </c>
      <c r="AO83" s="22" t="str">
        <f t="shared" si="34"/>
        <v>One-Time gift on N/A basis charged on N/A Delayed start date of N/A ending on N/A</v>
      </c>
      <c r="AP83" t="s">
        <v>37</v>
      </c>
      <c r="AQ83" s="5" t="s">
        <v>55</v>
      </c>
      <c r="AR83" s="5" t="s">
        <v>179</v>
      </c>
      <c r="AS83" s="5" t="s">
        <v>63</v>
      </c>
      <c r="AT83" s="5"/>
      <c r="AU83" t="s">
        <v>38</v>
      </c>
      <c r="AV83" t="s">
        <v>38</v>
      </c>
      <c r="AW83" t="s">
        <v>38</v>
      </c>
      <c r="AX83" t="s">
        <v>55</v>
      </c>
      <c r="AY83" t="s">
        <v>55</v>
      </c>
      <c r="AZ83" t="s">
        <v>55</v>
      </c>
      <c r="BA83" t="s">
        <v>55</v>
      </c>
      <c r="BB83" t="s">
        <v>55</v>
      </c>
      <c r="BC83" t="s">
        <v>55</v>
      </c>
      <c r="BD83" t="s">
        <v>55</v>
      </c>
      <c r="BE83" t="s">
        <v>55</v>
      </c>
      <c r="BF83" t="s">
        <v>55</v>
      </c>
      <c r="BG83" t="s">
        <v>55</v>
      </c>
      <c r="BH83" t="s">
        <v>53</v>
      </c>
      <c r="BI83" t="s">
        <v>221</v>
      </c>
      <c r="BJ83" s="5" t="s">
        <v>55</v>
      </c>
      <c r="BK83" t="s">
        <v>37</v>
      </c>
      <c r="BL83" t="s">
        <v>246</v>
      </c>
      <c r="BM83" t="s">
        <v>111</v>
      </c>
      <c r="BN83" t="s">
        <v>107</v>
      </c>
      <c r="BO83" t="s">
        <v>105</v>
      </c>
      <c r="BP83" s="4">
        <v>44188</v>
      </c>
      <c r="BQ83" s="5" t="s">
        <v>55</v>
      </c>
      <c r="BR83">
        <v>1234</v>
      </c>
      <c r="BS83" t="s">
        <v>176</v>
      </c>
      <c r="BT83">
        <v>30215</v>
      </c>
      <c r="BU83" t="s">
        <v>38</v>
      </c>
      <c r="BV83" s="5" t="s">
        <v>38</v>
      </c>
      <c r="BW83" s="5" t="s">
        <v>55</v>
      </c>
      <c r="BX83" s="22" t="s">
        <v>55</v>
      </c>
      <c r="BY83" s="5" t="s">
        <v>55</v>
      </c>
      <c r="BZ83" s="5" t="s">
        <v>55</v>
      </c>
      <c r="CA83" t="s">
        <v>37</v>
      </c>
      <c r="CB83" t="s">
        <v>37</v>
      </c>
      <c r="CC83" t="s">
        <v>215</v>
      </c>
    </row>
    <row r="84" spans="1:81" x14ac:dyDescent="0.2">
      <c r="A84" s="7" t="s">
        <v>37</v>
      </c>
      <c r="B84" t="s">
        <v>331</v>
      </c>
      <c r="C84" t="s">
        <v>85</v>
      </c>
      <c r="E84" t="str">
        <f t="shared" si="30"/>
        <v>Scenario 83 (Org#=15| Campus#=3, GiftType#=3, Fund#=3)</v>
      </c>
      <c r="F84" s="24" t="str">
        <f t="shared" si="31"/>
        <v>CampusName=Main Campus|GiftType=Donate| DonatePurchaseGoal=Donate|FundName= Linked Tithes &amp; Offering| CategoryName=</v>
      </c>
      <c r="G84" s="24" t="str">
        <f t="shared" si="35"/>
        <v>Scenario 83 (Org#=15| Campus#=3, GiftType#=3, Fund#=3) - Using 'Main Campus',  'Donate', using 'AmountCurrency' of '93', with a 'One-Time' transaction using a 'New Credit Card' payment type 'Discover' with account 'Discover' number '6011 0009 9550 0000' Submit = 'Yes'</v>
      </c>
      <c r="H84" s="24" t="str">
        <f t="shared" si="36"/>
        <v>Environment= https://sg-pre-web.securegive.com/,  User= chris.grant+dave@securegive.com</v>
      </c>
      <c r="I84" s="35" t="s">
        <v>518</v>
      </c>
      <c r="J84" s="35"/>
      <c r="K84" s="34" t="s">
        <v>265</v>
      </c>
      <c r="L84" t="s">
        <v>266</v>
      </c>
      <c r="M84" t="s">
        <v>55</v>
      </c>
      <c r="N84" t="s">
        <v>55</v>
      </c>
      <c r="O84" s="28" t="s">
        <v>494</v>
      </c>
      <c r="P84" t="s">
        <v>13</v>
      </c>
      <c r="Q84">
        <v>15</v>
      </c>
      <c r="R84" s="24">
        <v>3</v>
      </c>
      <c r="S84" s="7" t="s">
        <v>213</v>
      </c>
      <c r="T84" s="7">
        <v>3</v>
      </c>
      <c r="U84" s="7" t="s">
        <v>213</v>
      </c>
      <c r="V84" s="26" t="s">
        <v>55</v>
      </c>
      <c r="W84" s="22" t="s">
        <v>55</v>
      </c>
      <c r="X84" s="33" t="s">
        <v>55</v>
      </c>
      <c r="Y84" s="33" t="s">
        <v>55</v>
      </c>
      <c r="Z84" s="22" t="s">
        <v>55</v>
      </c>
      <c r="AA84" s="22" t="s">
        <v>55</v>
      </c>
      <c r="AB84" s="22" t="s">
        <v>55</v>
      </c>
      <c r="AC84" t="s">
        <v>268</v>
      </c>
      <c r="AD84">
        <v>3</v>
      </c>
      <c r="AF84" t="s">
        <v>24</v>
      </c>
      <c r="AG84">
        <v>93</v>
      </c>
      <c r="AH84" t="s">
        <v>17</v>
      </c>
      <c r="AI84" s="5" t="s">
        <v>55</v>
      </c>
      <c r="AJ84" s="5" t="s">
        <v>55</v>
      </c>
      <c r="AK84" s="33" t="s">
        <v>55</v>
      </c>
      <c r="AL84" s="22" t="s">
        <v>55</v>
      </c>
      <c r="AM84" s="33" t="s">
        <v>55</v>
      </c>
      <c r="AN84" s="26" t="s">
        <v>55</v>
      </c>
      <c r="AO84" s="22" t="str">
        <f t="shared" si="34"/>
        <v>One-Time gift on N/A basis charged on N/A Delayed start date of N/A ending on N/A</v>
      </c>
      <c r="AP84" t="s">
        <v>38</v>
      </c>
      <c r="AQ84" s="5" t="s">
        <v>55</v>
      </c>
      <c r="AR84" s="5" t="s">
        <v>179</v>
      </c>
      <c r="AS84" s="5" t="s">
        <v>63</v>
      </c>
      <c r="AT84" s="5"/>
      <c r="AU84" t="s">
        <v>38</v>
      </c>
      <c r="AV84" t="s">
        <v>38</v>
      </c>
      <c r="AW84" t="s">
        <v>38</v>
      </c>
      <c r="AX84" t="s">
        <v>55</v>
      </c>
      <c r="AY84" t="s">
        <v>55</v>
      </c>
      <c r="AZ84" t="s">
        <v>55</v>
      </c>
      <c r="BA84" t="s">
        <v>55</v>
      </c>
      <c r="BB84" t="s">
        <v>55</v>
      </c>
      <c r="BC84" t="s">
        <v>55</v>
      </c>
      <c r="BD84" t="s">
        <v>55</v>
      </c>
      <c r="BE84" t="s">
        <v>55</v>
      </c>
      <c r="BF84" t="s">
        <v>55</v>
      </c>
      <c r="BG84" t="s">
        <v>55</v>
      </c>
      <c r="BH84" t="s">
        <v>53</v>
      </c>
      <c r="BI84" t="s">
        <v>221</v>
      </c>
      <c r="BJ84" s="5" t="s">
        <v>55</v>
      </c>
      <c r="BK84" t="s">
        <v>37</v>
      </c>
      <c r="BL84" t="s">
        <v>96</v>
      </c>
      <c r="BM84" t="s">
        <v>111</v>
      </c>
      <c r="BN84" t="s">
        <v>96</v>
      </c>
      <c r="BO84" t="s">
        <v>104</v>
      </c>
      <c r="BP84" s="4">
        <v>44188</v>
      </c>
      <c r="BQ84">
        <v>123</v>
      </c>
      <c r="BR84" s="5" t="s">
        <v>55</v>
      </c>
      <c r="BS84" t="s">
        <v>175</v>
      </c>
      <c r="BT84">
        <v>30215</v>
      </c>
      <c r="BU84" t="s">
        <v>38</v>
      </c>
      <c r="BV84" s="5" t="s">
        <v>38</v>
      </c>
      <c r="BW84" s="5" t="s">
        <v>55</v>
      </c>
      <c r="BX84" s="22" t="s">
        <v>55</v>
      </c>
      <c r="BY84" s="5" t="s">
        <v>55</v>
      </c>
      <c r="BZ84" s="5" t="s">
        <v>55</v>
      </c>
      <c r="CA84" t="s">
        <v>37</v>
      </c>
      <c r="CB84" t="s">
        <v>37</v>
      </c>
      <c r="CC84" t="s">
        <v>215</v>
      </c>
    </row>
    <row r="85" spans="1:81" x14ac:dyDescent="0.2">
      <c r="A85" s="7" t="s">
        <v>37</v>
      </c>
      <c r="B85" t="s">
        <v>332</v>
      </c>
      <c r="C85" t="s">
        <v>85</v>
      </c>
      <c r="E85" t="str">
        <f t="shared" si="30"/>
        <v>Scenario 84 (Org#=15| Campus#=3, GiftType#=3, Fund#=3)</v>
      </c>
      <c r="F85" s="24" t="str">
        <f t="shared" si="31"/>
        <v>CampusName=Main Campus|GiftType=Donate| DonatePurchaseGoal=Donate|FundName= Linked Tithes &amp; Offering| CategoryName=</v>
      </c>
      <c r="G85" s="24" t="str">
        <f t="shared" si="35"/>
        <v>Scenario 84 (Org#=15| Campus#=3, GiftType#=3, Fund#=3) - Using 'Main Campus',  'Donate', using 'AmountCurrency' of '94', with a 'One-Time' transaction using a 'New Credit Card' payment type 'Amex' with account 'American_Express' number '3714 496353 98431' Submit = 'Yes'</v>
      </c>
      <c r="H85" s="24" t="str">
        <f t="shared" si="36"/>
        <v>Environment= https://sg-pre-web.securegive.com/,  User= chris.grant+dave@securegive.com</v>
      </c>
      <c r="I85" s="35" t="s">
        <v>518</v>
      </c>
      <c r="J85" s="35"/>
      <c r="K85" s="34" t="s">
        <v>265</v>
      </c>
      <c r="L85" t="s">
        <v>266</v>
      </c>
      <c r="M85" t="s">
        <v>55</v>
      </c>
      <c r="N85" t="s">
        <v>55</v>
      </c>
      <c r="O85" s="28" t="s">
        <v>494</v>
      </c>
      <c r="P85" t="s">
        <v>13</v>
      </c>
      <c r="Q85">
        <v>15</v>
      </c>
      <c r="R85" s="24">
        <v>3</v>
      </c>
      <c r="S85" s="7" t="s">
        <v>213</v>
      </c>
      <c r="T85" s="7">
        <v>3</v>
      </c>
      <c r="U85" s="7" t="s">
        <v>213</v>
      </c>
      <c r="V85" s="26" t="s">
        <v>55</v>
      </c>
      <c r="W85" s="22" t="s">
        <v>55</v>
      </c>
      <c r="X85" s="33" t="s">
        <v>55</v>
      </c>
      <c r="Y85" s="33" t="s">
        <v>55</v>
      </c>
      <c r="Z85" s="22" t="s">
        <v>55</v>
      </c>
      <c r="AA85" s="22" t="s">
        <v>55</v>
      </c>
      <c r="AB85" s="22" t="s">
        <v>55</v>
      </c>
      <c r="AC85" t="s">
        <v>268</v>
      </c>
      <c r="AD85">
        <v>3</v>
      </c>
      <c r="AF85" t="s">
        <v>24</v>
      </c>
      <c r="AG85">
        <v>94</v>
      </c>
      <c r="AH85" t="s">
        <v>17</v>
      </c>
      <c r="AI85" s="5" t="s">
        <v>55</v>
      </c>
      <c r="AJ85" s="5" t="s">
        <v>55</v>
      </c>
      <c r="AK85" s="33" t="s">
        <v>55</v>
      </c>
      <c r="AL85" s="22" t="s">
        <v>55</v>
      </c>
      <c r="AM85" s="33" t="s">
        <v>55</v>
      </c>
      <c r="AN85" s="26" t="s">
        <v>55</v>
      </c>
      <c r="AO85" s="22" t="str">
        <f t="shared" si="34"/>
        <v>One-Time gift on N/A basis charged on N/A Delayed start date of N/A ending on N/A</v>
      </c>
      <c r="AP85" t="s">
        <v>38</v>
      </c>
      <c r="AQ85" s="5" t="s">
        <v>55</v>
      </c>
      <c r="AR85" s="5" t="s">
        <v>179</v>
      </c>
      <c r="AS85" s="5" t="s">
        <v>63</v>
      </c>
      <c r="AT85" s="5"/>
      <c r="AU85" t="s">
        <v>38</v>
      </c>
      <c r="AV85" t="s">
        <v>38</v>
      </c>
      <c r="AW85" t="s">
        <v>38</v>
      </c>
      <c r="AX85" t="s">
        <v>55</v>
      </c>
      <c r="AY85" t="s">
        <v>55</v>
      </c>
      <c r="AZ85" t="s">
        <v>55</v>
      </c>
      <c r="BA85" t="s">
        <v>55</v>
      </c>
      <c r="BB85" t="s">
        <v>55</v>
      </c>
      <c r="BC85" t="s">
        <v>55</v>
      </c>
      <c r="BD85" t="s">
        <v>55</v>
      </c>
      <c r="BE85" t="s">
        <v>55</v>
      </c>
      <c r="BF85" t="s">
        <v>55</v>
      </c>
      <c r="BG85" t="s">
        <v>55</v>
      </c>
      <c r="BH85" t="s">
        <v>53</v>
      </c>
      <c r="BI85" t="s">
        <v>221</v>
      </c>
      <c r="BJ85" s="5" t="s">
        <v>55</v>
      </c>
      <c r="BK85" t="s">
        <v>37</v>
      </c>
      <c r="BL85" t="s">
        <v>246</v>
      </c>
      <c r="BM85" t="s">
        <v>111</v>
      </c>
      <c r="BN85" t="s">
        <v>107</v>
      </c>
      <c r="BO85" t="s">
        <v>105</v>
      </c>
      <c r="BP85" s="4">
        <v>44188</v>
      </c>
      <c r="BQ85" s="5" t="s">
        <v>55</v>
      </c>
      <c r="BR85">
        <v>1234</v>
      </c>
      <c r="BS85" t="s">
        <v>176</v>
      </c>
      <c r="BT85">
        <v>30215</v>
      </c>
      <c r="BU85" t="s">
        <v>38</v>
      </c>
      <c r="BV85" s="5" t="s">
        <v>38</v>
      </c>
      <c r="BW85" s="5" t="s">
        <v>55</v>
      </c>
      <c r="BX85" s="22" t="s">
        <v>55</v>
      </c>
      <c r="BY85" s="5" t="s">
        <v>55</v>
      </c>
      <c r="BZ85" s="5" t="s">
        <v>55</v>
      </c>
      <c r="CA85" t="s">
        <v>37</v>
      </c>
      <c r="CB85" t="s">
        <v>37</v>
      </c>
      <c r="CC85" t="s">
        <v>215</v>
      </c>
    </row>
    <row r="86" spans="1:81" x14ac:dyDescent="0.2">
      <c r="A86" s="7" t="s">
        <v>37</v>
      </c>
      <c r="B86" t="s">
        <v>333</v>
      </c>
      <c r="C86" t="s">
        <v>85</v>
      </c>
      <c r="E86" t="str">
        <f t="shared" si="30"/>
        <v>Scenario 85 (Org#=15| Campus#=3, GiftType#=3, Fund#=3)</v>
      </c>
      <c r="F86" s="24" t="str">
        <f t="shared" si="31"/>
        <v>CampusName=Main Campus|GiftType=Donate| DonatePurchaseGoal=Donate|FundName= Linked Tithes &amp; Offering| CategoryName=</v>
      </c>
      <c r="G86" s="24" t="str">
        <f t="shared" si="35"/>
        <v>Scenario 85 (Org#=15| Campus#=3, GiftType#=3, Fund#=3) - Using 'Main Campus',  'Donate', using 'AmountCurrency' of '95', with a 'One-Time' transaction using a 'New Credit Card' payment type 'Discover' with account 'Discover' number '6011 0009 9550 0000' Submit = 'Yes'</v>
      </c>
      <c r="H86" s="24" t="str">
        <f t="shared" si="36"/>
        <v>Environment= https://sg-pre-web.securegive.com/,  User= chris.grant+dave@securegive.com</v>
      </c>
      <c r="I86" s="35" t="s">
        <v>518</v>
      </c>
      <c r="J86" s="35"/>
      <c r="K86" s="34" t="s">
        <v>265</v>
      </c>
      <c r="L86" t="s">
        <v>266</v>
      </c>
      <c r="M86" t="s">
        <v>55</v>
      </c>
      <c r="N86" t="s">
        <v>55</v>
      </c>
      <c r="O86" s="28" t="s">
        <v>494</v>
      </c>
      <c r="P86" t="s">
        <v>13</v>
      </c>
      <c r="Q86">
        <v>15</v>
      </c>
      <c r="R86" s="24">
        <v>3</v>
      </c>
      <c r="S86" s="7" t="s">
        <v>213</v>
      </c>
      <c r="T86" s="7">
        <v>3</v>
      </c>
      <c r="U86" s="7" t="s">
        <v>213</v>
      </c>
      <c r="V86" s="26" t="s">
        <v>55</v>
      </c>
      <c r="W86" s="22" t="s">
        <v>55</v>
      </c>
      <c r="X86" s="33" t="s">
        <v>55</v>
      </c>
      <c r="Y86" s="33" t="s">
        <v>55</v>
      </c>
      <c r="Z86" s="22" t="s">
        <v>55</v>
      </c>
      <c r="AA86" s="22" t="s">
        <v>55</v>
      </c>
      <c r="AB86" s="22" t="s">
        <v>55</v>
      </c>
      <c r="AC86" t="s">
        <v>268</v>
      </c>
      <c r="AD86">
        <v>3</v>
      </c>
      <c r="AF86" t="s">
        <v>24</v>
      </c>
      <c r="AG86">
        <v>95</v>
      </c>
      <c r="AH86" t="s">
        <v>17</v>
      </c>
      <c r="AI86" s="5" t="s">
        <v>55</v>
      </c>
      <c r="AJ86" s="5" t="s">
        <v>55</v>
      </c>
      <c r="AK86" s="33" t="s">
        <v>55</v>
      </c>
      <c r="AL86" s="22" t="s">
        <v>55</v>
      </c>
      <c r="AM86" s="33" t="s">
        <v>55</v>
      </c>
      <c r="AN86" s="26" t="s">
        <v>55</v>
      </c>
      <c r="AO86" s="22" t="str">
        <f t="shared" si="34"/>
        <v>One-Time gift on N/A basis charged on N/A Delayed start date of N/A ending on N/A</v>
      </c>
      <c r="AP86" t="s">
        <v>37</v>
      </c>
      <c r="AQ86" s="5" t="s">
        <v>55</v>
      </c>
      <c r="AR86" s="5" t="s">
        <v>179</v>
      </c>
      <c r="AS86" s="5" t="s">
        <v>63</v>
      </c>
      <c r="AT86" s="5"/>
      <c r="AU86" t="s">
        <v>38</v>
      </c>
      <c r="AV86" t="s">
        <v>38</v>
      </c>
      <c r="AW86" t="s">
        <v>38</v>
      </c>
      <c r="AX86" t="s">
        <v>55</v>
      </c>
      <c r="AY86" t="s">
        <v>55</v>
      </c>
      <c r="AZ86" t="s">
        <v>55</v>
      </c>
      <c r="BA86" t="s">
        <v>55</v>
      </c>
      <c r="BB86" t="s">
        <v>55</v>
      </c>
      <c r="BC86" t="s">
        <v>55</v>
      </c>
      <c r="BD86" t="s">
        <v>55</v>
      </c>
      <c r="BE86" t="s">
        <v>55</v>
      </c>
      <c r="BF86" t="s">
        <v>55</v>
      </c>
      <c r="BG86" t="s">
        <v>55</v>
      </c>
      <c r="BH86" t="s">
        <v>53</v>
      </c>
      <c r="BI86" t="s">
        <v>221</v>
      </c>
      <c r="BJ86" s="5" t="s">
        <v>55</v>
      </c>
      <c r="BK86" t="s">
        <v>37</v>
      </c>
      <c r="BL86" t="s">
        <v>96</v>
      </c>
      <c r="BM86" t="s">
        <v>111</v>
      </c>
      <c r="BN86" t="s">
        <v>96</v>
      </c>
      <c r="BO86" t="s">
        <v>104</v>
      </c>
      <c r="BP86" s="4">
        <v>44188</v>
      </c>
      <c r="BQ86">
        <v>123</v>
      </c>
      <c r="BR86" s="5" t="s">
        <v>55</v>
      </c>
      <c r="BS86" t="s">
        <v>175</v>
      </c>
      <c r="BT86">
        <v>30215</v>
      </c>
      <c r="BU86" t="s">
        <v>38</v>
      </c>
      <c r="BV86" s="5" t="s">
        <v>38</v>
      </c>
      <c r="BW86" s="5" t="s">
        <v>55</v>
      </c>
      <c r="BX86" s="22" t="s">
        <v>55</v>
      </c>
      <c r="BY86" s="5" t="s">
        <v>55</v>
      </c>
      <c r="BZ86" s="5" t="s">
        <v>55</v>
      </c>
      <c r="CA86" t="s">
        <v>37</v>
      </c>
      <c r="CB86" t="s">
        <v>37</v>
      </c>
      <c r="CC86" t="s">
        <v>215</v>
      </c>
    </row>
    <row r="87" spans="1:81" x14ac:dyDescent="0.2">
      <c r="A87" s="7" t="s">
        <v>37</v>
      </c>
      <c r="B87" t="s">
        <v>334</v>
      </c>
      <c r="C87" t="s">
        <v>85</v>
      </c>
      <c r="E87" t="str">
        <f t="shared" si="30"/>
        <v>Scenario 86 (Org#=15| Campus#=3, GiftType#=3, Fund#=3)</v>
      </c>
      <c r="F87" s="24" t="str">
        <f t="shared" si="31"/>
        <v>CampusName=Main Campus|GiftType=Donate| DonatePurchaseGoal=Donate|FundName= Linked Tithes &amp; Offering| CategoryName=</v>
      </c>
      <c r="G87" s="24" t="str">
        <f t="shared" si="35"/>
        <v>Scenario 86 (Org#=15| Campus#=3, GiftType#=3, Fund#=3) - Using 'Main Campus',  'Donate', using 'AmountCurrency' of '96', with a 'One-Time' transaction using a 'New Credit Card' payment type 'Amex' with account 'American_Express' number '3714 496353 98431' Submit = 'Yes'</v>
      </c>
      <c r="H87" s="24" t="str">
        <f t="shared" si="36"/>
        <v>Environment= https://sg-pre-web.securegive.com/,  User= chris.grant+dave@securegive.com</v>
      </c>
      <c r="I87" s="35" t="s">
        <v>518</v>
      </c>
      <c r="J87" s="35"/>
      <c r="K87" s="34" t="s">
        <v>265</v>
      </c>
      <c r="L87" t="s">
        <v>266</v>
      </c>
      <c r="M87" t="s">
        <v>55</v>
      </c>
      <c r="N87" t="s">
        <v>55</v>
      </c>
      <c r="O87" s="28" t="s">
        <v>494</v>
      </c>
      <c r="P87" t="s">
        <v>13</v>
      </c>
      <c r="Q87">
        <v>15</v>
      </c>
      <c r="R87" s="24">
        <v>3</v>
      </c>
      <c r="S87" s="7" t="s">
        <v>213</v>
      </c>
      <c r="T87" s="7">
        <v>3</v>
      </c>
      <c r="U87" s="7" t="s">
        <v>213</v>
      </c>
      <c r="V87" s="26" t="s">
        <v>55</v>
      </c>
      <c r="W87" s="22" t="s">
        <v>55</v>
      </c>
      <c r="X87" s="33" t="s">
        <v>55</v>
      </c>
      <c r="Y87" s="33" t="s">
        <v>55</v>
      </c>
      <c r="Z87" s="22" t="s">
        <v>55</v>
      </c>
      <c r="AA87" s="22" t="s">
        <v>55</v>
      </c>
      <c r="AB87" s="22" t="s">
        <v>55</v>
      </c>
      <c r="AC87" t="s">
        <v>268</v>
      </c>
      <c r="AD87">
        <v>3</v>
      </c>
      <c r="AF87" t="s">
        <v>24</v>
      </c>
      <c r="AG87">
        <v>96</v>
      </c>
      <c r="AH87" t="s">
        <v>17</v>
      </c>
      <c r="AI87" s="5" t="s">
        <v>55</v>
      </c>
      <c r="AJ87" s="5" t="s">
        <v>55</v>
      </c>
      <c r="AK87" s="33" t="s">
        <v>55</v>
      </c>
      <c r="AL87" s="22" t="s">
        <v>55</v>
      </c>
      <c r="AM87" s="33" t="s">
        <v>55</v>
      </c>
      <c r="AN87" s="26" t="s">
        <v>55</v>
      </c>
      <c r="AO87" s="22" t="str">
        <f t="shared" si="34"/>
        <v>One-Time gift on N/A basis charged on N/A Delayed start date of N/A ending on N/A</v>
      </c>
      <c r="AP87" t="s">
        <v>38</v>
      </c>
      <c r="AQ87" s="5" t="s">
        <v>55</v>
      </c>
      <c r="AR87" s="5" t="s">
        <v>179</v>
      </c>
      <c r="AS87" s="5" t="s">
        <v>63</v>
      </c>
      <c r="AT87" s="5"/>
      <c r="AU87" t="s">
        <v>38</v>
      </c>
      <c r="AV87" t="s">
        <v>38</v>
      </c>
      <c r="AW87" t="s">
        <v>38</v>
      </c>
      <c r="AX87" t="s">
        <v>55</v>
      </c>
      <c r="AY87" t="s">
        <v>55</v>
      </c>
      <c r="AZ87" t="s">
        <v>55</v>
      </c>
      <c r="BA87" t="s">
        <v>55</v>
      </c>
      <c r="BB87" t="s">
        <v>55</v>
      </c>
      <c r="BC87" t="s">
        <v>55</v>
      </c>
      <c r="BD87" t="s">
        <v>55</v>
      </c>
      <c r="BE87" t="s">
        <v>55</v>
      </c>
      <c r="BF87" t="s">
        <v>55</v>
      </c>
      <c r="BG87" t="s">
        <v>55</v>
      </c>
      <c r="BH87" t="s">
        <v>53</v>
      </c>
      <c r="BI87" t="s">
        <v>221</v>
      </c>
      <c r="BJ87" s="5" t="s">
        <v>55</v>
      </c>
      <c r="BK87" t="s">
        <v>37</v>
      </c>
      <c r="BL87" t="s">
        <v>246</v>
      </c>
      <c r="BM87" t="s">
        <v>111</v>
      </c>
      <c r="BN87" t="s">
        <v>107</v>
      </c>
      <c r="BO87" t="s">
        <v>105</v>
      </c>
      <c r="BP87" s="4">
        <v>44188</v>
      </c>
      <c r="BQ87" s="5" t="s">
        <v>55</v>
      </c>
      <c r="BR87">
        <v>1234</v>
      </c>
      <c r="BS87" t="s">
        <v>176</v>
      </c>
      <c r="BT87">
        <v>30215</v>
      </c>
      <c r="BU87" t="s">
        <v>38</v>
      </c>
      <c r="BV87" s="5" t="s">
        <v>38</v>
      </c>
      <c r="BW87" s="5" t="s">
        <v>55</v>
      </c>
      <c r="BX87" s="22" t="s">
        <v>55</v>
      </c>
      <c r="BY87" s="5" t="s">
        <v>55</v>
      </c>
      <c r="BZ87" s="5" t="s">
        <v>55</v>
      </c>
      <c r="CA87" t="s">
        <v>37</v>
      </c>
      <c r="CB87" t="s">
        <v>37</v>
      </c>
      <c r="CC87" t="s">
        <v>215</v>
      </c>
    </row>
    <row r="88" spans="1:81" x14ac:dyDescent="0.2">
      <c r="A88" s="7" t="s">
        <v>37</v>
      </c>
      <c r="B88" t="s">
        <v>335</v>
      </c>
      <c r="C88" t="s">
        <v>85</v>
      </c>
      <c r="E88" t="str">
        <f t="shared" si="30"/>
        <v>Scenario 87 (Org#=15| Campus#=3, GiftType#=3, Fund#=3)</v>
      </c>
      <c r="F88" s="24" t="str">
        <f t="shared" si="31"/>
        <v>CampusName=Main Campus|GiftType=Donate| DonatePurchaseGoal=Donate|FundName= Linked Tithes &amp; Offering| CategoryName=</v>
      </c>
      <c r="G88" s="24" t="str">
        <f t="shared" si="35"/>
        <v>Scenario 87 (Org#=15| Campus#=3, GiftType#=3, Fund#=3) - Using 'Main Campus',  'Donate', using 'AmountCurrency' of '97', with a 'One-Time' transaction using a 'New Credit Card' payment type 'Discover' with account 'Discover' number '6011 0009 9550 0000' Submit = 'Yes'</v>
      </c>
      <c r="H88" s="24" t="str">
        <f t="shared" si="36"/>
        <v>Environment= https://sg-pre-web.securegive.com/,  User= chris.grant+dave@securegive.com</v>
      </c>
      <c r="I88" s="35" t="s">
        <v>518</v>
      </c>
      <c r="J88" s="35"/>
      <c r="K88" s="34" t="s">
        <v>265</v>
      </c>
      <c r="L88" t="s">
        <v>266</v>
      </c>
      <c r="M88" t="s">
        <v>55</v>
      </c>
      <c r="N88" t="s">
        <v>55</v>
      </c>
      <c r="O88" s="28" t="s">
        <v>494</v>
      </c>
      <c r="P88" t="s">
        <v>13</v>
      </c>
      <c r="Q88">
        <v>15</v>
      </c>
      <c r="R88" s="24">
        <v>3</v>
      </c>
      <c r="S88" s="7" t="s">
        <v>213</v>
      </c>
      <c r="T88" s="7">
        <v>3</v>
      </c>
      <c r="U88" s="7" t="s">
        <v>213</v>
      </c>
      <c r="V88" s="26" t="s">
        <v>55</v>
      </c>
      <c r="W88" s="22" t="s">
        <v>55</v>
      </c>
      <c r="X88" s="33" t="s">
        <v>55</v>
      </c>
      <c r="Y88" s="33" t="s">
        <v>55</v>
      </c>
      <c r="Z88" s="22" t="s">
        <v>55</v>
      </c>
      <c r="AA88" s="22" t="s">
        <v>55</v>
      </c>
      <c r="AB88" s="22" t="s">
        <v>55</v>
      </c>
      <c r="AC88" t="s">
        <v>268</v>
      </c>
      <c r="AD88">
        <v>3</v>
      </c>
      <c r="AF88" t="s">
        <v>24</v>
      </c>
      <c r="AG88">
        <v>97</v>
      </c>
      <c r="AH88" t="s">
        <v>17</v>
      </c>
      <c r="AI88" s="5" t="s">
        <v>55</v>
      </c>
      <c r="AJ88" s="5" t="s">
        <v>55</v>
      </c>
      <c r="AK88" s="33" t="s">
        <v>55</v>
      </c>
      <c r="AL88" s="22" t="s">
        <v>55</v>
      </c>
      <c r="AM88" s="33" t="s">
        <v>55</v>
      </c>
      <c r="AN88" s="26" t="s">
        <v>55</v>
      </c>
      <c r="AO88" s="22" t="str">
        <f t="shared" si="34"/>
        <v>One-Time gift on N/A basis charged on N/A Delayed start date of N/A ending on N/A</v>
      </c>
      <c r="AP88" t="s">
        <v>38</v>
      </c>
      <c r="AQ88" s="5" t="s">
        <v>55</v>
      </c>
      <c r="AR88" s="5" t="s">
        <v>179</v>
      </c>
      <c r="AS88" s="5" t="s">
        <v>63</v>
      </c>
      <c r="AT88" s="5"/>
      <c r="AU88" t="s">
        <v>38</v>
      </c>
      <c r="AV88" t="s">
        <v>38</v>
      </c>
      <c r="AW88" t="s">
        <v>38</v>
      </c>
      <c r="AX88" t="s">
        <v>55</v>
      </c>
      <c r="AY88" t="s">
        <v>55</v>
      </c>
      <c r="AZ88" t="s">
        <v>55</v>
      </c>
      <c r="BA88" t="s">
        <v>55</v>
      </c>
      <c r="BB88" t="s">
        <v>55</v>
      </c>
      <c r="BC88" t="s">
        <v>55</v>
      </c>
      <c r="BD88" t="s">
        <v>55</v>
      </c>
      <c r="BE88" t="s">
        <v>55</v>
      </c>
      <c r="BF88" t="s">
        <v>55</v>
      </c>
      <c r="BG88" t="s">
        <v>55</v>
      </c>
      <c r="BH88" t="s">
        <v>53</v>
      </c>
      <c r="BI88" t="s">
        <v>221</v>
      </c>
      <c r="BJ88" s="5" t="s">
        <v>55</v>
      </c>
      <c r="BK88" t="s">
        <v>37</v>
      </c>
      <c r="BL88" t="s">
        <v>96</v>
      </c>
      <c r="BM88" t="s">
        <v>111</v>
      </c>
      <c r="BN88" t="s">
        <v>96</v>
      </c>
      <c r="BO88" t="s">
        <v>104</v>
      </c>
      <c r="BP88" s="4">
        <v>44188</v>
      </c>
      <c r="BQ88">
        <v>123</v>
      </c>
      <c r="BR88" s="5" t="s">
        <v>55</v>
      </c>
      <c r="BS88" t="s">
        <v>175</v>
      </c>
      <c r="BT88">
        <v>30215</v>
      </c>
      <c r="BU88" t="s">
        <v>38</v>
      </c>
      <c r="BV88" s="5" t="s">
        <v>38</v>
      </c>
      <c r="BW88" s="5" t="s">
        <v>55</v>
      </c>
      <c r="BX88" s="22" t="s">
        <v>55</v>
      </c>
      <c r="BY88" s="5" t="s">
        <v>55</v>
      </c>
      <c r="BZ88" s="5" t="s">
        <v>55</v>
      </c>
      <c r="CA88" t="s">
        <v>37</v>
      </c>
      <c r="CB88" t="s">
        <v>37</v>
      </c>
      <c r="CC88" t="s">
        <v>215</v>
      </c>
    </row>
    <row r="89" spans="1:81" x14ac:dyDescent="0.2">
      <c r="A89" s="7" t="s">
        <v>37</v>
      </c>
      <c r="B89" t="s">
        <v>336</v>
      </c>
      <c r="C89" t="s">
        <v>85</v>
      </c>
      <c r="E89" t="str">
        <f t="shared" si="30"/>
        <v>Scenario 88 (Org#=15| Campus#=3, GiftType#=3, Fund#=3)</v>
      </c>
      <c r="F89" s="24" t="str">
        <f t="shared" si="31"/>
        <v>CampusName=Main Campus|GiftType=Donate| DonatePurchaseGoal=Donate|FundName= No Link Donation| CategoryName=</v>
      </c>
      <c r="G89" s="24" t="str">
        <f t="shared" si="35"/>
        <v>Scenario 88 (Org#=15| Campus#=3, GiftType#=3, Fund#=3) - Using 'Main Campus',  'Donate', using 'AmountCurrency' of '98', with a 'One-Time' transaction using a 'New Credit Card' payment type 'Amex' with account 'American_Express' number '3714 496353 98431' Submit = 'Yes'</v>
      </c>
      <c r="H89" s="24" t="str">
        <f t="shared" si="36"/>
        <v>Environment= https://sg-pre-web.securegive.com/,  User= chris.grant+dave@securegive.com</v>
      </c>
      <c r="I89" s="35" t="s">
        <v>518</v>
      </c>
      <c r="J89" s="35"/>
      <c r="K89" s="34" t="s">
        <v>265</v>
      </c>
      <c r="L89" t="s">
        <v>266</v>
      </c>
      <c r="M89" t="s">
        <v>55</v>
      </c>
      <c r="N89" t="s">
        <v>55</v>
      </c>
      <c r="O89" s="28" t="s">
        <v>494</v>
      </c>
      <c r="P89" t="s">
        <v>13</v>
      </c>
      <c r="Q89">
        <v>15</v>
      </c>
      <c r="R89" s="24">
        <v>3</v>
      </c>
      <c r="S89" s="7" t="s">
        <v>213</v>
      </c>
      <c r="T89" s="7">
        <v>3</v>
      </c>
      <c r="U89" s="7" t="s">
        <v>213</v>
      </c>
      <c r="V89" s="26" t="s">
        <v>55</v>
      </c>
      <c r="W89" s="22" t="s">
        <v>55</v>
      </c>
      <c r="X89" s="33" t="s">
        <v>55</v>
      </c>
      <c r="Y89" s="33" t="s">
        <v>55</v>
      </c>
      <c r="Z89" s="22" t="s">
        <v>55</v>
      </c>
      <c r="AA89" s="22" t="s">
        <v>55</v>
      </c>
      <c r="AB89" s="22" t="s">
        <v>55</v>
      </c>
      <c r="AC89" t="s">
        <v>271</v>
      </c>
      <c r="AD89">
        <v>3</v>
      </c>
      <c r="AF89" t="s">
        <v>24</v>
      </c>
      <c r="AG89">
        <v>98</v>
      </c>
      <c r="AH89" t="s">
        <v>17</v>
      </c>
      <c r="AI89" s="5" t="s">
        <v>55</v>
      </c>
      <c r="AJ89" s="5" t="s">
        <v>55</v>
      </c>
      <c r="AK89" s="33" t="s">
        <v>55</v>
      </c>
      <c r="AL89" s="22" t="s">
        <v>55</v>
      </c>
      <c r="AM89" s="33" t="s">
        <v>55</v>
      </c>
      <c r="AN89" s="26" t="s">
        <v>55</v>
      </c>
      <c r="AO89" s="22" t="str">
        <f t="shared" si="34"/>
        <v>One-Time gift on N/A basis charged on N/A Delayed start date of N/A ending on N/A</v>
      </c>
      <c r="AP89" t="s">
        <v>37</v>
      </c>
      <c r="AQ89" s="5" t="s">
        <v>55</v>
      </c>
      <c r="AR89" s="5" t="s">
        <v>179</v>
      </c>
      <c r="AS89" s="5" t="s">
        <v>63</v>
      </c>
      <c r="AT89" s="5"/>
      <c r="AU89" t="s">
        <v>38</v>
      </c>
      <c r="AV89" t="s">
        <v>38</v>
      </c>
      <c r="AW89" t="s">
        <v>38</v>
      </c>
      <c r="AX89" t="s">
        <v>55</v>
      </c>
      <c r="AY89" t="s">
        <v>55</v>
      </c>
      <c r="AZ89" t="s">
        <v>55</v>
      </c>
      <c r="BA89" t="s">
        <v>55</v>
      </c>
      <c r="BB89" t="s">
        <v>55</v>
      </c>
      <c r="BC89" t="s">
        <v>55</v>
      </c>
      <c r="BD89" t="s">
        <v>55</v>
      </c>
      <c r="BE89" t="s">
        <v>55</v>
      </c>
      <c r="BF89" t="s">
        <v>55</v>
      </c>
      <c r="BG89" t="s">
        <v>55</v>
      </c>
      <c r="BH89" t="s">
        <v>53</v>
      </c>
      <c r="BI89" t="s">
        <v>221</v>
      </c>
      <c r="BJ89" s="5" t="s">
        <v>55</v>
      </c>
      <c r="BK89" t="s">
        <v>37</v>
      </c>
      <c r="BL89" t="s">
        <v>246</v>
      </c>
      <c r="BM89" t="s">
        <v>111</v>
      </c>
      <c r="BN89" t="s">
        <v>107</v>
      </c>
      <c r="BO89" t="s">
        <v>105</v>
      </c>
      <c r="BP89" s="4">
        <v>44188</v>
      </c>
      <c r="BQ89" s="5" t="s">
        <v>55</v>
      </c>
      <c r="BR89">
        <v>1234</v>
      </c>
      <c r="BS89" t="s">
        <v>176</v>
      </c>
      <c r="BT89">
        <v>30215</v>
      </c>
      <c r="BU89" t="s">
        <v>38</v>
      </c>
      <c r="BV89" s="5" t="s">
        <v>38</v>
      </c>
      <c r="BW89" s="5" t="s">
        <v>55</v>
      </c>
      <c r="BX89" s="22" t="s">
        <v>55</v>
      </c>
      <c r="BY89" s="5" t="s">
        <v>55</v>
      </c>
      <c r="BZ89" s="5" t="s">
        <v>55</v>
      </c>
      <c r="CA89" t="s">
        <v>37</v>
      </c>
      <c r="CB89" t="s">
        <v>37</v>
      </c>
      <c r="CC89" t="s">
        <v>215</v>
      </c>
    </row>
    <row r="90" spans="1:81" x14ac:dyDescent="0.2">
      <c r="A90" s="7" t="s">
        <v>37</v>
      </c>
      <c r="B90" t="s">
        <v>337</v>
      </c>
      <c r="C90" t="s">
        <v>85</v>
      </c>
      <c r="E90" t="str">
        <f t="shared" si="30"/>
        <v>Scenario 89 (Org#=15| Campus#=3, GiftType#=3, Fund#=3)</v>
      </c>
      <c r="F90" s="24" t="str">
        <f t="shared" si="31"/>
        <v>CampusName=Main Campus|GiftType=Donate| DonatePurchaseGoal=Donate|FundName= No Link Donation| CategoryName=</v>
      </c>
      <c r="G90" s="24" t="str">
        <f t="shared" si="35"/>
        <v>Scenario 89 (Org#=15| Campus#=3, GiftType#=3, Fund#=3) - Using 'Main Campus',  'Donate', using 'AmountCurrency' of '99', with a 'One-Time' transaction using a 'New Credit Card' payment type 'Discover' with account 'Discover' number '6011 0009 9550 0000' Submit = 'Yes'</v>
      </c>
      <c r="H90" s="24" t="str">
        <f t="shared" si="36"/>
        <v>Environment= https://sg-pre-web.securegive.com/,  User= chris.grant+dave@securegive.com</v>
      </c>
      <c r="I90" s="35" t="s">
        <v>518</v>
      </c>
      <c r="J90" s="35"/>
      <c r="K90" s="34" t="s">
        <v>265</v>
      </c>
      <c r="L90" t="s">
        <v>266</v>
      </c>
      <c r="M90" t="s">
        <v>55</v>
      </c>
      <c r="N90" t="s">
        <v>55</v>
      </c>
      <c r="O90" s="28" t="s">
        <v>494</v>
      </c>
      <c r="P90" t="s">
        <v>13</v>
      </c>
      <c r="Q90">
        <v>15</v>
      </c>
      <c r="R90" s="24">
        <v>3</v>
      </c>
      <c r="S90" s="7" t="s">
        <v>213</v>
      </c>
      <c r="T90" s="7">
        <v>3</v>
      </c>
      <c r="U90" s="7" t="s">
        <v>213</v>
      </c>
      <c r="V90" s="26" t="s">
        <v>55</v>
      </c>
      <c r="W90" s="22" t="s">
        <v>55</v>
      </c>
      <c r="X90" s="33" t="s">
        <v>55</v>
      </c>
      <c r="Y90" s="33" t="s">
        <v>55</v>
      </c>
      <c r="Z90" s="22" t="s">
        <v>55</v>
      </c>
      <c r="AA90" s="22" t="s">
        <v>55</v>
      </c>
      <c r="AB90" s="22" t="s">
        <v>55</v>
      </c>
      <c r="AC90" t="s">
        <v>271</v>
      </c>
      <c r="AD90">
        <v>3</v>
      </c>
      <c r="AF90" t="s">
        <v>24</v>
      </c>
      <c r="AG90">
        <v>99</v>
      </c>
      <c r="AH90" t="s">
        <v>17</v>
      </c>
      <c r="AI90" s="5" t="s">
        <v>55</v>
      </c>
      <c r="AJ90" s="5" t="s">
        <v>55</v>
      </c>
      <c r="AK90" s="33" t="s">
        <v>55</v>
      </c>
      <c r="AL90" s="22" t="s">
        <v>55</v>
      </c>
      <c r="AM90" s="33" t="s">
        <v>55</v>
      </c>
      <c r="AN90" s="26" t="s">
        <v>55</v>
      </c>
      <c r="AO90" s="22" t="str">
        <f t="shared" si="34"/>
        <v>One-Time gift on N/A basis charged on N/A Delayed start date of N/A ending on N/A</v>
      </c>
      <c r="AP90" t="s">
        <v>38</v>
      </c>
      <c r="AQ90" s="5" t="s">
        <v>55</v>
      </c>
      <c r="AR90" s="5" t="s">
        <v>179</v>
      </c>
      <c r="AS90" s="5" t="s">
        <v>63</v>
      </c>
      <c r="AT90" s="5"/>
      <c r="AU90" t="s">
        <v>38</v>
      </c>
      <c r="AV90" t="s">
        <v>38</v>
      </c>
      <c r="AW90" t="s">
        <v>38</v>
      </c>
      <c r="AX90" t="s">
        <v>55</v>
      </c>
      <c r="AY90" t="s">
        <v>55</v>
      </c>
      <c r="AZ90" t="s">
        <v>55</v>
      </c>
      <c r="BA90" t="s">
        <v>55</v>
      </c>
      <c r="BB90" t="s">
        <v>55</v>
      </c>
      <c r="BC90" t="s">
        <v>55</v>
      </c>
      <c r="BD90" t="s">
        <v>55</v>
      </c>
      <c r="BE90" t="s">
        <v>55</v>
      </c>
      <c r="BF90" t="s">
        <v>55</v>
      </c>
      <c r="BG90" t="s">
        <v>55</v>
      </c>
      <c r="BH90" t="s">
        <v>53</v>
      </c>
      <c r="BI90" t="s">
        <v>221</v>
      </c>
      <c r="BJ90" s="5" t="s">
        <v>55</v>
      </c>
      <c r="BK90" t="s">
        <v>37</v>
      </c>
      <c r="BL90" t="s">
        <v>96</v>
      </c>
      <c r="BM90" t="s">
        <v>111</v>
      </c>
      <c r="BN90" t="s">
        <v>96</v>
      </c>
      <c r="BO90" t="s">
        <v>104</v>
      </c>
      <c r="BP90" s="4">
        <v>44188</v>
      </c>
      <c r="BQ90">
        <v>123</v>
      </c>
      <c r="BR90" s="5" t="s">
        <v>55</v>
      </c>
      <c r="BS90" t="s">
        <v>175</v>
      </c>
      <c r="BT90">
        <v>30215</v>
      </c>
      <c r="BU90" t="s">
        <v>38</v>
      </c>
      <c r="BV90" s="5" t="s">
        <v>38</v>
      </c>
      <c r="BW90" s="5" t="s">
        <v>55</v>
      </c>
      <c r="BX90" s="22" t="s">
        <v>55</v>
      </c>
      <c r="BY90" s="5" t="s">
        <v>55</v>
      </c>
      <c r="BZ90" s="5" t="s">
        <v>55</v>
      </c>
      <c r="CA90" t="s">
        <v>37</v>
      </c>
      <c r="CB90" t="s">
        <v>37</v>
      </c>
      <c r="CC90" t="s">
        <v>215</v>
      </c>
    </row>
    <row r="91" spans="1:81" x14ac:dyDescent="0.2">
      <c r="A91" s="7" t="s">
        <v>37</v>
      </c>
      <c r="B91" t="s">
        <v>338</v>
      </c>
      <c r="C91" t="s">
        <v>85</v>
      </c>
      <c r="E91" t="str">
        <f t="shared" si="30"/>
        <v>Scenario 90 (Org#=15| Campus#=3, GiftType#=3, Fund#=3)</v>
      </c>
      <c r="F91" s="24" t="str">
        <f t="shared" si="31"/>
        <v>CampusName=Main Campus|GiftType=Donate| DonatePurchaseGoal=Donate|FundName= No Link Donation| CategoryName=</v>
      </c>
      <c r="G91" s="24" t="str">
        <f t="shared" si="35"/>
        <v>Scenario 90 (Org#=15| Campus#=3, GiftType#=3, Fund#=3) - Using 'Main Campus',  'Donate', using 'AmountCurrency' of '100', with a 'One-Time' transaction using a 'New Credit Card' payment type 'Amex' with account 'American_Express' number '3714 496353 98431' Submit = 'Yes'</v>
      </c>
      <c r="H91" s="24" t="str">
        <f t="shared" si="36"/>
        <v>Environment= https://sg-pre-web.securegive.com/,  User= chris.grant+dave@securegive.com</v>
      </c>
      <c r="I91" s="35" t="s">
        <v>518</v>
      </c>
      <c r="J91" s="35"/>
      <c r="K91" s="34" t="s">
        <v>265</v>
      </c>
      <c r="L91" t="s">
        <v>266</v>
      </c>
      <c r="M91" t="s">
        <v>55</v>
      </c>
      <c r="N91" t="s">
        <v>55</v>
      </c>
      <c r="O91" s="28" t="s">
        <v>494</v>
      </c>
      <c r="P91" t="s">
        <v>13</v>
      </c>
      <c r="Q91">
        <v>15</v>
      </c>
      <c r="R91" s="24">
        <v>3</v>
      </c>
      <c r="S91" s="7" t="s">
        <v>213</v>
      </c>
      <c r="T91" s="7">
        <v>3</v>
      </c>
      <c r="U91" s="7" t="s">
        <v>213</v>
      </c>
      <c r="V91" s="26" t="s">
        <v>55</v>
      </c>
      <c r="W91" s="22" t="s">
        <v>55</v>
      </c>
      <c r="X91" s="33" t="s">
        <v>55</v>
      </c>
      <c r="Y91" s="33" t="s">
        <v>55</v>
      </c>
      <c r="Z91" s="22" t="s">
        <v>55</v>
      </c>
      <c r="AA91" s="22" t="s">
        <v>55</v>
      </c>
      <c r="AB91" s="22" t="s">
        <v>55</v>
      </c>
      <c r="AC91" t="s">
        <v>271</v>
      </c>
      <c r="AD91">
        <v>3</v>
      </c>
      <c r="AF91" t="s">
        <v>24</v>
      </c>
      <c r="AG91">
        <v>100</v>
      </c>
      <c r="AH91" t="s">
        <v>17</v>
      </c>
      <c r="AI91" s="5" t="s">
        <v>55</v>
      </c>
      <c r="AJ91" s="5" t="s">
        <v>55</v>
      </c>
      <c r="AK91" s="33" t="s">
        <v>55</v>
      </c>
      <c r="AL91" s="22" t="s">
        <v>55</v>
      </c>
      <c r="AM91" s="33" t="s">
        <v>55</v>
      </c>
      <c r="AN91" s="26" t="s">
        <v>55</v>
      </c>
      <c r="AO91" s="22" t="str">
        <f t="shared" si="34"/>
        <v>One-Time gift on N/A basis charged on N/A Delayed start date of N/A ending on N/A</v>
      </c>
      <c r="AP91" t="s">
        <v>38</v>
      </c>
      <c r="AQ91" s="5" t="s">
        <v>55</v>
      </c>
      <c r="AR91" s="5" t="s">
        <v>179</v>
      </c>
      <c r="AS91" s="5" t="s">
        <v>63</v>
      </c>
      <c r="AT91" s="5"/>
      <c r="AU91" t="s">
        <v>38</v>
      </c>
      <c r="AV91" t="s">
        <v>38</v>
      </c>
      <c r="AW91" t="s">
        <v>38</v>
      </c>
      <c r="AX91" t="s">
        <v>55</v>
      </c>
      <c r="AY91" t="s">
        <v>55</v>
      </c>
      <c r="AZ91" t="s">
        <v>55</v>
      </c>
      <c r="BA91" t="s">
        <v>55</v>
      </c>
      <c r="BB91" t="s">
        <v>55</v>
      </c>
      <c r="BC91" t="s">
        <v>55</v>
      </c>
      <c r="BD91" t="s">
        <v>55</v>
      </c>
      <c r="BE91" t="s">
        <v>55</v>
      </c>
      <c r="BF91" t="s">
        <v>55</v>
      </c>
      <c r="BG91" t="s">
        <v>55</v>
      </c>
      <c r="BH91" t="s">
        <v>53</v>
      </c>
      <c r="BI91" t="s">
        <v>221</v>
      </c>
      <c r="BJ91" s="5" t="s">
        <v>55</v>
      </c>
      <c r="BK91" t="s">
        <v>37</v>
      </c>
      <c r="BL91" t="s">
        <v>246</v>
      </c>
      <c r="BM91" t="s">
        <v>111</v>
      </c>
      <c r="BN91" t="s">
        <v>107</v>
      </c>
      <c r="BO91" t="s">
        <v>105</v>
      </c>
      <c r="BP91" s="4">
        <v>44188</v>
      </c>
      <c r="BQ91" s="5" t="s">
        <v>55</v>
      </c>
      <c r="BR91">
        <v>1234</v>
      </c>
      <c r="BS91" t="s">
        <v>176</v>
      </c>
      <c r="BT91">
        <v>30215</v>
      </c>
      <c r="BU91" t="s">
        <v>38</v>
      </c>
      <c r="BV91" s="5" t="s">
        <v>38</v>
      </c>
      <c r="BW91" s="5" t="s">
        <v>55</v>
      </c>
      <c r="BX91" s="22" t="s">
        <v>55</v>
      </c>
      <c r="BY91" s="5" t="s">
        <v>55</v>
      </c>
      <c r="BZ91" s="5" t="s">
        <v>55</v>
      </c>
      <c r="CA91" t="s">
        <v>37</v>
      </c>
      <c r="CB91" t="s">
        <v>37</v>
      </c>
      <c r="CC91" t="s">
        <v>215</v>
      </c>
    </row>
    <row r="92" spans="1:81" x14ac:dyDescent="0.2">
      <c r="A92" s="7" t="s">
        <v>37</v>
      </c>
      <c r="B92" t="s">
        <v>339</v>
      </c>
      <c r="C92" t="s">
        <v>85</v>
      </c>
      <c r="E92" t="str">
        <f t="shared" si="30"/>
        <v>Scenario 91 (Org#=15| Campus#=3, GiftType#=3, Fund#=3)</v>
      </c>
      <c r="F92" s="24" t="str">
        <f t="shared" si="31"/>
        <v>CampusName=Main Campus|GiftType=Donate| DonatePurchaseGoal=Donate|FundName= No Link Donation| CategoryName=</v>
      </c>
      <c r="G92" s="24" t="str">
        <f t="shared" si="35"/>
        <v>Scenario 91 (Org#=15| Campus#=3, GiftType#=3, Fund#=3) - Using 'Main Campus',  'Donate', using 'AmountCurrency' of '101', with a 'One-Time' transaction using a 'New Credit Card' payment type 'Discover' with account 'Discover' number '6011 0009 9550 0000' Submit = 'Yes'</v>
      </c>
      <c r="H92" s="24" t="str">
        <f t="shared" si="36"/>
        <v>Environment= https://sg-pre-web.securegive.com/,  User= chris.grant+dave@securegive.com</v>
      </c>
      <c r="I92" s="35" t="s">
        <v>518</v>
      </c>
      <c r="J92" s="35"/>
      <c r="K92" s="34" t="s">
        <v>265</v>
      </c>
      <c r="L92" t="s">
        <v>266</v>
      </c>
      <c r="M92" t="s">
        <v>55</v>
      </c>
      <c r="N92" t="s">
        <v>55</v>
      </c>
      <c r="O92" s="28" t="s">
        <v>494</v>
      </c>
      <c r="P92" t="s">
        <v>13</v>
      </c>
      <c r="Q92">
        <v>15</v>
      </c>
      <c r="R92" s="24">
        <v>3</v>
      </c>
      <c r="S92" s="7" t="s">
        <v>213</v>
      </c>
      <c r="T92" s="7">
        <v>3</v>
      </c>
      <c r="U92" s="7" t="s">
        <v>213</v>
      </c>
      <c r="V92" s="26" t="s">
        <v>55</v>
      </c>
      <c r="W92" s="22" t="s">
        <v>55</v>
      </c>
      <c r="X92" s="33" t="s">
        <v>55</v>
      </c>
      <c r="Y92" s="33" t="s">
        <v>55</v>
      </c>
      <c r="Z92" s="22" t="s">
        <v>55</v>
      </c>
      <c r="AA92" s="22" t="s">
        <v>55</v>
      </c>
      <c r="AB92" s="22" t="s">
        <v>55</v>
      </c>
      <c r="AC92" t="s">
        <v>271</v>
      </c>
      <c r="AD92">
        <v>3</v>
      </c>
      <c r="AF92" t="s">
        <v>24</v>
      </c>
      <c r="AG92">
        <v>101</v>
      </c>
      <c r="AH92" t="s">
        <v>17</v>
      </c>
      <c r="AI92" s="5" t="s">
        <v>55</v>
      </c>
      <c r="AJ92" s="5" t="s">
        <v>55</v>
      </c>
      <c r="AK92" s="33" t="s">
        <v>55</v>
      </c>
      <c r="AL92" s="22" t="s">
        <v>55</v>
      </c>
      <c r="AM92" s="33" t="s">
        <v>55</v>
      </c>
      <c r="AN92" s="26" t="s">
        <v>55</v>
      </c>
      <c r="AO92" s="22" t="str">
        <f t="shared" si="34"/>
        <v>One-Time gift on N/A basis charged on N/A Delayed start date of N/A ending on N/A</v>
      </c>
      <c r="AP92" t="s">
        <v>38</v>
      </c>
      <c r="AQ92" s="5" t="s">
        <v>55</v>
      </c>
      <c r="AR92" s="5" t="s">
        <v>179</v>
      </c>
      <c r="AS92" s="5" t="s">
        <v>63</v>
      </c>
      <c r="AT92" s="5"/>
      <c r="AU92" t="s">
        <v>38</v>
      </c>
      <c r="AV92" t="s">
        <v>38</v>
      </c>
      <c r="AW92" t="s">
        <v>38</v>
      </c>
      <c r="AX92" t="s">
        <v>55</v>
      </c>
      <c r="AY92" t="s">
        <v>55</v>
      </c>
      <c r="AZ92" t="s">
        <v>55</v>
      </c>
      <c r="BA92" t="s">
        <v>55</v>
      </c>
      <c r="BB92" t="s">
        <v>55</v>
      </c>
      <c r="BC92" t="s">
        <v>55</v>
      </c>
      <c r="BD92" t="s">
        <v>55</v>
      </c>
      <c r="BE92" t="s">
        <v>55</v>
      </c>
      <c r="BF92" t="s">
        <v>55</v>
      </c>
      <c r="BG92" t="s">
        <v>55</v>
      </c>
      <c r="BH92" t="s">
        <v>53</v>
      </c>
      <c r="BI92" t="s">
        <v>221</v>
      </c>
      <c r="BJ92" s="5" t="s">
        <v>55</v>
      </c>
      <c r="BK92" t="s">
        <v>37</v>
      </c>
      <c r="BL92" t="s">
        <v>96</v>
      </c>
      <c r="BM92" t="s">
        <v>111</v>
      </c>
      <c r="BN92" t="s">
        <v>96</v>
      </c>
      <c r="BO92" t="s">
        <v>104</v>
      </c>
      <c r="BP92" s="4">
        <v>44188</v>
      </c>
      <c r="BQ92">
        <v>123</v>
      </c>
      <c r="BR92" s="5" t="s">
        <v>55</v>
      </c>
      <c r="BS92" t="s">
        <v>175</v>
      </c>
      <c r="BT92">
        <v>30215</v>
      </c>
      <c r="BU92" t="s">
        <v>38</v>
      </c>
      <c r="BV92" s="5" t="s">
        <v>38</v>
      </c>
      <c r="BW92" s="5" t="s">
        <v>55</v>
      </c>
      <c r="BX92" s="22" t="s">
        <v>55</v>
      </c>
      <c r="BY92" s="5" t="s">
        <v>55</v>
      </c>
      <c r="BZ92" s="5" t="s">
        <v>55</v>
      </c>
      <c r="CA92" t="s">
        <v>37</v>
      </c>
      <c r="CB92" t="s">
        <v>37</v>
      </c>
      <c r="CC92" t="s">
        <v>215</v>
      </c>
    </row>
    <row r="93" spans="1:81" x14ac:dyDescent="0.2">
      <c r="A93" s="7" t="s">
        <v>37</v>
      </c>
      <c r="B93" t="s">
        <v>340</v>
      </c>
      <c r="C93" t="s">
        <v>85</v>
      </c>
      <c r="E93" t="str">
        <f t="shared" si="30"/>
        <v>Scenario 92 (Org#=15| Campus#=3, GiftType#=3, Fund#=3)</v>
      </c>
      <c r="F93" s="24" t="str">
        <f t="shared" si="31"/>
        <v>CampusName=Main Campus|GiftType=Donate| DonatePurchaseGoal=Donate|FundName= No Link Donation| CategoryName=</v>
      </c>
      <c r="G93" s="24" t="str">
        <f t="shared" si="35"/>
        <v>Scenario 92 (Org#=15| Campus#=3, GiftType#=3, Fund#=3) - Using 'Main Campus',  'Donate', using 'AmountCurrency' of '102', with a 'One-Time' transaction using a 'New Credit Card' payment type 'Amex' with account 'American_Express' number '3714 496353 98431' Submit = 'Yes'</v>
      </c>
      <c r="H93" s="24" t="str">
        <f t="shared" si="36"/>
        <v>Environment= https://sg-pre-web.securegive.com/,  User= chris.grant+dave@securegive.com</v>
      </c>
      <c r="I93" s="35" t="s">
        <v>518</v>
      </c>
      <c r="J93" s="35"/>
      <c r="K93" s="34" t="s">
        <v>265</v>
      </c>
      <c r="L93" t="s">
        <v>266</v>
      </c>
      <c r="M93" t="s">
        <v>55</v>
      </c>
      <c r="N93" t="s">
        <v>55</v>
      </c>
      <c r="O93" s="28" t="s">
        <v>494</v>
      </c>
      <c r="P93" t="s">
        <v>13</v>
      </c>
      <c r="Q93">
        <v>15</v>
      </c>
      <c r="R93" s="24">
        <v>3</v>
      </c>
      <c r="S93" s="7" t="s">
        <v>213</v>
      </c>
      <c r="T93" s="7">
        <v>3</v>
      </c>
      <c r="U93" s="7" t="s">
        <v>213</v>
      </c>
      <c r="V93" s="26" t="s">
        <v>55</v>
      </c>
      <c r="W93" s="22" t="s">
        <v>55</v>
      </c>
      <c r="X93" s="33" t="s">
        <v>55</v>
      </c>
      <c r="Y93" s="33" t="s">
        <v>55</v>
      </c>
      <c r="Z93" s="22" t="s">
        <v>55</v>
      </c>
      <c r="AA93" s="22" t="s">
        <v>55</v>
      </c>
      <c r="AB93" s="22" t="s">
        <v>55</v>
      </c>
      <c r="AC93" t="s">
        <v>271</v>
      </c>
      <c r="AD93">
        <v>3</v>
      </c>
      <c r="AF93" t="s">
        <v>24</v>
      </c>
      <c r="AG93">
        <v>102</v>
      </c>
      <c r="AH93" t="s">
        <v>17</v>
      </c>
      <c r="AI93" s="5" t="s">
        <v>55</v>
      </c>
      <c r="AJ93" s="5" t="s">
        <v>55</v>
      </c>
      <c r="AK93" s="33" t="s">
        <v>55</v>
      </c>
      <c r="AL93" s="22" t="s">
        <v>55</v>
      </c>
      <c r="AM93" s="33" t="s">
        <v>55</v>
      </c>
      <c r="AN93" s="26" t="s">
        <v>55</v>
      </c>
      <c r="AO93" s="22" t="str">
        <f t="shared" si="34"/>
        <v>One-Time gift on N/A basis charged on N/A Delayed start date of N/A ending on N/A</v>
      </c>
      <c r="AP93" t="s">
        <v>37</v>
      </c>
      <c r="AQ93" s="5" t="s">
        <v>55</v>
      </c>
      <c r="AR93" s="5" t="s">
        <v>179</v>
      </c>
      <c r="AS93" s="5" t="s">
        <v>63</v>
      </c>
      <c r="AT93" s="5"/>
      <c r="AU93" t="s">
        <v>38</v>
      </c>
      <c r="AV93" t="s">
        <v>38</v>
      </c>
      <c r="AW93" t="s">
        <v>38</v>
      </c>
      <c r="AX93" t="s">
        <v>55</v>
      </c>
      <c r="AY93" t="s">
        <v>55</v>
      </c>
      <c r="AZ93" t="s">
        <v>55</v>
      </c>
      <c r="BA93" t="s">
        <v>55</v>
      </c>
      <c r="BB93" t="s">
        <v>55</v>
      </c>
      <c r="BC93" t="s">
        <v>55</v>
      </c>
      <c r="BD93" t="s">
        <v>55</v>
      </c>
      <c r="BE93" t="s">
        <v>55</v>
      </c>
      <c r="BF93" t="s">
        <v>55</v>
      </c>
      <c r="BG93" t="s">
        <v>55</v>
      </c>
      <c r="BH93" t="s">
        <v>53</v>
      </c>
      <c r="BI93" t="s">
        <v>221</v>
      </c>
      <c r="BJ93" s="5" t="s">
        <v>55</v>
      </c>
      <c r="BK93" t="s">
        <v>37</v>
      </c>
      <c r="BL93" t="s">
        <v>246</v>
      </c>
      <c r="BM93" t="s">
        <v>111</v>
      </c>
      <c r="BN93" t="s">
        <v>107</v>
      </c>
      <c r="BO93" t="s">
        <v>105</v>
      </c>
      <c r="BP93" s="4">
        <v>44188</v>
      </c>
      <c r="BQ93" s="5" t="s">
        <v>55</v>
      </c>
      <c r="BR93">
        <v>1234</v>
      </c>
      <c r="BS93" t="s">
        <v>176</v>
      </c>
      <c r="BT93">
        <v>30215</v>
      </c>
      <c r="BU93" t="s">
        <v>38</v>
      </c>
      <c r="BV93" s="5" t="s">
        <v>38</v>
      </c>
      <c r="BW93" s="5" t="s">
        <v>55</v>
      </c>
      <c r="BX93" s="22" t="s">
        <v>55</v>
      </c>
      <c r="BY93" s="5" t="s">
        <v>55</v>
      </c>
      <c r="BZ93" s="5" t="s">
        <v>55</v>
      </c>
      <c r="CA93" t="s">
        <v>37</v>
      </c>
      <c r="CB93" t="s">
        <v>37</v>
      </c>
      <c r="CC93" t="s">
        <v>215</v>
      </c>
    </row>
    <row r="94" spans="1:81" x14ac:dyDescent="0.2">
      <c r="A94" s="7" t="s">
        <v>37</v>
      </c>
      <c r="B94" t="s">
        <v>341</v>
      </c>
      <c r="C94" t="s">
        <v>85</v>
      </c>
      <c r="E94" t="str">
        <f t="shared" si="30"/>
        <v>Scenario 93 (Org#=15| Campus#=3, GiftType#=3, Fund#=3)</v>
      </c>
      <c r="F94" s="24" t="str">
        <f t="shared" si="31"/>
        <v>CampusName=Main Campus|GiftType=Donate| DonatePurchaseGoal=Donate|FundName= No Link Donation| CategoryName=</v>
      </c>
      <c r="G94" s="24" t="str">
        <f t="shared" si="35"/>
        <v>Scenario 93 (Org#=15| Campus#=3, GiftType#=3, Fund#=3) - Using 'Main Campus',  'Donate', using 'AmountCurrency' of '103', with a 'One-Time' transaction using a 'New Credit Card' payment type 'Discover' with account 'Discover' number '6011 0009 9550 0000' Submit = 'Yes'</v>
      </c>
      <c r="H94" s="24" t="str">
        <f t="shared" si="36"/>
        <v>Environment= https://sg-pre-web.securegive.com/,  User= chris.grant+dave@securegive.com</v>
      </c>
      <c r="I94" s="35" t="s">
        <v>518</v>
      </c>
      <c r="J94" s="35"/>
      <c r="K94" s="34" t="s">
        <v>265</v>
      </c>
      <c r="L94" t="s">
        <v>266</v>
      </c>
      <c r="M94" t="s">
        <v>55</v>
      </c>
      <c r="N94" t="s">
        <v>55</v>
      </c>
      <c r="O94" s="28" t="s">
        <v>494</v>
      </c>
      <c r="P94" t="s">
        <v>13</v>
      </c>
      <c r="Q94">
        <v>15</v>
      </c>
      <c r="R94" s="24">
        <v>3</v>
      </c>
      <c r="S94" s="7" t="s">
        <v>213</v>
      </c>
      <c r="T94" s="7">
        <v>3</v>
      </c>
      <c r="U94" s="7" t="s">
        <v>213</v>
      </c>
      <c r="V94" s="26" t="s">
        <v>55</v>
      </c>
      <c r="W94" s="22" t="s">
        <v>55</v>
      </c>
      <c r="X94" s="33" t="s">
        <v>55</v>
      </c>
      <c r="Y94" s="33" t="s">
        <v>55</v>
      </c>
      <c r="Z94" s="22" t="s">
        <v>55</v>
      </c>
      <c r="AA94" s="22" t="s">
        <v>55</v>
      </c>
      <c r="AB94" s="22" t="s">
        <v>55</v>
      </c>
      <c r="AC94" t="s">
        <v>271</v>
      </c>
      <c r="AD94">
        <v>3</v>
      </c>
      <c r="AF94" t="s">
        <v>24</v>
      </c>
      <c r="AG94">
        <v>103</v>
      </c>
      <c r="AH94" t="s">
        <v>17</v>
      </c>
      <c r="AI94" s="5" t="s">
        <v>55</v>
      </c>
      <c r="AJ94" s="5" t="s">
        <v>55</v>
      </c>
      <c r="AK94" s="33" t="s">
        <v>55</v>
      </c>
      <c r="AL94" s="22" t="s">
        <v>55</v>
      </c>
      <c r="AM94" s="33" t="s">
        <v>55</v>
      </c>
      <c r="AN94" s="26" t="s">
        <v>55</v>
      </c>
      <c r="AO94" s="22" t="str">
        <f t="shared" si="34"/>
        <v>One-Time gift on N/A basis charged on N/A Delayed start date of N/A ending on N/A</v>
      </c>
      <c r="AP94" t="s">
        <v>38</v>
      </c>
      <c r="AQ94" s="5" t="s">
        <v>55</v>
      </c>
      <c r="AR94" s="5" t="s">
        <v>179</v>
      </c>
      <c r="AS94" s="5" t="s">
        <v>63</v>
      </c>
      <c r="AT94" s="5"/>
      <c r="AU94" t="s">
        <v>38</v>
      </c>
      <c r="AV94" t="s">
        <v>38</v>
      </c>
      <c r="AW94" t="s">
        <v>38</v>
      </c>
      <c r="AX94" t="s">
        <v>55</v>
      </c>
      <c r="AY94" t="s">
        <v>55</v>
      </c>
      <c r="AZ94" t="s">
        <v>55</v>
      </c>
      <c r="BA94" t="s">
        <v>55</v>
      </c>
      <c r="BB94" t="s">
        <v>55</v>
      </c>
      <c r="BC94" t="s">
        <v>55</v>
      </c>
      <c r="BD94" t="s">
        <v>55</v>
      </c>
      <c r="BE94" t="s">
        <v>55</v>
      </c>
      <c r="BF94" t="s">
        <v>55</v>
      </c>
      <c r="BG94" t="s">
        <v>55</v>
      </c>
      <c r="BH94" t="s">
        <v>53</v>
      </c>
      <c r="BI94" t="s">
        <v>221</v>
      </c>
      <c r="BJ94" s="5" t="s">
        <v>55</v>
      </c>
      <c r="BK94" t="s">
        <v>37</v>
      </c>
      <c r="BL94" t="s">
        <v>96</v>
      </c>
      <c r="BM94" t="s">
        <v>111</v>
      </c>
      <c r="BN94" t="s">
        <v>96</v>
      </c>
      <c r="BO94" t="s">
        <v>104</v>
      </c>
      <c r="BP94" s="4">
        <v>44188</v>
      </c>
      <c r="BQ94">
        <v>123</v>
      </c>
      <c r="BR94" s="5" t="s">
        <v>55</v>
      </c>
      <c r="BS94" t="s">
        <v>175</v>
      </c>
      <c r="BT94">
        <v>30215</v>
      </c>
      <c r="BU94" t="s">
        <v>38</v>
      </c>
      <c r="BV94" s="5" t="s">
        <v>38</v>
      </c>
      <c r="BW94" s="5" t="s">
        <v>55</v>
      </c>
      <c r="BX94" s="22" t="s">
        <v>55</v>
      </c>
      <c r="BY94" s="5" t="s">
        <v>55</v>
      </c>
      <c r="BZ94" s="5" t="s">
        <v>55</v>
      </c>
      <c r="CA94" t="s">
        <v>37</v>
      </c>
      <c r="CB94" t="s">
        <v>37</v>
      </c>
      <c r="CC94" t="s">
        <v>215</v>
      </c>
    </row>
    <row r="95" spans="1:81" x14ac:dyDescent="0.2">
      <c r="A95" s="7" t="s">
        <v>37</v>
      </c>
      <c r="B95" t="s">
        <v>342</v>
      </c>
      <c r="C95" t="s">
        <v>85</v>
      </c>
      <c r="E95" t="str">
        <f t="shared" si="30"/>
        <v>Scenario 94 (Org#=15| Campus#=3, GiftType#=3, Fund#=3)</v>
      </c>
      <c r="F95" s="24" t="str">
        <f t="shared" si="31"/>
        <v>CampusName=Main Campus|GiftType=Donate| DonatePurchaseGoal=Donate|FundName= Fixed-Linked Donation Cat| CategoryName=</v>
      </c>
      <c r="G95" s="24" t="str">
        <f t="shared" si="35"/>
        <v>Scenario 94 (Org#=15| Campus#=3, GiftType#=3, Fund#=3) - Using 'Main Campus',  'Donate', using 'AmountQuantity' of '104', with a 'One-Time' transaction using a 'New Credit Card' payment type 'Amex' with account 'American_Express' number '3714 496353 98431' Submit = 'Yes'</v>
      </c>
      <c r="H95" s="24" t="str">
        <f t="shared" si="36"/>
        <v>Environment= https://sg-pre-web.securegive.com/,  User= chris.grant+dave@securegive.com</v>
      </c>
      <c r="I95" s="35" t="s">
        <v>518</v>
      </c>
      <c r="J95" s="35"/>
      <c r="K95" s="34" t="s">
        <v>265</v>
      </c>
      <c r="L95" t="s">
        <v>266</v>
      </c>
      <c r="M95" t="s">
        <v>55</v>
      </c>
      <c r="N95" t="s">
        <v>55</v>
      </c>
      <c r="O95" s="28" t="s">
        <v>494</v>
      </c>
      <c r="P95" t="s">
        <v>13</v>
      </c>
      <c r="Q95">
        <v>15</v>
      </c>
      <c r="R95" s="24">
        <v>3</v>
      </c>
      <c r="S95" s="7" t="s">
        <v>213</v>
      </c>
      <c r="T95" s="7">
        <v>3</v>
      </c>
      <c r="U95" s="7" t="s">
        <v>213</v>
      </c>
      <c r="V95" s="26" t="s">
        <v>55</v>
      </c>
      <c r="W95" s="22" t="s">
        <v>55</v>
      </c>
      <c r="X95" s="33" t="s">
        <v>55</v>
      </c>
      <c r="Y95" s="33" t="s">
        <v>55</v>
      </c>
      <c r="Z95" s="22" t="s">
        <v>55</v>
      </c>
      <c r="AA95" s="22" t="s">
        <v>55</v>
      </c>
      <c r="AB95" s="22" t="s">
        <v>55</v>
      </c>
      <c r="AC95" t="s">
        <v>270</v>
      </c>
      <c r="AD95">
        <v>3</v>
      </c>
      <c r="AF95" t="s">
        <v>25</v>
      </c>
      <c r="AG95">
        <v>104</v>
      </c>
      <c r="AH95" t="s">
        <v>17</v>
      </c>
      <c r="AI95" s="5" t="s">
        <v>55</v>
      </c>
      <c r="AJ95" s="5" t="s">
        <v>55</v>
      </c>
      <c r="AK95" s="33" t="s">
        <v>55</v>
      </c>
      <c r="AL95" s="22" t="s">
        <v>55</v>
      </c>
      <c r="AM95" s="33" t="s">
        <v>55</v>
      </c>
      <c r="AN95" s="26" t="s">
        <v>55</v>
      </c>
      <c r="AO95" s="22" t="str">
        <f t="shared" si="34"/>
        <v>One-Time gift on N/A basis charged on N/A Delayed start date of N/A ending on N/A</v>
      </c>
      <c r="AP95" t="s">
        <v>38</v>
      </c>
      <c r="AQ95" s="5" t="s">
        <v>55</v>
      </c>
      <c r="AR95" s="5" t="s">
        <v>179</v>
      </c>
      <c r="AS95" s="5" t="s">
        <v>63</v>
      </c>
      <c r="AT95" s="5"/>
      <c r="AU95" t="s">
        <v>38</v>
      </c>
      <c r="AV95" t="s">
        <v>38</v>
      </c>
      <c r="AW95" t="s">
        <v>38</v>
      </c>
      <c r="AX95" t="s">
        <v>55</v>
      </c>
      <c r="AY95" t="s">
        <v>55</v>
      </c>
      <c r="AZ95" t="s">
        <v>55</v>
      </c>
      <c r="BA95" t="s">
        <v>55</v>
      </c>
      <c r="BB95" t="s">
        <v>55</v>
      </c>
      <c r="BC95" t="s">
        <v>55</v>
      </c>
      <c r="BD95" t="s">
        <v>55</v>
      </c>
      <c r="BE95" t="s">
        <v>55</v>
      </c>
      <c r="BF95" t="s">
        <v>55</v>
      </c>
      <c r="BG95" t="s">
        <v>55</v>
      </c>
      <c r="BH95" t="s">
        <v>53</v>
      </c>
      <c r="BI95" t="s">
        <v>221</v>
      </c>
      <c r="BJ95" s="5" t="s">
        <v>55</v>
      </c>
      <c r="BK95" t="s">
        <v>37</v>
      </c>
      <c r="BL95" t="s">
        <v>246</v>
      </c>
      <c r="BM95" t="s">
        <v>111</v>
      </c>
      <c r="BN95" t="s">
        <v>107</v>
      </c>
      <c r="BO95" t="s">
        <v>105</v>
      </c>
      <c r="BP95" s="4">
        <v>44188</v>
      </c>
      <c r="BQ95" s="5" t="s">
        <v>55</v>
      </c>
      <c r="BR95">
        <v>1234</v>
      </c>
      <c r="BS95" t="s">
        <v>176</v>
      </c>
      <c r="BT95">
        <v>30215</v>
      </c>
      <c r="BU95" t="s">
        <v>38</v>
      </c>
      <c r="BV95" s="5" t="s">
        <v>38</v>
      </c>
      <c r="BW95" s="5" t="s">
        <v>55</v>
      </c>
      <c r="BX95" s="22" t="s">
        <v>55</v>
      </c>
      <c r="BY95" s="5" t="s">
        <v>55</v>
      </c>
      <c r="BZ95" s="5" t="s">
        <v>55</v>
      </c>
      <c r="CA95" t="s">
        <v>37</v>
      </c>
      <c r="CB95" t="s">
        <v>37</v>
      </c>
      <c r="CC95" t="s">
        <v>215</v>
      </c>
    </row>
    <row r="96" spans="1:81" x14ac:dyDescent="0.2">
      <c r="A96" s="7" t="s">
        <v>37</v>
      </c>
      <c r="B96" t="s">
        <v>343</v>
      </c>
      <c r="C96" t="s">
        <v>85</v>
      </c>
      <c r="E96" t="str">
        <f t="shared" si="30"/>
        <v>Scenario 95 (Org#=15| Campus#=3, GiftType#=3, Fund#=3)</v>
      </c>
      <c r="F96" s="24" t="str">
        <f t="shared" si="31"/>
        <v>CampusName=Main Campus|GiftType=Donate| DonatePurchaseGoal=Donate|FundName= Fixed-Linked Donation Cat| CategoryName=</v>
      </c>
      <c r="G96" s="24" t="str">
        <f t="shared" si="35"/>
        <v>Scenario 95 (Org#=15| Campus#=3, GiftType#=3, Fund#=3) - Using 'Main Campus',  'Donate', using 'AmountQuantity' of '105', with a 'One-Time' transaction using a 'New Credit Card' payment type 'Discover' with account 'Discover' number '6011 0009 9550 0000' Submit = 'Yes'</v>
      </c>
      <c r="H96" s="24" t="str">
        <f t="shared" si="36"/>
        <v>Environment= https://sg-pre-web.securegive.com/,  User= chris.grant+dave@securegive.com</v>
      </c>
      <c r="I96" s="35" t="s">
        <v>518</v>
      </c>
      <c r="J96" s="35"/>
      <c r="K96" s="34" t="s">
        <v>265</v>
      </c>
      <c r="L96" t="s">
        <v>266</v>
      </c>
      <c r="M96" t="s">
        <v>55</v>
      </c>
      <c r="N96" t="s">
        <v>55</v>
      </c>
      <c r="O96" s="28" t="s">
        <v>494</v>
      </c>
      <c r="P96" t="s">
        <v>13</v>
      </c>
      <c r="Q96">
        <v>15</v>
      </c>
      <c r="R96" s="24">
        <v>3</v>
      </c>
      <c r="S96" s="7" t="s">
        <v>213</v>
      </c>
      <c r="T96" s="7">
        <v>3</v>
      </c>
      <c r="U96" s="7" t="s">
        <v>213</v>
      </c>
      <c r="V96" s="26" t="s">
        <v>55</v>
      </c>
      <c r="W96" s="22" t="s">
        <v>55</v>
      </c>
      <c r="X96" s="33" t="s">
        <v>55</v>
      </c>
      <c r="Y96" s="33" t="s">
        <v>55</v>
      </c>
      <c r="Z96" s="22" t="s">
        <v>55</v>
      </c>
      <c r="AA96" s="22" t="s">
        <v>55</v>
      </c>
      <c r="AB96" s="22" t="s">
        <v>55</v>
      </c>
      <c r="AC96" t="s">
        <v>270</v>
      </c>
      <c r="AD96">
        <v>3</v>
      </c>
      <c r="AF96" t="s">
        <v>25</v>
      </c>
      <c r="AG96">
        <v>105</v>
      </c>
      <c r="AH96" t="s">
        <v>17</v>
      </c>
      <c r="AI96" s="5" t="s">
        <v>55</v>
      </c>
      <c r="AJ96" s="5" t="s">
        <v>55</v>
      </c>
      <c r="AK96" s="33" t="s">
        <v>55</v>
      </c>
      <c r="AL96" s="22" t="s">
        <v>55</v>
      </c>
      <c r="AM96" s="33" t="s">
        <v>55</v>
      </c>
      <c r="AN96" s="26" t="s">
        <v>55</v>
      </c>
      <c r="AO96" s="22" t="str">
        <f t="shared" si="34"/>
        <v>One-Time gift on N/A basis charged on N/A Delayed start date of N/A ending on N/A</v>
      </c>
      <c r="AP96" t="s">
        <v>38</v>
      </c>
      <c r="AQ96" s="5" t="s">
        <v>55</v>
      </c>
      <c r="AR96" s="5" t="s">
        <v>179</v>
      </c>
      <c r="AS96" s="5" t="s">
        <v>63</v>
      </c>
      <c r="AT96" s="5"/>
      <c r="AU96" t="s">
        <v>38</v>
      </c>
      <c r="AV96" t="s">
        <v>38</v>
      </c>
      <c r="AW96" t="s">
        <v>38</v>
      </c>
      <c r="AX96" t="s">
        <v>55</v>
      </c>
      <c r="AY96" t="s">
        <v>55</v>
      </c>
      <c r="AZ96" t="s">
        <v>55</v>
      </c>
      <c r="BA96" t="s">
        <v>55</v>
      </c>
      <c r="BB96" t="s">
        <v>55</v>
      </c>
      <c r="BC96" t="s">
        <v>55</v>
      </c>
      <c r="BD96" t="s">
        <v>55</v>
      </c>
      <c r="BE96" t="s">
        <v>55</v>
      </c>
      <c r="BF96" t="s">
        <v>55</v>
      </c>
      <c r="BG96" t="s">
        <v>55</v>
      </c>
      <c r="BH96" t="s">
        <v>53</v>
      </c>
      <c r="BI96" t="s">
        <v>221</v>
      </c>
      <c r="BJ96" s="5" t="s">
        <v>55</v>
      </c>
      <c r="BK96" t="s">
        <v>37</v>
      </c>
      <c r="BL96" t="s">
        <v>96</v>
      </c>
      <c r="BM96" t="s">
        <v>111</v>
      </c>
      <c r="BN96" t="s">
        <v>96</v>
      </c>
      <c r="BO96" t="s">
        <v>104</v>
      </c>
      <c r="BP96" s="4">
        <v>44188</v>
      </c>
      <c r="BQ96">
        <v>123</v>
      </c>
      <c r="BR96" s="5" t="s">
        <v>55</v>
      </c>
      <c r="BS96" t="s">
        <v>175</v>
      </c>
      <c r="BT96">
        <v>30215</v>
      </c>
      <c r="BU96" t="s">
        <v>38</v>
      </c>
      <c r="BV96" s="5" t="s">
        <v>38</v>
      </c>
      <c r="BW96" s="5" t="s">
        <v>55</v>
      </c>
      <c r="BX96" s="22" t="s">
        <v>55</v>
      </c>
      <c r="BY96" s="5" t="s">
        <v>55</v>
      </c>
      <c r="BZ96" s="5" t="s">
        <v>55</v>
      </c>
      <c r="CA96" t="s">
        <v>37</v>
      </c>
      <c r="CB96" t="s">
        <v>37</v>
      </c>
      <c r="CC96" t="s">
        <v>215</v>
      </c>
    </row>
    <row r="97" spans="1:81" x14ac:dyDescent="0.2">
      <c r="A97" s="7" t="s">
        <v>37</v>
      </c>
      <c r="B97" t="s">
        <v>344</v>
      </c>
      <c r="C97" t="s">
        <v>85</v>
      </c>
      <c r="E97" t="str">
        <f t="shared" si="30"/>
        <v>Scenario 96 (Org#=15| Campus#=3, GiftType#=3, Fund#=3)</v>
      </c>
      <c r="F97" s="24" t="str">
        <f t="shared" si="31"/>
        <v>CampusName=Main Campus|GiftType=Donate| DonatePurchaseGoal=Donate|FundName= Fixed-Linked Donation Cat| CategoryName=</v>
      </c>
      <c r="G97" s="24" t="str">
        <f t="shared" si="35"/>
        <v>Scenario 96 (Org#=15| Campus#=3, GiftType#=3, Fund#=3) - Using 'Main Campus',  'Donate', using 'AmountQuantity' of '106', with a 'One-Time' transaction using a 'New Credit Card' payment type 'Amex' with account 'American_Express' number '3714 496353 98431' Submit = 'Yes'</v>
      </c>
      <c r="H97" s="24" t="str">
        <f t="shared" si="36"/>
        <v>Environment= https://sg-pre-web.securegive.com/,  User= chris.grant+dave@securegive.com</v>
      </c>
      <c r="I97" s="35" t="s">
        <v>518</v>
      </c>
      <c r="J97" s="35"/>
      <c r="K97" s="34" t="s">
        <v>265</v>
      </c>
      <c r="L97" t="s">
        <v>266</v>
      </c>
      <c r="M97" t="s">
        <v>55</v>
      </c>
      <c r="N97" t="s">
        <v>55</v>
      </c>
      <c r="O97" s="28" t="s">
        <v>494</v>
      </c>
      <c r="P97" t="s">
        <v>13</v>
      </c>
      <c r="Q97">
        <v>15</v>
      </c>
      <c r="R97" s="24">
        <v>3</v>
      </c>
      <c r="S97" s="7" t="s">
        <v>213</v>
      </c>
      <c r="T97" s="7">
        <v>3</v>
      </c>
      <c r="U97" s="7" t="s">
        <v>213</v>
      </c>
      <c r="V97" s="26" t="s">
        <v>55</v>
      </c>
      <c r="W97" s="22" t="s">
        <v>55</v>
      </c>
      <c r="X97" s="33" t="s">
        <v>55</v>
      </c>
      <c r="Y97" s="33" t="s">
        <v>55</v>
      </c>
      <c r="Z97" s="22" t="s">
        <v>55</v>
      </c>
      <c r="AA97" s="22" t="s">
        <v>55</v>
      </c>
      <c r="AB97" s="22" t="s">
        <v>55</v>
      </c>
      <c r="AC97" t="s">
        <v>270</v>
      </c>
      <c r="AD97">
        <v>3</v>
      </c>
      <c r="AF97" t="s">
        <v>25</v>
      </c>
      <c r="AG97">
        <v>106</v>
      </c>
      <c r="AH97" t="s">
        <v>17</v>
      </c>
      <c r="AI97" s="5" t="s">
        <v>55</v>
      </c>
      <c r="AJ97" s="5" t="s">
        <v>55</v>
      </c>
      <c r="AK97" s="33" t="s">
        <v>55</v>
      </c>
      <c r="AL97" s="22" t="s">
        <v>55</v>
      </c>
      <c r="AM97" s="33" t="s">
        <v>55</v>
      </c>
      <c r="AN97" s="26" t="s">
        <v>55</v>
      </c>
      <c r="AO97" s="22" t="str">
        <f t="shared" si="34"/>
        <v>One-Time gift on N/A basis charged on N/A Delayed start date of N/A ending on N/A</v>
      </c>
      <c r="AP97" t="s">
        <v>37</v>
      </c>
      <c r="AQ97" s="5" t="s">
        <v>55</v>
      </c>
      <c r="AR97" s="5" t="s">
        <v>179</v>
      </c>
      <c r="AS97" s="5" t="s">
        <v>63</v>
      </c>
      <c r="AT97" s="5"/>
      <c r="AU97" t="s">
        <v>38</v>
      </c>
      <c r="AV97" t="s">
        <v>38</v>
      </c>
      <c r="AW97" t="s">
        <v>38</v>
      </c>
      <c r="AX97" t="s">
        <v>55</v>
      </c>
      <c r="AY97" t="s">
        <v>55</v>
      </c>
      <c r="AZ97" t="s">
        <v>55</v>
      </c>
      <c r="BA97" t="s">
        <v>55</v>
      </c>
      <c r="BB97" t="s">
        <v>55</v>
      </c>
      <c r="BC97" t="s">
        <v>55</v>
      </c>
      <c r="BD97" t="s">
        <v>55</v>
      </c>
      <c r="BE97" t="s">
        <v>55</v>
      </c>
      <c r="BF97" t="s">
        <v>55</v>
      </c>
      <c r="BG97" t="s">
        <v>55</v>
      </c>
      <c r="BH97" t="s">
        <v>53</v>
      </c>
      <c r="BI97" t="s">
        <v>221</v>
      </c>
      <c r="BJ97" s="5" t="s">
        <v>55</v>
      </c>
      <c r="BK97" t="s">
        <v>37</v>
      </c>
      <c r="BL97" t="s">
        <v>246</v>
      </c>
      <c r="BM97" t="s">
        <v>111</v>
      </c>
      <c r="BN97" t="s">
        <v>107</v>
      </c>
      <c r="BO97" t="s">
        <v>105</v>
      </c>
      <c r="BP97" s="4">
        <v>44188</v>
      </c>
      <c r="BQ97" s="5" t="s">
        <v>55</v>
      </c>
      <c r="BR97">
        <v>1234</v>
      </c>
      <c r="BS97" t="s">
        <v>176</v>
      </c>
      <c r="BT97">
        <v>30215</v>
      </c>
      <c r="BU97" t="s">
        <v>38</v>
      </c>
      <c r="BV97" s="5" t="s">
        <v>38</v>
      </c>
      <c r="BW97" s="5" t="s">
        <v>55</v>
      </c>
      <c r="BX97" s="22" t="s">
        <v>55</v>
      </c>
      <c r="BY97" s="5" t="s">
        <v>55</v>
      </c>
      <c r="BZ97" s="5" t="s">
        <v>55</v>
      </c>
      <c r="CA97" t="s">
        <v>37</v>
      </c>
      <c r="CB97" t="s">
        <v>37</v>
      </c>
      <c r="CC97" t="s">
        <v>215</v>
      </c>
    </row>
    <row r="98" spans="1:81" x14ac:dyDescent="0.2">
      <c r="A98" s="7" t="s">
        <v>37</v>
      </c>
      <c r="B98" t="s">
        <v>345</v>
      </c>
      <c r="C98" t="s">
        <v>85</v>
      </c>
      <c r="E98" t="str">
        <f t="shared" si="30"/>
        <v>Scenario 97 (Org#=15| Campus#=3, GiftType#=3, Fund#=3)</v>
      </c>
      <c r="F98" s="24" t="str">
        <f t="shared" si="31"/>
        <v>CampusName=Main Campus|GiftType=Donate| DonatePurchaseGoal=Donate|FundName= Fixed-Linked Donation Cat| CategoryName=</v>
      </c>
      <c r="G98" s="24" t="str">
        <f t="shared" si="35"/>
        <v>Scenario 97 (Org#=15| Campus#=3, GiftType#=3, Fund#=3) - Using 'Main Campus',  'Donate', using 'AmountQuantity' of '107', with a 'One-Time' transaction using a 'New Credit Card' payment type 'Discover' with account 'Discover' number '6011 0009 9550 0000' Submit = 'Yes'</v>
      </c>
      <c r="H98" s="24" t="str">
        <f t="shared" si="36"/>
        <v>Environment= https://sg-pre-web.securegive.com/,  User= chris.grant+dave@securegive.com</v>
      </c>
      <c r="I98" s="35" t="s">
        <v>518</v>
      </c>
      <c r="J98" s="35"/>
      <c r="K98" s="34" t="s">
        <v>265</v>
      </c>
      <c r="L98" t="s">
        <v>266</v>
      </c>
      <c r="M98" t="s">
        <v>55</v>
      </c>
      <c r="N98" t="s">
        <v>55</v>
      </c>
      <c r="O98" s="28" t="s">
        <v>494</v>
      </c>
      <c r="P98" t="s">
        <v>13</v>
      </c>
      <c r="Q98">
        <v>15</v>
      </c>
      <c r="R98" s="24">
        <v>3</v>
      </c>
      <c r="S98" s="7" t="s">
        <v>213</v>
      </c>
      <c r="T98" s="7">
        <v>3</v>
      </c>
      <c r="U98" s="7" t="s">
        <v>213</v>
      </c>
      <c r="V98" s="26" t="s">
        <v>55</v>
      </c>
      <c r="W98" s="22" t="s">
        <v>55</v>
      </c>
      <c r="X98" s="33" t="s">
        <v>55</v>
      </c>
      <c r="Y98" s="33" t="s">
        <v>55</v>
      </c>
      <c r="Z98" s="22" t="s">
        <v>55</v>
      </c>
      <c r="AA98" s="22" t="s">
        <v>55</v>
      </c>
      <c r="AB98" s="22" t="s">
        <v>55</v>
      </c>
      <c r="AC98" t="s">
        <v>270</v>
      </c>
      <c r="AD98">
        <v>3</v>
      </c>
      <c r="AF98" t="s">
        <v>25</v>
      </c>
      <c r="AG98">
        <v>107</v>
      </c>
      <c r="AH98" t="s">
        <v>17</v>
      </c>
      <c r="AI98" s="5" t="s">
        <v>55</v>
      </c>
      <c r="AJ98" s="5" t="s">
        <v>55</v>
      </c>
      <c r="AK98" s="33" t="s">
        <v>55</v>
      </c>
      <c r="AL98" s="22" t="s">
        <v>55</v>
      </c>
      <c r="AM98" s="33" t="s">
        <v>55</v>
      </c>
      <c r="AN98" s="26" t="s">
        <v>55</v>
      </c>
      <c r="AO98" s="22" t="str">
        <f t="shared" si="34"/>
        <v>One-Time gift on N/A basis charged on N/A Delayed start date of N/A ending on N/A</v>
      </c>
      <c r="AP98" t="s">
        <v>38</v>
      </c>
      <c r="AQ98" s="5" t="s">
        <v>55</v>
      </c>
      <c r="AR98" s="5" t="s">
        <v>179</v>
      </c>
      <c r="AS98" s="5" t="s">
        <v>63</v>
      </c>
      <c r="AT98" s="5"/>
      <c r="AU98" t="s">
        <v>38</v>
      </c>
      <c r="AV98" t="s">
        <v>38</v>
      </c>
      <c r="AW98" t="s">
        <v>38</v>
      </c>
      <c r="AX98" t="s">
        <v>55</v>
      </c>
      <c r="AY98" t="s">
        <v>55</v>
      </c>
      <c r="AZ98" t="s">
        <v>55</v>
      </c>
      <c r="BA98" t="s">
        <v>55</v>
      </c>
      <c r="BB98" t="s">
        <v>55</v>
      </c>
      <c r="BC98" t="s">
        <v>55</v>
      </c>
      <c r="BD98" t="s">
        <v>55</v>
      </c>
      <c r="BE98" t="s">
        <v>55</v>
      </c>
      <c r="BF98" t="s">
        <v>55</v>
      </c>
      <c r="BG98" t="s">
        <v>55</v>
      </c>
      <c r="BH98" t="s">
        <v>53</v>
      </c>
      <c r="BI98" t="s">
        <v>221</v>
      </c>
      <c r="BJ98" s="5" t="s">
        <v>55</v>
      </c>
      <c r="BK98" t="s">
        <v>37</v>
      </c>
      <c r="BL98" t="s">
        <v>96</v>
      </c>
      <c r="BM98" t="s">
        <v>111</v>
      </c>
      <c r="BN98" t="s">
        <v>96</v>
      </c>
      <c r="BO98" t="s">
        <v>104</v>
      </c>
      <c r="BP98" s="4">
        <v>44188</v>
      </c>
      <c r="BQ98">
        <v>123</v>
      </c>
      <c r="BR98" s="5" t="s">
        <v>55</v>
      </c>
      <c r="BS98" t="s">
        <v>175</v>
      </c>
      <c r="BT98">
        <v>30215</v>
      </c>
      <c r="BU98" t="s">
        <v>38</v>
      </c>
      <c r="BV98" s="5" t="s">
        <v>38</v>
      </c>
      <c r="BW98" s="5" t="s">
        <v>55</v>
      </c>
      <c r="BX98" s="22" t="s">
        <v>55</v>
      </c>
      <c r="BY98" s="5" t="s">
        <v>55</v>
      </c>
      <c r="BZ98" s="5" t="s">
        <v>55</v>
      </c>
      <c r="CA98" t="s">
        <v>37</v>
      </c>
      <c r="CB98" t="s">
        <v>37</v>
      </c>
      <c r="CC98" t="s">
        <v>215</v>
      </c>
    </row>
    <row r="99" spans="1:81" x14ac:dyDescent="0.2">
      <c r="A99" s="7" t="s">
        <v>37</v>
      </c>
      <c r="B99" t="s">
        <v>346</v>
      </c>
      <c r="C99" t="s">
        <v>85</v>
      </c>
      <c r="E99" t="str">
        <f t="shared" si="30"/>
        <v>Scenario 98 (Org#=15| Campus#=3, GiftType#=3, Fund#=3)</v>
      </c>
      <c r="F99" s="24" t="str">
        <f t="shared" si="31"/>
        <v>CampusName=Main Campus|GiftType=Donate| DonatePurchaseGoal=Donate|FundName= Fixed-Linked Donation Cat| CategoryName=</v>
      </c>
      <c r="G99" s="24" t="str">
        <f t="shared" si="35"/>
        <v>Scenario 98 (Org#=15| Campus#=3, GiftType#=3, Fund#=3) - Using 'Main Campus',  'Donate', using 'AmountQuantity' of '108', with a 'One-Time' transaction using a 'New Credit Card' payment type 'Amex' with account 'American_Express' number '3714 496353 98431' Submit = 'Yes'</v>
      </c>
      <c r="H99" s="24" t="str">
        <f t="shared" si="36"/>
        <v>Environment= https://sg-pre-web.securegive.com/,  User= chris.grant+dave@securegive.com</v>
      </c>
      <c r="I99" s="35" t="s">
        <v>518</v>
      </c>
      <c r="J99" s="35"/>
      <c r="K99" s="34" t="s">
        <v>265</v>
      </c>
      <c r="L99" t="s">
        <v>266</v>
      </c>
      <c r="M99" t="s">
        <v>55</v>
      </c>
      <c r="N99" t="s">
        <v>55</v>
      </c>
      <c r="O99" s="28" t="s">
        <v>494</v>
      </c>
      <c r="P99" t="s">
        <v>13</v>
      </c>
      <c r="Q99">
        <v>15</v>
      </c>
      <c r="R99" s="24">
        <v>3</v>
      </c>
      <c r="S99" s="7" t="s">
        <v>213</v>
      </c>
      <c r="T99" s="7">
        <v>3</v>
      </c>
      <c r="U99" s="7" t="s">
        <v>213</v>
      </c>
      <c r="V99" s="26" t="s">
        <v>55</v>
      </c>
      <c r="W99" s="22" t="s">
        <v>55</v>
      </c>
      <c r="X99" s="33" t="s">
        <v>55</v>
      </c>
      <c r="Y99" s="33" t="s">
        <v>55</v>
      </c>
      <c r="Z99" s="22" t="s">
        <v>55</v>
      </c>
      <c r="AA99" s="22" t="s">
        <v>55</v>
      </c>
      <c r="AB99" s="22" t="s">
        <v>55</v>
      </c>
      <c r="AC99" t="s">
        <v>270</v>
      </c>
      <c r="AD99">
        <v>3</v>
      </c>
      <c r="AF99" t="s">
        <v>25</v>
      </c>
      <c r="AG99">
        <v>108</v>
      </c>
      <c r="AH99" t="s">
        <v>17</v>
      </c>
      <c r="AI99" s="5" t="s">
        <v>55</v>
      </c>
      <c r="AJ99" s="5" t="s">
        <v>55</v>
      </c>
      <c r="AK99" s="33" t="s">
        <v>55</v>
      </c>
      <c r="AL99" s="22" t="s">
        <v>55</v>
      </c>
      <c r="AM99" s="33" t="s">
        <v>55</v>
      </c>
      <c r="AN99" s="26" t="s">
        <v>55</v>
      </c>
      <c r="AO99" s="22" t="str">
        <f t="shared" si="34"/>
        <v>One-Time gift on N/A basis charged on N/A Delayed start date of N/A ending on N/A</v>
      </c>
      <c r="AP99" t="s">
        <v>38</v>
      </c>
      <c r="AQ99" s="5" t="s">
        <v>55</v>
      </c>
      <c r="AR99" s="5" t="s">
        <v>179</v>
      </c>
      <c r="AS99" s="5" t="s">
        <v>63</v>
      </c>
      <c r="AT99" s="5"/>
      <c r="AU99" t="s">
        <v>38</v>
      </c>
      <c r="AV99" t="s">
        <v>38</v>
      </c>
      <c r="AW99" t="s">
        <v>38</v>
      </c>
      <c r="AX99" t="s">
        <v>55</v>
      </c>
      <c r="AY99" t="s">
        <v>55</v>
      </c>
      <c r="AZ99" t="s">
        <v>55</v>
      </c>
      <c r="BA99" t="s">
        <v>55</v>
      </c>
      <c r="BB99" t="s">
        <v>55</v>
      </c>
      <c r="BC99" t="s">
        <v>55</v>
      </c>
      <c r="BD99" t="s">
        <v>55</v>
      </c>
      <c r="BE99" t="s">
        <v>55</v>
      </c>
      <c r="BF99" t="s">
        <v>55</v>
      </c>
      <c r="BG99" t="s">
        <v>55</v>
      </c>
      <c r="BH99" t="s">
        <v>53</v>
      </c>
      <c r="BI99" t="s">
        <v>221</v>
      </c>
      <c r="BJ99" s="5" t="s">
        <v>55</v>
      </c>
      <c r="BK99" t="s">
        <v>37</v>
      </c>
      <c r="BL99" t="s">
        <v>246</v>
      </c>
      <c r="BM99" t="s">
        <v>111</v>
      </c>
      <c r="BN99" t="s">
        <v>107</v>
      </c>
      <c r="BO99" t="s">
        <v>105</v>
      </c>
      <c r="BP99" s="4">
        <v>44188</v>
      </c>
      <c r="BQ99" s="5" t="s">
        <v>55</v>
      </c>
      <c r="BR99">
        <v>1234</v>
      </c>
      <c r="BS99" t="s">
        <v>176</v>
      </c>
      <c r="BT99">
        <v>30215</v>
      </c>
      <c r="BU99" t="s">
        <v>38</v>
      </c>
      <c r="BV99" s="5" t="s">
        <v>38</v>
      </c>
      <c r="BW99" s="5" t="s">
        <v>55</v>
      </c>
      <c r="BX99" s="22" t="s">
        <v>55</v>
      </c>
      <c r="BY99" s="5" t="s">
        <v>55</v>
      </c>
      <c r="BZ99" s="5" t="s">
        <v>55</v>
      </c>
      <c r="CA99" t="s">
        <v>37</v>
      </c>
      <c r="CB99" t="s">
        <v>37</v>
      </c>
      <c r="CC99" t="s">
        <v>215</v>
      </c>
    </row>
    <row r="100" spans="1:81" x14ac:dyDescent="0.2">
      <c r="A100" s="7" t="s">
        <v>37</v>
      </c>
      <c r="B100" t="s">
        <v>347</v>
      </c>
      <c r="C100" t="s">
        <v>85</v>
      </c>
      <c r="E100" t="str">
        <f t="shared" si="30"/>
        <v>Scenario 99 (Org#=15| Campus#=3, GiftType#=3, Fund#=3)</v>
      </c>
      <c r="F100" s="24" t="str">
        <f t="shared" si="31"/>
        <v>CampusName=Main Campus|GiftType=Donate| DonatePurchaseGoal=Donate|FundName= Fixed-Linked Donation Cat| CategoryName=</v>
      </c>
      <c r="G100" s="24" t="str">
        <f t="shared" si="35"/>
        <v>Scenario 99 (Org#=15| Campus#=3, GiftType#=3, Fund#=3) - Using 'Main Campus',  'Donate', using 'AmountQuantity' of '109', with a 'One-Time' transaction using a 'New Credit Card' payment type 'Discover' with account 'Discover' number '6011 0009 9550 0000' Submit = 'Yes'</v>
      </c>
      <c r="H100" s="24" t="str">
        <f t="shared" si="36"/>
        <v>Environment= https://sg-pre-web.securegive.com/,  User= chris.grant+dave@securegive.com</v>
      </c>
      <c r="I100" s="35" t="s">
        <v>518</v>
      </c>
      <c r="J100" s="35"/>
      <c r="K100" s="34" t="s">
        <v>265</v>
      </c>
      <c r="L100" t="s">
        <v>266</v>
      </c>
      <c r="M100" t="s">
        <v>55</v>
      </c>
      <c r="N100" t="s">
        <v>55</v>
      </c>
      <c r="O100" s="28" t="s">
        <v>494</v>
      </c>
      <c r="P100" t="s">
        <v>13</v>
      </c>
      <c r="Q100">
        <v>15</v>
      </c>
      <c r="R100" s="24">
        <v>3</v>
      </c>
      <c r="S100" s="7" t="s">
        <v>213</v>
      </c>
      <c r="T100" s="7">
        <v>3</v>
      </c>
      <c r="U100" s="7" t="s">
        <v>213</v>
      </c>
      <c r="V100" s="26" t="s">
        <v>55</v>
      </c>
      <c r="W100" s="22" t="s">
        <v>55</v>
      </c>
      <c r="X100" s="33" t="s">
        <v>55</v>
      </c>
      <c r="Y100" s="33" t="s">
        <v>55</v>
      </c>
      <c r="Z100" s="22" t="s">
        <v>55</v>
      </c>
      <c r="AA100" s="22" t="s">
        <v>55</v>
      </c>
      <c r="AB100" s="22" t="s">
        <v>55</v>
      </c>
      <c r="AC100" t="s">
        <v>270</v>
      </c>
      <c r="AD100">
        <v>3</v>
      </c>
      <c r="AF100" t="s">
        <v>25</v>
      </c>
      <c r="AG100">
        <v>109</v>
      </c>
      <c r="AH100" t="s">
        <v>17</v>
      </c>
      <c r="AI100" s="5" t="s">
        <v>55</v>
      </c>
      <c r="AJ100" s="5" t="s">
        <v>55</v>
      </c>
      <c r="AK100" s="33" t="s">
        <v>55</v>
      </c>
      <c r="AL100" s="22" t="s">
        <v>55</v>
      </c>
      <c r="AM100" s="33" t="s">
        <v>55</v>
      </c>
      <c r="AN100" s="26" t="s">
        <v>55</v>
      </c>
      <c r="AO100" s="22" t="str">
        <f t="shared" si="34"/>
        <v>One-Time gift on N/A basis charged on N/A Delayed start date of N/A ending on N/A</v>
      </c>
      <c r="AP100" t="s">
        <v>38</v>
      </c>
      <c r="AQ100" s="5" t="s">
        <v>55</v>
      </c>
      <c r="AR100" s="5" t="s">
        <v>179</v>
      </c>
      <c r="AS100" s="5" t="s">
        <v>63</v>
      </c>
      <c r="AT100" s="5"/>
      <c r="AU100" t="s">
        <v>38</v>
      </c>
      <c r="AV100" t="s">
        <v>38</v>
      </c>
      <c r="AW100" t="s">
        <v>38</v>
      </c>
      <c r="AX100" t="s">
        <v>55</v>
      </c>
      <c r="AY100" t="s">
        <v>55</v>
      </c>
      <c r="AZ100" t="s">
        <v>55</v>
      </c>
      <c r="BA100" t="s">
        <v>55</v>
      </c>
      <c r="BB100" t="s">
        <v>55</v>
      </c>
      <c r="BC100" t="s">
        <v>55</v>
      </c>
      <c r="BD100" t="s">
        <v>55</v>
      </c>
      <c r="BE100" t="s">
        <v>55</v>
      </c>
      <c r="BF100" t="s">
        <v>55</v>
      </c>
      <c r="BG100" t="s">
        <v>55</v>
      </c>
      <c r="BH100" t="s">
        <v>53</v>
      </c>
      <c r="BI100" t="s">
        <v>221</v>
      </c>
      <c r="BJ100" s="5" t="s">
        <v>55</v>
      </c>
      <c r="BK100" t="s">
        <v>37</v>
      </c>
      <c r="BL100" t="s">
        <v>96</v>
      </c>
      <c r="BM100" t="s">
        <v>111</v>
      </c>
      <c r="BN100" t="s">
        <v>96</v>
      </c>
      <c r="BO100" t="s">
        <v>104</v>
      </c>
      <c r="BP100" s="4">
        <v>44188</v>
      </c>
      <c r="BQ100">
        <v>123</v>
      </c>
      <c r="BR100" s="5" t="s">
        <v>55</v>
      </c>
      <c r="BS100" t="s">
        <v>175</v>
      </c>
      <c r="BT100">
        <v>30215</v>
      </c>
      <c r="BU100" t="s">
        <v>38</v>
      </c>
      <c r="BV100" s="5" t="s">
        <v>38</v>
      </c>
      <c r="BW100" s="5" t="s">
        <v>55</v>
      </c>
      <c r="BX100" s="22" t="s">
        <v>55</v>
      </c>
      <c r="BY100" s="5" t="s">
        <v>55</v>
      </c>
      <c r="BZ100" s="5" t="s">
        <v>55</v>
      </c>
      <c r="CA100" t="s">
        <v>37</v>
      </c>
      <c r="CB100" t="s">
        <v>37</v>
      </c>
      <c r="CC100" t="s">
        <v>215</v>
      </c>
    </row>
    <row r="101" spans="1:81" x14ac:dyDescent="0.2">
      <c r="A101" s="7" t="s">
        <v>37</v>
      </c>
      <c r="B101" t="s">
        <v>348</v>
      </c>
      <c r="C101" t="s">
        <v>85</v>
      </c>
      <c r="E101" t="str">
        <f t="shared" si="30"/>
        <v>Scenario 100 (Org#=15| Campus#=3, GiftType#=3, Fund#=3)</v>
      </c>
      <c r="F101" s="24" t="str">
        <f t="shared" si="31"/>
        <v>CampusName=Main Campus|GiftType=Donate| DonatePurchaseGoal=Donate|FundName= Fixed-Linked Donation Cat| CategoryName=</v>
      </c>
      <c r="G101" s="24" t="str">
        <f t="shared" si="35"/>
        <v>Scenario 100 (Org#=15| Campus#=3, GiftType#=3, Fund#=3) - Using 'Main Campus',  'Donate', using 'AmountQuantity' of '110', with a 'One-Time' transaction using a 'New Credit Card' payment type 'Amex' with account 'American_Express' number '3714 496353 98431' Submit = 'Yes'</v>
      </c>
      <c r="H101" s="24" t="str">
        <f t="shared" si="36"/>
        <v>Environment= https://sg-pre-web.securegive.com/,  User= chris.grant+dave@securegive.com</v>
      </c>
      <c r="I101" s="35" t="s">
        <v>518</v>
      </c>
      <c r="J101" s="35"/>
      <c r="K101" s="34" t="s">
        <v>265</v>
      </c>
      <c r="L101" t="s">
        <v>266</v>
      </c>
      <c r="M101" t="s">
        <v>55</v>
      </c>
      <c r="N101" t="s">
        <v>55</v>
      </c>
      <c r="O101" s="28" t="s">
        <v>494</v>
      </c>
      <c r="P101" t="s">
        <v>13</v>
      </c>
      <c r="Q101">
        <v>15</v>
      </c>
      <c r="R101" s="24">
        <v>3</v>
      </c>
      <c r="S101" s="7" t="s">
        <v>213</v>
      </c>
      <c r="T101" s="7">
        <v>3</v>
      </c>
      <c r="U101" s="7" t="s">
        <v>213</v>
      </c>
      <c r="V101" s="26" t="s">
        <v>55</v>
      </c>
      <c r="W101" s="22" t="s">
        <v>55</v>
      </c>
      <c r="X101" s="33" t="s">
        <v>55</v>
      </c>
      <c r="Y101" s="33" t="s">
        <v>55</v>
      </c>
      <c r="Z101" s="22" t="s">
        <v>55</v>
      </c>
      <c r="AA101" s="22" t="s">
        <v>55</v>
      </c>
      <c r="AB101" s="22" t="s">
        <v>55</v>
      </c>
      <c r="AC101" t="s">
        <v>270</v>
      </c>
      <c r="AD101">
        <v>3</v>
      </c>
      <c r="AF101" t="s">
        <v>25</v>
      </c>
      <c r="AG101">
        <v>110</v>
      </c>
      <c r="AH101" t="s">
        <v>17</v>
      </c>
      <c r="AI101" s="5" t="s">
        <v>55</v>
      </c>
      <c r="AJ101" s="5" t="s">
        <v>55</v>
      </c>
      <c r="AK101" s="33" t="s">
        <v>55</v>
      </c>
      <c r="AL101" s="22" t="s">
        <v>55</v>
      </c>
      <c r="AM101" s="33" t="s">
        <v>55</v>
      </c>
      <c r="AN101" s="26" t="s">
        <v>55</v>
      </c>
      <c r="AO101" s="22" t="str">
        <f t="shared" si="34"/>
        <v>One-Time gift on N/A basis charged on N/A Delayed start date of N/A ending on N/A</v>
      </c>
      <c r="AP101" t="s">
        <v>38</v>
      </c>
      <c r="AQ101" s="5" t="s">
        <v>55</v>
      </c>
      <c r="AR101" s="5" t="s">
        <v>179</v>
      </c>
      <c r="AS101" s="5" t="s">
        <v>63</v>
      </c>
      <c r="AT101" s="5"/>
      <c r="AU101" t="s">
        <v>38</v>
      </c>
      <c r="AV101" t="s">
        <v>38</v>
      </c>
      <c r="AW101" t="s">
        <v>38</v>
      </c>
      <c r="AX101" t="s">
        <v>55</v>
      </c>
      <c r="AY101" t="s">
        <v>55</v>
      </c>
      <c r="AZ101" t="s">
        <v>55</v>
      </c>
      <c r="BA101" t="s">
        <v>55</v>
      </c>
      <c r="BB101" t="s">
        <v>55</v>
      </c>
      <c r="BC101" t="s">
        <v>55</v>
      </c>
      <c r="BD101" t="s">
        <v>55</v>
      </c>
      <c r="BE101" t="s">
        <v>55</v>
      </c>
      <c r="BF101" t="s">
        <v>55</v>
      </c>
      <c r="BG101" t="s">
        <v>55</v>
      </c>
      <c r="BH101" t="s">
        <v>53</v>
      </c>
      <c r="BI101" t="s">
        <v>221</v>
      </c>
      <c r="BJ101" s="5" t="s">
        <v>55</v>
      </c>
      <c r="BK101" t="s">
        <v>37</v>
      </c>
      <c r="BL101" t="s">
        <v>246</v>
      </c>
      <c r="BM101" t="s">
        <v>111</v>
      </c>
      <c r="BN101" t="s">
        <v>107</v>
      </c>
      <c r="BO101" t="s">
        <v>105</v>
      </c>
      <c r="BP101" s="4">
        <v>44188</v>
      </c>
      <c r="BQ101" s="5" t="s">
        <v>55</v>
      </c>
      <c r="BR101">
        <v>1234</v>
      </c>
      <c r="BS101" t="s">
        <v>176</v>
      </c>
      <c r="BT101">
        <v>30215</v>
      </c>
      <c r="BU101" t="s">
        <v>38</v>
      </c>
      <c r="BV101" s="5" t="s">
        <v>38</v>
      </c>
      <c r="BW101" s="5" t="s">
        <v>55</v>
      </c>
      <c r="BX101" s="22" t="s">
        <v>55</v>
      </c>
      <c r="BY101" s="5" t="s">
        <v>55</v>
      </c>
      <c r="BZ101" s="5" t="s">
        <v>55</v>
      </c>
      <c r="CA101" t="s">
        <v>37</v>
      </c>
      <c r="CB101" t="s">
        <v>37</v>
      </c>
      <c r="CC101" t="s">
        <v>215</v>
      </c>
    </row>
    <row r="102" spans="1:81" x14ac:dyDescent="0.2">
      <c r="A102" s="7" t="s">
        <v>37</v>
      </c>
      <c r="B102" t="s">
        <v>349</v>
      </c>
      <c r="C102" t="s">
        <v>85</v>
      </c>
      <c r="E102" t="str">
        <f t="shared" si="30"/>
        <v>Scenario 101 (Org#=15| Campus#=3, GiftType#=3, Fund#=3)</v>
      </c>
      <c r="F102" s="24" t="str">
        <f t="shared" si="31"/>
        <v>CampusName=Main Campus|GiftType=Donate| DonatePurchaseGoal=Donate|FundName= Fixed-Linked Donation Cat| CategoryName=</v>
      </c>
      <c r="G102" s="24" t="str">
        <f t="shared" si="35"/>
        <v>Scenario 101 (Org#=15| Campus#=3, GiftType#=3, Fund#=3) - Using 'Main Campus',  'Donate', using 'AmountQuantity' of '111', with a 'One-Time' transaction using a 'New Credit Card' payment type 'Discover' with account 'Discover' number '6011 0009 9550 0000' Submit = 'Yes'</v>
      </c>
      <c r="H102" s="24" t="str">
        <f t="shared" si="36"/>
        <v>Environment= https://sg-pre-web.securegive.com/,  User= chris.grant+dave@securegive.com</v>
      </c>
      <c r="I102" s="35" t="s">
        <v>518</v>
      </c>
      <c r="J102" s="35"/>
      <c r="K102" s="34" t="s">
        <v>265</v>
      </c>
      <c r="L102" t="s">
        <v>266</v>
      </c>
      <c r="M102" t="s">
        <v>55</v>
      </c>
      <c r="N102" t="s">
        <v>55</v>
      </c>
      <c r="O102" s="28" t="s">
        <v>494</v>
      </c>
      <c r="P102" t="s">
        <v>13</v>
      </c>
      <c r="Q102">
        <v>15</v>
      </c>
      <c r="R102" s="24">
        <v>3</v>
      </c>
      <c r="S102" s="7" t="s">
        <v>213</v>
      </c>
      <c r="T102" s="7">
        <v>3</v>
      </c>
      <c r="U102" s="7" t="s">
        <v>213</v>
      </c>
      <c r="V102" s="26" t="s">
        <v>55</v>
      </c>
      <c r="W102" s="22" t="s">
        <v>55</v>
      </c>
      <c r="X102" s="33" t="s">
        <v>55</v>
      </c>
      <c r="Y102" s="33" t="s">
        <v>55</v>
      </c>
      <c r="Z102" s="22" t="s">
        <v>55</v>
      </c>
      <c r="AA102" s="22" t="s">
        <v>55</v>
      </c>
      <c r="AB102" s="22" t="s">
        <v>55</v>
      </c>
      <c r="AC102" t="s">
        <v>270</v>
      </c>
      <c r="AD102">
        <v>3</v>
      </c>
      <c r="AF102" t="s">
        <v>25</v>
      </c>
      <c r="AG102">
        <v>111</v>
      </c>
      <c r="AH102" t="s">
        <v>17</v>
      </c>
      <c r="AI102" s="5" t="s">
        <v>55</v>
      </c>
      <c r="AJ102" s="5" t="s">
        <v>55</v>
      </c>
      <c r="AK102" s="33" t="s">
        <v>55</v>
      </c>
      <c r="AL102" s="22" t="s">
        <v>55</v>
      </c>
      <c r="AM102" s="33" t="s">
        <v>55</v>
      </c>
      <c r="AN102" s="26" t="s">
        <v>55</v>
      </c>
      <c r="AO102" s="22" t="str">
        <f t="shared" si="34"/>
        <v>One-Time gift on N/A basis charged on N/A Delayed start date of N/A ending on N/A</v>
      </c>
      <c r="AP102" t="s">
        <v>38</v>
      </c>
      <c r="AQ102" s="5" t="s">
        <v>55</v>
      </c>
      <c r="AR102" s="5" t="s">
        <v>179</v>
      </c>
      <c r="AS102" s="5" t="s">
        <v>63</v>
      </c>
      <c r="AT102" s="5"/>
      <c r="AU102" t="s">
        <v>38</v>
      </c>
      <c r="AV102" t="s">
        <v>38</v>
      </c>
      <c r="AW102" t="s">
        <v>38</v>
      </c>
      <c r="AX102" t="s">
        <v>55</v>
      </c>
      <c r="AY102" t="s">
        <v>55</v>
      </c>
      <c r="AZ102" t="s">
        <v>55</v>
      </c>
      <c r="BA102" t="s">
        <v>55</v>
      </c>
      <c r="BB102" t="s">
        <v>55</v>
      </c>
      <c r="BC102" t="s">
        <v>55</v>
      </c>
      <c r="BD102" t="s">
        <v>55</v>
      </c>
      <c r="BE102" t="s">
        <v>55</v>
      </c>
      <c r="BF102" t="s">
        <v>55</v>
      </c>
      <c r="BG102" t="s">
        <v>55</v>
      </c>
      <c r="BH102" t="s">
        <v>53</v>
      </c>
      <c r="BI102" t="s">
        <v>221</v>
      </c>
      <c r="BJ102" s="5" t="s">
        <v>55</v>
      </c>
      <c r="BK102" t="s">
        <v>37</v>
      </c>
      <c r="BL102" t="s">
        <v>96</v>
      </c>
      <c r="BM102" t="s">
        <v>111</v>
      </c>
      <c r="BN102" t="s">
        <v>96</v>
      </c>
      <c r="BO102" t="s">
        <v>104</v>
      </c>
      <c r="BP102" s="4">
        <v>44188</v>
      </c>
      <c r="BQ102">
        <v>123</v>
      </c>
      <c r="BR102" s="5" t="s">
        <v>55</v>
      </c>
      <c r="BS102" t="s">
        <v>175</v>
      </c>
      <c r="BT102">
        <v>30215</v>
      </c>
      <c r="BU102" t="s">
        <v>38</v>
      </c>
      <c r="BV102" s="5" t="s">
        <v>38</v>
      </c>
      <c r="BW102" s="5" t="s">
        <v>55</v>
      </c>
      <c r="BX102" s="22" t="s">
        <v>55</v>
      </c>
      <c r="BY102" s="5" t="s">
        <v>55</v>
      </c>
      <c r="BZ102" s="5" t="s">
        <v>55</v>
      </c>
      <c r="CA102" t="s">
        <v>37</v>
      </c>
      <c r="CB102" t="s">
        <v>37</v>
      </c>
      <c r="CC102" t="s">
        <v>215</v>
      </c>
    </row>
    <row r="103" spans="1:81" ht="17" customHeight="1" x14ac:dyDescent="0.2">
      <c r="A103" s="7" t="s">
        <v>37</v>
      </c>
      <c r="B103" t="s">
        <v>350</v>
      </c>
      <c r="C103" t="s">
        <v>85</v>
      </c>
      <c r="E103" t="str">
        <f t="shared" si="30"/>
        <v>Scenario 102 (Org#=15| Campus#=3, GiftType#=3, Fund#=3)</v>
      </c>
      <c r="F103" s="24" t="str">
        <f t="shared" si="31"/>
        <v>CampusName=Main Campus|GiftType=Donate| DonatePurchaseGoal=Donate|FundName= Fixed-Linked Donation Cat| CategoryName=</v>
      </c>
      <c r="G103" s="24" t="str">
        <f t="shared" si="35"/>
        <v>Scenario 102 (Org#=15| Campus#=3, GiftType#=3, Fund#=3) - Using 'Main Campus',  'Donate', using 'AmountQuantity' of '112', with a 'One-Time' transaction using a 'New Credit Card' payment type 'Amex' with account 'American_Express' number '3714 496353 98431' Submit = 'Yes'</v>
      </c>
      <c r="H103" s="24" t="str">
        <f t="shared" si="36"/>
        <v>Environment= https://sg-pre-web.securegive.com/,  User= chris.grant+dave@securegive.com</v>
      </c>
      <c r="I103" s="35" t="s">
        <v>518</v>
      </c>
      <c r="J103" s="35"/>
      <c r="K103" s="34" t="s">
        <v>265</v>
      </c>
      <c r="L103" t="s">
        <v>266</v>
      </c>
      <c r="M103" t="s">
        <v>55</v>
      </c>
      <c r="N103" t="s">
        <v>55</v>
      </c>
      <c r="O103" s="28" t="s">
        <v>494</v>
      </c>
      <c r="P103" t="s">
        <v>13</v>
      </c>
      <c r="Q103">
        <v>15</v>
      </c>
      <c r="R103" s="24">
        <v>3</v>
      </c>
      <c r="S103" s="7" t="s">
        <v>213</v>
      </c>
      <c r="T103" s="7">
        <v>3</v>
      </c>
      <c r="U103" s="7" t="s">
        <v>213</v>
      </c>
      <c r="V103" s="26" t="s">
        <v>55</v>
      </c>
      <c r="W103" s="22" t="s">
        <v>55</v>
      </c>
      <c r="X103" s="33" t="s">
        <v>55</v>
      </c>
      <c r="Y103" s="33" t="s">
        <v>55</v>
      </c>
      <c r="Z103" s="22" t="s">
        <v>55</v>
      </c>
      <c r="AA103" s="22" t="s">
        <v>55</v>
      </c>
      <c r="AB103" s="22" t="s">
        <v>55</v>
      </c>
      <c r="AC103" t="s">
        <v>270</v>
      </c>
      <c r="AD103">
        <v>3</v>
      </c>
      <c r="AF103" t="s">
        <v>25</v>
      </c>
      <c r="AG103">
        <v>112</v>
      </c>
      <c r="AH103" t="s">
        <v>17</v>
      </c>
      <c r="AI103" s="5" t="s">
        <v>55</v>
      </c>
      <c r="AJ103" s="5" t="s">
        <v>55</v>
      </c>
      <c r="AK103" s="33" t="s">
        <v>55</v>
      </c>
      <c r="AL103" s="22" t="s">
        <v>55</v>
      </c>
      <c r="AM103" s="33" t="s">
        <v>55</v>
      </c>
      <c r="AN103" s="26" t="s">
        <v>55</v>
      </c>
      <c r="AO103" s="22" t="str">
        <f t="shared" si="34"/>
        <v>One-Time gift on N/A basis charged on N/A Delayed start date of N/A ending on N/A</v>
      </c>
      <c r="AP103" t="s">
        <v>37</v>
      </c>
      <c r="AQ103" s="5" t="s">
        <v>55</v>
      </c>
      <c r="AR103" s="5" t="s">
        <v>179</v>
      </c>
      <c r="AS103" s="5" t="s">
        <v>63</v>
      </c>
      <c r="AT103" s="5"/>
      <c r="AU103" t="s">
        <v>38</v>
      </c>
      <c r="AV103" t="s">
        <v>38</v>
      </c>
      <c r="AW103" t="s">
        <v>38</v>
      </c>
      <c r="AX103" t="s">
        <v>55</v>
      </c>
      <c r="AY103" t="s">
        <v>55</v>
      </c>
      <c r="AZ103" t="s">
        <v>55</v>
      </c>
      <c r="BA103" t="s">
        <v>55</v>
      </c>
      <c r="BB103" t="s">
        <v>55</v>
      </c>
      <c r="BC103" t="s">
        <v>55</v>
      </c>
      <c r="BD103" t="s">
        <v>55</v>
      </c>
      <c r="BE103" t="s">
        <v>55</v>
      </c>
      <c r="BF103" t="s">
        <v>55</v>
      </c>
      <c r="BG103" t="s">
        <v>55</v>
      </c>
      <c r="BH103" t="s">
        <v>53</v>
      </c>
      <c r="BI103" t="s">
        <v>221</v>
      </c>
      <c r="BJ103" s="5" t="s">
        <v>55</v>
      </c>
      <c r="BK103" t="s">
        <v>37</v>
      </c>
      <c r="BL103" t="s">
        <v>246</v>
      </c>
      <c r="BM103" t="s">
        <v>111</v>
      </c>
      <c r="BN103" t="s">
        <v>107</v>
      </c>
      <c r="BO103" t="s">
        <v>105</v>
      </c>
      <c r="BP103" s="4">
        <v>44188</v>
      </c>
      <c r="BQ103" s="5" t="s">
        <v>55</v>
      </c>
      <c r="BR103">
        <v>1234</v>
      </c>
      <c r="BS103" t="s">
        <v>176</v>
      </c>
      <c r="BT103">
        <v>30215</v>
      </c>
      <c r="BU103" t="s">
        <v>38</v>
      </c>
      <c r="BV103" s="5" t="s">
        <v>38</v>
      </c>
      <c r="BW103" s="5" t="s">
        <v>55</v>
      </c>
      <c r="BX103" s="22" t="s">
        <v>55</v>
      </c>
      <c r="BY103" s="5" t="s">
        <v>55</v>
      </c>
      <c r="BZ103" s="5" t="s">
        <v>55</v>
      </c>
      <c r="CA103" t="s">
        <v>37</v>
      </c>
      <c r="CB103" t="s">
        <v>37</v>
      </c>
      <c r="CC103" t="s">
        <v>215</v>
      </c>
    </row>
    <row r="104" spans="1:81" x14ac:dyDescent="0.2">
      <c r="A104" s="7" t="s">
        <v>37</v>
      </c>
      <c r="B104" t="s">
        <v>351</v>
      </c>
      <c r="C104" t="s">
        <v>85</v>
      </c>
      <c r="E104" t="str">
        <f t="shared" si="30"/>
        <v>Scenario 103 (Org#=15| Campus#=3, GiftType#=3, Fund#=3)</v>
      </c>
      <c r="F104" s="24" t="str">
        <f t="shared" si="31"/>
        <v>CampusName=No Link Campus|GiftType=Donate| DonatePurchaseGoal=Donate|FundName= Linked Tithes &amp; Offering| CategoryName=</v>
      </c>
      <c r="G104" s="24" t="str">
        <f t="shared" si="35"/>
        <v>Scenario 103 (Org#=15| Campus#=3, GiftType#=3, Fund#=3) - Using 'No Link Campus',  'Donate', using 'AmountCurrency' of '113', with a 'One-Time' transaction using a 'New Credit Card' payment type 'Discover' with account 'Discover' number '6011 0009 9550 0000' Submit = 'Yes'</v>
      </c>
      <c r="H104" s="24" t="str">
        <f t="shared" si="36"/>
        <v>Environment= https://sg-pre-web.securegive.com/,  User= chris.grant+dave@securegive.com</v>
      </c>
      <c r="I104" s="35" t="s">
        <v>518</v>
      </c>
      <c r="J104" s="35"/>
      <c r="K104" s="34" t="s">
        <v>265</v>
      </c>
      <c r="L104" t="s">
        <v>266</v>
      </c>
      <c r="M104" t="s">
        <v>55</v>
      </c>
      <c r="N104" t="s">
        <v>55</v>
      </c>
      <c r="O104" s="28" t="s">
        <v>494</v>
      </c>
      <c r="P104" t="s">
        <v>269</v>
      </c>
      <c r="Q104">
        <v>15</v>
      </c>
      <c r="R104" s="24">
        <v>3</v>
      </c>
      <c r="S104" s="7" t="s">
        <v>213</v>
      </c>
      <c r="T104" s="7">
        <v>3</v>
      </c>
      <c r="U104" s="7" t="s">
        <v>213</v>
      </c>
      <c r="V104" s="26" t="s">
        <v>55</v>
      </c>
      <c r="W104" s="22" t="s">
        <v>55</v>
      </c>
      <c r="X104" s="33" t="s">
        <v>55</v>
      </c>
      <c r="Y104" s="33" t="s">
        <v>55</v>
      </c>
      <c r="Z104" s="22" t="s">
        <v>55</v>
      </c>
      <c r="AA104" s="22" t="s">
        <v>55</v>
      </c>
      <c r="AB104" s="22" t="s">
        <v>55</v>
      </c>
      <c r="AC104" t="s">
        <v>268</v>
      </c>
      <c r="AD104">
        <v>3</v>
      </c>
      <c r="AF104" t="s">
        <v>24</v>
      </c>
      <c r="AG104">
        <v>113</v>
      </c>
      <c r="AH104" t="s">
        <v>17</v>
      </c>
      <c r="AI104" s="5" t="s">
        <v>55</v>
      </c>
      <c r="AJ104" s="5" t="s">
        <v>55</v>
      </c>
      <c r="AK104" s="33" t="s">
        <v>55</v>
      </c>
      <c r="AL104" s="22" t="s">
        <v>55</v>
      </c>
      <c r="AM104" s="33" t="s">
        <v>55</v>
      </c>
      <c r="AN104" s="26" t="s">
        <v>55</v>
      </c>
      <c r="AO104" s="22" t="str">
        <f t="shared" si="34"/>
        <v>One-Time gift on N/A basis charged on N/A Delayed start date of N/A ending on N/A</v>
      </c>
      <c r="AP104" t="s">
        <v>38</v>
      </c>
      <c r="AQ104" s="5" t="s">
        <v>55</v>
      </c>
      <c r="AR104" s="5" t="s">
        <v>179</v>
      </c>
      <c r="AS104" s="5" t="s">
        <v>63</v>
      </c>
      <c r="AT104" s="5"/>
      <c r="AU104" t="s">
        <v>38</v>
      </c>
      <c r="AV104" t="s">
        <v>38</v>
      </c>
      <c r="AW104" t="s">
        <v>38</v>
      </c>
      <c r="AX104" t="s">
        <v>55</v>
      </c>
      <c r="AY104" t="s">
        <v>55</v>
      </c>
      <c r="AZ104" t="s">
        <v>55</v>
      </c>
      <c r="BA104" t="s">
        <v>55</v>
      </c>
      <c r="BB104" t="s">
        <v>55</v>
      </c>
      <c r="BC104" t="s">
        <v>55</v>
      </c>
      <c r="BD104" t="s">
        <v>55</v>
      </c>
      <c r="BE104" t="s">
        <v>55</v>
      </c>
      <c r="BF104" t="s">
        <v>55</v>
      </c>
      <c r="BG104" t="s">
        <v>55</v>
      </c>
      <c r="BH104" t="s">
        <v>53</v>
      </c>
      <c r="BI104" t="s">
        <v>221</v>
      </c>
      <c r="BJ104" s="5" t="s">
        <v>55</v>
      </c>
      <c r="BK104" t="s">
        <v>37</v>
      </c>
      <c r="BL104" t="s">
        <v>96</v>
      </c>
      <c r="BM104" t="s">
        <v>111</v>
      </c>
      <c r="BN104" t="s">
        <v>96</v>
      </c>
      <c r="BO104" t="s">
        <v>104</v>
      </c>
      <c r="BP104" s="4">
        <v>44188</v>
      </c>
      <c r="BQ104">
        <v>123</v>
      </c>
      <c r="BR104" s="5" t="s">
        <v>55</v>
      </c>
      <c r="BS104" t="s">
        <v>175</v>
      </c>
      <c r="BT104">
        <v>30215</v>
      </c>
      <c r="BU104" t="s">
        <v>38</v>
      </c>
      <c r="BV104" s="5" t="s">
        <v>38</v>
      </c>
      <c r="BW104" s="5" t="s">
        <v>55</v>
      </c>
      <c r="BX104" s="22" t="s">
        <v>55</v>
      </c>
      <c r="BY104" s="5" t="s">
        <v>55</v>
      </c>
      <c r="BZ104" s="5" t="s">
        <v>55</v>
      </c>
      <c r="CA104" t="s">
        <v>37</v>
      </c>
      <c r="CB104" t="s">
        <v>37</v>
      </c>
      <c r="CC104" t="s">
        <v>215</v>
      </c>
    </row>
    <row r="105" spans="1:81" x14ac:dyDescent="0.2">
      <c r="A105" s="7" t="s">
        <v>37</v>
      </c>
      <c r="B105" t="s">
        <v>352</v>
      </c>
      <c r="C105" t="s">
        <v>85</v>
      </c>
      <c r="E105" t="str">
        <f t="shared" si="30"/>
        <v>Scenario 104 (Org#=15| Campus#=3, GiftType#=3, Fund#=3)</v>
      </c>
      <c r="F105" s="24" t="str">
        <f t="shared" si="31"/>
        <v>CampusName=No Link Campus|GiftType=Donate| DonatePurchaseGoal=Donate|FundName= Linked Tithes &amp; Offering| CategoryName=</v>
      </c>
      <c r="G105" s="24" t="str">
        <f>_xlfn.CONCAT(E105," - Using '",P105,"',  '", U105, "', using '", AF105, "' of '",AG105, "', with a '",AH105, "' transaction using a '",BH105, "' payment type '", BL105,"' with account '",BN105, "' number '",BO105, "' Submit = '",CB105,"'")</f>
        <v>Scenario 104 (Org#=15| Campus#=3, GiftType#=3, Fund#=3) - Using 'No Link Campus',  'Donate', using 'AmountCurrency' of '114', with a 'One-Time' transaction using a 'New Credit Card' payment type 'Amex' with account 'American_Express' number '3714 496353 98431' Submit = 'Yes'</v>
      </c>
      <c r="H105" s="24" t="str">
        <f>_xlfn.CONCAT("Environment= ",I105,",  User= ",K105)</f>
        <v>Environment= https://sg-pre-web.securegive.com/,  User= chris.grant+dave@securegive.com</v>
      </c>
      <c r="I105" s="35" t="s">
        <v>518</v>
      </c>
      <c r="J105" s="35"/>
      <c r="K105" s="34" t="s">
        <v>265</v>
      </c>
      <c r="L105" t="s">
        <v>266</v>
      </c>
      <c r="M105" t="s">
        <v>55</v>
      </c>
      <c r="N105" t="s">
        <v>55</v>
      </c>
      <c r="O105" s="28" t="s">
        <v>494</v>
      </c>
      <c r="P105" t="s">
        <v>269</v>
      </c>
      <c r="Q105">
        <v>15</v>
      </c>
      <c r="R105" s="24">
        <v>3</v>
      </c>
      <c r="S105" s="7" t="s">
        <v>213</v>
      </c>
      <c r="T105" s="7">
        <v>3</v>
      </c>
      <c r="U105" s="7" t="s">
        <v>213</v>
      </c>
      <c r="V105" s="26" t="s">
        <v>55</v>
      </c>
      <c r="W105" s="22" t="s">
        <v>55</v>
      </c>
      <c r="X105" s="33" t="s">
        <v>55</v>
      </c>
      <c r="Y105" s="33" t="s">
        <v>55</v>
      </c>
      <c r="Z105" s="22" t="s">
        <v>55</v>
      </c>
      <c r="AA105" s="22" t="s">
        <v>55</v>
      </c>
      <c r="AB105" s="22" t="s">
        <v>55</v>
      </c>
      <c r="AC105" t="s">
        <v>268</v>
      </c>
      <c r="AD105">
        <v>3</v>
      </c>
      <c r="AF105" t="s">
        <v>24</v>
      </c>
      <c r="AG105">
        <v>114</v>
      </c>
      <c r="AH105" t="s">
        <v>17</v>
      </c>
      <c r="AI105" s="5" t="s">
        <v>55</v>
      </c>
      <c r="AJ105" s="5" t="s">
        <v>55</v>
      </c>
      <c r="AK105" s="33" t="s">
        <v>55</v>
      </c>
      <c r="AL105" s="22" t="s">
        <v>55</v>
      </c>
      <c r="AM105" s="33" t="s">
        <v>55</v>
      </c>
      <c r="AN105" s="26" t="s">
        <v>55</v>
      </c>
      <c r="AO105" s="22" t="str">
        <f t="shared" si="34"/>
        <v>One-Time gift on N/A basis charged on N/A Delayed start date of N/A ending on N/A</v>
      </c>
      <c r="AP105" t="s">
        <v>38</v>
      </c>
      <c r="AQ105" s="5" t="s">
        <v>55</v>
      </c>
      <c r="AR105" s="5" t="s">
        <v>179</v>
      </c>
      <c r="AS105" s="5" t="s">
        <v>63</v>
      </c>
      <c r="AT105" s="5"/>
      <c r="AU105" t="s">
        <v>38</v>
      </c>
      <c r="AV105" t="s">
        <v>38</v>
      </c>
      <c r="AW105" t="s">
        <v>38</v>
      </c>
      <c r="AX105" t="s">
        <v>55</v>
      </c>
      <c r="AY105" t="s">
        <v>55</v>
      </c>
      <c r="AZ105" t="s">
        <v>55</v>
      </c>
      <c r="BA105" t="s">
        <v>55</v>
      </c>
      <c r="BB105" t="s">
        <v>55</v>
      </c>
      <c r="BC105" t="s">
        <v>55</v>
      </c>
      <c r="BD105" t="s">
        <v>55</v>
      </c>
      <c r="BE105" t="s">
        <v>55</v>
      </c>
      <c r="BF105" t="s">
        <v>55</v>
      </c>
      <c r="BG105" t="s">
        <v>55</v>
      </c>
      <c r="BH105" t="s">
        <v>53</v>
      </c>
      <c r="BI105" t="s">
        <v>221</v>
      </c>
      <c r="BJ105" s="5" t="s">
        <v>55</v>
      </c>
      <c r="BK105" t="s">
        <v>37</v>
      </c>
      <c r="BL105" t="s">
        <v>246</v>
      </c>
      <c r="BM105" t="s">
        <v>111</v>
      </c>
      <c r="BN105" t="s">
        <v>107</v>
      </c>
      <c r="BO105" t="s">
        <v>105</v>
      </c>
      <c r="BP105" s="4">
        <v>44188</v>
      </c>
      <c r="BQ105" s="5" t="s">
        <v>55</v>
      </c>
      <c r="BR105">
        <v>1234</v>
      </c>
      <c r="BS105" t="s">
        <v>176</v>
      </c>
      <c r="BT105">
        <v>30215</v>
      </c>
      <c r="BU105" t="s">
        <v>38</v>
      </c>
      <c r="BV105" s="5" t="s">
        <v>38</v>
      </c>
      <c r="BW105" s="5" t="s">
        <v>55</v>
      </c>
      <c r="BX105" s="22" t="s">
        <v>55</v>
      </c>
      <c r="BY105" s="5" t="s">
        <v>55</v>
      </c>
      <c r="BZ105" s="5" t="s">
        <v>55</v>
      </c>
      <c r="CA105" t="s">
        <v>37</v>
      </c>
      <c r="CB105" t="s">
        <v>37</v>
      </c>
      <c r="CC105" t="s">
        <v>215</v>
      </c>
    </row>
    <row r="106" spans="1:81" x14ac:dyDescent="0.2">
      <c r="A106" s="7" t="s">
        <v>37</v>
      </c>
      <c r="B106" t="s">
        <v>353</v>
      </c>
      <c r="C106" t="s">
        <v>85</v>
      </c>
      <c r="E106" t="str">
        <f t="shared" si="30"/>
        <v>Scenario 105 (Org#=15| Campus#=3, GiftType#=3, Fund#=3)</v>
      </c>
      <c r="F106" s="24" t="str">
        <f t="shared" si="31"/>
        <v>CampusName=No Link Campus|GiftType=Donate| DonatePurchaseGoal=Donate|FundName= Linked Tithes &amp; Offering| CategoryName=</v>
      </c>
      <c r="G106" s="24" t="str">
        <f t="shared" ref="G106:G161" si="37">_xlfn.CONCAT(E106," - Using '",P106,"',  '", U106, "', using '", AF106, "' of '",AG106, "', with a '",AH106, "' transaction using a '",BH106, "' payment type '", BL106,"' with account '",BN106, "' number '",BO106, "' Submit = '",CB106,"'")</f>
        <v>Scenario 105 (Org#=15| Campus#=3, GiftType#=3, Fund#=3) - Using 'No Link Campus',  'Donate', using 'AmountCurrency' of '115', with a 'One-Time' transaction using a 'New Credit Card' payment type 'Discover' with account 'Discover' number '6011 0009 9550 0000' Submit = 'Yes'</v>
      </c>
      <c r="H106" s="24" t="str">
        <f t="shared" ref="H106:H161" si="38">_xlfn.CONCAT("Environment= ",I106,",  User= ",K106)</f>
        <v>Environment= https://sg-pre-web.securegive.com/,  User= chris.grant+dave@securegive.com</v>
      </c>
      <c r="I106" s="35" t="s">
        <v>518</v>
      </c>
      <c r="J106" s="35"/>
      <c r="K106" s="34" t="s">
        <v>265</v>
      </c>
      <c r="L106" t="s">
        <v>266</v>
      </c>
      <c r="M106" t="s">
        <v>55</v>
      </c>
      <c r="N106" t="s">
        <v>55</v>
      </c>
      <c r="O106" s="28" t="s">
        <v>494</v>
      </c>
      <c r="P106" t="s">
        <v>269</v>
      </c>
      <c r="Q106">
        <v>15</v>
      </c>
      <c r="R106" s="24">
        <v>3</v>
      </c>
      <c r="S106" s="7" t="s">
        <v>213</v>
      </c>
      <c r="T106" s="7">
        <v>3</v>
      </c>
      <c r="U106" s="7" t="s">
        <v>213</v>
      </c>
      <c r="V106" s="26" t="s">
        <v>55</v>
      </c>
      <c r="W106" s="22" t="s">
        <v>55</v>
      </c>
      <c r="X106" s="33" t="s">
        <v>55</v>
      </c>
      <c r="Y106" s="33" t="s">
        <v>55</v>
      </c>
      <c r="Z106" s="22" t="s">
        <v>55</v>
      </c>
      <c r="AA106" s="22" t="s">
        <v>55</v>
      </c>
      <c r="AB106" s="22" t="s">
        <v>55</v>
      </c>
      <c r="AC106" t="s">
        <v>268</v>
      </c>
      <c r="AD106">
        <v>3</v>
      </c>
      <c r="AF106" t="s">
        <v>24</v>
      </c>
      <c r="AG106">
        <v>115</v>
      </c>
      <c r="AH106" t="s">
        <v>17</v>
      </c>
      <c r="AI106" s="5" t="s">
        <v>55</v>
      </c>
      <c r="AJ106" s="5" t="s">
        <v>55</v>
      </c>
      <c r="AK106" s="33" t="s">
        <v>55</v>
      </c>
      <c r="AL106" s="22" t="s">
        <v>55</v>
      </c>
      <c r="AM106" s="33" t="s">
        <v>55</v>
      </c>
      <c r="AN106" s="26" t="s">
        <v>55</v>
      </c>
      <c r="AO106" s="22" t="str">
        <f t="shared" si="34"/>
        <v>One-Time gift on N/A basis charged on N/A Delayed start date of N/A ending on N/A</v>
      </c>
      <c r="AP106" t="s">
        <v>38</v>
      </c>
      <c r="AQ106" s="5" t="s">
        <v>55</v>
      </c>
      <c r="AR106" s="5" t="s">
        <v>179</v>
      </c>
      <c r="AS106" s="5" t="s">
        <v>63</v>
      </c>
      <c r="AT106" s="5"/>
      <c r="AU106" t="s">
        <v>38</v>
      </c>
      <c r="AV106" t="s">
        <v>38</v>
      </c>
      <c r="AW106" t="s">
        <v>38</v>
      </c>
      <c r="AX106" t="s">
        <v>55</v>
      </c>
      <c r="AY106" t="s">
        <v>55</v>
      </c>
      <c r="AZ106" t="s">
        <v>55</v>
      </c>
      <c r="BA106" t="s">
        <v>55</v>
      </c>
      <c r="BB106" t="s">
        <v>55</v>
      </c>
      <c r="BC106" t="s">
        <v>55</v>
      </c>
      <c r="BD106" t="s">
        <v>55</v>
      </c>
      <c r="BE106" t="s">
        <v>55</v>
      </c>
      <c r="BF106" t="s">
        <v>55</v>
      </c>
      <c r="BG106" t="s">
        <v>55</v>
      </c>
      <c r="BH106" t="s">
        <v>53</v>
      </c>
      <c r="BI106" t="s">
        <v>221</v>
      </c>
      <c r="BJ106" s="5" t="s">
        <v>55</v>
      </c>
      <c r="BK106" t="s">
        <v>37</v>
      </c>
      <c r="BL106" t="s">
        <v>96</v>
      </c>
      <c r="BM106" t="s">
        <v>111</v>
      </c>
      <c r="BN106" t="s">
        <v>96</v>
      </c>
      <c r="BO106" t="s">
        <v>104</v>
      </c>
      <c r="BP106" s="4">
        <v>44188</v>
      </c>
      <c r="BQ106">
        <v>123</v>
      </c>
      <c r="BR106" s="5" t="s">
        <v>55</v>
      </c>
      <c r="BS106" t="s">
        <v>175</v>
      </c>
      <c r="BT106">
        <v>30215</v>
      </c>
      <c r="BU106" t="s">
        <v>38</v>
      </c>
      <c r="BV106" s="5" t="s">
        <v>38</v>
      </c>
      <c r="BW106" s="5" t="s">
        <v>55</v>
      </c>
      <c r="BX106" s="22" t="s">
        <v>55</v>
      </c>
      <c r="BY106" s="5" t="s">
        <v>55</v>
      </c>
      <c r="BZ106" s="5" t="s">
        <v>55</v>
      </c>
      <c r="CA106" t="s">
        <v>37</v>
      </c>
      <c r="CB106" t="s">
        <v>37</v>
      </c>
      <c r="CC106" t="s">
        <v>215</v>
      </c>
    </row>
    <row r="107" spans="1:81" x14ac:dyDescent="0.2">
      <c r="A107" s="7" t="s">
        <v>37</v>
      </c>
      <c r="B107" t="s">
        <v>354</v>
      </c>
      <c r="C107" t="s">
        <v>85</v>
      </c>
      <c r="E107" t="str">
        <f t="shared" si="30"/>
        <v>Scenario 106 (Org#=15| Campus#=3, GiftType#=3, Fund#=3)</v>
      </c>
      <c r="F107" s="24" t="str">
        <f t="shared" si="31"/>
        <v>CampusName=No Link Campus|GiftType=Donate| DonatePurchaseGoal=Donate|FundName= Linked Tithes &amp; Offering| CategoryName=</v>
      </c>
      <c r="G107" s="24" t="str">
        <f t="shared" si="37"/>
        <v>Scenario 106 (Org#=15| Campus#=3, GiftType#=3, Fund#=3) - Using 'No Link Campus',  'Donate', using 'AmountCurrency' of '116', with a 'One-Time' transaction using a 'New Credit Card' payment type 'Amex' with account 'American_Express' number '3714 496353 98431' Submit = 'Yes'</v>
      </c>
      <c r="H107" s="24" t="str">
        <f t="shared" si="38"/>
        <v>Environment= https://sg-pre-web.securegive.com/,  User= chris.grant+dave@securegive.com</v>
      </c>
      <c r="I107" s="35" t="s">
        <v>518</v>
      </c>
      <c r="J107" s="35"/>
      <c r="K107" s="34" t="s">
        <v>265</v>
      </c>
      <c r="L107" t="s">
        <v>266</v>
      </c>
      <c r="M107" t="s">
        <v>55</v>
      </c>
      <c r="N107" t="s">
        <v>55</v>
      </c>
      <c r="O107" s="28" t="s">
        <v>494</v>
      </c>
      <c r="P107" t="s">
        <v>269</v>
      </c>
      <c r="Q107">
        <v>15</v>
      </c>
      <c r="R107" s="24">
        <v>3</v>
      </c>
      <c r="S107" s="7" t="s">
        <v>213</v>
      </c>
      <c r="T107" s="7">
        <v>3</v>
      </c>
      <c r="U107" s="7" t="s">
        <v>213</v>
      </c>
      <c r="V107" s="26" t="s">
        <v>55</v>
      </c>
      <c r="W107" s="22" t="s">
        <v>55</v>
      </c>
      <c r="X107" s="33" t="s">
        <v>55</v>
      </c>
      <c r="Y107" s="33" t="s">
        <v>55</v>
      </c>
      <c r="Z107" s="22" t="s">
        <v>55</v>
      </c>
      <c r="AA107" s="22" t="s">
        <v>55</v>
      </c>
      <c r="AB107" s="22" t="s">
        <v>55</v>
      </c>
      <c r="AC107" t="s">
        <v>268</v>
      </c>
      <c r="AD107">
        <v>3</v>
      </c>
      <c r="AF107" t="s">
        <v>24</v>
      </c>
      <c r="AG107">
        <v>116</v>
      </c>
      <c r="AH107" t="s">
        <v>17</v>
      </c>
      <c r="AI107" s="5" t="s">
        <v>55</v>
      </c>
      <c r="AJ107" s="5" t="s">
        <v>55</v>
      </c>
      <c r="AK107" s="33" t="s">
        <v>55</v>
      </c>
      <c r="AL107" s="22" t="s">
        <v>55</v>
      </c>
      <c r="AM107" s="33" t="s">
        <v>55</v>
      </c>
      <c r="AN107" s="26" t="s">
        <v>55</v>
      </c>
      <c r="AO107" s="22" t="str">
        <f t="shared" si="34"/>
        <v>One-Time gift on N/A basis charged on N/A Delayed start date of N/A ending on N/A</v>
      </c>
      <c r="AP107" t="s">
        <v>37</v>
      </c>
      <c r="AQ107" s="5" t="s">
        <v>55</v>
      </c>
      <c r="AR107" s="5" t="s">
        <v>179</v>
      </c>
      <c r="AS107" s="5" t="s">
        <v>63</v>
      </c>
      <c r="AT107" s="5"/>
      <c r="AU107" t="s">
        <v>38</v>
      </c>
      <c r="AV107" t="s">
        <v>38</v>
      </c>
      <c r="AW107" t="s">
        <v>38</v>
      </c>
      <c r="AX107" t="s">
        <v>55</v>
      </c>
      <c r="AY107" t="s">
        <v>55</v>
      </c>
      <c r="AZ107" t="s">
        <v>55</v>
      </c>
      <c r="BA107" t="s">
        <v>55</v>
      </c>
      <c r="BB107" t="s">
        <v>55</v>
      </c>
      <c r="BC107" t="s">
        <v>55</v>
      </c>
      <c r="BD107" t="s">
        <v>55</v>
      </c>
      <c r="BE107" t="s">
        <v>55</v>
      </c>
      <c r="BF107" t="s">
        <v>55</v>
      </c>
      <c r="BG107" t="s">
        <v>55</v>
      </c>
      <c r="BH107" t="s">
        <v>53</v>
      </c>
      <c r="BI107" t="s">
        <v>221</v>
      </c>
      <c r="BJ107" s="5" t="s">
        <v>55</v>
      </c>
      <c r="BK107" t="s">
        <v>37</v>
      </c>
      <c r="BL107" t="s">
        <v>246</v>
      </c>
      <c r="BM107" t="s">
        <v>111</v>
      </c>
      <c r="BN107" t="s">
        <v>107</v>
      </c>
      <c r="BO107" t="s">
        <v>105</v>
      </c>
      <c r="BP107" s="4">
        <v>44188</v>
      </c>
      <c r="BQ107" s="5" t="s">
        <v>55</v>
      </c>
      <c r="BR107">
        <v>1234</v>
      </c>
      <c r="BS107" t="s">
        <v>176</v>
      </c>
      <c r="BT107">
        <v>30215</v>
      </c>
      <c r="BU107" t="s">
        <v>38</v>
      </c>
      <c r="BV107" s="5" t="s">
        <v>38</v>
      </c>
      <c r="BW107" s="5" t="s">
        <v>55</v>
      </c>
      <c r="BX107" s="22" t="s">
        <v>55</v>
      </c>
      <c r="BY107" s="5" t="s">
        <v>55</v>
      </c>
      <c r="BZ107" s="5" t="s">
        <v>55</v>
      </c>
      <c r="CA107" t="s">
        <v>37</v>
      </c>
      <c r="CB107" t="s">
        <v>37</v>
      </c>
      <c r="CC107" t="s">
        <v>215</v>
      </c>
    </row>
    <row r="108" spans="1:81" x14ac:dyDescent="0.2">
      <c r="A108" s="7" t="s">
        <v>37</v>
      </c>
      <c r="B108" t="s">
        <v>355</v>
      </c>
      <c r="C108" t="s">
        <v>85</v>
      </c>
      <c r="E108" t="str">
        <f t="shared" si="30"/>
        <v>Scenario 107 (Org#=15| Campus#=3, GiftType#=3, Fund#=3)</v>
      </c>
      <c r="F108" s="24" t="str">
        <f t="shared" si="31"/>
        <v>CampusName=No Link Campus|GiftType=Donate| DonatePurchaseGoal=Donate|FundName= Linked Tithes &amp; Offering| CategoryName=</v>
      </c>
      <c r="G108" s="24" t="str">
        <f t="shared" si="37"/>
        <v>Scenario 107 (Org#=15| Campus#=3, GiftType#=3, Fund#=3) - Using 'No Link Campus',  'Donate', using 'AmountCurrency' of '117', with a 'One-Time' transaction using a 'New Credit Card' payment type 'Discover' with account 'Discover' number '6011 0009 9550 0000' Submit = 'Yes'</v>
      </c>
      <c r="H108" s="24" t="str">
        <f t="shared" si="38"/>
        <v>Environment= https://sg-pre-web.securegive.com/,  User= chris.grant+dave@securegive.com</v>
      </c>
      <c r="I108" s="35" t="s">
        <v>518</v>
      </c>
      <c r="J108" s="35"/>
      <c r="K108" s="34" t="s">
        <v>265</v>
      </c>
      <c r="L108" t="s">
        <v>266</v>
      </c>
      <c r="M108" t="s">
        <v>55</v>
      </c>
      <c r="N108" t="s">
        <v>55</v>
      </c>
      <c r="O108" s="28" t="s">
        <v>494</v>
      </c>
      <c r="P108" t="s">
        <v>269</v>
      </c>
      <c r="Q108">
        <v>15</v>
      </c>
      <c r="R108" s="24">
        <v>3</v>
      </c>
      <c r="S108" s="7" t="s">
        <v>213</v>
      </c>
      <c r="T108" s="7">
        <v>3</v>
      </c>
      <c r="U108" s="7" t="s">
        <v>213</v>
      </c>
      <c r="V108" s="26" t="s">
        <v>55</v>
      </c>
      <c r="W108" s="22" t="s">
        <v>55</v>
      </c>
      <c r="X108" s="33" t="s">
        <v>55</v>
      </c>
      <c r="Y108" s="33" t="s">
        <v>55</v>
      </c>
      <c r="Z108" s="22" t="s">
        <v>55</v>
      </c>
      <c r="AA108" s="22" t="s">
        <v>55</v>
      </c>
      <c r="AB108" s="22" t="s">
        <v>55</v>
      </c>
      <c r="AC108" t="s">
        <v>268</v>
      </c>
      <c r="AD108">
        <v>3</v>
      </c>
      <c r="AF108" t="s">
        <v>24</v>
      </c>
      <c r="AG108">
        <v>117</v>
      </c>
      <c r="AH108" t="s">
        <v>17</v>
      </c>
      <c r="AI108" s="5" t="s">
        <v>55</v>
      </c>
      <c r="AJ108" s="5" t="s">
        <v>55</v>
      </c>
      <c r="AK108" s="33" t="s">
        <v>55</v>
      </c>
      <c r="AL108" s="22" t="s">
        <v>55</v>
      </c>
      <c r="AM108" s="33" t="s">
        <v>55</v>
      </c>
      <c r="AN108" s="26" t="s">
        <v>55</v>
      </c>
      <c r="AO108" s="22" t="str">
        <f t="shared" si="34"/>
        <v>One-Time gift on N/A basis charged on N/A Delayed start date of N/A ending on N/A</v>
      </c>
      <c r="AP108" t="s">
        <v>38</v>
      </c>
      <c r="AQ108" s="5" t="s">
        <v>55</v>
      </c>
      <c r="AR108" s="5" t="s">
        <v>179</v>
      </c>
      <c r="AS108" s="5" t="s">
        <v>63</v>
      </c>
      <c r="AT108" s="5"/>
      <c r="AU108" t="s">
        <v>38</v>
      </c>
      <c r="AV108" t="s">
        <v>38</v>
      </c>
      <c r="AW108" t="s">
        <v>38</v>
      </c>
      <c r="AX108" t="s">
        <v>55</v>
      </c>
      <c r="AY108" t="s">
        <v>55</v>
      </c>
      <c r="AZ108" t="s">
        <v>55</v>
      </c>
      <c r="BA108" t="s">
        <v>55</v>
      </c>
      <c r="BB108" t="s">
        <v>55</v>
      </c>
      <c r="BC108" t="s">
        <v>55</v>
      </c>
      <c r="BD108" t="s">
        <v>55</v>
      </c>
      <c r="BE108" t="s">
        <v>55</v>
      </c>
      <c r="BF108" t="s">
        <v>55</v>
      </c>
      <c r="BG108" t="s">
        <v>55</v>
      </c>
      <c r="BH108" t="s">
        <v>53</v>
      </c>
      <c r="BI108" t="s">
        <v>221</v>
      </c>
      <c r="BJ108" s="5" t="s">
        <v>55</v>
      </c>
      <c r="BK108" t="s">
        <v>37</v>
      </c>
      <c r="BL108" t="s">
        <v>96</v>
      </c>
      <c r="BM108" t="s">
        <v>111</v>
      </c>
      <c r="BN108" t="s">
        <v>96</v>
      </c>
      <c r="BO108" t="s">
        <v>104</v>
      </c>
      <c r="BP108" s="4">
        <v>44188</v>
      </c>
      <c r="BQ108">
        <v>123</v>
      </c>
      <c r="BR108" s="5" t="s">
        <v>55</v>
      </c>
      <c r="BS108" t="s">
        <v>175</v>
      </c>
      <c r="BT108">
        <v>30215</v>
      </c>
      <c r="BU108" t="s">
        <v>38</v>
      </c>
      <c r="BV108" s="5" t="s">
        <v>38</v>
      </c>
      <c r="BW108" s="5" t="s">
        <v>55</v>
      </c>
      <c r="BX108" s="22" t="s">
        <v>55</v>
      </c>
      <c r="BY108" s="5" t="s">
        <v>55</v>
      </c>
      <c r="BZ108" s="5" t="s">
        <v>55</v>
      </c>
      <c r="CA108" t="s">
        <v>37</v>
      </c>
      <c r="CB108" t="s">
        <v>37</v>
      </c>
      <c r="CC108" t="s">
        <v>215</v>
      </c>
    </row>
    <row r="109" spans="1:81" x14ac:dyDescent="0.2">
      <c r="A109" s="7" t="s">
        <v>37</v>
      </c>
      <c r="B109" t="s">
        <v>356</v>
      </c>
      <c r="C109" t="s">
        <v>85</v>
      </c>
      <c r="E109" t="str">
        <f t="shared" si="30"/>
        <v>Scenario 108 (Org#=15| Campus#=3, GiftType#=3, Fund#=3)</v>
      </c>
      <c r="F109" s="24" t="str">
        <f t="shared" si="31"/>
        <v>CampusName=No Link Campus|GiftType=Donate| DonatePurchaseGoal=Donate|FundName= Linked Tithes &amp; Offering| CategoryName=</v>
      </c>
      <c r="G109" s="24" t="str">
        <f t="shared" si="37"/>
        <v>Scenario 108 (Org#=15| Campus#=3, GiftType#=3, Fund#=3) - Using 'No Link Campus',  'Donate', using 'AmountCurrency' of '118', with a 'One-Time' transaction using a 'New Credit Card' payment type 'Amex' with account 'American_Express' number '3714 496353 98431' Submit = 'Yes'</v>
      </c>
      <c r="H109" s="24" t="str">
        <f t="shared" si="38"/>
        <v>Environment= https://sg-pre-web.securegive.com/,  User= chris.grant+dave@securegive.com</v>
      </c>
      <c r="I109" s="35" t="s">
        <v>518</v>
      </c>
      <c r="J109" s="35"/>
      <c r="K109" s="34" t="s">
        <v>265</v>
      </c>
      <c r="L109" t="s">
        <v>266</v>
      </c>
      <c r="M109" t="s">
        <v>55</v>
      </c>
      <c r="N109" t="s">
        <v>55</v>
      </c>
      <c r="O109" s="28" t="s">
        <v>494</v>
      </c>
      <c r="P109" t="s">
        <v>269</v>
      </c>
      <c r="Q109">
        <v>15</v>
      </c>
      <c r="R109" s="24">
        <v>3</v>
      </c>
      <c r="S109" s="7" t="s">
        <v>213</v>
      </c>
      <c r="T109" s="7">
        <v>3</v>
      </c>
      <c r="U109" s="7" t="s">
        <v>213</v>
      </c>
      <c r="V109" s="26" t="s">
        <v>55</v>
      </c>
      <c r="W109" s="22" t="s">
        <v>55</v>
      </c>
      <c r="X109" s="33" t="s">
        <v>55</v>
      </c>
      <c r="Y109" s="33" t="s">
        <v>55</v>
      </c>
      <c r="Z109" s="22" t="s">
        <v>55</v>
      </c>
      <c r="AA109" s="22" t="s">
        <v>55</v>
      </c>
      <c r="AB109" s="22" t="s">
        <v>55</v>
      </c>
      <c r="AC109" t="s">
        <v>268</v>
      </c>
      <c r="AD109">
        <v>3</v>
      </c>
      <c r="AF109" t="s">
        <v>24</v>
      </c>
      <c r="AG109">
        <v>118</v>
      </c>
      <c r="AH109" t="s">
        <v>17</v>
      </c>
      <c r="AI109" s="5" t="s">
        <v>55</v>
      </c>
      <c r="AJ109" s="5" t="s">
        <v>55</v>
      </c>
      <c r="AK109" s="33" t="s">
        <v>55</v>
      </c>
      <c r="AL109" s="22" t="s">
        <v>55</v>
      </c>
      <c r="AM109" s="33" t="s">
        <v>55</v>
      </c>
      <c r="AN109" s="26" t="s">
        <v>55</v>
      </c>
      <c r="AO109" s="22" t="str">
        <f t="shared" si="34"/>
        <v>One-Time gift on N/A basis charged on N/A Delayed start date of N/A ending on N/A</v>
      </c>
      <c r="AP109" t="s">
        <v>38</v>
      </c>
      <c r="AQ109" s="5" t="s">
        <v>55</v>
      </c>
      <c r="AR109" s="5" t="s">
        <v>179</v>
      </c>
      <c r="AS109" s="5" t="s">
        <v>63</v>
      </c>
      <c r="AT109" s="5"/>
      <c r="AU109" t="s">
        <v>38</v>
      </c>
      <c r="AV109" t="s">
        <v>38</v>
      </c>
      <c r="AW109" t="s">
        <v>38</v>
      </c>
      <c r="AX109" t="s">
        <v>55</v>
      </c>
      <c r="AY109" t="s">
        <v>55</v>
      </c>
      <c r="AZ109" t="s">
        <v>55</v>
      </c>
      <c r="BA109" t="s">
        <v>55</v>
      </c>
      <c r="BB109" t="s">
        <v>55</v>
      </c>
      <c r="BC109" t="s">
        <v>55</v>
      </c>
      <c r="BD109" t="s">
        <v>55</v>
      </c>
      <c r="BE109" t="s">
        <v>55</v>
      </c>
      <c r="BF109" t="s">
        <v>55</v>
      </c>
      <c r="BG109" t="s">
        <v>55</v>
      </c>
      <c r="BH109" t="s">
        <v>53</v>
      </c>
      <c r="BI109" t="s">
        <v>221</v>
      </c>
      <c r="BJ109" s="5" t="s">
        <v>55</v>
      </c>
      <c r="BK109" t="s">
        <v>37</v>
      </c>
      <c r="BL109" t="s">
        <v>246</v>
      </c>
      <c r="BM109" t="s">
        <v>111</v>
      </c>
      <c r="BN109" t="s">
        <v>107</v>
      </c>
      <c r="BO109" t="s">
        <v>105</v>
      </c>
      <c r="BP109" s="4">
        <v>44188</v>
      </c>
      <c r="BQ109" s="5" t="s">
        <v>55</v>
      </c>
      <c r="BR109">
        <v>1234</v>
      </c>
      <c r="BS109" t="s">
        <v>176</v>
      </c>
      <c r="BT109">
        <v>30215</v>
      </c>
      <c r="BU109" t="s">
        <v>38</v>
      </c>
      <c r="BV109" s="5" t="s">
        <v>38</v>
      </c>
      <c r="BW109" s="5" t="s">
        <v>55</v>
      </c>
      <c r="BX109" s="22" t="s">
        <v>55</v>
      </c>
      <c r="BY109" s="5" t="s">
        <v>55</v>
      </c>
      <c r="BZ109" s="5" t="s">
        <v>55</v>
      </c>
      <c r="CA109" t="s">
        <v>37</v>
      </c>
      <c r="CB109" t="s">
        <v>37</v>
      </c>
      <c r="CC109" t="s">
        <v>215</v>
      </c>
    </row>
    <row r="110" spans="1:81" x14ac:dyDescent="0.2">
      <c r="A110" s="7" t="s">
        <v>37</v>
      </c>
      <c r="B110" t="s">
        <v>357</v>
      </c>
      <c r="C110" t="s">
        <v>85</v>
      </c>
      <c r="E110" t="str">
        <f t="shared" si="30"/>
        <v>Scenario 109 (Org#=15| Campus#=3, GiftType#=3, Fund#=3)</v>
      </c>
      <c r="F110" s="24" t="str">
        <f t="shared" si="31"/>
        <v>CampusName=No Link Campus|GiftType=Donate| DonatePurchaseGoal=Donate|FundName= Linked Tithes &amp; Offering| CategoryName=</v>
      </c>
      <c r="G110" s="24" t="str">
        <f t="shared" si="37"/>
        <v>Scenario 109 (Org#=15| Campus#=3, GiftType#=3, Fund#=3) - Using 'No Link Campus',  'Donate', using 'AmountCurrency' of '119', with a 'One-Time' transaction using a 'New Credit Card' payment type 'Discover' with account 'Discover' number '6011 0009 9550 0000' Submit = 'Yes'</v>
      </c>
      <c r="H110" s="24" t="str">
        <f t="shared" si="38"/>
        <v>Environment= https://sg-pre-web.securegive.com/,  User= chris.grant+dave@securegive.com</v>
      </c>
      <c r="I110" s="35" t="s">
        <v>518</v>
      </c>
      <c r="J110" s="35"/>
      <c r="K110" s="34" t="s">
        <v>265</v>
      </c>
      <c r="L110" t="s">
        <v>266</v>
      </c>
      <c r="M110" t="s">
        <v>55</v>
      </c>
      <c r="N110" t="s">
        <v>55</v>
      </c>
      <c r="O110" s="28" t="s">
        <v>494</v>
      </c>
      <c r="P110" t="s">
        <v>269</v>
      </c>
      <c r="Q110">
        <v>15</v>
      </c>
      <c r="R110" s="24">
        <v>3</v>
      </c>
      <c r="S110" s="7" t="s">
        <v>213</v>
      </c>
      <c r="T110" s="7">
        <v>3</v>
      </c>
      <c r="U110" s="7" t="s">
        <v>213</v>
      </c>
      <c r="V110" s="26" t="s">
        <v>55</v>
      </c>
      <c r="W110" s="22" t="s">
        <v>55</v>
      </c>
      <c r="X110" s="33" t="s">
        <v>55</v>
      </c>
      <c r="Y110" s="33" t="s">
        <v>55</v>
      </c>
      <c r="Z110" s="22" t="s">
        <v>55</v>
      </c>
      <c r="AA110" s="22" t="s">
        <v>55</v>
      </c>
      <c r="AB110" s="22" t="s">
        <v>55</v>
      </c>
      <c r="AC110" t="s">
        <v>268</v>
      </c>
      <c r="AD110">
        <v>3</v>
      </c>
      <c r="AF110" t="s">
        <v>24</v>
      </c>
      <c r="AG110">
        <v>119</v>
      </c>
      <c r="AH110" t="s">
        <v>17</v>
      </c>
      <c r="AI110" s="5" t="s">
        <v>55</v>
      </c>
      <c r="AJ110" s="5" t="s">
        <v>55</v>
      </c>
      <c r="AK110" s="33" t="s">
        <v>55</v>
      </c>
      <c r="AL110" s="22" t="s">
        <v>55</v>
      </c>
      <c r="AM110" s="33" t="s">
        <v>55</v>
      </c>
      <c r="AN110" s="26" t="s">
        <v>55</v>
      </c>
      <c r="AO110" s="22" t="str">
        <f t="shared" si="34"/>
        <v>One-Time gift on N/A basis charged on N/A Delayed start date of N/A ending on N/A</v>
      </c>
      <c r="AP110" t="s">
        <v>38</v>
      </c>
      <c r="AQ110" s="5" t="s">
        <v>55</v>
      </c>
      <c r="AR110" s="5" t="s">
        <v>179</v>
      </c>
      <c r="AS110" s="5" t="s">
        <v>63</v>
      </c>
      <c r="AT110" s="5"/>
      <c r="AU110" t="s">
        <v>38</v>
      </c>
      <c r="AV110" t="s">
        <v>38</v>
      </c>
      <c r="AW110" t="s">
        <v>38</v>
      </c>
      <c r="AX110" t="s">
        <v>55</v>
      </c>
      <c r="AY110" t="s">
        <v>55</v>
      </c>
      <c r="AZ110" t="s">
        <v>55</v>
      </c>
      <c r="BA110" t="s">
        <v>55</v>
      </c>
      <c r="BB110" t="s">
        <v>55</v>
      </c>
      <c r="BC110" t="s">
        <v>55</v>
      </c>
      <c r="BD110" t="s">
        <v>55</v>
      </c>
      <c r="BE110" t="s">
        <v>55</v>
      </c>
      <c r="BF110" t="s">
        <v>55</v>
      </c>
      <c r="BG110" t="s">
        <v>55</v>
      </c>
      <c r="BH110" t="s">
        <v>53</v>
      </c>
      <c r="BI110" t="s">
        <v>221</v>
      </c>
      <c r="BJ110" s="5" t="s">
        <v>55</v>
      </c>
      <c r="BK110" t="s">
        <v>37</v>
      </c>
      <c r="BL110" t="s">
        <v>96</v>
      </c>
      <c r="BM110" t="s">
        <v>111</v>
      </c>
      <c r="BN110" t="s">
        <v>96</v>
      </c>
      <c r="BO110" t="s">
        <v>104</v>
      </c>
      <c r="BP110" s="4">
        <v>44188</v>
      </c>
      <c r="BQ110">
        <v>123</v>
      </c>
      <c r="BR110" s="5" t="s">
        <v>55</v>
      </c>
      <c r="BS110" t="s">
        <v>175</v>
      </c>
      <c r="BT110">
        <v>30215</v>
      </c>
      <c r="BU110" t="s">
        <v>38</v>
      </c>
      <c r="BV110" s="5" t="s">
        <v>38</v>
      </c>
      <c r="BW110" s="5" t="s">
        <v>55</v>
      </c>
      <c r="BX110" s="22" t="s">
        <v>55</v>
      </c>
      <c r="BY110" s="5" t="s">
        <v>55</v>
      </c>
      <c r="BZ110" s="5" t="s">
        <v>55</v>
      </c>
      <c r="CA110" t="s">
        <v>37</v>
      </c>
      <c r="CB110" t="s">
        <v>37</v>
      </c>
      <c r="CC110" t="s">
        <v>215</v>
      </c>
    </row>
    <row r="111" spans="1:81" x14ac:dyDescent="0.2">
      <c r="A111" s="7" t="s">
        <v>37</v>
      </c>
      <c r="B111" t="s">
        <v>358</v>
      </c>
      <c r="C111" t="s">
        <v>85</v>
      </c>
      <c r="E111" t="str">
        <f t="shared" si="30"/>
        <v>Scenario 110 (Org#=15| Campus#=3, GiftType#=3, Fund#=3)</v>
      </c>
      <c r="F111" s="24" t="str">
        <f t="shared" si="31"/>
        <v>CampusName=No Link Campus|GiftType=Donate| DonatePurchaseGoal=Donate|FundName= No Link Donation| CategoryName=</v>
      </c>
      <c r="G111" s="24" t="str">
        <f t="shared" si="37"/>
        <v>Scenario 110 (Org#=15| Campus#=3, GiftType#=3, Fund#=3) - Using 'No Link Campus',  'Donate', using 'AmountCurrency' of '120', with a 'One-Time' transaction using a 'New Credit Card' payment type 'Amex' with account 'American_Express' number '3714 496353 98431' Submit = 'Yes'</v>
      </c>
      <c r="H111" s="24" t="str">
        <f t="shared" si="38"/>
        <v>Environment= https://sg-pre-web.securegive.com/,  User= chris.grant+dave@securegive.com</v>
      </c>
      <c r="I111" s="35" t="s">
        <v>518</v>
      </c>
      <c r="J111" s="35"/>
      <c r="K111" s="34" t="s">
        <v>265</v>
      </c>
      <c r="L111" t="s">
        <v>266</v>
      </c>
      <c r="M111" t="s">
        <v>55</v>
      </c>
      <c r="N111" t="s">
        <v>55</v>
      </c>
      <c r="O111" s="28" t="s">
        <v>494</v>
      </c>
      <c r="P111" t="s">
        <v>269</v>
      </c>
      <c r="Q111">
        <v>15</v>
      </c>
      <c r="R111" s="24">
        <v>3</v>
      </c>
      <c r="S111" s="7" t="s">
        <v>213</v>
      </c>
      <c r="T111" s="7">
        <v>3</v>
      </c>
      <c r="U111" s="7" t="s">
        <v>213</v>
      </c>
      <c r="V111" s="26" t="s">
        <v>55</v>
      </c>
      <c r="W111" s="22" t="s">
        <v>55</v>
      </c>
      <c r="X111" s="33" t="s">
        <v>55</v>
      </c>
      <c r="Y111" s="33" t="s">
        <v>55</v>
      </c>
      <c r="Z111" s="22" t="s">
        <v>55</v>
      </c>
      <c r="AA111" s="22" t="s">
        <v>55</v>
      </c>
      <c r="AB111" s="22" t="s">
        <v>55</v>
      </c>
      <c r="AC111" t="s">
        <v>271</v>
      </c>
      <c r="AD111">
        <v>3</v>
      </c>
      <c r="AF111" t="s">
        <v>24</v>
      </c>
      <c r="AG111">
        <v>120</v>
      </c>
      <c r="AH111" t="s">
        <v>17</v>
      </c>
      <c r="AI111" s="5" t="s">
        <v>55</v>
      </c>
      <c r="AJ111" s="5" t="s">
        <v>55</v>
      </c>
      <c r="AK111" s="33" t="s">
        <v>55</v>
      </c>
      <c r="AL111" s="22" t="s">
        <v>55</v>
      </c>
      <c r="AM111" s="33" t="s">
        <v>55</v>
      </c>
      <c r="AN111" s="26" t="s">
        <v>55</v>
      </c>
      <c r="AO111" s="22" t="str">
        <f t="shared" si="34"/>
        <v>One-Time gift on N/A basis charged on N/A Delayed start date of N/A ending on N/A</v>
      </c>
      <c r="AP111" t="s">
        <v>38</v>
      </c>
      <c r="AQ111" s="5" t="s">
        <v>55</v>
      </c>
      <c r="AR111" s="5" t="s">
        <v>179</v>
      </c>
      <c r="AS111" s="5" t="s">
        <v>63</v>
      </c>
      <c r="AT111" s="5"/>
      <c r="AU111" t="s">
        <v>38</v>
      </c>
      <c r="AV111" t="s">
        <v>38</v>
      </c>
      <c r="AW111" t="s">
        <v>38</v>
      </c>
      <c r="AX111" t="s">
        <v>55</v>
      </c>
      <c r="AY111" t="s">
        <v>55</v>
      </c>
      <c r="AZ111" t="s">
        <v>55</v>
      </c>
      <c r="BA111" t="s">
        <v>55</v>
      </c>
      <c r="BB111" t="s">
        <v>55</v>
      </c>
      <c r="BC111" t="s">
        <v>55</v>
      </c>
      <c r="BD111" t="s">
        <v>55</v>
      </c>
      <c r="BE111" t="s">
        <v>55</v>
      </c>
      <c r="BF111" t="s">
        <v>55</v>
      </c>
      <c r="BG111" t="s">
        <v>55</v>
      </c>
      <c r="BH111" t="s">
        <v>53</v>
      </c>
      <c r="BI111" t="s">
        <v>221</v>
      </c>
      <c r="BJ111" s="5" t="s">
        <v>55</v>
      </c>
      <c r="BK111" t="s">
        <v>37</v>
      </c>
      <c r="BL111" t="s">
        <v>246</v>
      </c>
      <c r="BM111" t="s">
        <v>111</v>
      </c>
      <c r="BN111" t="s">
        <v>107</v>
      </c>
      <c r="BO111" t="s">
        <v>105</v>
      </c>
      <c r="BP111" s="4">
        <v>44188</v>
      </c>
      <c r="BQ111" s="5" t="s">
        <v>55</v>
      </c>
      <c r="BR111">
        <v>1234</v>
      </c>
      <c r="BS111" t="s">
        <v>176</v>
      </c>
      <c r="BT111">
        <v>30215</v>
      </c>
      <c r="BU111" t="s">
        <v>38</v>
      </c>
      <c r="BV111" s="5" t="s">
        <v>38</v>
      </c>
      <c r="BW111" s="5" t="s">
        <v>55</v>
      </c>
      <c r="BX111" s="22" t="s">
        <v>55</v>
      </c>
      <c r="BY111" s="5" t="s">
        <v>55</v>
      </c>
      <c r="BZ111" s="5" t="s">
        <v>55</v>
      </c>
      <c r="CA111" t="s">
        <v>37</v>
      </c>
      <c r="CB111" t="s">
        <v>37</v>
      </c>
      <c r="CC111" t="s">
        <v>215</v>
      </c>
    </row>
    <row r="112" spans="1:81" x14ac:dyDescent="0.2">
      <c r="A112" s="7" t="s">
        <v>37</v>
      </c>
      <c r="B112" t="s">
        <v>359</v>
      </c>
      <c r="C112" t="s">
        <v>85</v>
      </c>
      <c r="E112" t="str">
        <f t="shared" si="30"/>
        <v>Scenario 111 (Org#=15| Campus#=3, GiftType#=3, Fund#=3)</v>
      </c>
      <c r="F112" s="24" t="str">
        <f t="shared" si="31"/>
        <v>CampusName=No Link Campus|GiftType=Donate| DonatePurchaseGoal=Donate|FundName= No Link Donation| CategoryName=</v>
      </c>
      <c r="G112" s="24" t="str">
        <f t="shared" si="37"/>
        <v>Scenario 111 (Org#=15| Campus#=3, GiftType#=3, Fund#=3) - Using 'No Link Campus',  'Donate', using 'AmountCurrency' of '121', with a 'One-Time' transaction using a 'New Credit Card' payment type 'Discover' with account 'Discover' number '6011 0009 9550 0000' Submit = 'Yes'</v>
      </c>
      <c r="H112" s="24" t="str">
        <f t="shared" si="38"/>
        <v>Environment= https://sg-pre-web.securegive.com/,  User= chris.grant+dave@securegive.com</v>
      </c>
      <c r="I112" s="35" t="s">
        <v>518</v>
      </c>
      <c r="J112" s="35"/>
      <c r="K112" s="34" t="s">
        <v>265</v>
      </c>
      <c r="L112" t="s">
        <v>266</v>
      </c>
      <c r="M112" t="s">
        <v>55</v>
      </c>
      <c r="N112" t="s">
        <v>55</v>
      </c>
      <c r="O112" s="28" t="s">
        <v>494</v>
      </c>
      <c r="P112" t="s">
        <v>269</v>
      </c>
      <c r="Q112">
        <v>15</v>
      </c>
      <c r="R112" s="24">
        <v>3</v>
      </c>
      <c r="S112" s="7" t="s">
        <v>213</v>
      </c>
      <c r="T112" s="7">
        <v>3</v>
      </c>
      <c r="U112" s="7" t="s">
        <v>213</v>
      </c>
      <c r="V112" s="26" t="s">
        <v>55</v>
      </c>
      <c r="W112" s="22" t="s">
        <v>55</v>
      </c>
      <c r="X112" s="33" t="s">
        <v>55</v>
      </c>
      <c r="Y112" s="33" t="s">
        <v>55</v>
      </c>
      <c r="Z112" s="22" t="s">
        <v>55</v>
      </c>
      <c r="AA112" s="22" t="s">
        <v>55</v>
      </c>
      <c r="AB112" s="22" t="s">
        <v>55</v>
      </c>
      <c r="AC112" t="s">
        <v>271</v>
      </c>
      <c r="AD112">
        <v>3</v>
      </c>
      <c r="AF112" t="s">
        <v>24</v>
      </c>
      <c r="AG112">
        <v>121</v>
      </c>
      <c r="AH112" t="s">
        <v>17</v>
      </c>
      <c r="AI112" s="5" t="s">
        <v>55</v>
      </c>
      <c r="AJ112" s="5" t="s">
        <v>55</v>
      </c>
      <c r="AK112" s="33" t="s">
        <v>55</v>
      </c>
      <c r="AL112" s="22" t="s">
        <v>55</v>
      </c>
      <c r="AM112" s="33" t="s">
        <v>55</v>
      </c>
      <c r="AN112" s="26" t="s">
        <v>55</v>
      </c>
      <c r="AO112" s="22" t="str">
        <f t="shared" si="34"/>
        <v>One-Time gift on N/A basis charged on N/A Delayed start date of N/A ending on N/A</v>
      </c>
      <c r="AP112" t="s">
        <v>38</v>
      </c>
      <c r="AQ112" s="5" t="s">
        <v>55</v>
      </c>
      <c r="AR112" s="5" t="s">
        <v>179</v>
      </c>
      <c r="AS112" s="5" t="s">
        <v>63</v>
      </c>
      <c r="AT112" s="5"/>
      <c r="AU112" t="s">
        <v>38</v>
      </c>
      <c r="AV112" t="s">
        <v>38</v>
      </c>
      <c r="AW112" t="s">
        <v>38</v>
      </c>
      <c r="AX112" t="s">
        <v>55</v>
      </c>
      <c r="AY112" t="s">
        <v>55</v>
      </c>
      <c r="AZ112" t="s">
        <v>55</v>
      </c>
      <c r="BA112" t="s">
        <v>55</v>
      </c>
      <c r="BB112" t="s">
        <v>55</v>
      </c>
      <c r="BC112" t="s">
        <v>55</v>
      </c>
      <c r="BD112" t="s">
        <v>55</v>
      </c>
      <c r="BE112" t="s">
        <v>55</v>
      </c>
      <c r="BF112" t="s">
        <v>55</v>
      </c>
      <c r="BG112" t="s">
        <v>55</v>
      </c>
      <c r="BH112" t="s">
        <v>53</v>
      </c>
      <c r="BI112" t="s">
        <v>221</v>
      </c>
      <c r="BJ112" s="5" t="s">
        <v>55</v>
      </c>
      <c r="BK112" t="s">
        <v>37</v>
      </c>
      <c r="BL112" t="s">
        <v>96</v>
      </c>
      <c r="BM112" t="s">
        <v>111</v>
      </c>
      <c r="BN112" t="s">
        <v>96</v>
      </c>
      <c r="BO112" t="s">
        <v>104</v>
      </c>
      <c r="BP112" s="4">
        <v>44188</v>
      </c>
      <c r="BQ112">
        <v>123</v>
      </c>
      <c r="BR112" s="5" t="s">
        <v>55</v>
      </c>
      <c r="BS112" t="s">
        <v>175</v>
      </c>
      <c r="BT112">
        <v>30215</v>
      </c>
      <c r="BU112" t="s">
        <v>38</v>
      </c>
      <c r="BV112" s="5" t="s">
        <v>38</v>
      </c>
      <c r="BW112" s="5" t="s">
        <v>55</v>
      </c>
      <c r="BX112" s="22" t="s">
        <v>55</v>
      </c>
      <c r="BY112" s="5" t="s">
        <v>55</v>
      </c>
      <c r="BZ112" s="5" t="s">
        <v>55</v>
      </c>
      <c r="CA112" t="s">
        <v>37</v>
      </c>
      <c r="CB112" t="s">
        <v>37</v>
      </c>
      <c r="CC112" t="s">
        <v>215</v>
      </c>
    </row>
    <row r="113" spans="1:81" x14ac:dyDescent="0.2">
      <c r="A113" s="7" t="s">
        <v>37</v>
      </c>
      <c r="B113" t="s">
        <v>360</v>
      </c>
      <c r="C113" t="s">
        <v>85</v>
      </c>
      <c r="E113" t="str">
        <f t="shared" si="30"/>
        <v>Scenario 112 (Org#=15| Campus#=3, GiftType#=3, Fund#=3)</v>
      </c>
      <c r="F113" s="24" t="str">
        <f t="shared" si="31"/>
        <v>CampusName=No Link Campus|GiftType=Donate| DonatePurchaseGoal=Donate|FundName= No Link Donation| CategoryName=</v>
      </c>
      <c r="G113" s="24" t="str">
        <f t="shared" si="37"/>
        <v>Scenario 112 (Org#=15| Campus#=3, GiftType#=3, Fund#=3) - Using 'No Link Campus',  'Donate', using 'AmountCurrency' of '122', with a 'One-Time' transaction using a 'New Credit Card' payment type 'Amex' with account 'American_Express' number '3714 496353 98431' Submit = 'Yes'</v>
      </c>
      <c r="H113" s="24" t="str">
        <f t="shared" si="38"/>
        <v>Environment= https://sg-pre-web.securegive.com/,  User= chris.grant+dave@securegive.com</v>
      </c>
      <c r="I113" s="35" t="s">
        <v>518</v>
      </c>
      <c r="J113" s="35"/>
      <c r="K113" s="34" t="s">
        <v>265</v>
      </c>
      <c r="L113" t="s">
        <v>266</v>
      </c>
      <c r="M113" t="s">
        <v>55</v>
      </c>
      <c r="N113" t="s">
        <v>55</v>
      </c>
      <c r="O113" s="28" t="s">
        <v>494</v>
      </c>
      <c r="P113" t="s">
        <v>269</v>
      </c>
      <c r="Q113">
        <v>15</v>
      </c>
      <c r="R113" s="24">
        <v>3</v>
      </c>
      <c r="S113" s="7" t="s">
        <v>213</v>
      </c>
      <c r="T113" s="7">
        <v>3</v>
      </c>
      <c r="U113" s="7" t="s">
        <v>213</v>
      </c>
      <c r="V113" s="26" t="s">
        <v>55</v>
      </c>
      <c r="W113" s="22" t="s">
        <v>55</v>
      </c>
      <c r="X113" s="33" t="s">
        <v>55</v>
      </c>
      <c r="Y113" s="33" t="s">
        <v>55</v>
      </c>
      <c r="Z113" s="22" t="s">
        <v>55</v>
      </c>
      <c r="AA113" s="22" t="s">
        <v>55</v>
      </c>
      <c r="AB113" s="22" t="s">
        <v>55</v>
      </c>
      <c r="AC113" t="s">
        <v>271</v>
      </c>
      <c r="AD113">
        <v>3</v>
      </c>
      <c r="AF113" t="s">
        <v>24</v>
      </c>
      <c r="AG113">
        <v>122</v>
      </c>
      <c r="AH113" t="s">
        <v>17</v>
      </c>
      <c r="AI113" s="5" t="s">
        <v>55</v>
      </c>
      <c r="AJ113" s="5" t="s">
        <v>55</v>
      </c>
      <c r="AK113" s="33" t="s">
        <v>55</v>
      </c>
      <c r="AL113" s="22" t="s">
        <v>55</v>
      </c>
      <c r="AM113" s="33" t="s">
        <v>55</v>
      </c>
      <c r="AN113" s="26" t="s">
        <v>55</v>
      </c>
      <c r="AO113" s="22" t="str">
        <f t="shared" si="34"/>
        <v>One-Time gift on N/A basis charged on N/A Delayed start date of N/A ending on N/A</v>
      </c>
      <c r="AP113" t="s">
        <v>37</v>
      </c>
      <c r="AQ113" s="5" t="s">
        <v>55</v>
      </c>
      <c r="AR113" s="5" t="s">
        <v>179</v>
      </c>
      <c r="AS113" s="5" t="s">
        <v>63</v>
      </c>
      <c r="AT113" s="5"/>
      <c r="AU113" t="s">
        <v>38</v>
      </c>
      <c r="AV113" t="s">
        <v>38</v>
      </c>
      <c r="AW113" t="s">
        <v>38</v>
      </c>
      <c r="AX113" t="s">
        <v>55</v>
      </c>
      <c r="AY113" t="s">
        <v>55</v>
      </c>
      <c r="AZ113" t="s">
        <v>55</v>
      </c>
      <c r="BA113" t="s">
        <v>55</v>
      </c>
      <c r="BB113" t="s">
        <v>55</v>
      </c>
      <c r="BC113" t="s">
        <v>55</v>
      </c>
      <c r="BD113" t="s">
        <v>55</v>
      </c>
      <c r="BE113" t="s">
        <v>55</v>
      </c>
      <c r="BF113" t="s">
        <v>55</v>
      </c>
      <c r="BG113" t="s">
        <v>55</v>
      </c>
      <c r="BH113" t="s">
        <v>53</v>
      </c>
      <c r="BI113" t="s">
        <v>221</v>
      </c>
      <c r="BJ113" s="5" t="s">
        <v>55</v>
      </c>
      <c r="BK113" t="s">
        <v>37</v>
      </c>
      <c r="BL113" t="s">
        <v>246</v>
      </c>
      <c r="BM113" t="s">
        <v>111</v>
      </c>
      <c r="BN113" t="s">
        <v>107</v>
      </c>
      <c r="BO113" t="s">
        <v>105</v>
      </c>
      <c r="BP113" s="4">
        <v>44188</v>
      </c>
      <c r="BQ113" s="5" t="s">
        <v>55</v>
      </c>
      <c r="BR113">
        <v>1234</v>
      </c>
      <c r="BS113" t="s">
        <v>176</v>
      </c>
      <c r="BT113">
        <v>30215</v>
      </c>
      <c r="BU113" t="s">
        <v>38</v>
      </c>
      <c r="BV113" s="5" t="s">
        <v>38</v>
      </c>
      <c r="BW113" s="5" t="s">
        <v>55</v>
      </c>
      <c r="BX113" s="22" t="s">
        <v>55</v>
      </c>
      <c r="BY113" s="5" t="s">
        <v>55</v>
      </c>
      <c r="BZ113" s="5" t="s">
        <v>55</v>
      </c>
      <c r="CA113" t="s">
        <v>37</v>
      </c>
      <c r="CB113" t="s">
        <v>37</v>
      </c>
      <c r="CC113" t="s">
        <v>215</v>
      </c>
    </row>
    <row r="114" spans="1:81" x14ac:dyDescent="0.2">
      <c r="A114" s="7" t="s">
        <v>37</v>
      </c>
      <c r="B114" t="s">
        <v>361</v>
      </c>
      <c r="C114" t="s">
        <v>85</v>
      </c>
      <c r="E114" t="str">
        <f t="shared" si="30"/>
        <v>Scenario 113 (Org#=15| Campus#=3, GiftType#=3, Fund#=3)</v>
      </c>
      <c r="F114" s="24" t="str">
        <f t="shared" si="31"/>
        <v>CampusName=No Link Campus|GiftType=Donate| DonatePurchaseGoal=Donate|FundName= No Link Donation| CategoryName=</v>
      </c>
      <c r="G114" s="24" t="str">
        <f t="shared" si="37"/>
        <v>Scenario 113 (Org#=15| Campus#=3, GiftType#=3, Fund#=3) - Using 'No Link Campus',  'Donate', using 'AmountCurrency' of '123', with a 'One-Time' transaction using a 'New Credit Card' payment type 'Discover' with account 'Discover' number '6011 0009 9550 0000' Submit = 'Yes'</v>
      </c>
      <c r="H114" s="24" t="str">
        <f t="shared" si="38"/>
        <v>Environment= https://sg-pre-web.securegive.com/,  User= chris.grant+dave@securegive.com</v>
      </c>
      <c r="I114" s="35" t="s">
        <v>518</v>
      </c>
      <c r="J114" s="35"/>
      <c r="K114" s="34" t="s">
        <v>265</v>
      </c>
      <c r="L114" t="s">
        <v>266</v>
      </c>
      <c r="M114" t="s">
        <v>55</v>
      </c>
      <c r="N114" t="s">
        <v>55</v>
      </c>
      <c r="O114" s="28" t="s">
        <v>494</v>
      </c>
      <c r="P114" t="s">
        <v>269</v>
      </c>
      <c r="Q114">
        <v>15</v>
      </c>
      <c r="R114" s="24">
        <v>3</v>
      </c>
      <c r="S114" s="7" t="s">
        <v>213</v>
      </c>
      <c r="T114" s="7">
        <v>3</v>
      </c>
      <c r="U114" s="7" t="s">
        <v>213</v>
      </c>
      <c r="V114" s="26" t="s">
        <v>55</v>
      </c>
      <c r="W114" s="22" t="s">
        <v>55</v>
      </c>
      <c r="X114" s="33" t="s">
        <v>55</v>
      </c>
      <c r="Y114" s="33" t="s">
        <v>55</v>
      </c>
      <c r="Z114" s="22" t="s">
        <v>55</v>
      </c>
      <c r="AA114" s="22" t="s">
        <v>55</v>
      </c>
      <c r="AB114" s="22" t="s">
        <v>55</v>
      </c>
      <c r="AC114" t="s">
        <v>271</v>
      </c>
      <c r="AD114">
        <v>3</v>
      </c>
      <c r="AF114" t="s">
        <v>24</v>
      </c>
      <c r="AG114">
        <v>123</v>
      </c>
      <c r="AH114" t="s">
        <v>17</v>
      </c>
      <c r="AI114" s="5" t="s">
        <v>55</v>
      </c>
      <c r="AJ114" s="5" t="s">
        <v>55</v>
      </c>
      <c r="AK114" s="33" t="s">
        <v>55</v>
      </c>
      <c r="AL114" s="22" t="s">
        <v>55</v>
      </c>
      <c r="AM114" s="33" t="s">
        <v>55</v>
      </c>
      <c r="AN114" s="26" t="s">
        <v>55</v>
      </c>
      <c r="AO114" s="22" t="str">
        <f t="shared" si="34"/>
        <v>One-Time gift on N/A basis charged on N/A Delayed start date of N/A ending on N/A</v>
      </c>
      <c r="AP114" t="s">
        <v>38</v>
      </c>
      <c r="AQ114" s="5" t="s">
        <v>55</v>
      </c>
      <c r="AR114" s="5" t="s">
        <v>179</v>
      </c>
      <c r="AS114" s="5" t="s">
        <v>63</v>
      </c>
      <c r="AT114" s="5"/>
      <c r="AU114" t="s">
        <v>38</v>
      </c>
      <c r="AV114" t="s">
        <v>38</v>
      </c>
      <c r="AW114" t="s">
        <v>38</v>
      </c>
      <c r="AX114" t="s">
        <v>55</v>
      </c>
      <c r="AY114" t="s">
        <v>55</v>
      </c>
      <c r="AZ114" t="s">
        <v>55</v>
      </c>
      <c r="BA114" t="s">
        <v>55</v>
      </c>
      <c r="BB114" t="s">
        <v>55</v>
      </c>
      <c r="BC114" t="s">
        <v>55</v>
      </c>
      <c r="BD114" t="s">
        <v>55</v>
      </c>
      <c r="BE114" t="s">
        <v>55</v>
      </c>
      <c r="BF114" t="s">
        <v>55</v>
      </c>
      <c r="BG114" t="s">
        <v>55</v>
      </c>
      <c r="BH114" t="s">
        <v>53</v>
      </c>
      <c r="BI114" t="s">
        <v>221</v>
      </c>
      <c r="BJ114" s="5" t="s">
        <v>55</v>
      </c>
      <c r="BK114" t="s">
        <v>37</v>
      </c>
      <c r="BL114" t="s">
        <v>96</v>
      </c>
      <c r="BM114" t="s">
        <v>111</v>
      </c>
      <c r="BN114" t="s">
        <v>96</v>
      </c>
      <c r="BO114" t="s">
        <v>104</v>
      </c>
      <c r="BP114" s="4">
        <v>44188</v>
      </c>
      <c r="BQ114">
        <v>123</v>
      </c>
      <c r="BR114" s="5" t="s">
        <v>55</v>
      </c>
      <c r="BS114" t="s">
        <v>175</v>
      </c>
      <c r="BT114">
        <v>30215</v>
      </c>
      <c r="BU114" t="s">
        <v>38</v>
      </c>
      <c r="BV114" s="5" t="s">
        <v>38</v>
      </c>
      <c r="BW114" s="5" t="s">
        <v>55</v>
      </c>
      <c r="BX114" s="22" t="s">
        <v>55</v>
      </c>
      <c r="BY114" s="5" t="s">
        <v>55</v>
      </c>
      <c r="BZ114" s="5" t="s">
        <v>55</v>
      </c>
      <c r="CA114" t="s">
        <v>37</v>
      </c>
      <c r="CB114" t="s">
        <v>37</v>
      </c>
      <c r="CC114" t="s">
        <v>215</v>
      </c>
    </row>
    <row r="115" spans="1:81" x14ac:dyDescent="0.2">
      <c r="A115" s="7" t="s">
        <v>37</v>
      </c>
      <c r="B115" t="s">
        <v>362</v>
      </c>
      <c r="C115" t="s">
        <v>85</v>
      </c>
      <c r="E115" t="str">
        <f t="shared" si="30"/>
        <v>Scenario 114 (Org#=15| Campus#=3, GiftType#=3, Fund#=3)</v>
      </c>
      <c r="F115" s="24" t="str">
        <f t="shared" si="31"/>
        <v>CampusName=No Link Campus|GiftType=Donate| DonatePurchaseGoal=Donate|FundName= No Link Donation| CategoryName=</v>
      </c>
      <c r="G115" s="24" t="str">
        <f t="shared" si="37"/>
        <v>Scenario 114 (Org#=15| Campus#=3, GiftType#=3, Fund#=3) - Using 'No Link Campus',  'Donate', using 'AmountCurrency' of '124', with a 'One-Time' transaction using a 'New Credit Card' payment type 'Amex' with account 'American_Express' number '3714 496353 98431' Submit = 'Yes'</v>
      </c>
      <c r="H115" s="24" t="str">
        <f t="shared" si="38"/>
        <v>Environment= https://sg-pre-web.securegive.com/,  User= chris.grant+dave@securegive.com</v>
      </c>
      <c r="I115" s="35" t="s">
        <v>518</v>
      </c>
      <c r="J115" s="35"/>
      <c r="K115" s="34" t="s">
        <v>265</v>
      </c>
      <c r="L115" t="s">
        <v>266</v>
      </c>
      <c r="M115" t="s">
        <v>55</v>
      </c>
      <c r="N115" t="s">
        <v>55</v>
      </c>
      <c r="O115" s="28" t="s">
        <v>494</v>
      </c>
      <c r="P115" t="s">
        <v>269</v>
      </c>
      <c r="Q115">
        <v>15</v>
      </c>
      <c r="R115" s="24">
        <v>3</v>
      </c>
      <c r="S115" s="7" t="s">
        <v>213</v>
      </c>
      <c r="T115" s="7">
        <v>3</v>
      </c>
      <c r="U115" s="7" t="s">
        <v>213</v>
      </c>
      <c r="V115" s="26" t="s">
        <v>55</v>
      </c>
      <c r="W115" s="22" t="s">
        <v>55</v>
      </c>
      <c r="X115" s="33" t="s">
        <v>55</v>
      </c>
      <c r="Y115" s="33" t="s">
        <v>55</v>
      </c>
      <c r="Z115" s="22" t="s">
        <v>55</v>
      </c>
      <c r="AA115" s="22" t="s">
        <v>55</v>
      </c>
      <c r="AB115" s="22" t="s">
        <v>55</v>
      </c>
      <c r="AC115" t="s">
        <v>271</v>
      </c>
      <c r="AD115">
        <v>3</v>
      </c>
      <c r="AF115" t="s">
        <v>24</v>
      </c>
      <c r="AG115">
        <v>124</v>
      </c>
      <c r="AH115" t="s">
        <v>17</v>
      </c>
      <c r="AI115" s="5" t="s">
        <v>55</v>
      </c>
      <c r="AJ115" s="5" t="s">
        <v>55</v>
      </c>
      <c r="AK115" s="33" t="s">
        <v>55</v>
      </c>
      <c r="AL115" s="22" t="s">
        <v>55</v>
      </c>
      <c r="AM115" s="33" t="s">
        <v>55</v>
      </c>
      <c r="AN115" s="26" t="s">
        <v>55</v>
      </c>
      <c r="AO115" s="22" t="str">
        <f t="shared" si="34"/>
        <v>One-Time gift on N/A basis charged on N/A Delayed start date of N/A ending on N/A</v>
      </c>
      <c r="AP115" t="s">
        <v>38</v>
      </c>
      <c r="AQ115" s="5" t="s">
        <v>55</v>
      </c>
      <c r="AR115" s="5" t="s">
        <v>179</v>
      </c>
      <c r="AS115" s="5" t="s">
        <v>63</v>
      </c>
      <c r="AT115" s="5"/>
      <c r="AU115" t="s">
        <v>38</v>
      </c>
      <c r="AV115" t="s">
        <v>38</v>
      </c>
      <c r="AW115" t="s">
        <v>38</v>
      </c>
      <c r="AX115" t="s">
        <v>55</v>
      </c>
      <c r="AY115" t="s">
        <v>55</v>
      </c>
      <c r="AZ115" t="s">
        <v>55</v>
      </c>
      <c r="BA115" t="s">
        <v>55</v>
      </c>
      <c r="BB115" t="s">
        <v>55</v>
      </c>
      <c r="BC115" t="s">
        <v>55</v>
      </c>
      <c r="BD115" t="s">
        <v>55</v>
      </c>
      <c r="BE115" t="s">
        <v>55</v>
      </c>
      <c r="BF115" t="s">
        <v>55</v>
      </c>
      <c r="BG115" t="s">
        <v>55</v>
      </c>
      <c r="BH115" t="s">
        <v>53</v>
      </c>
      <c r="BI115" t="s">
        <v>221</v>
      </c>
      <c r="BJ115" s="5" t="s">
        <v>55</v>
      </c>
      <c r="BK115" t="s">
        <v>37</v>
      </c>
      <c r="BL115" t="s">
        <v>246</v>
      </c>
      <c r="BM115" t="s">
        <v>111</v>
      </c>
      <c r="BN115" t="s">
        <v>107</v>
      </c>
      <c r="BO115" t="s">
        <v>105</v>
      </c>
      <c r="BP115" s="4">
        <v>44188</v>
      </c>
      <c r="BQ115" s="5" t="s">
        <v>55</v>
      </c>
      <c r="BR115">
        <v>1234</v>
      </c>
      <c r="BS115" t="s">
        <v>176</v>
      </c>
      <c r="BT115">
        <v>30215</v>
      </c>
      <c r="BU115" t="s">
        <v>38</v>
      </c>
      <c r="BV115" s="5" t="s">
        <v>38</v>
      </c>
      <c r="BW115" s="5" t="s">
        <v>55</v>
      </c>
      <c r="BX115" s="22" t="s">
        <v>55</v>
      </c>
      <c r="BY115" s="5" t="s">
        <v>55</v>
      </c>
      <c r="BZ115" s="5" t="s">
        <v>55</v>
      </c>
      <c r="CA115" t="s">
        <v>37</v>
      </c>
      <c r="CB115" t="s">
        <v>37</v>
      </c>
      <c r="CC115" t="s">
        <v>215</v>
      </c>
    </row>
    <row r="116" spans="1:81" x14ac:dyDescent="0.2">
      <c r="A116" s="7" t="s">
        <v>37</v>
      </c>
      <c r="B116" t="s">
        <v>363</v>
      </c>
      <c r="C116" t="s">
        <v>85</v>
      </c>
      <c r="E116" t="str">
        <f t="shared" si="30"/>
        <v>Scenario 115 (Org#=15| Campus#=3, GiftType#=3, Fund#=3)</v>
      </c>
      <c r="F116" s="24" t="str">
        <f t="shared" si="31"/>
        <v>CampusName=No Link Campus|GiftType=Donate| DonatePurchaseGoal=Donate|FundName= No Link Donation| CategoryName=</v>
      </c>
      <c r="G116" s="24" t="str">
        <f t="shared" si="37"/>
        <v>Scenario 115 (Org#=15| Campus#=3, GiftType#=3, Fund#=3) - Using 'No Link Campus',  'Donate', using 'AmountCurrency' of '125', with a 'One-Time' transaction using a 'New Credit Card' payment type 'Discover' with account 'Discover' number '6011 0009 9550 0000' Submit = 'Yes'</v>
      </c>
      <c r="H116" s="24" t="str">
        <f t="shared" si="38"/>
        <v>Environment= https://sg-pre-web.securegive.com/,  User= chris.grant+dave@securegive.com</v>
      </c>
      <c r="I116" s="35" t="s">
        <v>518</v>
      </c>
      <c r="J116" s="35"/>
      <c r="K116" s="34" t="s">
        <v>265</v>
      </c>
      <c r="L116" t="s">
        <v>266</v>
      </c>
      <c r="M116" t="s">
        <v>55</v>
      </c>
      <c r="N116" t="s">
        <v>55</v>
      </c>
      <c r="O116" s="28" t="s">
        <v>494</v>
      </c>
      <c r="P116" t="s">
        <v>269</v>
      </c>
      <c r="Q116">
        <v>15</v>
      </c>
      <c r="R116" s="24">
        <v>3</v>
      </c>
      <c r="S116" s="7" t="s">
        <v>213</v>
      </c>
      <c r="T116" s="7">
        <v>3</v>
      </c>
      <c r="U116" s="7" t="s">
        <v>213</v>
      </c>
      <c r="V116" s="26" t="s">
        <v>55</v>
      </c>
      <c r="W116" s="22" t="s">
        <v>55</v>
      </c>
      <c r="X116" s="33" t="s">
        <v>55</v>
      </c>
      <c r="Y116" s="33" t="s">
        <v>55</v>
      </c>
      <c r="Z116" s="22" t="s">
        <v>55</v>
      </c>
      <c r="AA116" s="22" t="s">
        <v>55</v>
      </c>
      <c r="AB116" s="22" t="s">
        <v>55</v>
      </c>
      <c r="AC116" t="s">
        <v>271</v>
      </c>
      <c r="AD116">
        <v>3</v>
      </c>
      <c r="AF116" t="s">
        <v>24</v>
      </c>
      <c r="AG116">
        <v>125</v>
      </c>
      <c r="AH116" t="s">
        <v>17</v>
      </c>
      <c r="AI116" s="5" t="s">
        <v>55</v>
      </c>
      <c r="AJ116" s="5" t="s">
        <v>55</v>
      </c>
      <c r="AK116" s="33" t="s">
        <v>55</v>
      </c>
      <c r="AL116" s="22" t="s">
        <v>55</v>
      </c>
      <c r="AM116" s="33" t="s">
        <v>55</v>
      </c>
      <c r="AN116" s="26" t="s">
        <v>55</v>
      </c>
      <c r="AO116" s="22" t="str">
        <f t="shared" si="34"/>
        <v>One-Time gift on N/A basis charged on N/A Delayed start date of N/A ending on N/A</v>
      </c>
      <c r="AP116" t="s">
        <v>38</v>
      </c>
      <c r="AQ116" s="5" t="s">
        <v>55</v>
      </c>
      <c r="AR116" s="5" t="s">
        <v>179</v>
      </c>
      <c r="AS116" s="5" t="s">
        <v>63</v>
      </c>
      <c r="AT116" s="5"/>
      <c r="AU116" t="s">
        <v>38</v>
      </c>
      <c r="AV116" t="s">
        <v>38</v>
      </c>
      <c r="AW116" t="s">
        <v>38</v>
      </c>
      <c r="AX116" t="s">
        <v>55</v>
      </c>
      <c r="AY116" t="s">
        <v>55</v>
      </c>
      <c r="AZ116" t="s">
        <v>55</v>
      </c>
      <c r="BA116" t="s">
        <v>55</v>
      </c>
      <c r="BB116" t="s">
        <v>55</v>
      </c>
      <c r="BC116" t="s">
        <v>55</v>
      </c>
      <c r="BD116" t="s">
        <v>55</v>
      </c>
      <c r="BE116" t="s">
        <v>55</v>
      </c>
      <c r="BF116" t="s">
        <v>55</v>
      </c>
      <c r="BG116" t="s">
        <v>55</v>
      </c>
      <c r="BH116" t="s">
        <v>53</v>
      </c>
      <c r="BI116" t="s">
        <v>221</v>
      </c>
      <c r="BJ116" s="5" t="s">
        <v>55</v>
      </c>
      <c r="BK116" t="s">
        <v>37</v>
      </c>
      <c r="BL116" t="s">
        <v>96</v>
      </c>
      <c r="BM116" t="s">
        <v>111</v>
      </c>
      <c r="BN116" t="s">
        <v>96</v>
      </c>
      <c r="BO116" t="s">
        <v>104</v>
      </c>
      <c r="BP116" s="4">
        <v>44188</v>
      </c>
      <c r="BQ116">
        <v>123</v>
      </c>
      <c r="BR116" s="5" t="s">
        <v>55</v>
      </c>
      <c r="BS116" t="s">
        <v>175</v>
      </c>
      <c r="BT116">
        <v>30215</v>
      </c>
      <c r="BU116" t="s">
        <v>38</v>
      </c>
      <c r="BV116" s="5" t="s">
        <v>38</v>
      </c>
      <c r="BW116" s="5" t="s">
        <v>55</v>
      </c>
      <c r="BX116" s="22" t="s">
        <v>55</v>
      </c>
      <c r="BY116" s="5" t="s">
        <v>55</v>
      </c>
      <c r="BZ116" s="5" t="s">
        <v>55</v>
      </c>
      <c r="CA116" t="s">
        <v>37</v>
      </c>
      <c r="CB116" t="s">
        <v>37</v>
      </c>
      <c r="CC116" t="s">
        <v>215</v>
      </c>
    </row>
    <row r="117" spans="1:81" x14ac:dyDescent="0.2">
      <c r="A117" s="7" t="s">
        <v>37</v>
      </c>
      <c r="B117" t="s">
        <v>364</v>
      </c>
      <c r="C117" t="s">
        <v>85</v>
      </c>
      <c r="E117" t="str">
        <f t="shared" si="30"/>
        <v>Scenario 116 (Org#=15| Campus#=3, GiftType#=3, Fund#=3)</v>
      </c>
      <c r="F117" s="24" t="str">
        <f t="shared" si="31"/>
        <v>CampusName=No Link Campus|GiftType=Donate| DonatePurchaseGoal=Donate|FundName= Fixed-Linked Donation Cat| CategoryName=</v>
      </c>
      <c r="G117" s="24" t="str">
        <f t="shared" si="37"/>
        <v>Scenario 116 (Org#=15| Campus#=3, GiftType#=3, Fund#=3) - Using 'No Link Campus',  'Donate', using 'AmountQuantity' of '126', with a 'One-Time' transaction using a 'New Credit Card' payment type 'Amex' with account 'American_Express' number '3714 496353 98431' Submit = 'Yes'</v>
      </c>
      <c r="H117" s="24" t="str">
        <f t="shared" si="38"/>
        <v>Environment= https://sg-pre-web.securegive.com/,  User= chris.grant+dave@securegive.com</v>
      </c>
      <c r="I117" s="35" t="s">
        <v>518</v>
      </c>
      <c r="J117" s="35"/>
      <c r="K117" s="34" t="s">
        <v>265</v>
      </c>
      <c r="L117" t="s">
        <v>266</v>
      </c>
      <c r="M117" t="s">
        <v>55</v>
      </c>
      <c r="N117" t="s">
        <v>55</v>
      </c>
      <c r="O117" s="28" t="s">
        <v>494</v>
      </c>
      <c r="P117" t="s">
        <v>269</v>
      </c>
      <c r="Q117">
        <v>15</v>
      </c>
      <c r="R117" s="24">
        <v>3</v>
      </c>
      <c r="S117" s="7" t="s">
        <v>213</v>
      </c>
      <c r="T117" s="7">
        <v>3</v>
      </c>
      <c r="U117" s="7" t="s">
        <v>213</v>
      </c>
      <c r="V117" s="26" t="s">
        <v>55</v>
      </c>
      <c r="W117" s="22" t="s">
        <v>55</v>
      </c>
      <c r="X117" s="33" t="s">
        <v>55</v>
      </c>
      <c r="Y117" s="33" t="s">
        <v>55</v>
      </c>
      <c r="Z117" s="22" t="s">
        <v>55</v>
      </c>
      <c r="AA117" s="22" t="s">
        <v>55</v>
      </c>
      <c r="AB117" s="22" t="s">
        <v>55</v>
      </c>
      <c r="AC117" t="s">
        <v>270</v>
      </c>
      <c r="AD117">
        <v>3</v>
      </c>
      <c r="AF117" t="s">
        <v>25</v>
      </c>
      <c r="AG117">
        <v>126</v>
      </c>
      <c r="AH117" t="s">
        <v>17</v>
      </c>
      <c r="AI117" s="5" t="s">
        <v>55</v>
      </c>
      <c r="AJ117" s="5" t="s">
        <v>55</v>
      </c>
      <c r="AK117" s="33" t="s">
        <v>55</v>
      </c>
      <c r="AL117" s="22" t="s">
        <v>55</v>
      </c>
      <c r="AM117" s="33" t="s">
        <v>55</v>
      </c>
      <c r="AN117" s="26" t="s">
        <v>55</v>
      </c>
      <c r="AO117" s="22" t="str">
        <f t="shared" si="34"/>
        <v>One-Time gift on N/A basis charged on N/A Delayed start date of N/A ending on N/A</v>
      </c>
      <c r="AP117" t="s">
        <v>37</v>
      </c>
      <c r="AQ117" s="5" t="s">
        <v>55</v>
      </c>
      <c r="AR117" s="5" t="s">
        <v>179</v>
      </c>
      <c r="AS117" s="5" t="s">
        <v>63</v>
      </c>
      <c r="AT117" s="5"/>
      <c r="AU117" t="s">
        <v>38</v>
      </c>
      <c r="AV117" t="s">
        <v>38</v>
      </c>
      <c r="AW117" t="s">
        <v>38</v>
      </c>
      <c r="AX117" t="s">
        <v>55</v>
      </c>
      <c r="AY117" t="s">
        <v>55</v>
      </c>
      <c r="AZ117" t="s">
        <v>55</v>
      </c>
      <c r="BA117" t="s">
        <v>55</v>
      </c>
      <c r="BB117" t="s">
        <v>55</v>
      </c>
      <c r="BC117" t="s">
        <v>55</v>
      </c>
      <c r="BD117" t="s">
        <v>55</v>
      </c>
      <c r="BE117" t="s">
        <v>55</v>
      </c>
      <c r="BF117" t="s">
        <v>55</v>
      </c>
      <c r="BG117" t="s">
        <v>55</v>
      </c>
      <c r="BH117" t="s">
        <v>53</v>
      </c>
      <c r="BI117" t="s">
        <v>221</v>
      </c>
      <c r="BJ117" s="5" t="s">
        <v>55</v>
      </c>
      <c r="BK117" t="s">
        <v>37</v>
      </c>
      <c r="BL117" t="s">
        <v>246</v>
      </c>
      <c r="BM117" t="s">
        <v>111</v>
      </c>
      <c r="BN117" t="s">
        <v>107</v>
      </c>
      <c r="BO117" t="s">
        <v>105</v>
      </c>
      <c r="BP117" s="4">
        <v>44188</v>
      </c>
      <c r="BQ117" s="5" t="s">
        <v>55</v>
      </c>
      <c r="BR117">
        <v>1234</v>
      </c>
      <c r="BS117" t="s">
        <v>176</v>
      </c>
      <c r="BT117">
        <v>30215</v>
      </c>
      <c r="BU117" t="s">
        <v>38</v>
      </c>
      <c r="BV117" s="5" t="s">
        <v>38</v>
      </c>
      <c r="BW117" s="5" t="s">
        <v>55</v>
      </c>
      <c r="BX117" s="22" t="s">
        <v>55</v>
      </c>
      <c r="BY117" s="5" t="s">
        <v>55</v>
      </c>
      <c r="BZ117" s="5" t="s">
        <v>55</v>
      </c>
      <c r="CA117" t="s">
        <v>37</v>
      </c>
      <c r="CB117" t="s">
        <v>37</v>
      </c>
      <c r="CC117" t="s">
        <v>215</v>
      </c>
    </row>
    <row r="118" spans="1:81" x14ac:dyDescent="0.2">
      <c r="A118" s="7" t="s">
        <v>37</v>
      </c>
      <c r="B118" t="s">
        <v>365</v>
      </c>
      <c r="C118" t="s">
        <v>85</v>
      </c>
      <c r="E118" t="str">
        <f t="shared" si="30"/>
        <v>Scenario 117 (Org#=15| Campus#=3, GiftType#=3, Fund#=3)</v>
      </c>
      <c r="F118" s="24" t="str">
        <f t="shared" si="31"/>
        <v>CampusName=No Link Campus|GiftType=Donate| DonatePurchaseGoal=Donate|FundName= Fixed-Linked Donation Cat| CategoryName=</v>
      </c>
      <c r="G118" s="24" t="str">
        <f t="shared" si="37"/>
        <v>Scenario 117 (Org#=15| Campus#=3, GiftType#=3, Fund#=3) - Using 'No Link Campus',  'Donate', using 'AmountQuantity' of '127', with a 'One-Time' transaction using a 'New Credit Card' payment type 'Discover' with account 'Discover' number '6011 0009 9550 0000' Submit = 'Yes'</v>
      </c>
      <c r="H118" s="24" t="str">
        <f t="shared" si="38"/>
        <v>Environment= https://sg-pre-web.securegive.com/,  User= chris.grant+dave@securegive.com</v>
      </c>
      <c r="I118" s="35" t="s">
        <v>518</v>
      </c>
      <c r="J118" s="35"/>
      <c r="K118" s="34" t="s">
        <v>265</v>
      </c>
      <c r="L118" t="s">
        <v>266</v>
      </c>
      <c r="M118" t="s">
        <v>55</v>
      </c>
      <c r="N118" t="s">
        <v>55</v>
      </c>
      <c r="O118" s="28" t="s">
        <v>494</v>
      </c>
      <c r="P118" t="s">
        <v>269</v>
      </c>
      <c r="Q118">
        <v>15</v>
      </c>
      <c r="R118" s="24">
        <v>3</v>
      </c>
      <c r="S118" s="7" t="s">
        <v>213</v>
      </c>
      <c r="T118" s="7">
        <v>3</v>
      </c>
      <c r="U118" s="7" t="s">
        <v>213</v>
      </c>
      <c r="V118" s="26" t="s">
        <v>55</v>
      </c>
      <c r="W118" s="22" t="s">
        <v>55</v>
      </c>
      <c r="X118" s="33" t="s">
        <v>55</v>
      </c>
      <c r="Y118" s="33" t="s">
        <v>55</v>
      </c>
      <c r="Z118" s="22" t="s">
        <v>55</v>
      </c>
      <c r="AA118" s="22" t="s">
        <v>55</v>
      </c>
      <c r="AB118" s="22" t="s">
        <v>55</v>
      </c>
      <c r="AC118" t="s">
        <v>270</v>
      </c>
      <c r="AD118">
        <v>3</v>
      </c>
      <c r="AF118" t="s">
        <v>25</v>
      </c>
      <c r="AG118">
        <v>127</v>
      </c>
      <c r="AH118" t="s">
        <v>17</v>
      </c>
      <c r="AI118" s="5" t="s">
        <v>55</v>
      </c>
      <c r="AJ118" s="5" t="s">
        <v>55</v>
      </c>
      <c r="AK118" s="33" t="s">
        <v>55</v>
      </c>
      <c r="AL118" s="22" t="s">
        <v>55</v>
      </c>
      <c r="AM118" s="33" t="s">
        <v>55</v>
      </c>
      <c r="AN118" s="26" t="s">
        <v>55</v>
      </c>
      <c r="AO118" s="22" t="str">
        <f t="shared" si="34"/>
        <v>One-Time gift on N/A basis charged on N/A Delayed start date of N/A ending on N/A</v>
      </c>
      <c r="AP118" t="s">
        <v>38</v>
      </c>
      <c r="AQ118" s="5" t="s">
        <v>55</v>
      </c>
      <c r="AR118" s="5" t="s">
        <v>179</v>
      </c>
      <c r="AS118" s="5" t="s">
        <v>63</v>
      </c>
      <c r="AT118" s="5"/>
      <c r="AU118" t="s">
        <v>38</v>
      </c>
      <c r="AV118" t="s">
        <v>38</v>
      </c>
      <c r="AW118" t="s">
        <v>38</v>
      </c>
      <c r="AX118" t="s">
        <v>55</v>
      </c>
      <c r="AY118" t="s">
        <v>55</v>
      </c>
      <c r="AZ118" t="s">
        <v>55</v>
      </c>
      <c r="BA118" t="s">
        <v>55</v>
      </c>
      <c r="BB118" t="s">
        <v>55</v>
      </c>
      <c r="BC118" t="s">
        <v>55</v>
      </c>
      <c r="BD118" t="s">
        <v>55</v>
      </c>
      <c r="BE118" t="s">
        <v>55</v>
      </c>
      <c r="BF118" t="s">
        <v>55</v>
      </c>
      <c r="BG118" t="s">
        <v>55</v>
      </c>
      <c r="BH118" t="s">
        <v>53</v>
      </c>
      <c r="BI118" t="s">
        <v>221</v>
      </c>
      <c r="BJ118" s="5" t="s">
        <v>55</v>
      </c>
      <c r="BK118" t="s">
        <v>37</v>
      </c>
      <c r="BL118" t="s">
        <v>96</v>
      </c>
      <c r="BM118" t="s">
        <v>111</v>
      </c>
      <c r="BN118" t="s">
        <v>96</v>
      </c>
      <c r="BO118" t="s">
        <v>104</v>
      </c>
      <c r="BP118" s="4">
        <v>44188</v>
      </c>
      <c r="BQ118">
        <v>123</v>
      </c>
      <c r="BR118" s="5" t="s">
        <v>55</v>
      </c>
      <c r="BS118" t="s">
        <v>175</v>
      </c>
      <c r="BT118">
        <v>30215</v>
      </c>
      <c r="BU118" t="s">
        <v>38</v>
      </c>
      <c r="BV118" s="5" t="s">
        <v>38</v>
      </c>
      <c r="BW118" s="5" t="s">
        <v>55</v>
      </c>
      <c r="BX118" s="22" t="s">
        <v>55</v>
      </c>
      <c r="BY118" s="5" t="s">
        <v>55</v>
      </c>
      <c r="BZ118" s="5" t="s">
        <v>55</v>
      </c>
      <c r="CA118" t="s">
        <v>37</v>
      </c>
      <c r="CB118" t="s">
        <v>37</v>
      </c>
      <c r="CC118" t="s">
        <v>215</v>
      </c>
    </row>
    <row r="119" spans="1:81" x14ac:dyDescent="0.2">
      <c r="A119" s="7" t="s">
        <v>37</v>
      </c>
      <c r="B119" t="s">
        <v>366</v>
      </c>
      <c r="C119" t="s">
        <v>85</v>
      </c>
      <c r="E119" t="str">
        <f t="shared" si="30"/>
        <v>Scenario 118 (Org#=15| Campus#=3, GiftType#=3, Fund#=3)</v>
      </c>
      <c r="F119" s="24" t="str">
        <f t="shared" si="31"/>
        <v>CampusName=No Link Campus|GiftType=Donate| DonatePurchaseGoal=Donate|FundName= Fixed-Linked Donation Cat| CategoryName=</v>
      </c>
      <c r="G119" s="24" t="str">
        <f t="shared" si="37"/>
        <v>Scenario 118 (Org#=15| Campus#=3, GiftType#=3, Fund#=3) - Using 'No Link Campus',  'Donate', using 'AmountQuantity' of '128', with a 'One-Time' transaction using a 'New Credit Card' payment type 'Amex' with account 'American_Express' number '3714 496353 98431' Submit = 'Yes'</v>
      </c>
      <c r="H119" s="24" t="str">
        <f t="shared" si="38"/>
        <v>Environment= https://sg-pre-web.securegive.com/,  User= chris.grant+dave@securegive.com</v>
      </c>
      <c r="I119" s="35" t="s">
        <v>518</v>
      </c>
      <c r="J119" s="35"/>
      <c r="K119" s="34" t="s">
        <v>265</v>
      </c>
      <c r="L119" t="s">
        <v>266</v>
      </c>
      <c r="M119" t="s">
        <v>55</v>
      </c>
      <c r="N119" t="s">
        <v>55</v>
      </c>
      <c r="O119" s="28" t="s">
        <v>494</v>
      </c>
      <c r="P119" t="s">
        <v>269</v>
      </c>
      <c r="Q119">
        <v>15</v>
      </c>
      <c r="R119" s="24">
        <v>3</v>
      </c>
      <c r="S119" s="7" t="s">
        <v>213</v>
      </c>
      <c r="T119" s="7">
        <v>3</v>
      </c>
      <c r="U119" s="7" t="s">
        <v>213</v>
      </c>
      <c r="V119" s="26" t="s">
        <v>55</v>
      </c>
      <c r="W119" s="22" t="s">
        <v>55</v>
      </c>
      <c r="X119" s="33" t="s">
        <v>55</v>
      </c>
      <c r="Y119" s="33" t="s">
        <v>55</v>
      </c>
      <c r="Z119" s="22" t="s">
        <v>55</v>
      </c>
      <c r="AA119" s="22" t="s">
        <v>55</v>
      </c>
      <c r="AB119" s="22" t="s">
        <v>55</v>
      </c>
      <c r="AC119" t="s">
        <v>270</v>
      </c>
      <c r="AD119">
        <v>3</v>
      </c>
      <c r="AF119" t="s">
        <v>25</v>
      </c>
      <c r="AG119">
        <v>128</v>
      </c>
      <c r="AH119" t="s">
        <v>17</v>
      </c>
      <c r="AI119" s="5" t="s">
        <v>55</v>
      </c>
      <c r="AJ119" s="5" t="s">
        <v>55</v>
      </c>
      <c r="AK119" s="33" t="s">
        <v>55</v>
      </c>
      <c r="AL119" s="22" t="s">
        <v>55</v>
      </c>
      <c r="AM119" s="33" t="s">
        <v>55</v>
      </c>
      <c r="AN119" s="26" t="s">
        <v>55</v>
      </c>
      <c r="AO119" s="22" t="str">
        <f t="shared" si="34"/>
        <v>One-Time gift on N/A basis charged on N/A Delayed start date of N/A ending on N/A</v>
      </c>
      <c r="AP119" t="s">
        <v>37</v>
      </c>
      <c r="AQ119" s="5" t="s">
        <v>55</v>
      </c>
      <c r="AR119" s="5" t="s">
        <v>179</v>
      </c>
      <c r="AS119" s="5" t="s">
        <v>63</v>
      </c>
      <c r="AT119" s="5"/>
      <c r="AU119" t="s">
        <v>38</v>
      </c>
      <c r="AV119" t="s">
        <v>38</v>
      </c>
      <c r="AW119" t="s">
        <v>38</v>
      </c>
      <c r="AX119" t="s">
        <v>55</v>
      </c>
      <c r="AY119" t="s">
        <v>55</v>
      </c>
      <c r="AZ119" t="s">
        <v>55</v>
      </c>
      <c r="BA119" t="s">
        <v>55</v>
      </c>
      <c r="BB119" t="s">
        <v>55</v>
      </c>
      <c r="BC119" t="s">
        <v>55</v>
      </c>
      <c r="BD119" t="s">
        <v>55</v>
      </c>
      <c r="BE119" t="s">
        <v>55</v>
      </c>
      <c r="BF119" t="s">
        <v>55</v>
      </c>
      <c r="BG119" t="s">
        <v>55</v>
      </c>
      <c r="BH119" t="s">
        <v>53</v>
      </c>
      <c r="BI119" t="s">
        <v>221</v>
      </c>
      <c r="BJ119" s="5" t="s">
        <v>55</v>
      </c>
      <c r="BK119" t="s">
        <v>37</v>
      </c>
      <c r="BL119" t="s">
        <v>246</v>
      </c>
      <c r="BM119" t="s">
        <v>111</v>
      </c>
      <c r="BN119" t="s">
        <v>107</v>
      </c>
      <c r="BO119" t="s">
        <v>105</v>
      </c>
      <c r="BP119" s="4">
        <v>44188</v>
      </c>
      <c r="BQ119" s="5" t="s">
        <v>55</v>
      </c>
      <c r="BR119">
        <v>1234</v>
      </c>
      <c r="BS119" t="s">
        <v>176</v>
      </c>
      <c r="BT119">
        <v>30215</v>
      </c>
      <c r="BU119" t="s">
        <v>38</v>
      </c>
      <c r="BV119" s="5" t="s">
        <v>38</v>
      </c>
      <c r="BW119" s="5" t="s">
        <v>55</v>
      </c>
      <c r="BX119" s="22" t="s">
        <v>55</v>
      </c>
      <c r="BY119" s="5" t="s">
        <v>55</v>
      </c>
      <c r="BZ119" s="5" t="s">
        <v>55</v>
      </c>
      <c r="CA119" t="s">
        <v>37</v>
      </c>
      <c r="CB119" t="s">
        <v>37</v>
      </c>
      <c r="CC119" t="s">
        <v>215</v>
      </c>
    </row>
    <row r="120" spans="1:81" x14ac:dyDescent="0.2">
      <c r="A120" s="7" t="s">
        <v>37</v>
      </c>
      <c r="B120" t="s">
        <v>367</v>
      </c>
      <c r="C120" t="s">
        <v>85</v>
      </c>
      <c r="E120" t="str">
        <f t="shared" si="30"/>
        <v>Scenario 119 (Org#=15| Campus#=3, GiftType#=3, Fund#=3)</v>
      </c>
      <c r="F120" s="24" t="str">
        <f t="shared" si="31"/>
        <v>CampusName=No Link Campus|GiftType=Donate| DonatePurchaseGoal=Donate|FundName= Fixed-Linked Donation Cat| CategoryName=</v>
      </c>
      <c r="G120" s="24" t="str">
        <f t="shared" si="37"/>
        <v>Scenario 119 (Org#=15| Campus#=3, GiftType#=3, Fund#=3) - Using 'No Link Campus',  'Donate', using 'AmountQuantity' of '129', with a 'One-Time' transaction using a 'New Credit Card' payment type 'Discover' with account 'Discover' number '6011 0009 9550 0000' Submit = 'Yes'</v>
      </c>
      <c r="H120" s="24" t="str">
        <f t="shared" si="38"/>
        <v>Environment= https://sg-pre-web.securegive.com/,  User= chris.grant+dave@securegive.com</v>
      </c>
      <c r="I120" s="35" t="s">
        <v>518</v>
      </c>
      <c r="J120" s="35"/>
      <c r="K120" s="34" t="s">
        <v>265</v>
      </c>
      <c r="L120" t="s">
        <v>266</v>
      </c>
      <c r="M120" t="s">
        <v>55</v>
      </c>
      <c r="N120" t="s">
        <v>55</v>
      </c>
      <c r="O120" s="28" t="s">
        <v>494</v>
      </c>
      <c r="P120" t="s">
        <v>269</v>
      </c>
      <c r="Q120">
        <v>15</v>
      </c>
      <c r="R120" s="24">
        <v>3</v>
      </c>
      <c r="S120" s="7" t="s">
        <v>213</v>
      </c>
      <c r="T120" s="7">
        <v>3</v>
      </c>
      <c r="U120" s="7" t="s">
        <v>213</v>
      </c>
      <c r="V120" s="26" t="s">
        <v>55</v>
      </c>
      <c r="W120" s="22" t="s">
        <v>55</v>
      </c>
      <c r="X120" s="33" t="s">
        <v>55</v>
      </c>
      <c r="Y120" s="33" t="s">
        <v>55</v>
      </c>
      <c r="Z120" s="22" t="s">
        <v>55</v>
      </c>
      <c r="AA120" s="22" t="s">
        <v>55</v>
      </c>
      <c r="AB120" s="22" t="s">
        <v>55</v>
      </c>
      <c r="AC120" t="s">
        <v>270</v>
      </c>
      <c r="AD120">
        <v>3</v>
      </c>
      <c r="AF120" t="s">
        <v>25</v>
      </c>
      <c r="AG120">
        <v>129</v>
      </c>
      <c r="AH120" t="s">
        <v>17</v>
      </c>
      <c r="AI120" s="5" t="s">
        <v>55</v>
      </c>
      <c r="AJ120" s="5" t="s">
        <v>55</v>
      </c>
      <c r="AK120" s="33" t="s">
        <v>55</v>
      </c>
      <c r="AL120" s="22" t="s">
        <v>55</v>
      </c>
      <c r="AM120" s="33" t="s">
        <v>55</v>
      </c>
      <c r="AN120" s="26" t="s">
        <v>55</v>
      </c>
      <c r="AO120" s="22" t="str">
        <f t="shared" si="34"/>
        <v>One-Time gift on N/A basis charged on N/A Delayed start date of N/A ending on N/A</v>
      </c>
      <c r="AP120" t="s">
        <v>38</v>
      </c>
      <c r="AQ120" s="5" t="s">
        <v>55</v>
      </c>
      <c r="AR120" s="5" t="s">
        <v>179</v>
      </c>
      <c r="AS120" s="5" t="s">
        <v>63</v>
      </c>
      <c r="AT120" s="5"/>
      <c r="AU120" t="s">
        <v>38</v>
      </c>
      <c r="AV120" t="s">
        <v>38</v>
      </c>
      <c r="AW120" t="s">
        <v>38</v>
      </c>
      <c r="AX120" t="s">
        <v>55</v>
      </c>
      <c r="AY120" t="s">
        <v>55</v>
      </c>
      <c r="AZ120" t="s">
        <v>55</v>
      </c>
      <c r="BA120" t="s">
        <v>55</v>
      </c>
      <c r="BB120" t="s">
        <v>55</v>
      </c>
      <c r="BC120" t="s">
        <v>55</v>
      </c>
      <c r="BD120" t="s">
        <v>55</v>
      </c>
      <c r="BE120" t="s">
        <v>55</v>
      </c>
      <c r="BF120" t="s">
        <v>55</v>
      </c>
      <c r="BG120" t="s">
        <v>55</v>
      </c>
      <c r="BH120" t="s">
        <v>53</v>
      </c>
      <c r="BI120" t="s">
        <v>221</v>
      </c>
      <c r="BJ120" s="5" t="s">
        <v>55</v>
      </c>
      <c r="BK120" t="s">
        <v>37</v>
      </c>
      <c r="BL120" t="s">
        <v>96</v>
      </c>
      <c r="BM120" t="s">
        <v>111</v>
      </c>
      <c r="BN120" t="s">
        <v>96</v>
      </c>
      <c r="BO120" t="s">
        <v>104</v>
      </c>
      <c r="BP120" s="4">
        <v>44188</v>
      </c>
      <c r="BQ120">
        <v>123</v>
      </c>
      <c r="BR120" s="5" t="s">
        <v>55</v>
      </c>
      <c r="BS120" t="s">
        <v>175</v>
      </c>
      <c r="BT120">
        <v>30215</v>
      </c>
      <c r="BU120" t="s">
        <v>38</v>
      </c>
      <c r="BV120" s="5" t="s">
        <v>38</v>
      </c>
      <c r="BW120" s="5" t="s">
        <v>55</v>
      </c>
      <c r="BX120" s="22" t="s">
        <v>55</v>
      </c>
      <c r="BY120" s="5" t="s">
        <v>55</v>
      </c>
      <c r="BZ120" s="5" t="s">
        <v>55</v>
      </c>
      <c r="CA120" t="s">
        <v>37</v>
      </c>
      <c r="CB120" t="s">
        <v>37</v>
      </c>
      <c r="CC120" t="s">
        <v>215</v>
      </c>
    </row>
    <row r="121" spans="1:81" x14ac:dyDescent="0.2">
      <c r="A121" s="7" t="s">
        <v>37</v>
      </c>
      <c r="B121" t="s">
        <v>368</v>
      </c>
      <c r="C121" t="s">
        <v>85</v>
      </c>
      <c r="E121" t="str">
        <f t="shared" si="30"/>
        <v>Scenario 120 (Org#=15| Campus#=3, GiftType#=3, Fund#=3)</v>
      </c>
      <c r="F121" s="24" t="str">
        <f t="shared" si="31"/>
        <v>CampusName=No Link Campus|GiftType=Donate| DonatePurchaseGoal=Donate|FundName= Fixed-Linked Donation Cat| CategoryName=</v>
      </c>
      <c r="G121" s="24" t="str">
        <f t="shared" si="37"/>
        <v>Scenario 120 (Org#=15| Campus#=3, GiftType#=3, Fund#=3) - Using 'No Link Campus',  'Donate', using 'AmountQuantity' of '130', with a 'One-Time' transaction using a 'New Credit Card' payment type 'Amex' with account 'American_Express' number '3714 496353 98431' Submit = 'Yes'</v>
      </c>
      <c r="H121" s="24" t="str">
        <f t="shared" si="38"/>
        <v>Environment= https://sg-pre-web.securegive.com/,  User= chris.grant+dave@securegive.com</v>
      </c>
      <c r="I121" s="35" t="s">
        <v>518</v>
      </c>
      <c r="J121" s="35"/>
      <c r="K121" s="34" t="s">
        <v>265</v>
      </c>
      <c r="L121" t="s">
        <v>266</v>
      </c>
      <c r="M121" t="s">
        <v>55</v>
      </c>
      <c r="N121" t="s">
        <v>55</v>
      </c>
      <c r="O121" s="28" t="s">
        <v>494</v>
      </c>
      <c r="P121" t="s">
        <v>269</v>
      </c>
      <c r="Q121">
        <v>15</v>
      </c>
      <c r="R121" s="24">
        <v>3</v>
      </c>
      <c r="S121" s="7" t="s">
        <v>213</v>
      </c>
      <c r="T121" s="7">
        <v>3</v>
      </c>
      <c r="U121" s="7" t="s">
        <v>213</v>
      </c>
      <c r="V121" s="26" t="s">
        <v>55</v>
      </c>
      <c r="W121" s="22" t="s">
        <v>55</v>
      </c>
      <c r="X121" s="33" t="s">
        <v>55</v>
      </c>
      <c r="Y121" s="33" t="s">
        <v>55</v>
      </c>
      <c r="Z121" s="22" t="s">
        <v>55</v>
      </c>
      <c r="AA121" s="22" t="s">
        <v>55</v>
      </c>
      <c r="AB121" s="22" t="s">
        <v>55</v>
      </c>
      <c r="AC121" t="s">
        <v>270</v>
      </c>
      <c r="AD121">
        <v>3</v>
      </c>
      <c r="AF121" t="s">
        <v>25</v>
      </c>
      <c r="AG121">
        <v>130</v>
      </c>
      <c r="AH121" t="s">
        <v>17</v>
      </c>
      <c r="AI121" s="5" t="s">
        <v>55</v>
      </c>
      <c r="AJ121" s="5" t="s">
        <v>55</v>
      </c>
      <c r="AK121" s="33" t="s">
        <v>55</v>
      </c>
      <c r="AL121" s="22" t="s">
        <v>55</v>
      </c>
      <c r="AM121" s="33" t="s">
        <v>55</v>
      </c>
      <c r="AN121" s="26" t="s">
        <v>55</v>
      </c>
      <c r="AO121" s="22" t="str">
        <f t="shared" si="34"/>
        <v>One-Time gift on N/A basis charged on N/A Delayed start date of N/A ending on N/A</v>
      </c>
      <c r="AP121" t="s">
        <v>38</v>
      </c>
      <c r="AQ121" s="5" t="s">
        <v>55</v>
      </c>
      <c r="AR121" s="5" t="s">
        <v>179</v>
      </c>
      <c r="AS121" s="5" t="s">
        <v>63</v>
      </c>
      <c r="AT121" s="5"/>
      <c r="AU121" t="s">
        <v>38</v>
      </c>
      <c r="AV121" t="s">
        <v>38</v>
      </c>
      <c r="AW121" t="s">
        <v>38</v>
      </c>
      <c r="AX121" t="s">
        <v>55</v>
      </c>
      <c r="AY121" t="s">
        <v>55</v>
      </c>
      <c r="AZ121" t="s">
        <v>55</v>
      </c>
      <c r="BA121" t="s">
        <v>55</v>
      </c>
      <c r="BB121" t="s">
        <v>55</v>
      </c>
      <c r="BC121" t="s">
        <v>55</v>
      </c>
      <c r="BD121" t="s">
        <v>55</v>
      </c>
      <c r="BE121" t="s">
        <v>55</v>
      </c>
      <c r="BF121" t="s">
        <v>55</v>
      </c>
      <c r="BG121" t="s">
        <v>55</v>
      </c>
      <c r="BH121" t="s">
        <v>53</v>
      </c>
      <c r="BI121" t="s">
        <v>221</v>
      </c>
      <c r="BJ121" s="5" t="s">
        <v>55</v>
      </c>
      <c r="BK121" t="s">
        <v>37</v>
      </c>
      <c r="BL121" t="s">
        <v>246</v>
      </c>
      <c r="BM121" t="s">
        <v>111</v>
      </c>
      <c r="BN121" t="s">
        <v>107</v>
      </c>
      <c r="BO121" t="s">
        <v>105</v>
      </c>
      <c r="BP121" s="4">
        <v>44188</v>
      </c>
      <c r="BQ121" s="5" t="s">
        <v>55</v>
      </c>
      <c r="BR121">
        <v>1234</v>
      </c>
      <c r="BS121" t="s">
        <v>176</v>
      </c>
      <c r="BT121">
        <v>30215</v>
      </c>
      <c r="BU121" t="s">
        <v>38</v>
      </c>
      <c r="BV121" s="5" t="s">
        <v>38</v>
      </c>
      <c r="BW121" s="5" t="s">
        <v>55</v>
      </c>
      <c r="BX121" s="22" t="s">
        <v>55</v>
      </c>
      <c r="BY121" s="5" t="s">
        <v>55</v>
      </c>
      <c r="BZ121" s="5" t="s">
        <v>55</v>
      </c>
      <c r="CA121" t="s">
        <v>37</v>
      </c>
      <c r="CB121" t="s">
        <v>37</v>
      </c>
      <c r="CC121" t="s">
        <v>215</v>
      </c>
    </row>
    <row r="122" spans="1:81" x14ac:dyDescent="0.2">
      <c r="A122" s="7" t="s">
        <v>37</v>
      </c>
      <c r="B122" t="s">
        <v>369</v>
      </c>
      <c r="C122" t="s">
        <v>85</v>
      </c>
      <c r="E122" t="str">
        <f t="shared" si="30"/>
        <v>Scenario 121 (Org#=15| Campus#=3, GiftType#=3, Fund#=3)</v>
      </c>
      <c r="F122" s="24" t="str">
        <f t="shared" si="31"/>
        <v>CampusName=No Link Campus|GiftType=Donate| DonatePurchaseGoal=Donate|FundName= Fixed-Linked Donation Cat| CategoryName=</v>
      </c>
      <c r="G122" s="24" t="str">
        <f t="shared" si="37"/>
        <v>Scenario 121 (Org#=15| Campus#=3, GiftType#=3, Fund#=3) - Using 'No Link Campus',  'Donate', using 'AmountQuantity' of '131', with a 'One-Time' transaction using a 'New Credit Card' payment type 'Discover' with account 'Discover' number '6011 0009 9550 0000' Submit = 'Yes'</v>
      </c>
      <c r="H122" s="24" t="str">
        <f t="shared" si="38"/>
        <v>Environment= https://sg-pre-web.securegive.com/,  User= chris.grant+dave@securegive.com</v>
      </c>
      <c r="I122" s="35" t="s">
        <v>518</v>
      </c>
      <c r="J122" s="35"/>
      <c r="K122" s="34" t="s">
        <v>265</v>
      </c>
      <c r="L122" t="s">
        <v>266</v>
      </c>
      <c r="M122" t="s">
        <v>55</v>
      </c>
      <c r="N122" t="s">
        <v>55</v>
      </c>
      <c r="O122" s="28" t="s">
        <v>494</v>
      </c>
      <c r="P122" t="s">
        <v>269</v>
      </c>
      <c r="Q122">
        <v>15</v>
      </c>
      <c r="R122" s="24">
        <v>3</v>
      </c>
      <c r="S122" s="7" t="s">
        <v>213</v>
      </c>
      <c r="T122" s="7">
        <v>3</v>
      </c>
      <c r="U122" s="7" t="s">
        <v>213</v>
      </c>
      <c r="V122" s="26" t="s">
        <v>55</v>
      </c>
      <c r="W122" s="22" t="s">
        <v>55</v>
      </c>
      <c r="X122" s="33" t="s">
        <v>55</v>
      </c>
      <c r="Y122" s="33" t="s">
        <v>55</v>
      </c>
      <c r="Z122" s="22" t="s">
        <v>55</v>
      </c>
      <c r="AA122" s="22" t="s">
        <v>55</v>
      </c>
      <c r="AB122" s="22" t="s">
        <v>55</v>
      </c>
      <c r="AC122" t="s">
        <v>270</v>
      </c>
      <c r="AD122">
        <v>3</v>
      </c>
      <c r="AF122" t="s">
        <v>25</v>
      </c>
      <c r="AG122">
        <v>131</v>
      </c>
      <c r="AH122" t="s">
        <v>17</v>
      </c>
      <c r="AI122" s="5" t="s">
        <v>55</v>
      </c>
      <c r="AJ122" s="5" t="s">
        <v>55</v>
      </c>
      <c r="AK122" s="33" t="s">
        <v>55</v>
      </c>
      <c r="AL122" s="22" t="s">
        <v>55</v>
      </c>
      <c r="AM122" s="33" t="s">
        <v>55</v>
      </c>
      <c r="AN122" s="26" t="s">
        <v>55</v>
      </c>
      <c r="AO122" s="22" t="str">
        <f t="shared" si="34"/>
        <v>One-Time gift on N/A basis charged on N/A Delayed start date of N/A ending on N/A</v>
      </c>
      <c r="AP122" t="s">
        <v>37</v>
      </c>
      <c r="AQ122" s="5" t="s">
        <v>55</v>
      </c>
      <c r="AR122" s="5" t="s">
        <v>179</v>
      </c>
      <c r="AS122" s="5" t="s">
        <v>63</v>
      </c>
      <c r="AT122" s="5"/>
      <c r="AU122" t="s">
        <v>38</v>
      </c>
      <c r="AV122" t="s">
        <v>38</v>
      </c>
      <c r="AW122" t="s">
        <v>38</v>
      </c>
      <c r="AX122" t="s">
        <v>55</v>
      </c>
      <c r="AY122" t="s">
        <v>55</v>
      </c>
      <c r="AZ122" t="s">
        <v>55</v>
      </c>
      <c r="BA122" t="s">
        <v>55</v>
      </c>
      <c r="BB122" t="s">
        <v>55</v>
      </c>
      <c r="BC122" t="s">
        <v>55</v>
      </c>
      <c r="BD122" t="s">
        <v>55</v>
      </c>
      <c r="BE122" t="s">
        <v>55</v>
      </c>
      <c r="BF122" t="s">
        <v>55</v>
      </c>
      <c r="BG122" t="s">
        <v>55</v>
      </c>
      <c r="BH122" t="s">
        <v>53</v>
      </c>
      <c r="BI122" t="s">
        <v>221</v>
      </c>
      <c r="BJ122" s="5" t="s">
        <v>55</v>
      </c>
      <c r="BK122" t="s">
        <v>37</v>
      </c>
      <c r="BL122" t="s">
        <v>96</v>
      </c>
      <c r="BM122" t="s">
        <v>111</v>
      </c>
      <c r="BN122" t="s">
        <v>96</v>
      </c>
      <c r="BO122" t="s">
        <v>104</v>
      </c>
      <c r="BP122" s="4">
        <v>44188</v>
      </c>
      <c r="BQ122">
        <v>123</v>
      </c>
      <c r="BR122" s="5" t="s">
        <v>55</v>
      </c>
      <c r="BS122" t="s">
        <v>175</v>
      </c>
      <c r="BT122">
        <v>30215</v>
      </c>
      <c r="BU122" t="s">
        <v>38</v>
      </c>
      <c r="BV122" s="5" t="s">
        <v>38</v>
      </c>
      <c r="BW122" s="5" t="s">
        <v>55</v>
      </c>
      <c r="BX122" s="22" t="s">
        <v>55</v>
      </c>
      <c r="BY122" s="5" t="s">
        <v>55</v>
      </c>
      <c r="BZ122" s="5" t="s">
        <v>55</v>
      </c>
      <c r="CA122" t="s">
        <v>37</v>
      </c>
      <c r="CB122" t="s">
        <v>37</v>
      </c>
      <c r="CC122" t="s">
        <v>215</v>
      </c>
    </row>
    <row r="123" spans="1:81" x14ac:dyDescent="0.2">
      <c r="A123" s="7" t="s">
        <v>37</v>
      </c>
      <c r="B123" t="s">
        <v>370</v>
      </c>
      <c r="C123" t="s">
        <v>85</v>
      </c>
      <c r="E123" t="str">
        <f t="shared" si="30"/>
        <v>Scenario 122 (Org#=15| Campus#=3, GiftType#=3, Fund#=3)</v>
      </c>
      <c r="F123" s="24" t="str">
        <f t="shared" si="31"/>
        <v>CampusName=No Link Campus|GiftType=Donate| DonatePurchaseGoal=Donate|FundName= Fixed-Linked Donation Cat| CategoryName=</v>
      </c>
      <c r="G123" s="24" t="str">
        <f t="shared" si="37"/>
        <v>Scenario 122 (Org#=15| Campus#=3, GiftType#=3, Fund#=3) - Using 'No Link Campus',  'Donate', using 'AmountQuantity' of '132', with a 'One-Time' transaction using a 'New Credit Card' payment type 'Amex' with account 'American_Express' number '3714 496353 98431' Submit = 'Yes'</v>
      </c>
      <c r="H123" s="24" t="str">
        <f t="shared" si="38"/>
        <v>Environment= https://sg-pre-web.securegive.com/,  User= chris.grant+dave@securegive.com</v>
      </c>
      <c r="I123" s="35" t="s">
        <v>518</v>
      </c>
      <c r="J123" s="35"/>
      <c r="K123" s="34" t="s">
        <v>265</v>
      </c>
      <c r="L123" t="s">
        <v>266</v>
      </c>
      <c r="M123" t="s">
        <v>55</v>
      </c>
      <c r="N123" t="s">
        <v>55</v>
      </c>
      <c r="O123" s="28" t="s">
        <v>494</v>
      </c>
      <c r="P123" t="s">
        <v>269</v>
      </c>
      <c r="Q123">
        <v>15</v>
      </c>
      <c r="R123" s="24">
        <v>3</v>
      </c>
      <c r="S123" s="7" t="s">
        <v>213</v>
      </c>
      <c r="T123" s="7">
        <v>3</v>
      </c>
      <c r="U123" s="7" t="s">
        <v>213</v>
      </c>
      <c r="V123" s="26" t="s">
        <v>55</v>
      </c>
      <c r="W123" s="22" t="s">
        <v>55</v>
      </c>
      <c r="X123" s="33" t="s">
        <v>55</v>
      </c>
      <c r="Y123" s="33" t="s">
        <v>55</v>
      </c>
      <c r="Z123" s="22" t="s">
        <v>55</v>
      </c>
      <c r="AA123" s="22" t="s">
        <v>55</v>
      </c>
      <c r="AB123" s="22" t="s">
        <v>55</v>
      </c>
      <c r="AC123" t="s">
        <v>270</v>
      </c>
      <c r="AD123">
        <v>3</v>
      </c>
      <c r="AF123" t="s">
        <v>25</v>
      </c>
      <c r="AG123">
        <v>132</v>
      </c>
      <c r="AH123" t="s">
        <v>17</v>
      </c>
      <c r="AI123" s="5" t="s">
        <v>55</v>
      </c>
      <c r="AJ123" s="5" t="s">
        <v>55</v>
      </c>
      <c r="AK123" s="33" t="s">
        <v>55</v>
      </c>
      <c r="AL123" s="22" t="s">
        <v>55</v>
      </c>
      <c r="AM123" s="33" t="s">
        <v>55</v>
      </c>
      <c r="AN123" s="26" t="s">
        <v>55</v>
      </c>
      <c r="AO123" s="22" t="str">
        <f t="shared" si="34"/>
        <v>One-Time gift on N/A basis charged on N/A Delayed start date of N/A ending on N/A</v>
      </c>
      <c r="AP123" t="s">
        <v>38</v>
      </c>
      <c r="AQ123" s="5" t="s">
        <v>55</v>
      </c>
      <c r="AR123" s="5" t="s">
        <v>179</v>
      </c>
      <c r="AS123" s="5" t="s">
        <v>63</v>
      </c>
      <c r="AT123" s="5"/>
      <c r="AU123" t="s">
        <v>38</v>
      </c>
      <c r="AV123" t="s">
        <v>38</v>
      </c>
      <c r="AW123" t="s">
        <v>38</v>
      </c>
      <c r="AX123" t="s">
        <v>55</v>
      </c>
      <c r="AY123" t="s">
        <v>55</v>
      </c>
      <c r="AZ123" t="s">
        <v>55</v>
      </c>
      <c r="BA123" t="s">
        <v>55</v>
      </c>
      <c r="BB123" t="s">
        <v>55</v>
      </c>
      <c r="BC123" t="s">
        <v>55</v>
      </c>
      <c r="BD123" t="s">
        <v>55</v>
      </c>
      <c r="BE123" t="s">
        <v>55</v>
      </c>
      <c r="BF123" t="s">
        <v>55</v>
      </c>
      <c r="BG123" t="s">
        <v>55</v>
      </c>
      <c r="BH123" t="s">
        <v>53</v>
      </c>
      <c r="BI123" t="s">
        <v>221</v>
      </c>
      <c r="BJ123" s="5" t="s">
        <v>55</v>
      </c>
      <c r="BK123" t="s">
        <v>37</v>
      </c>
      <c r="BL123" t="s">
        <v>246</v>
      </c>
      <c r="BM123" t="s">
        <v>111</v>
      </c>
      <c r="BN123" t="s">
        <v>107</v>
      </c>
      <c r="BO123" t="s">
        <v>105</v>
      </c>
      <c r="BP123" s="4">
        <v>44188</v>
      </c>
      <c r="BQ123" s="5" t="s">
        <v>55</v>
      </c>
      <c r="BR123">
        <v>1234</v>
      </c>
      <c r="BS123" t="s">
        <v>176</v>
      </c>
      <c r="BT123">
        <v>30215</v>
      </c>
      <c r="BU123" t="s">
        <v>38</v>
      </c>
      <c r="BV123" s="5" t="s">
        <v>38</v>
      </c>
      <c r="BW123" s="5" t="s">
        <v>55</v>
      </c>
      <c r="BX123" s="22" t="s">
        <v>55</v>
      </c>
      <c r="BY123" s="5" t="s">
        <v>55</v>
      </c>
      <c r="BZ123" s="5" t="s">
        <v>55</v>
      </c>
      <c r="CA123" t="s">
        <v>37</v>
      </c>
      <c r="CB123" t="s">
        <v>37</v>
      </c>
      <c r="CC123" t="s">
        <v>215</v>
      </c>
    </row>
    <row r="124" spans="1:81" x14ac:dyDescent="0.2">
      <c r="A124" s="7" t="s">
        <v>37</v>
      </c>
      <c r="B124" t="s">
        <v>371</v>
      </c>
      <c r="C124" t="s">
        <v>85</v>
      </c>
      <c r="E124" t="str">
        <f t="shared" si="30"/>
        <v>Scenario 123 (Org#=15| Campus#=3, GiftType#=3, Fund#=3)</v>
      </c>
      <c r="F124" s="24" t="str">
        <f t="shared" si="31"/>
        <v>CampusName=No Link Campus|GiftType=Donate| DonatePurchaseGoal=Donate|FundName= Fixed-Linked Donation Cat| CategoryName=</v>
      </c>
      <c r="G124" s="24" t="str">
        <f t="shared" si="37"/>
        <v>Scenario 123 (Org#=15| Campus#=3, GiftType#=3, Fund#=3) - Using 'No Link Campus',  'Donate', using 'AmountQuantity' of '133', with a 'One-Time' transaction using a 'New Credit Card' payment type 'Discover' with account 'Discover' number '6011 0009 9550 0000' Submit = 'Yes'</v>
      </c>
      <c r="H124" s="24" t="str">
        <f t="shared" si="38"/>
        <v>Environment= https://sg-pre-web.securegive.com/,  User= chris.grant+dave@securegive.com</v>
      </c>
      <c r="I124" s="35" t="s">
        <v>518</v>
      </c>
      <c r="J124" s="35"/>
      <c r="K124" s="34" t="s">
        <v>265</v>
      </c>
      <c r="L124" t="s">
        <v>266</v>
      </c>
      <c r="M124" t="s">
        <v>55</v>
      </c>
      <c r="N124" t="s">
        <v>55</v>
      </c>
      <c r="O124" s="28" t="s">
        <v>494</v>
      </c>
      <c r="P124" t="s">
        <v>269</v>
      </c>
      <c r="Q124">
        <v>15</v>
      </c>
      <c r="R124" s="24">
        <v>3</v>
      </c>
      <c r="S124" s="7" t="s">
        <v>213</v>
      </c>
      <c r="T124" s="7">
        <v>3</v>
      </c>
      <c r="U124" s="7" t="s">
        <v>213</v>
      </c>
      <c r="V124" s="26" t="s">
        <v>55</v>
      </c>
      <c r="W124" s="22" t="s">
        <v>55</v>
      </c>
      <c r="X124" s="33" t="s">
        <v>55</v>
      </c>
      <c r="Y124" s="33" t="s">
        <v>55</v>
      </c>
      <c r="Z124" s="22" t="s">
        <v>55</v>
      </c>
      <c r="AA124" s="22" t="s">
        <v>55</v>
      </c>
      <c r="AB124" s="22" t="s">
        <v>55</v>
      </c>
      <c r="AC124" t="s">
        <v>270</v>
      </c>
      <c r="AD124">
        <v>3</v>
      </c>
      <c r="AF124" t="s">
        <v>25</v>
      </c>
      <c r="AG124">
        <v>133</v>
      </c>
      <c r="AH124" t="s">
        <v>17</v>
      </c>
      <c r="AI124" s="5" t="s">
        <v>55</v>
      </c>
      <c r="AJ124" s="5" t="s">
        <v>55</v>
      </c>
      <c r="AK124" s="33" t="s">
        <v>55</v>
      </c>
      <c r="AL124" s="22" t="s">
        <v>55</v>
      </c>
      <c r="AM124" s="33" t="s">
        <v>55</v>
      </c>
      <c r="AN124" s="26" t="s">
        <v>55</v>
      </c>
      <c r="AO124" s="22" t="str">
        <f t="shared" si="34"/>
        <v>One-Time gift on N/A basis charged on N/A Delayed start date of N/A ending on N/A</v>
      </c>
      <c r="AP124" t="s">
        <v>38</v>
      </c>
      <c r="AQ124" s="5" t="s">
        <v>55</v>
      </c>
      <c r="AR124" s="5" t="s">
        <v>179</v>
      </c>
      <c r="AS124" s="5" t="s">
        <v>63</v>
      </c>
      <c r="AT124" s="5"/>
      <c r="AU124" t="s">
        <v>38</v>
      </c>
      <c r="AV124" t="s">
        <v>38</v>
      </c>
      <c r="AW124" t="s">
        <v>38</v>
      </c>
      <c r="AX124" t="s">
        <v>55</v>
      </c>
      <c r="AY124" t="s">
        <v>55</v>
      </c>
      <c r="AZ124" t="s">
        <v>55</v>
      </c>
      <c r="BA124" t="s">
        <v>55</v>
      </c>
      <c r="BB124" t="s">
        <v>55</v>
      </c>
      <c r="BC124" t="s">
        <v>55</v>
      </c>
      <c r="BD124" t="s">
        <v>55</v>
      </c>
      <c r="BE124" t="s">
        <v>55</v>
      </c>
      <c r="BF124" t="s">
        <v>55</v>
      </c>
      <c r="BG124" t="s">
        <v>55</v>
      </c>
      <c r="BH124" t="s">
        <v>53</v>
      </c>
      <c r="BI124" t="s">
        <v>221</v>
      </c>
      <c r="BJ124" s="5" t="s">
        <v>55</v>
      </c>
      <c r="BK124" t="s">
        <v>37</v>
      </c>
      <c r="BL124" t="s">
        <v>96</v>
      </c>
      <c r="BM124" t="s">
        <v>111</v>
      </c>
      <c r="BN124" t="s">
        <v>96</v>
      </c>
      <c r="BO124" t="s">
        <v>104</v>
      </c>
      <c r="BP124" s="4">
        <v>44188</v>
      </c>
      <c r="BQ124">
        <v>123</v>
      </c>
      <c r="BR124" s="5" t="s">
        <v>55</v>
      </c>
      <c r="BS124" t="s">
        <v>175</v>
      </c>
      <c r="BT124">
        <v>30215</v>
      </c>
      <c r="BU124" t="s">
        <v>38</v>
      </c>
      <c r="BV124" s="5" t="s">
        <v>38</v>
      </c>
      <c r="BW124" s="5" t="s">
        <v>55</v>
      </c>
      <c r="BX124" s="22" t="s">
        <v>55</v>
      </c>
      <c r="BY124" s="5" t="s">
        <v>55</v>
      </c>
      <c r="BZ124" s="5" t="s">
        <v>55</v>
      </c>
      <c r="CA124" t="s">
        <v>37</v>
      </c>
      <c r="CB124" t="s">
        <v>37</v>
      </c>
      <c r="CC124" t="s">
        <v>215</v>
      </c>
    </row>
    <row r="125" spans="1:81" x14ac:dyDescent="0.2">
      <c r="A125" s="7" t="s">
        <v>37</v>
      </c>
      <c r="B125" t="s">
        <v>372</v>
      </c>
      <c r="C125" t="s">
        <v>85</v>
      </c>
      <c r="E125" t="str">
        <f t="shared" si="30"/>
        <v>Scenario 124 (Org#=15| Campus#=3, GiftType#=3, Fund#=3)</v>
      </c>
      <c r="F125" s="24" t="str">
        <f t="shared" si="31"/>
        <v>CampusName=No Link Campus|GiftType=Donate| DonatePurchaseGoal=Donate|FundName= Fixed-Linked Donation Cat| CategoryName=</v>
      </c>
      <c r="G125" s="24" t="str">
        <f t="shared" si="37"/>
        <v>Scenario 124 (Org#=15| Campus#=3, GiftType#=3, Fund#=3) - Using 'No Link Campus',  'Donate', using 'AmountQuantity' of '134', with a 'One-Time' transaction using a 'New Credit Card' payment type 'Amex' with account 'American_Express' number '3714 496353 98431' Submit = 'Yes'</v>
      </c>
      <c r="H125" s="24" t="str">
        <f t="shared" si="38"/>
        <v>Environment= https://sg-pre-web.securegive.com/,  User= chris.grant+dave@securegive.com</v>
      </c>
      <c r="I125" s="35" t="s">
        <v>518</v>
      </c>
      <c r="J125" s="35"/>
      <c r="K125" s="34" t="s">
        <v>265</v>
      </c>
      <c r="L125" t="s">
        <v>266</v>
      </c>
      <c r="M125" t="s">
        <v>55</v>
      </c>
      <c r="N125" t="s">
        <v>55</v>
      </c>
      <c r="O125" s="28" t="s">
        <v>494</v>
      </c>
      <c r="P125" t="s">
        <v>269</v>
      </c>
      <c r="Q125">
        <v>15</v>
      </c>
      <c r="R125" s="24">
        <v>3</v>
      </c>
      <c r="S125" s="7" t="s">
        <v>213</v>
      </c>
      <c r="T125" s="7">
        <v>3</v>
      </c>
      <c r="U125" s="7" t="s">
        <v>213</v>
      </c>
      <c r="V125" s="26" t="s">
        <v>55</v>
      </c>
      <c r="W125" s="22" t="s">
        <v>55</v>
      </c>
      <c r="X125" s="33" t="s">
        <v>55</v>
      </c>
      <c r="Y125" s="33" t="s">
        <v>55</v>
      </c>
      <c r="Z125" s="22" t="s">
        <v>55</v>
      </c>
      <c r="AA125" s="22" t="s">
        <v>55</v>
      </c>
      <c r="AB125" s="22" t="s">
        <v>55</v>
      </c>
      <c r="AC125" t="s">
        <v>270</v>
      </c>
      <c r="AD125">
        <v>3</v>
      </c>
      <c r="AF125" t="s">
        <v>25</v>
      </c>
      <c r="AG125">
        <v>134</v>
      </c>
      <c r="AH125" t="s">
        <v>17</v>
      </c>
      <c r="AI125" s="5" t="s">
        <v>55</v>
      </c>
      <c r="AJ125" s="5" t="s">
        <v>55</v>
      </c>
      <c r="AK125" s="33" t="s">
        <v>55</v>
      </c>
      <c r="AL125" s="22" t="s">
        <v>55</v>
      </c>
      <c r="AM125" s="33" t="s">
        <v>55</v>
      </c>
      <c r="AN125" s="26" t="s">
        <v>55</v>
      </c>
      <c r="AO125" s="22" t="str">
        <f t="shared" si="34"/>
        <v>One-Time gift on N/A basis charged on N/A Delayed start date of N/A ending on N/A</v>
      </c>
      <c r="AP125" t="s">
        <v>37</v>
      </c>
      <c r="AQ125" s="5" t="s">
        <v>55</v>
      </c>
      <c r="AR125" s="5" t="s">
        <v>179</v>
      </c>
      <c r="AS125" s="5" t="s">
        <v>63</v>
      </c>
      <c r="AT125" s="5"/>
      <c r="AU125" t="s">
        <v>38</v>
      </c>
      <c r="AV125" t="s">
        <v>38</v>
      </c>
      <c r="AW125" t="s">
        <v>38</v>
      </c>
      <c r="AX125" t="s">
        <v>55</v>
      </c>
      <c r="AY125" t="s">
        <v>55</v>
      </c>
      <c r="AZ125" t="s">
        <v>55</v>
      </c>
      <c r="BA125" t="s">
        <v>55</v>
      </c>
      <c r="BB125" t="s">
        <v>55</v>
      </c>
      <c r="BC125" t="s">
        <v>55</v>
      </c>
      <c r="BD125" t="s">
        <v>55</v>
      </c>
      <c r="BE125" t="s">
        <v>55</v>
      </c>
      <c r="BF125" t="s">
        <v>55</v>
      </c>
      <c r="BG125" t="s">
        <v>55</v>
      </c>
      <c r="BH125" t="s">
        <v>53</v>
      </c>
      <c r="BI125" t="s">
        <v>221</v>
      </c>
      <c r="BJ125" s="5" t="s">
        <v>55</v>
      </c>
      <c r="BK125" t="s">
        <v>37</v>
      </c>
      <c r="BL125" t="s">
        <v>246</v>
      </c>
      <c r="BM125" t="s">
        <v>111</v>
      </c>
      <c r="BN125" t="s">
        <v>107</v>
      </c>
      <c r="BO125" t="s">
        <v>105</v>
      </c>
      <c r="BP125" s="4">
        <v>44188</v>
      </c>
      <c r="BQ125" s="5" t="s">
        <v>55</v>
      </c>
      <c r="BR125">
        <v>1234</v>
      </c>
      <c r="BS125" t="s">
        <v>176</v>
      </c>
      <c r="BT125">
        <v>30215</v>
      </c>
      <c r="BU125" t="s">
        <v>38</v>
      </c>
      <c r="BV125" s="5" t="s">
        <v>38</v>
      </c>
      <c r="BW125" s="5" t="s">
        <v>55</v>
      </c>
      <c r="BX125" s="22" t="s">
        <v>55</v>
      </c>
      <c r="BY125" s="5" t="s">
        <v>55</v>
      </c>
      <c r="BZ125" s="5" t="s">
        <v>55</v>
      </c>
      <c r="CA125" t="s">
        <v>37</v>
      </c>
      <c r="CB125" t="s">
        <v>37</v>
      </c>
      <c r="CC125" t="s">
        <v>215</v>
      </c>
    </row>
    <row r="126" spans="1:81" x14ac:dyDescent="0.2">
      <c r="A126" s="7" t="s">
        <v>37</v>
      </c>
      <c r="B126" t="s">
        <v>373</v>
      </c>
      <c r="C126" t="s">
        <v>84</v>
      </c>
      <c r="E126" t="str">
        <f t="shared" si="30"/>
        <v>Scenario 125 (Org#=15| Campus#=3, GiftType#=3, Fund#=3)</v>
      </c>
      <c r="F126" s="24" t="str">
        <f t="shared" si="31"/>
        <v>CampusName=Main Campus|GiftType=Donate| DonatePurchaseGoal=Donate|FundName= Linked Tithes &amp; Offering| CategoryName=</v>
      </c>
      <c r="G126" s="24" t="str">
        <f t="shared" si="37"/>
        <v>Scenario 125 (Org#=15| Campus#=3, GiftType#=3, Fund#=3) - Using 'Main Campus',  'Donate', using 'AmountCurrency' of '135', with a 'One-Time' transaction using a 'New Credit Card' payment type 'Discover' with account 'Discover' number '6011 0009 9550 0000' Submit = 'Yes'</v>
      </c>
      <c r="H126" s="24" t="str">
        <f t="shared" si="38"/>
        <v>Environment= https://sg-pre-web.securegive.com/,  User= chris.grant+JT@securegive.com</v>
      </c>
      <c r="I126" s="35" t="s">
        <v>518</v>
      </c>
      <c r="J126" s="35"/>
      <c r="K126" s="34" t="s">
        <v>272</v>
      </c>
      <c r="L126" t="s">
        <v>266</v>
      </c>
      <c r="M126" t="s">
        <v>55</v>
      </c>
      <c r="N126" t="s">
        <v>55</v>
      </c>
      <c r="O126" s="28" t="s">
        <v>494</v>
      </c>
      <c r="P126" t="s">
        <v>13</v>
      </c>
      <c r="Q126">
        <v>15</v>
      </c>
      <c r="R126" s="24">
        <v>3</v>
      </c>
      <c r="S126" s="7" t="s">
        <v>213</v>
      </c>
      <c r="T126" s="7">
        <v>3</v>
      </c>
      <c r="U126" s="7" t="s">
        <v>213</v>
      </c>
      <c r="V126" s="26" t="s">
        <v>55</v>
      </c>
      <c r="W126" s="22" t="s">
        <v>55</v>
      </c>
      <c r="X126" s="33" t="s">
        <v>55</v>
      </c>
      <c r="Y126" s="33" t="s">
        <v>55</v>
      </c>
      <c r="Z126" s="22" t="s">
        <v>55</v>
      </c>
      <c r="AA126" s="22" t="s">
        <v>55</v>
      </c>
      <c r="AB126" s="22" t="s">
        <v>55</v>
      </c>
      <c r="AC126" t="s">
        <v>268</v>
      </c>
      <c r="AD126">
        <v>3</v>
      </c>
      <c r="AF126" t="s">
        <v>24</v>
      </c>
      <c r="AG126">
        <v>135</v>
      </c>
      <c r="AH126" t="s">
        <v>17</v>
      </c>
      <c r="AI126" s="5" t="s">
        <v>55</v>
      </c>
      <c r="AJ126" s="5" t="s">
        <v>55</v>
      </c>
      <c r="AK126" s="33" t="s">
        <v>55</v>
      </c>
      <c r="AL126" s="22" t="s">
        <v>55</v>
      </c>
      <c r="AM126" s="33" t="s">
        <v>55</v>
      </c>
      <c r="AN126" s="26" t="s">
        <v>55</v>
      </c>
      <c r="AO126" s="22" t="str">
        <f t="shared" si="34"/>
        <v>One-Time gift on N/A basis charged on N/A Delayed start date of N/A ending on N/A</v>
      </c>
      <c r="AP126" t="s">
        <v>38</v>
      </c>
      <c r="AQ126" s="5" t="s">
        <v>55</v>
      </c>
      <c r="AR126" s="5" t="s">
        <v>63</v>
      </c>
      <c r="AS126" s="5" t="s">
        <v>63</v>
      </c>
      <c r="AT126" s="5"/>
      <c r="AU126" t="s">
        <v>38</v>
      </c>
      <c r="AV126" t="s">
        <v>38</v>
      </c>
      <c r="AW126" t="s">
        <v>38</v>
      </c>
      <c r="AX126" t="s">
        <v>55</v>
      </c>
      <c r="AY126" t="s">
        <v>55</v>
      </c>
      <c r="AZ126" t="s">
        <v>55</v>
      </c>
      <c r="BA126" t="s">
        <v>55</v>
      </c>
      <c r="BB126" t="s">
        <v>55</v>
      </c>
      <c r="BC126" t="s">
        <v>55</v>
      </c>
      <c r="BD126" t="s">
        <v>55</v>
      </c>
      <c r="BE126" t="s">
        <v>55</v>
      </c>
      <c r="BF126" t="s">
        <v>55</v>
      </c>
      <c r="BG126" t="s">
        <v>55</v>
      </c>
      <c r="BH126" t="s">
        <v>53</v>
      </c>
      <c r="BI126" t="s">
        <v>221</v>
      </c>
      <c r="BJ126" s="5" t="s">
        <v>55</v>
      </c>
      <c r="BK126" t="s">
        <v>37</v>
      </c>
      <c r="BL126" t="s">
        <v>96</v>
      </c>
      <c r="BM126" t="s">
        <v>111</v>
      </c>
      <c r="BN126" t="s">
        <v>96</v>
      </c>
      <c r="BO126" t="s">
        <v>104</v>
      </c>
      <c r="BP126" s="4">
        <v>44188</v>
      </c>
      <c r="BQ126">
        <v>123</v>
      </c>
      <c r="BR126" s="5" t="s">
        <v>55</v>
      </c>
      <c r="BS126" t="s">
        <v>175</v>
      </c>
      <c r="BT126">
        <v>30215</v>
      </c>
      <c r="BU126" t="s">
        <v>38</v>
      </c>
      <c r="BV126" s="5" t="s">
        <v>38</v>
      </c>
      <c r="BW126" s="5" t="s">
        <v>55</v>
      </c>
      <c r="BX126" s="22" t="s">
        <v>55</v>
      </c>
      <c r="BY126" s="5" t="s">
        <v>55</v>
      </c>
      <c r="BZ126" s="5" t="s">
        <v>55</v>
      </c>
      <c r="CA126" t="s">
        <v>37</v>
      </c>
      <c r="CB126" t="s">
        <v>37</v>
      </c>
      <c r="CC126" t="s">
        <v>215</v>
      </c>
    </row>
    <row r="127" spans="1:81" x14ac:dyDescent="0.2">
      <c r="A127" s="7" t="s">
        <v>37</v>
      </c>
      <c r="B127" t="s">
        <v>374</v>
      </c>
      <c r="C127" t="s">
        <v>84</v>
      </c>
      <c r="E127" t="str">
        <f t="shared" si="30"/>
        <v>Scenario 126 (Org#=15| Campus#=3, GiftType#=3, Fund#=3)</v>
      </c>
      <c r="F127" s="24" t="str">
        <f t="shared" si="31"/>
        <v>CampusName=Main Campus|GiftType=Donate| DonatePurchaseGoal=Donate|FundName= Linked Tithes &amp; Offering| CategoryName=</v>
      </c>
      <c r="G127" s="24" t="str">
        <f t="shared" si="37"/>
        <v>Scenario 126 (Org#=15| Campus#=3, GiftType#=3, Fund#=3) - Using 'Main Campus',  'Donate', using 'AmountCurrency' of '136', with a 'One-Time' transaction using a 'New Credit Card' payment type 'Amex' with account 'American_Express' number '3714 496353 98431' Submit = 'Yes'</v>
      </c>
      <c r="H127" s="24" t="str">
        <f t="shared" si="38"/>
        <v>Environment= https://sg-pre-web.securegive.com/,  User= chris.grant+JT@securegive.com</v>
      </c>
      <c r="I127" s="35" t="s">
        <v>518</v>
      </c>
      <c r="J127" s="35"/>
      <c r="K127" s="34" t="s">
        <v>272</v>
      </c>
      <c r="L127" t="s">
        <v>266</v>
      </c>
      <c r="M127" t="s">
        <v>55</v>
      </c>
      <c r="N127" t="s">
        <v>55</v>
      </c>
      <c r="O127" s="28" t="s">
        <v>494</v>
      </c>
      <c r="P127" t="s">
        <v>13</v>
      </c>
      <c r="Q127">
        <v>15</v>
      </c>
      <c r="R127" s="24">
        <v>3</v>
      </c>
      <c r="S127" s="7" t="s">
        <v>213</v>
      </c>
      <c r="T127" s="7">
        <v>3</v>
      </c>
      <c r="U127" s="7" t="s">
        <v>213</v>
      </c>
      <c r="V127" s="26" t="s">
        <v>55</v>
      </c>
      <c r="W127" s="22" t="s">
        <v>55</v>
      </c>
      <c r="X127" s="33" t="s">
        <v>55</v>
      </c>
      <c r="Y127" s="33" t="s">
        <v>55</v>
      </c>
      <c r="Z127" s="22" t="s">
        <v>55</v>
      </c>
      <c r="AA127" s="22" t="s">
        <v>55</v>
      </c>
      <c r="AB127" s="22" t="s">
        <v>55</v>
      </c>
      <c r="AC127" t="s">
        <v>268</v>
      </c>
      <c r="AD127">
        <v>3</v>
      </c>
      <c r="AF127" t="s">
        <v>24</v>
      </c>
      <c r="AG127">
        <v>136</v>
      </c>
      <c r="AH127" t="s">
        <v>17</v>
      </c>
      <c r="AI127" s="5" t="s">
        <v>55</v>
      </c>
      <c r="AJ127" s="5" t="s">
        <v>55</v>
      </c>
      <c r="AK127" s="33" t="s">
        <v>55</v>
      </c>
      <c r="AL127" s="22" t="s">
        <v>55</v>
      </c>
      <c r="AM127" s="33" t="s">
        <v>55</v>
      </c>
      <c r="AN127" s="26" t="s">
        <v>55</v>
      </c>
      <c r="AO127" s="22" t="str">
        <f t="shared" si="34"/>
        <v>One-Time gift on N/A basis charged on N/A Delayed start date of N/A ending on N/A</v>
      </c>
      <c r="AP127" t="s">
        <v>37</v>
      </c>
      <c r="AQ127" s="5" t="s">
        <v>55</v>
      </c>
      <c r="AR127" s="5" t="s">
        <v>63</v>
      </c>
      <c r="AS127" s="5" t="s">
        <v>63</v>
      </c>
      <c r="AT127" s="5"/>
      <c r="AU127" t="s">
        <v>38</v>
      </c>
      <c r="AV127" t="s">
        <v>38</v>
      </c>
      <c r="AW127" t="s">
        <v>38</v>
      </c>
      <c r="AX127" t="s">
        <v>55</v>
      </c>
      <c r="AY127" t="s">
        <v>55</v>
      </c>
      <c r="AZ127" t="s">
        <v>55</v>
      </c>
      <c r="BA127" t="s">
        <v>55</v>
      </c>
      <c r="BB127" t="s">
        <v>55</v>
      </c>
      <c r="BC127" t="s">
        <v>55</v>
      </c>
      <c r="BD127" t="s">
        <v>55</v>
      </c>
      <c r="BE127" t="s">
        <v>55</v>
      </c>
      <c r="BF127" t="s">
        <v>55</v>
      </c>
      <c r="BG127" t="s">
        <v>55</v>
      </c>
      <c r="BH127" t="s">
        <v>53</v>
      </c>
      <c r="BI127" t="s">
        <v>221</v>
      </c>
      <c r="BJ127" s="5" t="s">
        <v>55</v>
      </c>
      <c r="BK127" t="s">
        <v>37</v>
      </c>
      <c r="BL127" t="s">
        <v>246</v>
      </c>
      <c r="BM127" t="s">
        <v>111</v>
      </c>
      <c r="BN127" t="s">
        <v>107</v>
      </c>
      <c r="BO127" t="s">
        <v>105</v>
      </c>
      <c r="BP127" s="4">
        <v>44188</v>
      </c>
      <c r="BQ127" s="5" t="s">
        <v>55</v>
      </c>
      <c r="BR127">
        <v>1234</v>
      </c>
      <c r="BS127" t="s">
        <v>176</v>
      </c>
      <c r="BT127">
        <v>30215</v>
      </c>
      <c r="BU127" t="s">
        <v>38</v>
      </c>
      <c r="BV127" s="5" t="s">
        <v>38</v>
      </c>
      <c r="BW127" s="5" t="s">
        <v>55</v>
      </c>
      <c r="BX127" s="22" t="s">
        <v>55</v>
      </c>
      <c r="BY127" s="5" t="s">
        <v>55</v>
      </c>
      <c r="BZ127" s="5" t="s">
        <v>55</v>
      </c>
      <c r="CA127" t="s">
        <v>37</v>
      </c>
      <c r="CB127" t="s">
        <v>37</v>
      </c>
      <c r="CC127" t="s">
        <v>215</v>
      </c>
    </row>
    <row r="128" spans="1:81" ht="17" customHeight="1" x14ac:dyDescent="0.2">
      <c r="A128" s="7" t="s">
        <v>37</v>
      </c>
      <c r="B128" t="s">
        <v>375</v>
      </c>
      <c r="C128" t="s">
        <v>84</v>
      </c>
      <c r="E128" t="str">
        <f t="shared" si="30"/>
        <v>Scenario 127 (Org#=15| Campus#=3, GiftType#=3, Fund#=3)</v>
      </c>
      <c r="F128" s="24" t="str">
        <f t="shared" si="31"/>
        <v>CampusName=Main Campus|GiftType=Donate| DonatePurchaseGoal=Donate|FundName= Linked Tithes &amp; Offering| CategoryName=</v>
      </c>
      <c r="G128" s="24" t="str">
        <f t="shared" si="37"/>
        <v>Scenario 127 (Org#=15| Campus#=3, GiftType#=3, Fund#=3) - Using 'Main Campus',  'Donate', using 'AmountCurrency' of '137', with a 'One-Time' transaction using a 'New Credit Card' payment type 'Discover' with account 'Discover' number '6011 0009 9550 0000' Submit = 'Yes'</v>
      </c>
      <c r="H128" s="24" t="str">
        <f t="shared" si="38"/>
        <v>Environment= https://sg-pre-web.securegive.com/,  User= chris.grant+JT@securegive.com</v>
      </c>
      <c r="I128" s="35" t="s">
        <v>518</v>
      </c>
      <c r="J128" s="35"/>
      <c r="K128" s="34" t="s">
        <v>272</v>
      </c>
      <c r="L128" t="s">
        <v>266</v>
      </c>
      <c r="M128" t="s">
        <v>55</v>
      </c>
      <c r="N128" t="s">
        <v>55</v>
      </c>
      <c r="O128" s="28" t="s">
        <v>494</v>
      </c>
      <c r="P128" t="s">
        <v>13</v>
      </c>
      <c r="Q128">
        <v>15</v>
      </c>
      <c r="R128" s="24">
        <v>3</v>
      </c>
      <c r="S128" s="7" t="s">
        <v>213</v>
      </c>
      <c r="T128" s="7">
        <v>3</v>
      </c>
      <c r="U128" s="7" t="s">
        <v>213</v>
      </c>
      <c r="V128" s="26" t="s">
        <v>55</v>
      </c>
      <c r="W128" s="22" t="s">
        <v>55</v>
      </c>
      <c r="X128" s="33" t="s">
        <v>55</v>
      </c>
      <c r="Y128" s="33" t="s">
        <v>55</v>
      </c>
      <c r="Z128" s="22" t="s">
        <v>55</v>
      </c>
      <c r="AA128" s="22" t="s">
        <v>55</v>
      </c>
      <c r="AB128" s="22" t="s">
        <v>55</v>
      </c>
      <c r="AC128" t="s">
        <v>268</v>
      </c>
      <c r="AD128">
        <v>3</v>
      </c>
      <c r="AF128" t="s">
        <v>24</v>
      </c>
      <c r="AG128">
        <v>137</v>
      </c>
      <c r="AH128" t="s">
        <v>17</v>
      </c>
      <c r="AI128" s="5" t="s">
        <v>55</v>
      </c>
      <c r="AJ128" s="5" t="s">
        <v>55</v>
      </c>
      <c r="AK128" s="33" t="s">
        <v>55</v>
      </c>
      <c r="AL128" s="22" t="s">
        <v>55</v>
      </c>
      <c r="AM128" s="33" t="s">
        <v>55</v>
      </c>
      <c r="AN128" s="26" t="s">
        <v>55</v>
      </c>
      <c r="AO128" s="22" t="str">
        <f t="shared" si="34"/>
        <v>One-Time gift on N/A basis charged on N/A Delayed start date of N/A ending on N/A</v>
      </c>
      <c r="AP128" t="s">
        <v>38</v>
      </c>
      <c r="AQ128" s="5" t="s">
        <v>55</v>
      </c>
      <c r="AR128" s="5" t="s">
        <v>63</v>
      </c>
      <c r="AS128" s="5" t="s">
        <v>63</v>
      </c>
      <c r="AT128" s="5"/>
      <c r="AU128" t="s">
        <v>38</v>
      </c>
      <c r="AV128" t="s">
        <v>38</v>
      </c>
      <c r="AW128" t="s">
        <v>38</v>
      </c>
      <c r="AX128" t="s">
        <v>55</v>
      </c>
      <c r="AY128" t="s">
        <v>55</v>
      </c>
      <c r="AZ128" t="s">
        <v>55</v>
      </c>
      <c r="BA128" t="s">
        <v>55</v>
      </c>
      <c r="BB128" t="s">
        <v>55</v>
      </c>
      <c r="BC128" t="s">
        <v>55</v>
      </c>
      <c r="BD128" t="s">
        <v>55</v>
      </c>
      <c r="BE128" t="s">
        <v>55</v>
      </c>
      <c r="BF128" t="s">
        <v>55</v>
      </c>
      <c r="BG128" t="s">
        <v>55</v>
      </c>
      <c r="BH128" t="s">
        <v>53</v>
      </c>
      <c r="BI128" t="s">
        <v>221</v>
      </c>
      <c r="BJ128" s="5" t="s">
        <v>55</v>
      </c>
      <c r="BK128" t="s">
        <v>37</v>
      </c>
      <c r="BL128" t="s">
        <v>96</v>
      </c>
      <c r="BM128" t="s">
        <v>111</v>
      </c>
      <c r="BN128" t="s">
        <v>96</v>
      </c>
      <c r="BO128" t="s">
        <v>104</v>
      </c>
      <c r="BP128" s="4">
        <v>44188</v>
      </c>
      <c r="BQ128">
        <v>123</v>
      </c>
      <c r="BR128" s="5" t="s">
        <v>55</v>
      </c>
      <c r="BS128" t="s">
        <v>175</v>
      </c>
      <c r="BT128">
        <v>30215</v>
      </c>
      <c r="BU128" t="s">
        <v>38</v>
      </c>
      <c r="BV128" s="5" t="s">
        <v>38</v>
      </c>
      <c r="BW128" s="5" t="s">
        <v>55</v>
      </c>
      <c r="BX128" s="22" t="s">
        <v>55</v>
      </c>
      <c r="BY128" s="5" t="s">
        <v>55</v>
      </c>
      <c r="BZ128" s="5" t="s">
        <v>55</v>
      </c>
      <c r="CA128" t="s">
        <v>37</v>
      </c>
      <c r="CB128" t="s">
        <v>37</v>
      </c>
      <c r="CC128" t="s">
        <v>215</v>
      </c>
    </row>
    <row r="129" spans="1:81" x14ac:dyDescent="0.2">
      <c r="A129" s="7" t="s">
        <v>37</v>
      </c>
      <c r="B129" t="s">
        <v>376</v>
      </c>
      <c r="C129" t="s">
        <v>84</v>
      </c>
      <c r="E129" t="str">
        <f t="shared" ref="E129:E192" si="39">_xlfn.CONCAT(B129, " (Org#=",Q129, "| Campus#=",R129, ", GiftType#=",T129,", Fund#=",AD129,")")</f>
        <v>Scenario 128 (Org#=15| Campus#=3, GiftType#=3, Fund#=3)</v>
      </c>
      <c r="F129" s="24" t="str">
        <f t="shared" ref="F129:F192" si="40">_xlfn.CONCAT("CampusName=",P129, "|GiftType=",S129, "| DonatePurchaseGoal=",U129,"|FundName= ",AC129,"| CategoryName=",AE129)</f>
        <v>CampusName=Main Campus|GiftType=Donate| DonatePurchaseGoal=Donate|FundName= No Link Donation| CategoryName=</v>
      </c>
      <c r="G129" s="24" t="str">
        <f t="shared" si="37"/>
        <v>Scenario 128 (Org#=15| Campus#=3, GiftType#=3, Fund#=3) - Using 'Main Campus',  'Donate', using 'AmountCurrency' of '138', with a 'One-Time' transaction using a 'New Credit Card' payment type 'Amex' with account 'American_Express' number '3714 496353 98431' Submit = 'Yes'</v>
      </c>
      <c r="H129" s="24" t="str">
        <f t="shared" si="38"/>
        <v>Environment= https://sg-pre-web.securegive.com/,  User= chris.grant+JT@securegive.com</v>
      </c>
      <c r="I129" s="35" t="s">
        <v>518</v>
      </c>
      <c r="J129" s="35"/>
      <c r="K129" s="34" t="s">
        <v>272</v>
      </c>
      <c r="L129" t="s">
        <v>266</v>
      </c>
      <c r="M129" t="s">
        <v>55</v>
      </c>
      <c r="N129" t="s">
        <v>55</v>
      </c>
      <c r="O129" s="28" t="s">
        <v>494</v>
      </c>
      <c r="P129" t="s">
        <v>13</v>
      </c>
      <c r="Q129">
        <v>15</v>
      </c>
      <c r="R129" s="24">
        <v>3</v>
      </c>
      <c r="S129" s="7" t="s">
        <v>213</v>
      </c>
      <c r="T129" s="7">
        <v>3</v>
      </c>
      <c r="U129" s="7" t="s">
        <v>213</v>
      </c>
      <c r="V129" s="26" t="s">
        <v>55</v>
      </c>
      <c r="W129" s="22" t="s">
        <v>55</v>
      </c>
      <c r="X129" s="33" t="s">
        <v>55</v>
      </c>
      <c r="Y129" s="33" t="s">
        <v>55</v>
      </c>
      <c r="Z129" s="22" t="s">
        <v>55</v>
      </c>
      <c r="AA129" s="22" t="s">
        <v>55</v>
      </c>
      <c r="AB129" s="22" t="s">
        <v>55</v>
      </c>
      <c r="AC129" t="s">
        <v>271</v>
      </c>
      <c r="AD129">
        <v>3</v>
      </c>
      <c r="AF129" t="s">
        <v>24</v>
      </c>
      <c r="AG129">
        <v>138</v>
      </c>
      <c r="AH129" t="s">
        <v>17</v>
      </c>
      <c r="AI129" s="5" t="s">
        <v>55</v>
      </c>
      <c r="AJ129" s="5" t="s">
        <v>55</v>
      </c>
      <c r="AK129" s="33" t="s">
        <v>55</v>
      </c>
      <c r="AL129" s="22" t="s">
        <v>55</v>
      </c>
      <c r="AM129" s="33" t="s">
        <v>55</v>
      </c>
      <c r="AN129" s="26" t="s">
        <v>55</v>
      </c>
      <c r="AO129" s="22" t="str">
        <f t="shared" ref="AO129:AO192" si="41">_xlfn.CONCAT(AH129," gift on ",AI129," basis charged on ",AJ129," Delayed start date of ",AL129," ending on ",AN129)</f>
        <v>One-Time gift on N/A basis charged on N/A Delayed start date of N/A ending on N/A</v>
      </c>
      <c r="AP129" t="s">
        <v>38</v>
      </c>
      <c r="AQ129" s="5" t="s">
        <v>55</v>
      </c>
      <c r="AR129" s="5" t="s">
        <v>63</v>
      </c>
      <c r="AS129" s="5" t="s">
        <v>63</v>
      </c>
      <c r="AT129" s="5"/>
      <c r="AU129" t="s">
        <v>38</v>
      </c>
      <c r="AV129" t="s">
        <v>38</v>
      </c>
      <c r="AW129" t="s">
        <v>38</v>
      </c>
      <c r="AX129" t="s">
        <v>55</v>
      </c>
      <c r="AY129" t="s">
        <v>55</v>
      </c>
      <c r="AZ129" t="s">
        <v>55</v>
      </c>
      <c r="BA129" t="s">
        <v>55</v>
      </c>
      <c r="BB129" t="s">
        <v>55</v>
      </c>
      <c r="BC129" t="s">
        <v>55</v>
      </c>
      <c r="BD129" t="s">
        <v>55</v>
      </c>
      <c r="BE129" t="s">
        <v>55</v>
      </c>
      <c r="BF129" t="s">
        <v>55</v>
      </c>
      <c r="BG129" t="s">
        <v>55</v>
      </c>
      <c r="BH129" t="s">
        <v>53</v>
      </c>
      <c r="BI129" t="s">
        <v>221</v>
      </c>
      <c r="BJ129" s="5" t="s">
        <v>55</v>
      </c>
      <c r="BK129" t="s">
        <v>37</v>
      </c>
      <c r="BL129" t="s">
        <v>246</v>
      </c>
      <c r="BM129" t="s">
        <v>111</v>
      </c>
      <c r="BN129" t="s">
        <v>107</v>
      </c>
      <c r="BO129" t="s">
        <v>105</v>
      </c>
      <c r="BP129" s="4">
        <v>44188</v>
      </c>
      <c r="BQ129" s="5" t="s">
        <v>55</v>
      </c>
      <c r="BR129">
        <v>1234</v>
      </c>
      <c r="BS129" t="s">
        <v>176</v>
      </c>
      <c r="BT129">
        <v>30215</v>
      </c>
      <c r="BU129" t="s">
        <v>38</v>
      </c>
      <c r="BV129" s="5" t="s">
        <v>38</v>
      </c>
      <c r="BW129" s="5" t="s">
        <v>55</v>
      </c>
      <c r="BX129" s="22" t="s">
        <v>55</v>
      </c>
      <c r="BY129" s="5" t="s">
        <v>55</v>
      </c>
      <c r="BZ129" s="5" t="s">
        <v>55</v>
      </c>
      <c r="CA129" t="s">
        <v>37</v>
      </c>
      <c r="CB129" t="s">
        <v>37</v>
      </c>
      <c r="CC129" t="s">
        <v>215</v>
      </c>
    </row>
    <row r="130" spans="1:81" x14ac:dyDescent="0.2">
      <c r="A130" s="7" t="s">
        <v>37</v>
      </c>
      <c r="B130" t="s">
        <v>377</v>
      </c>
      <c r="C130" t="s">
        <v>84</v>
      </c>
      <c r="E130" t="str">
        <f t="shared" si="39"/>
        <v>Scenario 129 (Org#=15| Campus#=3, GiftType#=3, Fund#=3)</v>
      </c>
      <c r="F130" s="24" t="str">
        <f t="shared" si="40"/>
        <v>CampusName=Main Campus|GiftType=Donate| DonatePurchaseGoal=Donate|FundName= No Link Donation| CategoryName=</v>
      </c>
      <c r="G130" s="24" t="str">
        <f t="shared" si="37"/>
        <v>Scenario 129 (Org#=15| Campus#=3, GiftType#=3, Fund#=3) - Using 'Main Campus',  'Donate', using 'AmountCurrency' of '139', with a 'One-Time' transaction using a 'New Credit Card' payment type 'Discover' with account 'Discover' number '6011 0009 9550 0000' Submit = 'Yes'</v>
      </c>
      <c r="H130" s="24" t="str">
        <f t="shared" si="38"/>
        <v>Environment= https://sg-pre-web.securegive.com/,  User= chris.grant+JT@securegive.com</v>
      </c>
      <c r="I130" s="35" t="s">
        <v>518</v>
      </c>
      <c r="J130" s="35"/>
      <c r="K130" s="34" t="s">
        <v>272</v>
      </c>
      <c r="L130" t="s">
        <v>266</v>
      </c>
      <c r="M130" t="s">
        <v>55</v>
      </c>
      <c r="N130" t="s">
        <v>55</v>
      </c>
      <c r="O130" s="28" t="s">
        <v>494</v>
      </c>
      <c r="P130" t="s">
        <v>13</v>
      </c>
      <c r="Q130">
        <v>15</v>
      </c>
      <c r="R130" s="24">
        <v>3</v>
      </c>
      <c r="S130" s="7" t="s">
        <v>213</v>
      </c>
      <c r="T130" s="7">
        <v>3</v>
      </c>
      <c r="U130" s="7" t="s">
        <v>213</v>
      </c>
      <c r="V130" s="26" t="s">
        <v>55</v>
      </c>
      <c r="W130" s="22" t="s">
        <v>55</v>
      </c>
      <c r="X130" s="33" t="s">
        <v>55</v>
      </c>
      <c r="Y130" s="33" t="s">
        <v>55</v>
      </c>
      <c r="Z130" s="22" t="s">
        <v>55</v>
      </c>
      <c r="AA130" s="22" t="s">
        <v>55</v>
      </c>
      <c r="AB130" s="22" t="s">
        <v>55</v>
      </c>
      <c r="AC130" t="s">
        <v>271</v>
      </c>
      <c r="AD130">
        <v>3</v>
      </c>
      <c r="AF130" t="s">
        <v>24</v>
      </c>
      <c r="AG130">
        <v>139</v>
      </c>
      <c r="AH130" t="s">
        <v>17</v>
      </c>
      <c r="AI130" s="5" t="s">
        <v>55</v>
      </c>
      <c r="AJ130" s="5" t="s">
        <v>55</v>
      </c>
      <c r="AK130" s="33" t="s">
        <v>55</v>
      </c>
      <c r="AL130" s="22" t="s">
        <v>55</v>
      </c>
      <c r="AM130" s="33" t="s">
        <v>55</v>
      </c>
      <c r="AN130" s="26" t="s">
        <v>55</v>
      </c>
      <c r="AO130" s="22" t="str">
        <f t="shared" si="41"/>
        <v>One-Time gift on N/A basis charged on N/A Delayed start date of N/A ending on N/A</v>
      </c>
      <c r="AP130" t="s">
        <v>37</v>
      </c>
      <c r="AQ130" s="5" t="s">
        <v>55</v>
      </c>
      <c r="AR130" s="5" t="s">
        <v>63</v>
      </c>
      <c r="AS130" s="5" t="s">
        <v>63</v>
      </c>
      <c r="AT130" s="5"/>
      <c r="AU130" t="s">
        <v>38</v>
      </c>
      <c r="AV130" t="s">
        <v>38</v>
      </c>
      <c r="AW130" t="s">
        <v>38</v>
      </c>
      <c r="AX130" t="s">
        <v>55</v>
      </c>
      <c r="AY130" t="s">
        <v>55</v>
      </c>
      <c r="AZ130" t="s">
        <v>55</v>
      </c>
      <c r="BA130" t="s">
        <v>55</v>
      </c>
      <c r="BB130" t="s">
        <v>55</v>
      </c>
      <c r="BC130" t="s">
        <v>55</v>
      </c>
      <c r="BD130" t="s">
        <v>55</v>
      </c>
      <c r="BE130" t="s">
        <v>55</v>
      </c>
      <c r="BF130" t="s">
        <v>55</v>
      </c>
      <c r="BG130" t="s">
        <v>55</v>
      </c>
      <c r="BH130" t="s">
        <v>53</v>
      </c>
      <c r="BI130" t="s">
        <v>221</v>
      </c>
      <c r="BJ130" s="5" t="s">
        <v>55</v>
      </c>
      <c r="BK130" t="s">
        <v>37</v>
      </c>
      <c r="BL130" t="s">
        <v>96</v>
      </c>
      <c r="BM130" t="s">
        <v>111</v>
      </c>
      <c r="BN130" t="s">
        <v>96</v>
      </c>
      <c r="BO130" t="s">
        <v>104</v>
      </c>
      <c r="BP130" s="4">
        <v>44188</v>
      </c>
      <c r="BQ130">
        <v>123</v>
      </c>
      <c r="BR130" s="5" t="s">
        <v>55</v>
      </c>
      <c r="BS130" t="s">
        <v>175</v>
      </c>
      <c r="BT130">
        <v>30215</v>
      </c>
      <c r="BU130" t="s">
        <v>38</v>
      </c>
      <c r="BV130" s="5" t="s">
        <v>38</v>
      </c>
      <c r="BW130" s="5" t="s">
        <v>55</v>
      </c>
      <c r="BX130" s="22" t="s">
        <v>55</v>
      </c>
      <c r="BY130" s="5" t="s">
        <v>55</v>
      </c>
      <c r="BZ130" s="5" t="s">
        <v>55</v>
      </c>
      <c r="CA130" t="s">
        <v>37</v>
      </c>
      <c r="CB130" t="s">
        <v>37</v>
      </c>
      <c r="CC130" t="s">
        <v>215</v>
      </c>
    </row>
    <row r="131" spans="1:81" x14ac:dyDescent="0.2">
      <c r="A131" s="7" t="s">
        <v>37</v>
      </c>
      <c r="B131" t="s">
        <v>378</v>
      </c>
      <c r="C131" t="s">
        <v>84</v>
      </c>
      <c r="E131" t="str">
        <f t="shared" si="39"/>
        <v>Scenario 130 (Org#=15| Campus#=3, GiftType#=3, Fund#=3)</v>
      </c>
      <c r="F131" s="24" t="str">
        <f t="shared" si="40"/>
        <v>CampusName=Main Campus|GiftType=Donate| DonatePurchaseGoal=Donate|FundName= No Link Donation| CategoryName=</v>
      </c>
      <c r="G131" s="24" t="str">
        <f t="shared" si="37"/>
        <v>Scenario 130 (Org#=15| Campus#=3, GiftType#=3, Fund#=3) - Using 'Main Campus',  'Donate', using 'AmountCurrency' of '140', with a 'One-Time' transaction using a 'New Credit Card' payment type 'Amex' with account 'American_Express' number '3714 496353 98431' Submit = 'Yes'</v>
      </c>
      <c r="H131" s="24" t="str">
        <f t="shared" si="38"/>
        <v>Environment= https://sg-pre-web.securegive.com/,  User= chris.grant+JT@securegive.com</v>
      </c>
      <c r="I131" s="35" t="s">
        <v>518</v>
      </c>
      <c r="J131" s="35"/>
      <c r="K131" s="34" t="s">
        <v>272</v>
      </c>
      <c r="L131" t="s">
        <v>266</v>
      </c>
      <c r="M131" t="s">
        <v>55</v>
      </c>
      <c r="N131" t="s">
        <v>55</v>
      </c>
      <c r="O131" s="28" t="s">
        <v>494</v>
      </c>
      <c r="P131" t="s">
        <v>13</v>
      </c>
      <c r="Q131">
        <v>15</v>
      </c>
      <c r="R131" s="24">
        <v>3</v>
      </c>
      <c r="S131" s="7" t="s">
        <v>213</v>
      </c>
      <c r="T131" s="7">
        <v>3</v>
      </c>
      <c r="U131" s="7" t="s">
        <v>213</v>
      </c>
      <c r="V131" s="26" t="s">
        <v>55</v>
      </c>
      <c r="W131" s="22" t="s">
        <v>55</v>
      </c>
      <c r="X131" s="33" t="s">
        <v>55</v>
      </c>
      <c r="Y131" s="33" t="s">
        <v>55</v>
      </c>
      <c r="Z131" s="22" t="s">
        <v>55</v>
      </c>
      <c r="AA131" s="22" t="s">
        <v>55</v>
      </c>
      <c r="AB131" s="22" t="s">
        <v>55</v>
      </c>
      <c r="AC131" t="s">
        <v>271</v>
      </c>
      <c r="AD131">
        <v>3</v>
      </c>
      <c r="AF131" t="s">
        <v>24</v>
      </c>
      <c r="AG131">
        <v>140</v>
      </c>
      <c r="AH131" t="s">
        <v>17</v>
      </c>
      <c r="AI131" s="5" t="s">
        <v>55</v>
      </c>
      <c r="AJ131" s="5" t="s">
        <v>55</v>
      </c>
      <c r="AK131" s="33" t="s">
        <v>55</v>
      </c>
      <c r="AL131" s="22" t="s">
        <v>55</v>
      </c>
      <c r="AM131" s="33" t="s">
        <v>55</v>
      </c>
      <c r="AN131" s="26" t="s">
        <v>55</v>
      </c>
      <c r="AO131" s="22" t="str">
        <f t="shared" si="41"/>
        <v>One-Time gift on N/A basis charged on N/A Delayed start date of N/A ending on N/A</v>
      </c>
      <c r="AP131" t="s">
        <v>38</v>
      </c>
      <c r="AQ131" s="5" t="s">
        <v>55</v>
      </c>
      <c r="AR131" s="5" t="s">
        <v>63</v>
      </c>
      <c r="AS131" s="5" t="s">
        <v>63</v>
      </c>
      <c r="AT131" s="5"/>
      <c r="AU131" t="s">
        <v>38</v>
      </c>
      <c r="AV131" t="s">
        <v>38</v>
      </c>
      <c r="AW131" t="s">
        <v>38</v>
      </c>
      <c r="AX131" t="s">
        <v>55</v>
      </c>
      <c r="AY131" t="s">
        <v>55</v>
      </c>
      <c r="AZ131" t="s">
        <v>55</v>
      </c>
      <c r="BA131" t="s">
        <v>55</v>
      </c>
      <c r="BB131" t="s">
        <v>55</v>
      </c>
      <c r="BC131" t="s">
        <v>55</v>
      </c>
      <c r="BD131" t="s">
        <v>55</v>
      </c>
      <c r="BE131" t="s">
        <v>55</v>
      </c>
      <c r="BF131" t="s">
        <v>55</v>
      </c>
      <c r="BG131" t="s">
        <v>55</v>
      </c>
      <c r="BH131" t="s">
        <v>53</v>
      </c>
      <c r="BI131" t="s">
        <v>221</v>
      </c>
      <c r="BJ131" s="5" t="s">
        <v>55</v>
      </c>
      <c r="BK131" t="s">
        <v>37</v>
      </c>
      <c r="BL131" t="s">
        <v>246</v>
      </c>
      <c r="BM131" t="s">
        <v>111</v>
      </c>
      <c r="BN131" t="s">
        <v>107</v>
      </c>
      <c r="BO131" t="s">
        <v>105</v>
      </c>
      <c r="BP131" s="4">
        <v>44188</v>
      </c>
      <c r="BQ131" s="5" t="s">
        <v>55</v>
      </c>
      <c r="BR131">
        <v>1234</v>
      </c>
      <c r="BS131" t="s">
        <v>176</v>
      </c>
      <c r="BT131">
        <v>30215</v>
      </c>
      <c r="BU131" t="s">
        <v>38</v>
      </c>
      <c r="BV131" s="5" t="s">
        <v>38</v>
      </c>
      <c r="BW131" s="5" t="s">
        <v>55</v>
      </c>
      <c r="BX131" s="22" t="s">
        <v>55</v>
      </c>
      <c r="BY131" s="5" t="s">
        <v>55</v>
      </c>
      <c r="BZ131" s="5" t="s">
        <v>55</v>
      </c>
      <c r="CA131" t="s">
        <v>37</v>
      </c>
      <c r="CB131" t="s">
        <v>37</v>
      </c>
      <c r="CC131" t="s">
        <v>215</v>
      </c>
    </row>
    <row r="132" spans="1:81" x14ac:dyDescent="0.2">
      <c r="A132" s="7" t="s">
        <v>37</v>
      </c>
      <c r="B132" t="s">
        <v>379</v>
      </c>
      <c r="C132" t="s">
        <v>84</v>
      </c>
      <c r="E132" t="str">
        <f t="shared" si="39"/>
        <v>Scenario 131 (Org#=15| Campus#=3, GiftType#=3, Fund#=3)</v>
      </c>
      <c r="F132" s="24" t="str">
        <f t="shared" si="40"/>
        <v>CampusName=Main Campus|GiftType=Donate| DonatePurchaseGoal=Donate|FundName= Fixed-Linked Donation Cat| CategoryName=</v>
      </c>
      <c r="G132" s="24" t="str">
        <f t="shared" si="37"/>
        <v>Scenario 131 (Org#=15| Campus#=3, GiftType#=3, Fund#=3) - Using 'Main Campus',  'Donate', using 'AmountQuantity' of '141', with a 'One-Time' transaction using a 'New Credit Card' payment type 'Discover' with account 'Discover' number '6011 0009 9550 0000' Submit = 'Yes'</v>
      </c>
      <c r="H132" s="24" t="str">
        <f t="shared" si="38"/>
        <v>Environment= https://sg-pre-web.securegive.com/,  User= chris.grant+JT@securegive.com</v>
      </c>
      <c r="I132" s="35" t="s">
        <v>518</v>
      </c>
      <c r="J132" s="35"/>
      <c r="K132" s="34" t="s">
        <v>272</v>
      </c>
      <c r="L132" t="s">
        <v>266</v>
      </c>
      <c r="M132" t="s">
        <v>55</v>
      </c>
      <c r="N132" t="s">
        <v>55</v>
      </c>
      <c r="O132" s="28" t="s">
        <v>494</v>
      </c>
      <c r="P132" t="s">
        <v>13</v>
      </c>
      <c r="Q132">
        <v>15</v>
      </c>
      <c r="R132" s="24">
        <v>3</v>
      </c>
      <c r="S132" s="7" t="s">
        <v>213</v>
      </c>
      <c r="T132" s="7">
        <v>3</v>
      </c>
      <c r="U132" s="7" t="s">
        <v>213</v>
      </c>
      <c r="V132" s="26" t="s">
        <v>55</v>
      </c>
      <c r="W132" s="22" t="s">
        <v>55</v>
      </c>
      <c r="X132" s="33" t="s">
        <v>55</v>
      </c>
      <c r="Y132" s="33" t="s">
        <v>55</v>
      </c>
      <c r="Z132" s="22" t="s">
        <v>55</v>
      </c>
      <c r="AA132" s="22" t="s">
        <v>55</v>
      </c>
      <c r="AB132" s="22" t="s">
        <v>55</v>
      </c>
      <c r="AC132" t="s">
        <v>270</v>
      </c>
      <c r="AD132">
        <v>3</v>
      </c>
      <c r="AF132" t="s">
        <v>25</v>
      </c>
      <c r="AG132">
        <v>141</v>
      </c>
      <c r="AH132" t="s">
        <v>17</v>
      </c>
      <c r="AI132" s="5" t="s">
        <v>55</v>
      </c>
      <c r="AJ132" s="5" t="s">
        <v>55</v>
      </c>
      <c r="AK132" s="33" t="s">
        <v>55</v>
      </c>
      <c r="AL132" s="22" t="s">
        <v>55</v>
      </c>
      <c r="AM132" s="33" t="s">
        <v>55</v>
      </c>
      <c r="AN132" s="26" t="s">
        <v>55</v>
      </c>
      <c r="AO132" s="22" t="str">
        <f t="shared" si="41"/>
        <v>One-Time gift on N/A basis charged on N/A Delayed start date of N/A ending on N/A</v>
      </c>
      <c r="AP132" t="s">
        <v>38</v>
      </c>
      <c r="AQ132" s="5" t="s">
        <v>55</v>
      </c>
      <c r="AR132" s="5" t="s">
        <v>63</v>
      </c>
      <c r="AS132" s="5" t="s">
        <v>63</v>
      </c>
      <c r="AT132" s="5"/>
      <c r="AU132" t="s">
        <v>38</v>
      </c>
      <c r="AV132" t="s">
        <v>38</v>
      </c>
      <c r="AW132" t="s">
        <v>38</v>
      </c>
      <c r="AX132" t="s">
        <v>55</v>
      </c>
      <c r="AY132" t="s">
        <v>55</v>
      </c>
      <c r="AZ132" t="s">
        <v>55</v>
      </c>
      <c r="BA132" t="s">
        <v>55</v>
      </c>
      <c r="BB132" t="s">
        <v>55</v>
      </c>
      <c r="BC132" t="s">
        <v>55</v>
      </c>
      <c r="BD132" t="s">
        <v>55</v>
      </c>
      <c r="BE132" t="s">
        <v>55</v>
      </c>
      <c r="BF132" t="s">
        <v>55</v>
      </c>
      <c r="BG132" t="s">
        <v>55</v>
      </c>
      <c r="BH132" t="s">
        <v>53</v>
      </c>
      <c r="BI132" t="s">
        <v>221</v>
      </c>
      <c r="BJ132" s="5" t="s">
        <v>55</v>
      </c>
      <c r="BK132" t="s">
        <v>37</v>
      </c>
      <c r="BL132" t="s">
        <v>96</v>
      </c>
      <c r="BM132" t="s">
        <v>111</v>
      </c>
      <c r="BN132" t="s">
        <v>96</v>
      </c>
      <c r="BO132" t="s">
        <v>104</v>
      </c>
      <c r="BP132" s="4">
        <v>44188</v>
      </c>
      <c r="BQ132">
        <v>123</v>
      </c>
      <c r="BR132" s="5" t="s">
        <v>55</v>
      </c>
      <c r="BS132" t="s">
        <v>175</v>
      </c>
      <c r="BT132">
        <v>30215</v>
      </c>
      <c r="BU132" t="s">
        <v>38</v>
      </c>
      <c r="BV132" s="5" t="s">
        <v>38</v>
      </c>
      <c r="BW132" s="5" t="s">
        <v>55</v>
      </c>
      <c r="BX132" s="22" t="s">
        <v>55</v>
      </c>
      <c r="BY132" s="5" t="s">
        <v>55</v>
      </c>
      <c r="BZ132" s="5" t="s">
        <v>55</v>
      </c>
      <c r="CA132" t="s">
        <v>37</v>
      </c>
      <c r="CB132" t="s">
        <v>37</v>
      </c>
      <c r="CC132" t="s">
        <v>215</v>
      </c>
    </row>
    <row r="133" spans="1:81" x14ac:dyDescent="0.2">
      <c r="A133" s="7" t="s">
        <v>37</v>
      </c>
      <c r="B133" t="s">
        <v>380</v>
      </c>
      <c r="C133" t="s">
        <v>84</v>
      </c>
      <c r="E133" t="str">
        <f t="shared" si="39"/>
        <v>Scenario 132 (Org#=15| Campus#=3, GiftType#=3, Fund#=3)</v>
      </c>
      <c r="F133" s="24" t="str">
        <f t="shared" si="40"/>
        <v>CampusName=Main Campus|GiftType=Donate| DonatePurchaseGoal=Donate|FundName= Fixed-Linked Donation Cat| CategoryName=</v>
      </c>
      <c r="G133" s="24" t="str">
        <f t="shared" si="37"/>
        <v>Scenario 132 (Org#=15| Campus#=3, GiftType#=3, Fund#=3) - Using 'Main Campus',  'Donate', using 'AmountQuantity' of '142', with a 'One-Time' transaction using a 'New Credit Card' payment type 'Amex' with account 'American_Express' number '3714 496353 98431' Submit = 'Yes'</v>
      </c>
      <c r="H133" s="24" t="str">
        <f t="shared" si="38"/>
        <v>Environment= https://sg-pre-web.securegive.com/,  User= chris.grant+JT@securegive.com</v>
      </c>
      <c r="I133" s="35" t="s">
        <v>518</v>
      </c>
      <c r="J133" s="35"/>
      <c r="K133" s="34" t="s">
        <v>272</v>
      </c>
      <c r="L133" t="s">
        <v>266</v>
      </c>
      <c r="M133" t="s">
        <v>55</v>
      </c>
      <c r="N133" t="s">
        <v>55</v>
      </c>
      <c r="O133" s="28" t="s">
        <v>494</v>
      </c>
      <c r="P133" t="s">
        <v>13</v>
      </c>
      <c r="Q133">
        <v>15</v>
      </c>
      <c r="R133" s="24">
        <v>3</v>
      </c>
      <c r="S133" s="7" t="s">
        <v>213</v>
      </c>
      <c r="T133" s="7">
        <v>3</v>
      </c>
      <c r="U133" s="7" t="s">
        <v>213</v>
      </c>
      <c r="V133" s="26" t="s">
        <v>55</v>
      </c>
      <c r="W133" s="22" t="s">
        <v>55</v>
      </c>
      <c r="X133" s="33" t="s">
        <v>55</v>
      </c>
      <c r="Y133" s="33" t="s">
        <v>55</v>
      </c>
      <c r="Z133" s="22" t="s">
        <v>55</v>
      </c>
      <c r="AA133" s="22" t="s">
        <v>55</v>
      </c>
      <c r="AB133" s="22" t="s">
        <v>55</v>
      </c>
      <c r="AC133" t="s">
        <v>270</v>
      </c>
      <c r="AD133">
        <v>3</v>
      </c>
      <c r="AF133" t="s">
        <v>25</v>
      </c>
      <c r="AG133">
        <v>142</v>
      </c>
      <c r="AH133" t="s">
        <v>17</v>
      </c>
      <c r="AI133" s="5" t="s">
        <v>55</v>
      </c>
      <c r="AJ133" s="5" t="s">
        <v>55</v>
      </c>
      <c r="AK133" s="33" t="s">
        <v>55</v>
      </c>
      <c r="AL133" s="22" t="s">
        <v>55</v>
      </c>
      <c r="AM133" s="33" t="s">
        <v>55</v>
      </c>
      <c r="AN133" s="26" t="s">
        <v>55</v>
      </c>
      <c r="AO133" s="22" t="str">
        <f t="shared" si="41"/>
        <v>One-Time gift on N/A basis charged on N/A Delayed start date of N/A ending on N/A</v>
      </c>
      <c r="AP133" t="s">
        <v>38</v>
      </c>
      <c r="AQ133" s="5" t="s">
        <v>55</v>
      </c>
      <c r="AR133" s="5" t="s">
        <v>63</v>
      </c>
      <c r="AS133" s="5" t="s">
        <v>63</v>
      </c>
      <c r="AT133" s="5"/>
      <c r="AU133" t="s">
        <v>38</v>
      </c>
      <c r="AV133" t="s">
        <v>38</v>
      </c>
      <c r="AW133" t="s">
        <v>38</v>
      </c>
      <c r="AX133" t="s">
        <v>55</v>
      </c>
      <c r="AY133" t="s">
        <v>55</v>
      </c>
      <c r="AZ133" t="s">
        <v>55</v>
      </c>
      <c r="BA133" t="s">
        <v>55</v>
      </c>
      <c r="BB133" t="s">
        <v>55</v>
      </c>
      <c r="BC133" t="s">
        <v>55</v>
      </c>
      <c r="BD133" t="s">
        <v>55</v>
      </c>
      <c r="BE133" t="s">
        <v>55</v>
      </c>
      <c r="BF133" t="s">
        <v>55</v>
      </c>
      <c r="BG133" t="s">
        <v>55</v>
      </c>
      <c r="BH133" t="s">
        <v>53</v>
      </c>
      <c r="BI133" t="s">
        <v>221</v>
      </c>
      <c r="BJ133" s="5" t="s">
        <v>55</v>
      </c>
      <c r="BK133" t="s">
        <v>37</v>
      </c>
      <c r="BL133" t="s">
        <v>246</v>
      </c>
      <c r="BM133" t="s">
        <v>111</v>
      </c>
      <c r="BN133" t="s">
        <v>107</v>
      </c>
      <c r="BO133" t="s">
        <v>105</v>
      </c>
      <c r="BP133" s="4">
        <v>44188</v>
      </c>
      <c r="BQ133" s="5" t="s">
        <v>55</v>
      </c>
      <c r="BR133">
        <v>1234</v>
      </c>
      <c r="BS133" t="s">
        <v>176</v>
      </c>
      <c r="BT133">
        <v>30215</v>
      </c>
      <c r="BU133" t="s">
        <v>38</v>
      </c>
      <c r="BV133" s="5" t="s">
        <v>38</v>
      </c>
      <c r="BW133" s="5" t="s">
        <v>55</v>
      </c>
      <c r="BX133" s="22" t="s">
        <v>55</v>
      </c>
      <c r="BY133" s="5" t="s">
        <v>55</v>
      </c>
      <c r="BZ133" s="5" t="s">
        <v>55</v>
      </c>
      <c r="CA133" t="s">
        <v>37</v>
      </c>
      <c r="CB133" t="s">
        <v>37</v>
      </c>
      <c r="CC133" t="s">
        <v>215</v>
      </c>
    </row>
    <row r="134" spans="1:81" x14ac:dyDescent="0.2">
      <c r="A134" s="7" t="s">
        <v>37</v>
      </c>
      <c r="B134" t="s">
        <v>381</v>
      </c>
      <c r="C134" t="s">
        <v>84</v>
      </c>
      <c r="E134" t="str">
        <f t="shared" si="39"/>
        <v>Scenario 133 (Org#=15| Campus#=3, GiftType#=3, Fund#=3)</v>
      </c>
      <c r="F134" s="24" t="str">
        <f t="shared" si="40"/>
        <v>CampusName=Main Campus|GiftType=Donate| DonatePurchaseGoal=Donate|FundName= Fixed-Linked Donation Cat| CategoryName=</v>
      </c>
      <c r="G134" s="24" t="str">
        <f t="shared" si="37"/>
        <v>Scenario 133 (Org#=15| Campus#=3, GiftType#=3, Fund#=3) - Using 'Main Campus',  'Donate', using 'AmountQuantity' of '143', with a 'One-Time' transaction using a 'New Credit Card' payment type 'Discover' with account 'Discover' number '6011 0009 9550 0000' Submit = 'Yes'</v>
      </c>
      <c r="H134" s="24" t="str">
        <f t="shared" si="38"/>
        <v>Environment= https://sg-pre-web.securegive.com/,  User= chris.grant+JT@securegive.com</v>
      </c>
      <c r="I134" s="35" t="s">
        <v>518</v>
      </c>
      <c r="J134" s="35"/>
      <c r="K134" s="34" t="s">
        <v>272</v>
      </c>
      <c r="L134" t="s">
        <v>266</v>
      </c>
      <c r="M134" t="s">
        <v>55</v>
      </c>
      <c r="N134" t="s">
        <v>55</v>
      </c>
      <c r="O134" s="28" t="s">
        <v>494</v>
      </c>
      <c r="P134" t="s">
        <v>13</v>
      </c>
      <c r="Q134">
        <v>15</v>
      </c>
      <c r="R134" s="24">
        <v>3</v>
      </c>
      <c r="S134" s="7" t="s">
        <v>213</v>
      </c>
      <c r="T134" s="7">
        <v>3</v>
      </c>
      <c r="U134" s="7" t="s">
        <v>213</v>
      </c>
      <c r="V134" s="26" t="s">
        <v>55</v>
      </c>
      <c r="W134" s="22" t="s">
        <v>55</v>
      </c>
      <c r="X134" s="33" t="s">
        <v>55</v>
      </c>
      <c r="Y134" s="33" t="s">
        <v>55</v>
      </c>
      <c r="Z134" s="22" t="s">
        <v>55</v>
      </c>
      <c r="AA134" s="22" t="s">
        <v>55</v>
      </c>
      <c r="AB134" s="22" t="s">
        <v>55</v>
      </c>
      <c r="AC134" t="s">
        <v>270</v>
      </c>
      <c r="AD134">
        <v>3</v>
      </c>
      <c r="AF134" t="s">
        <v>25</v>
      </c>
      <c r="AG134">
        <v>143</v>
      </c>
      <c r="AH134" t="s">
        <v>17</v>
      </c>
      <c r="AI134" s="5" t="s">
        <v>55</v>
      </c>
      <c r="AJ134" s="5" t="s">
        <v>55</v>
      </c>
      <c r="AK134" s="33" t="s">
        <v>55</v>
      </c>
      <c r="AL134" s="22" t="s">
        <v>55</v>
      </c>
      <c r="AM134" s="33" t="s">
        <v>55</v>
      </c>
      <c r="AN134" s="26" t="s">
        <v>55</v>
      </c>
      <c r="AO134" s="22" t="str">
        <f t="shared" si="41"/>
        <v>One-Time gift on N/A basis charged on N/A Delayed start date of N/A ending on N/A</v>
      </c>
      <c r="AP134" t="s">
        <v>38</v>
      </c>
      <c r="AQ134" s="5" t="s">
        <v>55</v>
      </c>
      <c r="AR134" s="5" t="s">
        <v>63</v>
      </c>
      <c r="AS134" s="5" t="s">
        <v>63</v>
      </c>
      <c r="AT134" s="5"/>
      <c r="AU134" t="s">
        <v>38</v>
      </c>
      <c r="AV134" t="s">
        <v>38</v>
      </c>
      <c r="AW134" t="s">
        <v>38</v>
      </c>
      <c r="AX134" t="s">
        <v>55</v>
      </c>
      <c r="AY134" t="s">
        <v>55</v>
      </c>
      <c r="AZ134" t="s">
        <v>55</v>
      </c>
      <c r="BA134" t="s">
        <v>55</v>
      </c>
      <c r="BB134" t="s">
        <v>55</v>
      </c>
      <c r="BC134" t="s">
        <v>55</v>
      </c>
      <c r="BD134" t="s">
        <v>55</v>
      </c>
      <c r="BE134" t="s">
        <v>55</v>
      </c>
      <c r="BF134" t="s">
        <v>55</v>
      </c>
      <c r="BG134" t="s">
        <v>55</v>
      </c>
      <c r="BH134" t="s">
        <v>53</v>
      </c>
      <c r="BI134" t="s">
        <v>221</v>
      </c>
      <c r="BJ134" s="5" t="s">
        <v>55</v>
      </c>
      <c r="BK134" t="s">
        <v>37</v>
      </c>
      <c r="BL134" t="s">
        <v>96</v>
      </c>
      <c r="BM134" t="s">
        <v>111</v>
      </c>
      <c r="BN134" t="s">
        <v>96</v>
      </c>
      <c r="BO134" t="s">
        <v>104</v>
      </c>
      <c r="BP134" s="4">
        <v>44188</v>
      </c>
      <c r="BQ134">
        <v>123</v>
      </c>
      <c r="BR134" s="5" t="s">
        <v>55</v>
      </c>
      <c r="BS134" t="s">
        <v>175</v>
      </c>
      <c r="BT134">
        <v>30215</v>
      </c>
      <c r="BU134" t="s">
        <v>38</v>
      </c>
      <c r="BV134" s="5" t="s">
        <v>38</v>
      </c>
      <c r="BW134" s="5" t="s">
        <v>55</v>
      </c>
      <c r="BX134" s="22" t="s">
        <v>55</v>
      </c>
      <c r="BY134" s="5" t="s">
        <v>55</v>
      </c>
      <c r="BZ134" s="5" t="s">
        <v>55</v>
      </c>
      <c r="CA134" t="s">
        <v>37</v>
      </c>
      <c r="CB134" t="s">
        <v>37</v>
      </c>
      <c r="CC134" t="s">
        <v>215</v>
      </c>
    </row>
    <row r="135" spans="1:81" x14ac:dyDescent="0.2">
      <c r="A135" s="7" t="s">
        <v>37</v>
      </c>
      <c r="B135" t="s">
        <v>382</v>
      </c>
      <c r="C135" t="s">
        <v>84</v>
      </c>
      <c r="E135" t="str">
        <f t="shared" si="39"/>
        <v>Scenario 134 (Org#=15| Campus#=3, GiftType#=3, Fund#=3)</v>
      </c>
      <c r="F135" s="24" t="str">
        <f t="shared" si="40"/>
        <v>CampusName=No Link Campus|GiftType=Donate| DonatePurchaseGoal=Donate|FundName= Linked Tithes &amp; Offering| CategoryName=</v>
      </c>
      <c r="G135" s="24" t="str">
        <f t="shared" si="37"/>
        <v>Scenario 134 (Org#=15| Campus#=3, GiftType#=3, Fund#=3) - Using 'No Link Campus',  'Donate', using 'AmountCurrency' of '144', with a 'One-Time' transaction using a 'New Credit Card' payment type 'Amex' with account 'American_Express' number '3714 496353 98431' Submit = 'Yes'</v>
      </c>
      <c r="H135" s="24" t="str">
        <f t="shared" si="38"/>
        <v>Environment= https://sg-pre-web.securegive.com/,  User= chris.grant+JT@securegive.com</v>
      </c>
      <c r="I135" s="35" t="s">
        <v>518</v>
      </c>
      <c r="J135" s="35"/>
      <c r="K135" s="34" t="s">
        <v>272</v>
      </c>
      <c r="L135" t="s">
        <v>266</v>
      </c>
      <c r="M135" t="s">
        <v>55</v>
      </c>
      <c r="N135" t="s">
        <v>55</v>
      </c>
      <c r="O135" s="28" t="s">
        <v>494</v>
      </c>
      <c r="P135" t="s">
        <v>269</v>
      </c>
      <c r="Q135">
        <v>15</v>
      </c>
      <c r="R135" s="24">
        <v>3</v>
      </c>
      <c r="S135" s="7" t="s">
        <v>213</v>
      </c>
      <c r="T135" s="7">
        <v>3</v>
      </c>
      <c r="U135" s="7" t="s">
        <v>213</v>
      </c>
      <c r="V135" s="26" t="s">
        <v>55</v>
      </c>
      <c r="W135" s="22" t="s">
        <v>55</v>
      </c>
      <c r="X135" s="33" t="s">
        <v>55</v>
      </c>
      <c r="Y135" s="33" t="s">
        <v>55</v>
      </c>
      <c r="Z135" s="22" t="s">
        <v>55</v>
      </c>
      <c r="AA135" s="22" t="s">
        <v>55</v>
      </c>
      <c r="AB135" s="22" t="s">
        <v>55</v>
      </c>
      <c r="AC135" t="s">
        <v>268</v>
      </c>
      <c r="AD135">
        <v>3</v>
      </c>
      <c r="AF135" t="s">
        <v>24</v>
      </c>
      <c r="AG135">
        <v>144</v>
      </c>
      <c r="AH135" t="s">
        <v>17</v>
      </c>
      <c r="AI135" s="5" t="s">
        <v>55</v>
      </c>
      <c r="AJ135" s="5" t="s">
        <v>55</v>
      </c>
      <c r="AK135" s="33" t="s">
        <v>55</v>
      </c>
      <c r="AL135" s="22" t="s">
        <v>55</v>
      </c>
      <c r="AM135" s="33" t="s">
        <v>55</v>
      </c>
      <c r="AN135" s="26" t="s">
        <v>55</v>
      </c>
      <c r="AO135" s="22" t="str">
        <f t="shared" si="41"/>
        <v>One-Time gift on N/A basis charged on N/A Delayed start date of N/A ending on N/A</v>
      </c>
      <c r="AP135" t="s">
        <v>38</v>
      </c>
      <c r="AQ135" s="5" t="s">
        <v>55</v>
      </c>
      <c r="AR135" s="5" t="s">
        <v>63</v>
      </c>
      <c r="AS135" s="5" t="s">
        <v>63</v>
      </c>
      <c r="AT135" s="5"/>
      <c r="AU135" t="s">
        <v>38</v>
      </c>
      <c r="AV135" t="s">
        <v>38</v>
      </c>
      <c r="AW135" t="s">
        <v>38</v>
      </c>
      <c r="AX135" t="s">
        <v>55</v>
      </c>
      <c r="AY135" t="s">
        <v>55</v>
      </c>
      <c r="AZ135" t="s">
        <v>55</v>
      </c>
      <c r="BA135" t="s">
        <v>55</v>
      </c>
      <c r="BB135" t="s">
        <v>55</v>
      </c>
      <c r="BC135" t="s">
        <v>55</v>
      </c>
      <c r="BD135" t="s">
        <v>55</v>
      </c>
      <c r="BE135" t="s">
        <v>55</v>
      </c>
      <c r="BF135" t="s">
        <v>55</v>
      </c>
      <c r="BG135" t="s">
        <v>55</v>
      </c>
      <c r="BH135" t="s">
        <v>53</v>
      </c>
      <c r="BI135" t="s">
        <v>221</v>
      </c>
      <c r="BJ135" s="5" t="s">
        <v>55</v>
      </c>
      <c r="BK135" t="s">
        <v>37</v>
      </c>
      <c r="BL135" t="s">
        <v>246</v>
      </c>
      <c r="BM135" t="s">
        <v>111</v>
      </c>
      <c r="BN135" t="s">
        <v>107</v>
      </c>
      <c r="BO135" t="s">
        <v>105</v>
      </c>
      <c r="BP135" s="4">
        <v>44188</v>
      </c>
      <c r="BQ135" s="5" t="s">
        <v>55</v>
      </c>
      <c r="BR135">
        <v>1234</v>
      </c>
      <c r="BS135" t="s">
        <v>176</v>
      </c>
      <c r="BT135">
        <v>30215</v>
      </c>
      <c r="BU135" t="s">
        <v>38</v>
      </c>
      <c r="BV135" s="5" t="s">
        <v>38</v>
      </c>
      <c r="BW135" s="5" t="s">
        <v>55</v>
      </c>
      <c r="BX135" s="22" t="s">
        <v>55</v>
      </c>
      <c r="BY135" s="5" t="s">
        <v>55</v>
      </c>
      <c r="BZ135" s="5" t="s">
        <v>55</v>
      </c>
      <c r="CA135" t="s">
        <v>37</v>
      </c>
      <c r="CB135" t="s">
        <v>37</v>
      </c>
      <c r="CC135" t="s">
        <v>215</v>
      </c>
    </row>
    <row r="136" spans="1:81" x14ac:dyDescent="0.2">
      <c r="A136" s="7" t="s">
        <v>37</v>
      </c>
      <c r="B136" t="s">
        <v>383</v>
      </c>
      <c r="C136" t="s">
        <v>84</v>
      </c>
      <c r="E136" t="str">
        <f t="shared" si="39"/>
        <v>Scenario 135 (Org#=15| Campus#=3, GiftType#=3, Fund#=3)</v>
      </c>
      <c r="F136" s="24" t="str">
        <f t="shared" si="40"/>
        <v>CampusName=No Link Campus|GiftType=Donate| DonatePurchaseGoal=Donate|FundName= Linked Tithes &amp; Offering| CategoryName=</v>
      </c>
      <c r="G136" s="24" t="str">
        <f t="shared" si="37"/>
        <v>Scenario 135 (Org#=15| Campus#=3, GiftType#=3, Fund#=3) - Using 'No Link Campus',  'Donate', using 'AmountCurrency' of '145', with a 'One-Time' transaction using a 'New Credit Card' payment type 'Discover' with account 'Discover' number '6011 0009 9550 0000' Submit = 'Yes'</v>
      </c>
      <c r="H136" s="24" t="str">
        <f t="shared" si="38"/>
        <v>Environment= https://sg-pre-web.securegive.com/,  User= chris.grant+JT@securegive.com</v>
      </c>
      <c r="I136" s="35" t="s">
        <v>518</v>
      </c>
      <c r="J136" s="35"/>
      <c r="K136" s="34" t="s">
        <v>272</v>
      </c>
      <c r="L136" t="s">
        <v>266</v>
      </c>
      <c r="M136" t="s">
        <v>55</v>
      </c>
      <c r="N136" t="s">
        <v>55</v>
      </c>
      <c r="O136" s="28" t="s">
        <v>494</v>
      </c>
      <c r="P136" t="s">
        <v>269</v>
      </c>
      <c r="Q136">
        <v>15</v>
      </c>
      <c r="R136" s="24">
        <v>3</v>
      </c>
      <c r="S136" s="7" t="s">
        <v>213</v>
      </c>
      <c r="T136" s="7">
        <v>3</v>
      </c>
      <c r="U136" s="7" t="s">
        <v>213</v>
      </c>
      <c r="V136" s="26" t="s">
        <v>55</v>
      </c>
      <c r="W136" s="22" t="s">
        <v>55</v>
      </c>
      <c r="X136" s="33" t="s">
        <v>55</v>
      </c>
      <c r="Y136" s="33" t="s">
        <v>55</v>
      </c>
      <c r="Z136" s="22" t="s">
        <v>55</v>
      </c>
      <c r="AA136" s="22" t="s">
        <v>55</v>
      </c>
      <c r="AB136" s="22" t="s">
        <v>55</v>
      </c>
      <c r="AC136" t="s">
        <v>268</v>
      </c>
      <c r="AD136">
        <v>3</v>
      </c>
      <c r="AF136" t="s">
        <v>24</v>
      </c>
      <c r="AG136">
        <v>145</v>
      </c>
      <c r="AH136" t="s">
        <v>17</v>
      </c>
      <c r="AI136" s="5" t="s">
        <v>55</v>
      </c>
      <c r="AJ136" s="5" t="s">
        <v>55</v>
      </c>
      <c r="AK136" s="33" t="s">
        <v>55</v>
      </c>
      <c r="AL136" s="22" t="s">
        <v>55</v>
      </c>
      <c r="AM136" s="33" t="s">
        <v>55</v>
      </c>
      <c r="AN136" s="26" t="s">
        <v>55</v>
      </c>
      <c r="AO136" s="22" t="str">
        <f t="shared" si="41"/>
        <v>One-Time gift on N/A basis charged on N/A Delayed start date of N/A ending on N/A</v>
      </c>
      <c r="AP136" t="s">
        <v>38</v>
      </c>
      <c r="AQ136" s="5" t="s">
        <v>55</v>
      </c>
      <c r="AR136" s="5" t="s">
        <v>63</v>
      </c>
      <c r="AS136" s="5" t="s">
        <v>63</v>
      </c>
      <c r="AT136" s="5"/>
      <c r="AU136" t="s">
        <v>38</v>
      </c>
      <c r="AV136" t="s">
        <v>38</v>
      </c>
      <c r="AW136" t="s">
        <v>38</v>
      </c>
      <c r="AX136" t="s">
        <v>55</v>
      </c>
      <c r="AY136" t="s">
        <v>55</v>
      </c>
      <c r="AZ136" t="s">
        <v>55</v>
      </c>
      <c r="BA136" t="s">
        <v>55</v>
      </c>
      <c r="BB136" t="s">
        <v>55</v>
      </c>
      <c r="BC136" t="s">
        <v>55</v>
      </c>
      <c r="BD136" t="s">
        <v>55</v>
      </c>
      <c r="BE136" t="s">
        <v>55</v>
      </c>
      <c r="BF136" t="s">
        <v>55</v>
      </c>
      <c r="BG136" t="s">
        <v>55</v>
      </c>
      <c r="BH136" t="s">
        <v>53</v>
      </c>
      <c r="BI136" t="s">
        <v>221</v>
      </c>
      <c r="BJ136" s="5" t="s">
        <v>55</v>
      </c>
      <c r="BK136" t="s">
        <v>37</v>
      </c>
      <c r="BL136" t="s">
        <v>96</v>
      </c>
      <c r="BM136" t="s">
        <v>111</v>
      </c>
      <c r="BN136" t="s">
        <v>96</v>
      </c>
      <c r="BO136" t="s">
        <v>104</v>
      </c>
      <c r="BP136" s="4">
        <v>44188</v>
      </c>
      <c r="BQ136">
        <v>123</v>
      </c>
      <c r="BR136" s="5" t="s">
        <v>55</v>
      </c>
      <c r="BS136" t="s">
        <v>175</v>
      </c>
      <c r="BT136">
        <v>30215</v>
      </c>
      <c r="BU136" t="s">
        <v>38</v>
      </c>
      <c r="BV136" s="5" t="s">
        <v>38</v>
      </c>
      <c r="BW136" s="5" t="s">
        <v>55</v>
      </c>
      <c r="BX136" s="22" t="s">
        <v>55</v>
      </c>
      <c r="BY136" s="5" t="s">
        <v>55</v>
      </c>
      <c r="BZ136" s="5" t="s">
        <v>55</v>
      </c>
      <c r="CA136" t="s">
        <v>37</v>
      </c>
      <c r="CB136" t="s">
        <v>37</v>
      </c>
      <c r="CC136" t="s">
        <v>215</v>
      </c>
    </row>
    <row r="137" spans="1:81" x14ac:dyDescent="0.2">
      <c r="A137" s="7" t="s">
        <v>37</v>
      </c>
      <c r="B137" t="s">
        <v>384</v>
      </c>
      <c r="C137" t="s">
        <v>84</v>
      </c>
      <c r="E137" t="str">
        <f t="shared" si="39"/>
        <v>Scenario 136 (Org#=15| Campus#=3, GiftType#=3, Fund#=3)</v>
      </c>
      <c r="F137" s="24" t="str">
        <f t="shared" si="40"/>
        <v>CampusName=No Link Campus|GiftType=Donate| DonatePurchaseGoal=Donate|FundName= Linked Tithes &amp; Offering| CategoryName=</v>
      </c>
      <c r="G137" s="24" t="str">
        <f t="shared" si="37"/>
        <v>Scenario 136 (Org#=15| Campus#=3, GiftType#=3, Fund#=3) - Using 'No Link Campus',  'Donate', using 'AmountCurrency' of '146', with a 'One-Time' transaction using a 'New Credit Card' payment type 'Amex' with account 'American_Express' number '3714 496353 98431' Submit = 'Yes'</v>
      </c>
      <c r="H137" s="24" t="str">
        <f t="shared" si="38"/>
        <v>Environment= https://sg-pre-web.securegive.com/,  User= chris.grant+JT@securegive.com</v>
      </c>
      <c r="I137" s="35" t="s">
        <v>518</v>
      </c>
      <c r="J137" s="35"/>
      <c r="K137" s="34" t="s">
        <v>272</v>
      </c>
      <c r="L137" t="s">
        <v>266</v>
      </c>
      <c r="M137" t="s">
        <v>55</v>
      </c>
      <c r="N137" t="s">
        <v>55</v>
      </c>
      <c r="O137" s="28" t="s">
        <v>494</v>
      </c>
      <c r="P137" t="s">
        <v>269</v>
      </c>
      <c r="Q137">
        <v>15</v>
      </c>
      <c r="R137" s="24">
        <v>3</v>
      </c>
      <c r="S137" s="7" t="s">
        <v>213</v>
      </c>
      <c r="T137" s="7">
        <v>3</v>
      </c>
      <c r="U137" s="7" t="s">
        <v>213</v>
      </c>
      <c r="V137" s="26" t="s">
        <v>55</v>
      </c>
      <c r="W137" s="22" t="s">
        <v>55</v>
      </c>
      <c r="X137" s="33" t="s">
        <v>55</v>
      </c>
      <c r="Y137" s="33" t="s">
        <v>55</v>
      </c>
      <c r="Z137" s="22" t="s">
        <v>55</v>
      </c>
      <c r="AA137" s="22" t="s">
        <v>55</v>
      </c>
      <c r="AB137" s="22" t="s">
        <v>55</v>
      </c>
      <c r="AC137" t="s">
        <v>268</v>
      </c>
      <c r="AD137">
        <v>3</v>
      </c>
      <c r="AF137" t="s">
        <v>24</v>
      </c>
      <c r="AG137">
        <v>146</v>
      </c>
      <c r="AH137" t="s">
        <v>17</v>
      </c>
      <c r="AI137" s="5" t="s">
        <v>55</v>
      </c>
      <c r="AJ137" s="5" t="s">
        <v>55</v>
      </c>
      <c r="AK137" s="33" t="s">
        <v>55</v>
      </c>
      <c r="AL137" s="22" t="s">
        <v>55</v>
      </c>
      <c r="AM137" s="33" t="s">
        <v>55</v>
      </c>
      <c r="AN137" s="26" t="s">
        <v>55</v>
      </c>
      <c r="AO137" s="22" t="str">
        <f t="shared" si="41"/>
        <v>One-Time gift on N/A basis charged on N/A Delayed start date of N/A ending on N/A</v>
      </c>
      <c r="AP137" t="s">
        <v>37</v>
      </c>
      <c r="AQ137" s="5" t="s">
        <v>55</v>
      </c>
      <c r="AR137" s="5" t="s">
        <v>63</v>
      </c>
      <c r="AS137" s="5" t="s">
        <v>63</v>
      </c>
      <c r="AT137" s="5"/>
      <c r="AU137" t="s">
        <v>38</v>
      </c>
      <c r="AV137" t="s">
        <v>38</v>
      </c>
      <c r="AW137" t="s">
        <v>38</v>
      </c>
      <c r="AX137" t="s">
        <v>55</v>
      </c>
      <c r="AY137" t="s">
        <v>55</v>
      </c>
      <c r="AZ137" t="s">
        <v>55</v>
      </c>
      <c r="BA137" t="s">
        <v>55</v>
      </c>
      <c r="BB137" t="s">
        <v>55</v>
      </c>
      <c r="BC137" t="s">
        <v>55</v>
      </c>
      <c r="BD137" t="s">
        <v>55</v>
      </c>
      <c r="BE137" t="s">
        <v>55</v>
      </c>
      <c r="BF137" t="s">
        <v>55</v>
      </c>
      <c r="BG137" t="s">
        <v>55</v>
      </c>
      <c r="BH137" t="s">
        <v>53</v>
      </c>
      <c r="BI137" t="s">
        <v>221</v>
      </c>
      <c r="BJ137" s="5" t="s">
        <v>55</v>
      </c>
      <c r="BK137" t="s">
        <v>37</v>
      </c>
      <c r="BL137" t="s">
        <v>246</v>
      </c>
      <c r="BM137" t="s">
        <v>111</v>
      </c>
      <c r="BN137" t="s">
        <v>107</v>
      </c>
      <c r="BO137" t="s">
        <v>105</v>
      </c>
      <c r="BP137" s="4">
        <v>44188</v>
      </c>
      <c r="BQ137" s="5" t="s">
        <v>55</v>
      </c>
      <c r="BR137">
        <v>1234</v>
      </c>
      <c r="BS137" t="s">
        <v>176</v>
      </c>
      <c r="BT137">
        <v>30215</v>
      </c>
      <c r="BU137" t="s">
        <v>38</v>
      </c>
      <c r="BV137" s="5" t="s">
        <v>38</v>
      </c>
      <c r="BW137" s="5" t="s">
        <v>55</v>
      </c>
      <c r="BX137" s="22" t="s">
        <v>55</v>
      </c>
      <c r="BY137" s="5" t="s">
        <v>55</v>
      </c>
      <c r="BZ137" s="5" t="s">
        <v>55</v>
      </c>
      <c r="CA137" t="s">
        <v>37</v>
      </c>
      <c r="CB137" t="s">
        <v>37</v>
      </c>
      <c r="CC137" t="s">
        <v>215</v>
      </c>
    </row>
    <row r="138" spans="1:81" x14ac:dyDescent="0.2">
      <c r="A138" s="7" t="s">
        <v>37</v>
      </c>
      <c r="B138" t="s">
        <v>385</v>
      </c>
      <c r="C138" t="s">
        <v>84</v>
      </c>
      <c r="E138" t="str">
        <f t="shared" si="39"/>
        <v>Scenario 137 (Org#=15| Campus#=3, GiftType#=3, Fund#=3)</v>
      </c>
      <c r="F138" s="24" t="str">
        <f t="shared" si="40"/>
        <v>CampusName=No Link Campus|GiftType=Donate| DonatePurchaseGoal=Donate|FundName= No Link Donation| CategoryName=</v>
      </c>
      <c r="G138" s="24" t="str">
        <f t="shared" si="37"/>
        <v>Scenario 137 (Org#=15| Campus#=3, GiftType#=3, Fund#=3) - Using 'No Link Campus',  'Donate', using 'AmountCurrency' of '147', with a 'One-Time' transaction using a 'New Credit Card' payment type 'Discover' with account 'Discover' number '6011 0009 9550 0000' Submit = 'Yes'</v>
      </c>
      <c r="H138" s="24" t="str">
        <f t="shared" si="38"/>
        <v>Environment= https://sg-pre-web.securegive.com/,  User= chris.grant+JT@securegive.com</v>
      </c>
      <c r="I138" s="35" t="s">
        <v>518</v>
      </c>
      <c r="J138" s="35"/>
      <c r="K138" s="34" t="s">
        <v>272</v>
      </c>
      <c r="L138" t="s">
        <v>266</v>
      </c>
      <c r="M138" t="s">
        <v>55</v>
      </c>
      <c r="N138" t="s">
        <v>55</v>
      </c>
      <c r="O138" s="28" t="s">
        <v>494</v>
      </c>
      <c r="P138" t="s">
        <v>269</v>
      </c>
      <c r="Q138">
        <v>15</v>
      </c>
      <c r="R138" s="24">
        <v>3</v>
      </c>
      <c r="S138" s="7" t="s">
        <v>213</v>
      </c>
      <c r="T138" s="7">
        <v>3</v>
      </c>
      <c r="U138" s="7" t="s">
        <v>213</v>
      </c>
      <c r="V138" s="26" t="s">
        <v>55</v>
      </c>
      <c r="W138" s="22" t="s">
        <v>55</v>
      </c>
      <c r="X138" s="33" t="s">
        <v>55</v>
      </c>
      <c r="Y138" s="33" t="s">
        <v>55</v>
      </c>
      <c r="Z138" s="22" t="s">
        <v>55</v>
      </c>
      <c r="AA138" s="22" t="s">
        <v>55</v>
      </c>
      <c r="AB138" s="22" t="s">
        <v>55</v>
      </c>
      <c r="AC138" t="s">
        <v>271</v>
      </c>
      <c r="AD138">
        <v>3</v>
      </c>
      <c r="AF138" t="s">
        <v>24</v>
      </c>
      <c r="AG138">
        <v>147</v>
      </c>
      <c r="AH138" t="s">
        <v>17</v>
      </c>
      <c r="AI138" s="5" t="s">
        <v>55</v>
      </c>
      <c r="AJ138" s="5" t="s">
        <v>55</v>
      </c>
      <c r="AK138" s="33" t="s">
        <v>55</v>
      </c>
      <c r="AL138" s="22" t="s">
        <v>55</v>
      </c>
      <c r="AM138" s="33" t="s">
        <v>55</v>
      </c>
      <c r="AN138" s="26" t="s">
        <v>55</v>
      </c>
      <c r="AO138" s="22" t="str">
        <f t="shared" si="41"/>
        <v>One-Time gift on N/A basis charged on N/A Delayed start date of N/A ending on N/A</v>
      </c>
      <c r="AP138" t="s">
        <v>38</v>
      </c>
      <c r="AQ138" s="5" t="s">
        <v>55</v>
      </c>
      <c r="AR138" s="5" t="s">
        <v>63</v>
      </c>
      <c r="AS138" s="5" t="s">
        <v>63</v>
      </c>
      <c r="AT138" s="5"/>
      <c r="AU138" t="s">
        <v>38</v>
      </c>
      <c r="AV138" t="s">
        <v>38</v>
      </c>
      <c r="AW138" t="s">
        <v>38</v>
      </c>
      <c r="AX138" t="s">
        <v>55</v>
      </c>
      <c r="AY138" t="s">
        <v>55</v>
      </c>
      <c r="AZ138" t="s">
        <v>55</v>
      </c>
      <c r="BA138" t="s">
        <v>55</v>
      </c>
      <c r="BB138" t="s">
        <v>55</v>
      </c>
      <c r="BC138" t="s">
        <v>55</v>
      </c>
      <c r="BD138" t="s">
        <v>55</v>
      </c>
      <c r="BE138" t="s">
        <v>55</v>
      </c>
      <c r="BF138" t="s">
        <v>55</v>
      </c>
      <c r="BG138" t="s">
        <v>55</v>
      </c>
      <c r="BH138" t="s">
        <v>53</v>
      </c>
      <c r="BI138" t="s">
        <v>221</v>
      </c>
      <c r="BJ138" s="5" t="s">
        <v>55</v>
      </c>
      <c r="BK138" t="s">
        <v>37</v>
      </c>
      <c r="BL138" t="s">
        <v>96</v>
      </c>
      <c r="BM138" t="s">
        <v>111</v>
      </c>
      <c r="BN138" t="s">
        <v>96</v>
      </c>
      <c r="BO138" t="s">
        <v>104</v>
      </c>
      <c r="BP138" s="4">
        <v>44188</v>
      </c>
      <c r="BQ138">
        <v>123</v>
      </c>
      <c r="BR138" s="5" t="s">
        <v>55</v>
      </c>
      <c r="BS138" t="s">
        <v>175</v>
      </c>
      <c r="BT138">
        <v>30215</v>
      </c>
      <c r="BU138" t="s">
        <v>38</v>
      </c>
      <c r="BV138" s="5" t="s">
        <v>38</v>
      </c>
      <c r="BW138" s="5" t="s">
        <v>55</v>
      </c>
      <c r="BX138" s="22" t="s">
        <v>55</v>
      </c>
      <c r="BY138" s="5" t="s">
        <v>55</v>
      </c>
      <c r="BZ138" s="5" t="s">
        <v>55</v>
      </c>
      <c r="CA138" t="s">
        <v>37</v>
      </c>
      <c r="CB138" t="s">
        <v>37</v>
      </c>
      <c r="CC138" t="s">
        <v>215</v>
      </c>
    </row>
    <row r="139" spans="1:81" x14ac:dyDescent="0.2">
      <c r="A139" s="7" t="s">
        <v>37</v>
      </c>
      <c r="B139" t="s">
        <v>386</v>
      </c>
      <c r="C139" t="s">
        <v>84</v>
      </c>
      <c r="E139" t="str">
        <f t="shared" si="39"/>
        <v>Scenario 138 (Org#=15| Campus#=3, GiftType#=3, Fund#=3)</v>
      </c>
      <c r="F139" s="24" t="str">
        <f t="shared" si="40"/>
        <v>CampusName=No Link Campus|GiftType=Donate| DonatePurchaseGoal=Donate|FundName= No Link Donation| CategoryName=</v>
      </c>
      <c r="G139" s="24" t="str">
        <f t="shared" si="37"/>
        <v>Scenario 138 (Org#=15| Campus#=3, GiftType#=3, Fund#=3) - Using 'No Link Campus',  'Donate', using 'AmountCurrency' of '148', with a 'One-Time' transaction using a 'New Credit Card' payment type 'Amex' with account 'American_Express' number '3714 496353 98431' Submit = 'Yes'</v>
      </c>
      <c r="H139" s="24" t="str">
        <f t="shared" si="38"/>
        <v>Environment= https://sg-pre-web.securegive.com/,  User= chris.grant+JT@securegive.com</v>
      </c>
      <c r="I139" s="35" t="s">
        <v>518</v>
      </c>
      <c r="J139" s="35"/>
      <c r="K139" s="34" t="s">
        <v>272</v>
      </c>
      <c r="L139" t="s">
        <v>266</v>
      </c>
      <c r="M139" t="s">
        <v>55</v>
      </c>
      <c r="N139" t="s">
        <v>55</v>
      </c>
      <c r="O139" s="28" t="s">
        <v>494</v>
      </c>
      <c r="P139" t="s">
        <v>269</v>
      </c>
      <c r="Q139">
        <v>15</v>
      </c>
      <c r="R139" s="24">
        <v>3</v>
      </c>
      <c r="S139" s="7" t="s">
        <v>213</v>
      </c>
      <c r="T139" s="7">
        <v>3</v>
      </c>
      <c r="U139" s="7" t="s">
        <v>213</v>
      </c>
      <c r="V139" s="26" t="s">
        <v>55</v>
      </c>
      <c r="W139" s="22" t="s">
        <v>55</v>
      </c>
      <c r="X139" s="33" t="s">
        <v>55</v>
      </c>
      <c r="Y139" s="33" t="s">
        <v>55</v>
      </c>
      <c r="Z139" s="22" t="s">
        <v>55</v>
      </c>
      <c r="AA139" s="22" t="s">
        <v>55</v>
      </c>
      <c r="AB139" s="22" t="s">
        <v>55</v>
      </c>
      <c r="AC139" t="s">
        <v>271</v>
      </c>
      <c r="AD139">
        <v>3</v>
      </c>
      <c r="AF139" t="s">
        <v>24</v>
      </c>
      <c r="AG139">
        <v>148</v>
      </c>
      <c r="AH139" t="s">
        <v>17</v>
      </c>
      <c r="AI139" s="5" t="s">
        <v>55</v>
      </c>
      <c r="AJ139" s="5" t="s">
        <v>55</v>
      </c>
      <c r="AK139" s="33" t="s">
        <v>55</v>
      </c>
      <c r="AL139" s="22" t="s">
        <v>55</v>
      </c>
      <c r="AM139" s="33" t="s">
        <v>55</v>
      </c>
      <c r="AN139" s="26" t="s">
        <v>55</v>
      </c>
      <c r="AO139" s="22" t="str">
        <f t="shared" si="41"/>
        <v>One-Time gift on N/A basis charged on N/A Delayed start date of N/A ending on N/A</v>
      </c>
      <c r="AP139" t="s">
        <v>38</v>
      </c>
      <c r="AQ139" s="5" t="s">
        <v>55</v>
      </c>
      <c r="AR139" s="5" t="s">
        <v>63</v>
      </c>
      <c r="AS139" s="5" t="s">
        <v>63</v>
      </c>
      <c r="AT139" s="5"/>
      <c r="AU139" t="s">
        <v>38</v>
      </c>
      <c r="AV139" t="s">
        <v>38</v>
      </c>
      <c r="AW139" t="s">
        <v>38</v>
      </c>
      <c r="AX139" t="s">
        <v>55</v>
      </c>
      <c r="AY139" t="s">
        <v>55</v>
      </c>
      <c r="AZ139" t="s">
        <v>55</v>
      </c>
      <c r="BA139" t="s">
        <v>55</v>
      </c>
      <c r="BB139" t="s">
        <v>55</v>
      </c>
      <c r="BC139" t="s">
        <v>55</v>
      </c>
      <c r="BD139" t="s">
        <v>55</v>
      </c>
      <c r="BE139" t="s">
        <v>55</v>
      </c>
      <c r="BF139" t="s">
        <v>55</v>
      </c>
      <c r="BG139" t="s">
        <v>55</v>
      </c>
      <c r="BH139" t="s">
        <v>53</v>
      </c>
      <c r="BI139" t="s">
        <v>221</v>
      </c>
      <c r="BJ139" s="5" t="s">
        <v>55</v>
      </c>
      <c r="BK139" t="s">
        <v>37</v>
      </c>
      <c r="BL139" t="s">
        <v>246</v>
      </c>
      <c r="BM139" t="s">
        <v>111</v>
      </c>
      <c r="BN139" t="s">
        <v>107</v>
      </c>
      <c r="BO139" t="s">
        <v>105</v>
      </c>
      <c r="BP139" s="4">
        <v>44188</v>
      </c>
      <c r="BQ139" s="5" t="s">
        <v>55</v>
      </c>
      <c r="BR139">
        <v>1234</v>
      </c>
      <c r="BS139" t="s">
        <v>176</v>
      </c>
      <c r="BT139">
        <v>30215</v>
      </c>
      <c r="BU139" t="s">
        <v>38</v>
      </c>
      <c r="BV139" s="5" t="s">
        <v>38</v>
      </c>
      <c r="BW139" s="5" t="s">
        <v>55</v>
      </c>
      <c r="BX139" s="22" t="s">
        <v>55</v>
      </c>
      <c r="BY139" s="5" t="s">
        <v>55</v>
      </c>
      <c r="BZ139" s="5" t="s">
        <v>55</v>
      </c>
      <c r="CA139" t="s">
        <v>37</v>
      </c>
      <c r="CB139" t="s">
        <v>37</v>
      </c>
      <c r="CC139" t="s">
        <v>215</v>
      </c>
    </row>
    <row r="140" spans="1:81" x14ac:dyDescent="0.2">
      <c r="A140" s="7" t="s">
        <v>37</v>
      </c>
      <c r="B140" t="s">
        <v>387</v>
      </c>
      <c r="C140" t="s">
        <v>84</v>
      </c>
      <c r="E140" t="str">
        <f t="shared" si="39"/>
        <v>Scenario 139 (Org#=15| Campus#=3, GiftType#=3, Fund#=3)</v>
      </c>
      <c r="F140" s="24" t="str">
        <f t="shared" si="40"/>
        <v>CampusName=No Link Campus|GiftType=Donate| DonatePurchaseGoal=Donate|FundName= No Link Donation| CategoryName=</v>
      </c>
      <c r="G140" s="24" t="str">
        <f t="shared" si="37"/>
        <v>Scenario 139 (Org#=15| Campus#=3, GiftType#=3, Fund#=3) - Using 'No Link Campus',  'Donate', using 'AmountCurrency' of '149', with a 'One-Time' transaction using a 'New Credit Card' payment type 'Discover' with account 'Discover' number '6011 0009 9550 0000' Submit = 'Yes'</v>
      </c>
      <c r="H140" s="24" t="str">
        <f t="shared" si="38"/>
        <v>Environment= https://sg-pre-web.securegive.com/,  User= chris.grant+JT@securegive.com</v>
      </c>
      <c r="I140" s="35" t="s">
        <v>518</v>
      </c>
      <c r="J140" s="35"/>
      <c r="K140" s="34" t="s">
        <v>272</v>
      </c>
      <c r="L140" t="s">
        <v>266</v>
      </c>
      <c r="M140" t="s">
        <v>55</v>
      </c>
      <c r="N140" t="s">
        <v>55</v>
      </c>
      <c r="O140" s="28" t="s">
        <v>494</v>
      </c>
      <c r="P140" t="s">
        <v>269</v>
      </c>
      <c r="Q140">
        <v>15</v>
      </c>
      <c r="R140" s="24">
        <v>3</v>
      </c>
      <c r="S140" s="7" t="s">
        <v>213</v>
      </c>
      <c r="T140" s="7">
        <v>3</v>
      </c>
      <c r="U140" s="7" t="s">
        <v>213</v>
      </c>
      <c r="V140" s="26" t="s">
        <v>55</v>
      </c>
      <c r="W140" s="22" t="s">
        <v>55</v>
      </c>
      <c r="X140" s="33" t="s">
        <v>55</v>
      </c>
      <c r="Y140" s="33" t="s">
        <v>55</v>
      </c>
      <c r="Z140" s="22" t="s">
        <v>55</v>
      </c>
      <c r="AA140" s="22" t="s">
        <v>55</v>
      </c>
      <c r="AB140" s="22" t="s">
        <v>55</v>
      </c>
      <c r="AC140" t="s">
        <v>271</v>
      </c>
      <c r="AD140">
        <v>3</v>
      </c>
      <c r="AF140" t="s">
        <v>24</v>
      </c>
      <c r="AG140">
        <v>149</v>
      </c>
      <c r="AH140" t="s">
        <v>17</v>
      </c>
      <c r="AI140" s="5" t="s">
        <v>55</v>
      </c>
      <c r="AJ140" s="5" t="s">
        <v>55</v>
      </c>
      <c r="AK140" s="33" t="s">
        <v>55</v>
      </c>
      <c r="AL140" s="22" t="s">
        <v>55</v>
      </c>
      <c r="AM140" s="33" t="s">
        <v>55</v>
      </c>
      <c r="AN140" s="26" t="s">
        <v>55</v>
      </c>
      <c r="AO140" s="22" t="str">
        <f t="shared" si="41"/>
        <v>One-Time gift on N/A basis charged on N/A Delayed start date of N/A ending on N/A</v>
      </c>
      <c r="AP140" t="s">
        <v>38</v>
      </c>
      <c r="AQ140" s="5" t="s">
        <v>55</v>
      </c>
      <c r="AR140" s="5" t="s">
        <v>63</v>
      </c>
      <c r="AS140" s="5" t="s">
        <v>63</v>
      </c>
      <c r="AT140" s="5"/>
      <c r="AU140" t="s">
        <v>38</v>
      </c>
      <c r="AV140" t="s">
        <v>38</v>
      </c>
      <c r="AW140" t="s">
        <v>38</v>
      </c>
      <c r="AX140" t="s">
        <v>55</v>
      </c>
      <c r="AY140" t="s">
        <v>55</v>
      </c>
      <c r="AZ140" t="s">
        <v>55</v>
      </c>
      <c r="BA140" t="s">
        <v>55</v>
      </c>
      <c r="BB140" t="s">
        <v>55</v>
      </c>
      <c r="BC140" t="s">
        <v>55</v>
      </c>
      <c r="BD140" t="s">
        <v>55</v>
      </c>
      <c r="BE140" t="s">
        <v>55</v>
      </c>
      <c r="BF140" t="s">
        <v>55</v>
      </c>
      <c r="BG140" t="s">
        <v>55</v>
      </c>
      <c r="BH140" t="s">
        <v>53</v>
      </c>
      <c r="BI140" t="s">
        <v>221</v>
      </c>
      <c r="BJ140" s="5" t="s">
        <v>55</v>
      </c>
      <c r="BK140" t="s">
        <v>37</v>
      </c>
      <c r="BL140" t="s">
        <v>96</v>
      </c>
      <c r="BM140" t="s">
        <v>111</v>
      </c>
      <c r="BN140" t="s">
        <v>96</v>
      </c>
      <c r="BO140" t="s">
        <v>104</v>
      </c>
      <c r="BP140" s="4">
        <v>44188</v>
      </c>
      <c r="BQ140">
        <v>123</v>
      </c>
      <c r="BR140" s="5" t="s">
        <v>55</v>
      </c>
      <c r="BS140" t="s">
        <v>175</v>
      </c>
      <c r="BT140">
        <v>30215</v>
      </c>
      <c r="BU140" t="s">
        <v>38</v>
      </c>
      <c r="BV140" s="5" t="s">
        <v>38</v>
      </c>
      <c r="BW140" s="5" t="s">
        <v>55</v>
      </c>
      <c r="BX140" s="22" t="s">
        <v>55</v>
      </c>
      <c r="BY140" s="5" t="s">
        <v>55</v>
      </c>
      <c r="BZ140" s="5" t="s">
        <v>55</v>
      </c>
      <c r="CA140" t="s">
        <v>37</v>
      </c>
      <c r="CB140" t="s">
        <v>37</v>
      </c>
      <c r="CC140" t="s">
        <v>215</v>
      </c>
    </row>
    <row r="141" spans="1:81" x14ac:dyDescent="0.2">
      <c r="A141" s="7" t="s">
        <v>37</v>
      </c>
      <c r="B141" t="s">
        <v>388</v>
      </c>
      <c r="C141" t="s">
        <v>84</v>
      </c>
      <c r="E141" t="str">
        <f t="shared" si="39"/>
        <v>Scenario 140 (Org#=15| Campus#=3, GiftType#=3, Fund#=3)</v>
      </c>
      <c r="F141" s="24" t="str">
        <f t="shared" si="40"/>
        <v>CampusName=No Link Campus|GiftType=Donate| DonatePurchaseGoal=Donate|FundName= Fixed-Linked Donation Cat| CategoryName=</v>
      </c>
      <c r="G141" s="24" t="str">
        <f t="shared" si="37"/>
        <v>Scenario 140 (Org#=15| Campus#=3, GiftType#=3, Fund#=3) - Using 'No Link Campus',  'Donate', using 'AmountQuantity' of '150', with a 'One-Time' transaction using a 'New Credit Card' payment type 'Amex' with account 'American_Express' number '3714 496353 98431' Submit = 'Yes'</v>
      </c>
      <c r="H141" s="24" t="str">
        <f t="shared" si="38"/>
        <v>Environment= https://sg-pre-web.securegive.com/,  User= chris.grant+JT@securegive.com</v>
      </c>
      <c r="I141" s="35" t="s">
        <v>518</v>
      </c>
      <c r="J141" s="35"/>
      <c r="K141" s="34" t="s">
        <v>272</v>
      </c>
      <c r="L141" t="s">
        <v>266</v>
      </c>
      <c r="M141" t="s">
        <v>55</v>
      </c>
      <c r="N141" t="s">
        <v>55</v>
      </c>
      <c r="O141" s="28" t="s">
        <v>494</v>
      </c>
      <c r="P141" t="s">
        <v>269</v>
      </c>
      <c r="Q141">
        <v>15</v>
      </c>
      <c r="R141" s="24">
        <v>3</v>
      </c>
      <c r="S141" s="7" t="s">
        <v>213</v>
      </c>
      <c r="T141" s="7">
        <v>3</v>
      </c>
      <c r="U141" s="7" t="s">
        <v>213</v>
      </c>
      <c r="V141" s="26" t="s">
        <v>55</v>
      </c>
      <c r="W141" s="22" t="s">
        <v>55</v>
      </c>
      <c r="X141" s="33" t="s">
        <v>55</v>
      </c>
      <c r="Y141" s="33" t="s">
        <v>55</v>
      </c>
      <c r="Z141" s="22" t="s">
        <v>55</v>
      </c>
      <c r="AA141" s="22" t="s">
        <v>55</v>
      </c>
      <c r="AB141" s="22" t="s">
        <v>55</v>
      </c>
      <c r="AC141" t="s">
        <v>270</v>
      </c>
      <c r="AD141">
        <v>3</v>
      </c>
      <c r="AF141" t="s">
        <v>25</v>
      </c>
      <c r="AG141">
        <v>150</v>
      </c>
      <c r="AH141" t="s">
        <v>17</v>
      </c>
      <c r="AI141" s="5" t="s">
        <v>55</v>
      </c>
      <c r="AJ141" s="5" t="s">
        <v>55</v>
      </c>
      <c r="AK141" s="33" t="s">
        <v>55</v>
      </c>
      <c r="AL141" s="22" t="s">
        <v>55</v>
      </c>
      <c r="AM141" s="33" t="s">
        <v>55</v>
      </c>
      <c r="AN141" s="26" t="s">
        <v>55</v>
      </c>
      <c r="AO141" s="22" t="str">
        <f t="shared" si="41"/>
        <v>One-Time gift on N/A basis charged on N/A Delayed start date of N/A ending on N/A</v>
      </c>
      <c r="AP141" t="s">
        <v>38</v>
      </c>
      <c r="AQ141" s="5" t="s">
        <v>55</v>
      </c>
      <c r="AR141" s="5" t="s">
        <v>63</v>
      </c>
      <c r="AS141" s="5" t="s">
        <v>63</v>
      </c>
      <c r="AT141" s="5"/>
      <c r="AU141" t="s">
        <v>38</v>
      </c>
      <c r="AV141" t="s">
        <v>38</v>
      </c>
      <c r="AW141" t="s">
        <v>38</v>
      </c>
      <c r="AX141" t="s">
        <v>55</v>
      </c>
      <c r="AY141" t="s">
        <v>55</v>
      </c>
      <c r="AZ141" t="s">
        <v>55</v>
      </c>
      <c r="BA141" t="s">
        <v>55</v>
      </c>
      <c r="BB141" t="s">
        <v>55</v>
      </c>
      <c r="BC141" t="s">
        <v>55</v>
      </c>
      <c r="BD141" t="s">
        <v>55</v>
      </c>
      <c r="BE141" t="s">
        <v>55</v>
      </c>
      <c r="BF141" t="s">
        <v>55</v>
      </c>
      <c r="BG141" t="s">
        <v>55</v>
      </c>
      <c r="BH141" t="s">
        <v>53</v>
      </c>
      <c r="BI141" t="s">
        <v>221</v>
      </c>
      <c r="BJ141" s="5" t="s">
        <v>55</v>
      </c>
      <c r="BK141" t="s">
        <v>37</v>
      </c>
      <c r="BL141" t="s">
        <v>246</v>
      </c>
      <c r="BM141" t="s">
        <v>111</v>
      </c>
      <c r="BN141" t="s">
        <v>107</v>
      </c>
      <c r="BO141" t="s">
        <v>105</v>
      </c>
      <c r="BP141" s="4">
        <v>44188</v>
      </c>
      <c r="BQ141" s="5" t="s">
        <v>55</v>
      </c>
      <c r="BR141">
        <v>1234</v>
      </c>
      <c r="BS141" t="s">
        <v>176</v>
      </c>
      <c r="BT141">
        <v>30215</v>
      </c>
      <c r="BU141" t="s">
        <v>38</v>
      </c>
      <c r="BV141" s="5" t="s">
        <v>38</v>
      </c>
      <c r="BW141" s="5" t="s">
        <v>55</v>
      </c>
      <c r="BX141" s="22" t="s">
        <v>55</v>
      </c>
      <c r="BY141" s="5" t="s">
        <v>55</v>
      </c>
      <c r="BZ141" s="5" t="s">
        <v>55</v>
      </c>
      <c r="CA141" t="s">
        <v>37</v>
      </c>
      <c r="CB141" t="s">
        <v>37</v>
      </c>
      <c r="CC141" t="s">
        <v>215</v>
      </c>
    </row>
    <row r="142" spans="1:81" x14ac:dyDescent="0.2">
      <c r="A142" s="7" t="s">
        <v>37</v>
      </c>
      <c r="B142" t="s">
        <v>389</v>
      </c>
      <c r="C142" t="s">
        <v>84</v>
      </c>
      <c r="E142" t="str">
        <f t="shared" si="39"/>
        <v>Scenario 141 (Org#=15| Campus#=3, GiftType#=3, Fund#=3)</v>
      </c>
      <c r="F142" s="24" t="str">
        <f t="shared" si="40"/>
        <v>CampusName=No Link Campus|GiftType=Donate| DonatePurchaseGoal=Donate|FundName= Fixed-Linked Donation Cat| CategoryName=</v>
      </c>
      <c r="G142" s="24" t="str">
        <f t="shared" si="37"/>
        <v>Scenario 141 (Org#=15| Campus#=3, GiftType#=3, Fund#=3) - Using 'No Link Campus',  'Donate', using 'AmountQuantity' of '151', with a 'One-Time' transaction using a 'New Credit Card' payment type 'Discover' with account 'Discover' number '6011 0009 9550 0000' Submit = 'Yes'</v>
      </c>
      <c r="H142" s="24" t="str">
        <f t="shared" si="38"/>
        <v>Environment= https://sg-pre-web.securegive.com/,  User= chris.grant+JT@securegive.com</v>
      </c>
      <c r="I142" s="35" t="s">
        <v>518</v>
      </c>
      <c r="J142" s="35"/>
      <c r="K142" s="34" t="s">
        <v>272</v>
      </c>
      <c r="L142" t="s">
        <v>266</v>
      </c>
      <c r="M142" t="s">
        <v>55</v>
      </c>
      <c r="N142" t="s">
        <v>55</v>
      </c>
      <c r="O142" s="28" t="s">
        <v>494</v>
      </c>
      <c r="P142" t="s">
        <v>269</v>
      </c>
      <c r="Q142">
        <v>15</v>
      </c>
      <c r="R142" s="24">
        <v>3</v>
      </c>
      <c r="S142" s="7" t="s">
        <v>213</v>
      </c>
      <c r="T142" s="7">
        <v>3</v>
      </c>
      <c r="U142" s="7" t="s">
        <v>213</v>
      </c>
      <c r="V142" s="26" t="s">
        <v>55</v>
      </c>
      <c r="W142" s="22" t="s">
        <v>55</v>
      </c>
      <c r="X142" s="33" t="s">
        <v>55</v>
      </c>
      <c r="Y142" s="33" t="s">
        <v>55</v>
      </c>
      <c r="Z142" s="22" t="s">
        <v>55</v>
      </c>
      <c r="AA142" s="22" t="s">
        <v>55</v>
      </c>
      <c r="AB142" s="22" t="s">
        <v>55</v>
      </c>
      <c r="AC142" t="s">
        <v>270</v>
      </c>
      <c r="AD142">
        <v>3</v>
      </c>
      <c r="AF142" t="s">
        <v>25</v>
      </c>
      <c r="AG142">
        <v>151</v>
      </c>
      <c r="AH142" t="s">
        <v>17</v>
      </c>
      <c r="AI142" s="5" t="s">
        <v>55</v>
      </c>
      <c r="AJ142" s="5" t="s">
        <v>55</v>
      </c>
      <c r="AK142" s="33" t="s">
        <v>55</v>
      </c>
      <c r="AL142" s="22" t="s">
        <v>55</v>
      </c>
      <c r="AM142" s="33" t="s">
        <v>55</v>
      </c>
      <c r="AN142" s="26" t="s">
        <v>55</v>
      </c>
      <c r="AO142" s="22" t="str">
        <f t="shared" si="41"/>
        <v>One-Time gift on N/A basis charged on N/A Delayed start date of N/A ending on N/A</v>
      </c>
      <c r="AP142" t="s">
        <v>38</v>
      </c>
      <c r="AQ142" s="5" t="s">
        <v>55</v>
      </c>
      <c r="AR142" s="5" t="s">
        <v>63</v>
      </c>
      <c r="AS142" s="5" t="s">
        <v>63</v>
      </c>
      <c r="AT142" s="5"/>
      <c r="AU142" t="s">
        <v>38</v>
      </c>
      <c r="AV142" t="s">
        <v>38</v>
      </c>
      <c r="AW142" t="s">
        <v>38</v>
      </c>
      <c r="AX142" t="s">
        <v>55</v>
      </c>
      <c r="AY142" t="s">
        <v>55</v>
      </c>
      <c r="AZ142" t="s">
        <v>55</v>
      </c>
      <c r="BA142" t="s">
        <v>55</v>
      </c>
      <c r="BB142" t="s">
        <v>55</v>
      </c>
      <c r="BC142" t="s">
        <v>55</v>
      </c>
      <c r="BD142" t="s">
        <v>55</v>
      </c>
      <c r="BE142" t="s">
        <v>55</v>
      </c>
      <c r="BF142" t="s">
        <v>55</v>
      </c>
      <c r="BG142" t="s">
        <v>55</v>
      </c>
      <c r="BH142" t="s">
        <v>53</v>
      </c>
      <c r="BI142" t="s">
        <v>221</v>
      </c>
      <c r="BJ142" s="5" t="s">
        <v>55</v>
      </c>
      <c r="BK142" t="s">
        <v>37</v>
      </c>
      <c r="BL142" t="s">
        <v>96</v>
      </c>
      <c r="BM142" t="s">
        <v>111</v>
      </c>
      <c r="BN142" t="s">
        <v>96</v>
      </c>
      <c r="BO142" t="s">
        <v>104</v>
      </c>
      <c r="BP142" s="4">
        <v>44188</v>
      </c>
      <c r="BQ142">
        <v>123</v>
      </c>
      <c r="BR142" s="5" t="s">
        <v>55</v>
      </c>
      <c r="BS142" t="s">
        <v>175</v>
      </c>
      <c r="BT142">
        <v>30215</v>
      </c>
      <c r="BU142" t="s">
        <v>38</v>
      </c>
      <c r="BV142" s="5" t="s">
        <v>38</v>
      </c>
      <c r="BW142" s="5" t="s">
        <v>55</v>
      </c>
      <c r="BX142" s="22" t="s">
        <v>55</v>
      </c>
      <c r="BY142" s="5" t="s">
        <v>55</v>
      </c>
      <c r="BZ142" s="5" t="s">
        <v>55</v>
      </c>
      <c r="CA142" t="s">
        <v>37</v>
      </c>
      <c r="CB142" t="s">
        <v>37</v>
      </c>
      <c r="CC142" t="s">
        <v>215</v>
      </c>
    </row>
    <row r="143" spans="1:81" x14ac:dyDescent="0.2">
      <c r="A143" s="7" t="s">
        <v>37</v>
      </c>
      <c r="B143" t="s">
        <v>390</v>
      </c>
      <c r="C143" t="s">
        <v>84</v>
      </c>
      <c r="E143" t="str">
        <f t="shared" si="39"/>
        <v>Scenario 142 (Org#=15| Campus#=3, GiftType#=3, Fund#=3)</v>
      </c>
      <c r="F143" s="24" t="str">
        <f t="shared" si="40"/>
        <v>CampusName=No Link Campus|GiftType=Donate| DonatePurchaseGoal=Donate|FundName= Fixed-Linked Donation Cat| CategoryName=</v>
      </c>
      <c r="G143" s="24" t="str">
        <f t="shared" si="37"/>
        <v>Scenario 142 (Org#=15| Campus#=3, GiftType#=3, Fund#=3) - Using 'No Link Campus',  'Donate', using 'AmountQuantity' of '152', with a 'One-Time' transaction using a 'New Credit Card' payment type 'Amex' with account 'American_Express' number '3714 496353 98431' Submit = 'Yes'</v>
      </c>
      <c r="H143" s="24" t="str">
        <f t="shared" si="38"/>
        <v>Environment= https://sg-pre-web.securegive.com/,  User= chris.grant+JT@securegive.com</v>
      </c>
      <c r="I143" s="35" t="s">
        <v>518</v>
      </c>
      <c r="J143" s="35"/>
      <c r="K143" s="34" t="s">
        <v>272</v>
      </c>
      <c r="L143" t="s">
        <v>266</v>
      </c>
      <c r="M143" t="s">
        <v>55</v>
      </c>
      <c r="N143" t="s">
        <v>55</v>
      </c>
      <c r="O143" s="28" t="s">
        <v>494</v>
      </c>
      <c r="P143" t="s">
        <v>269</v>
      </c>
      <c r="Q143">
        <v>15</v>
      </c>
      <c r="R143" s="24">
        <v>3</v>
      </c>
      <c r="S143" s="7" t="s">
        <v>213</v>
      </c>
      <c r="T143" s="7">
        <v>3</v>
      </c>
      <c r="U143" s="7" t="s">
        <v>213</v>
      </c>
      <c r="V143" s="26" t="s">
        <v>55</v>
      </c>
      <c r="W143" s="22" t="s">
        <v>55</v>
      </c>
      <c r="X143" s="33" t="s">
        <v>55</v>
      </c>
      <c r="Y143" s="33" t="s">
        <v>55</v>
      </c>
      <c r="Z143" s="22" t="s">
        <v>55</v>
      </c>
      <c r="AA143" s="22" t="s">
        <v>55</v>
      </c>
      <c r="AB143" s="22" t="s">
        <v>55</v>
      </c>
      <c r="AC143" t="s">
        <v>270</v>
      </c>
      <c r="AD143">
        <v>3</v>
      </c>
      <c r="AF143" t="s">
        <v>25</v>
      </c>
      <c r="AG143">
        <v>152</v>
      </c>
      <c r="AH143" t="s">
        <v>17</v>
      </c>
      <c r="AI143" s="5" t="s">
        <v>55</v>
      </c>
      <c r="AJ143" s="5" t="s">
        <v>55</v>
      </c>
      <c r="AK143" s="33" t="s">
        <v>55</v>
      </c>
      <c r="AL143" s="22" t="s">
        <v>55</v>
      </c>
      <c r="AM143" s="33" t="s">
        <v>55</v>
      </c>
      <c r="AN143" s="26" t="s">
        <v>55</v>
      </c>
      <c r="AO143" s="22" t="str">
        <f t="shared" si="41"/>
        <v>One-Time gift on N/A basis charged on N/A Delayed start date of N/A ending on N/A</v>
      </c>
      <c r="AP143" t="s">
        <v>37</v>
      </c>
      <c r="AQ143" s="5" t="s">
        <v>55</v>
      </c>
      <c r="AR143" s="5" t="s">
        <v>63</v>
      </c>
      <c r="AS143" s="5" t="s">
        <v>63</v>
      </c>
      <c r="AT143" s="5"/>
      <c r="AU143" t="s">
        <v>38</v>
      </c>
      <c r="AV143" t="s">
        <v>38</v>
      </c>
      <c r="AW143" t="s">
        <v>38</v>
      </c>
      <c r="AX143" t="s">
        <v>55</v>
      </c>
      <c r="AY143" t="s">
        <v>55</v>
      </c>
      <c r="AZ143" t="s">
        <v>55</v>
      </c>
      <c r="BA143" t="s">
        <v>55</v>
      </c>
      <c r="BB143" t="s">
        <v>55</v>
      </c>
      <c r="BC143" t="s">
        <v>55</v>
      </c>
      <c r="BD143" t="s">
        <v>55</v>
      </c>
      <c r="BE143" t="s">
        <v>55</v>
      </c>
      <c r="BF143" t="s">
        <v>55</v>
      </c>
      <c r="BG143" t="s">
        <v>55</v>
      </c>
      <c r="BH143" t="s">
        <v>53</v>
      </c>
      <c r="BI143" t="s">
        <v>221</v>
      </c>
      <c r="BJ143" s="5" t="s">
        <v>55</v>
      </c>
      <c r="BK143" t="s">
        <v>37</v>
      </c>
      <c r="BL143" t="s">
        <v>246</v>
      </c>
      <c r="BM143" t="s">
        <v>111</v>
      </c>
      <c r="BN143" t="s">
        <v>107</v>
      </c>
      <c r="BO143" t="s">
        <v>105</v>
      </c>
      <c r="BP143" s="4">
        <v>44188</v>
      </c>
      <c r="BQ143" s="5" t="s">
        <v>55</v>
      </c>
      <c r="BR143">
        <v>1234</v>
      </c>
      <c r="BS143" t="s">
        <v>176</v>
      </c>
      <c r="BT143">
        <v>30215</v>
      </c>
      <c r="BU143" t="s">
        <v>38</v>
      </c>
      <c r="BV143" s="5" t="s">
        <v>38</v>
      </c>
      <c r="BW143" s="5" t="s">
        <v>55</v>
      </c>
      <c r="BX143" s="22" t="s">
        <v>55</v>
      </c>
      <c r="BY143" s="5" t="s">
        <v>55</v>
      </c>
      <c r="BZ143" s="5" t="s">
        <v>55</v>
      </c>
      <c r="CA143" t="s">
        <v>37</v>
      </c>
      <c r="CB143" t="s">
        <v>37</v>
      </c>
      <c r="CC143" t="s">
        <v>215</v>
      </c>
    </row>
    <row r="144" spans="1:81" x14ac:dyDescent="0.2">
      <c r="A144" s="7" t="s">
        <v>37</v>
      </c>
      <c r="B144" t="s">
        <v>391</v>
      </c>
      <c r="C144" t="s">
        <v>85</v>
      </c>
      <c r="E144" t="str">
        <f t="shared" si="39"/>
        <v>Scenario 143 (Org#=15| Campus#=3, GiftType#=3, Fund#=3)</v>
      </c>
      <c r="F144" s="24" t="str">
        <f t="shared" si="40"/>
        <v>CampusName=Main Campus|GiftType=Donate| DonatePurchaseGoal=Donate|FundName= Linked Tithes &amp; Offering| CategoryName=</v>
      </c>
      <c r="G144" s="24" t="str">
        <f t="shared" si="37"/>
        <v>Scenario 143 (Org#=15| Campus#=3, GiftType#=3, Fund#=3) - Using 'Main Campus',  'Donate', using 'AmountCurrency' of '153', with a 'One-Time' transaction using a 'New Credit Card' payment type 'Discover' with account 'Discover' number '6011 0009 9550 0000' Submit = 'Yes'</v>
      </c>
      <c r="H144" s="24" t="str">
        <f t="shared" si="38"/>
        <v>Environment= https://sg-pre-web.securegive.com/,  User= chris.grant+chris@securegive.com</v>
      </c>
      <c r="I144" s="35" t="s">
        <v>518</v>
      </c>
      <c r="J144" s="35"/>
      <c r="K144" s="28" t="s">
        <v>273</v>
      </c>
      <c r="L144" t="s">
        <v>266</v>
      </c>
      <c r="M144" t="s">
        <v>55</v>
      </c>
      <c r="N144" t="s">
        <v>55</v>
      </c>
      <c r="O144" s="28" t="s">
        <v>494</v>
      </c>
      <c r="P144" t="s">
        <v>13</v>
      </c>
      <c r="Q144">
        <v>15</v>
      </c>
      <c r="R144" s="24">
        <v>3</v>
      </c>
      <c r="S144" s="7" t="s">
        <v>213</v>
      </c>
      <c r="T144" s="7">
        <v>3</v>
      </c>
      <c r="U144" s="7" t="s">
        <v>213</v>
      </c>
      <c r="V144" s="26" t="s">
        <v>55</v>
      </c>
      <c r="W144" s="22" t="s">
        <v>55</v>
      </c>
      <c r="X144" s="33" t="s">
        <v>55</v>
      </c>
      <c r="Y144" s="33" t="s">
        <v>55</v>
      </c>
      <c r="Z144" s="22" t="s">
        <v>55</v>
      </c>
      <c r="AA144" s="22" t="s">
        <v>55</v>
      </c>
      <c r="AB144" s="22" t="s">
        <v>55</v>
      </c>
      <c r="AC144" t="s">
        <v>268</v>
      </c>
      <c r="AD144">
        <v>3</v>
      </c>
      <c r="AF144" t="s">
        <v>24</v>
      </c>
      <c r="AG144">
        <v>153</v>
      </c>
      <c r="AH144" t="s">
        <v>17</v>
      </c>
      <c r="AI144" s="5" t="s">
        <v>55</v>
      </c>
      <c r="AJ144" s="5" t="s">
        <v>55</v>
      </c>
      <c r="AK144" s="33" t="s">
        <v>55</v>
      </c>
      <c r="AL144" s="22" t="s">
        <v>55</v>
      </c>
      <c r="AM144" s="33" t="s">
        <v>55</v>
      </c>
      <c r="AN144" s="26" t="s">
        <v>55</v>
      </c>
      <c r="AO144" s="22" t="str">
        <f t="shared" si="41"/>
        <v>One-Time gift on N/A basis charged on N/A Delayed start date of N/A ending on N/A</v>
      </c>
      <c r="AP144" t="s">
        <v>38</v>
      </c>
      <c r="AQ144" s="5" t="s">
        <v>55</v>
      </c>
      <c r="AR144" s="5" t="s">
        <v>179</v>
      </c>
      <c r="AS144" s="5" t="s">
        <v>63</v>
      </c>
      <c r="AT144" s="5"/>
      <c r="AU144" t="s">
        <v>38</v>
      </c>
      <c r="AV144" t="s">
        <v>38</v>
      </c>
      <c r="AW144" t="s">
        <v>38</v>
      </c>
      <c r="AX144" t="s">
        <v>55</v>
      </c>
      <c r="AY144" t="s">
        <v>55</v>
      </c>
      <c r="AZ144" t="s">
        <v>55</v>
      </c>
      <c r="BA144" t="s">
        <v>55</v>
      </c>
      <c r="BB144" t="s">
        <v>55</v>
      </c>
      <c r="BC144" t="s">
        <v>55</v>
      </c>
      <c r="BD144" t="s">
        <v>55</v>
      </c>
      <c r="BE144" t="s">
        <v>55</v>
      </c>
      <c r="BF144" t="s">
        <v>55</v>
      </c>
      <c r="BG144" t="s">
        <v>55</v>
      </c>
      <c r="BH144" t="s">
        <v>53</v>
      </c>
      <c r="BI144" t="s">
        <v>221</v>
      </c>
      <c r="BJ144" s="5" t="s">
        <v>55</v>
      </c>
      <c r="BK144" t="s">
        <v>37</v>
      </c>
      <c r="BL144" t="s">
        <v>96</v>
      </c>
      <c r="BM144" t="s">
        <v>111</v>
      </c>
      <c r="BN144" t="s">
        <v>96</v>
      </c>
      <c r="BO144" t="s">
        <v>104</v>
      </c>
      <c r="BP144" s="4">
        <v>44188</v>
      </c>
      <c r="BQ144">
        <v>123</v>
      </c>
      <c r="BR144" s="5" t="s">
        <v>55</v>
      </c>
      <c r="BS144" t="s">
        <v>175</v>
      </c>
      <c r="BT144">
        <v>30215</v>
      </c>
      <c r="BU144" t="s">
        <v>38</v>
      </c>
      <c r="BV144" s="5" t="s">
        <v>38</v>
      </c>
      <c r="BW144" s="5" t="s">
        <v>55</v>
      </c>
      <c r="BX144" s="22" t="s">
        <v>55</v>
      </c>
      <c r="BY144" s="5" t="s">
        <v>55</v>
      </c>
      <c r="BZ144" s="5" t="s">
        <v>55</v>
      </c>
      <c r="CA144" t="s">
        <v>37</v>
      </c>
      <c r="CB144" t="s">
        <v>37</v>
      </c>
      <c r="CC144" t="s">
        <v>215</v>
      </c>
    </row>
    <row r="145" spans="1:81" x14ac:dyDescent="0.2">
      <c r="A145" s="7" t="s">
        <v>37</v>
      </c>
      <c r="B145" t="s">
        <v>392</v>
      </c>
      <c r="C145" t="s">
        <v>85</v>
      </c>
      <c r="E145" t="str">
        <f t="shared" si="39"/>
        <v>Scenario 144 (Org#=15| Campus#=3, GiftType#=3, Fund#=3)</v>
      </c>
      <c r="F145" s="24" t="str">
        <f t="shared" si="40"/>
        <v>CampusName=Main Campus|GiftType=Donate| DonatePurchaseGoal=Donate|FundName= Linked Tithes &amp; Offering| CategoryName=</v>
      </c>
      <c r="G145" s="24" t="str">
        <f t="shared" si="37"/>
        <v>Scenario 144 (Org#=15| Campus#=3, GiftType#=3, Fund#=3) - Using 'Main Campus',  'Donate', using 'AmountCurrency' of '154', with a 'One-Time' transaction using a 'New Credit Card' payment type 'Amex' with account 'American_Express' number '3714 496353 98431' Submit = 'Yes'</v>
      </c>
      <c r="H145" s="24" t="str">
        <f t="shared" si="38"/>
        <v>Environment= https://sg-pre-web.securegive.com/,  User= chris.grant+chris@securegive.com</v>
      </c>
      <c r="I145" s="35" t="s">
        <v>518</v>
      </c>
      <c r="J145" s="35"/>
      <c r="K145" s="28" t="s">
        <v>273</v>
      </c>
      <c r="L145" t="s">
        <v>266</v>
      </c>
      <c r="M145" t="s">
        <v>55</v>
      </c>
      <c r="N145" t="s">
        <v>55</v>
      </c>
      <c r="O145" s="28" t="s">
        <v>494</v>
      </c>
      <c r="P145" t="s">
        <v>13</v>
      </c>
      <c r="Q145">
        <v>15</v>
      </c>
      <c r="R145" s="24">
        <v>3</v>
      </c>
      <c r="S145" s="7" t="s">
        <v>213</v>
      </c>
      <c r="T145" s="7">
        <v>3</v>
      </c>
      <c r="U145" s="7" t="s">
        <v>213</v>
      </c>
      <c r="V145" s="26" t="s">
        <v>55</v>
      </c>
      <c r="W145" s="22" t="s">
        <v>55</v>
      </c>
      <c r="X145" s="33" t="s">
        <v>55</v>
      </c>
      <c r="Y145" s="33" t="s">
        <v>55</v>
      </c>
      <c r="Z145" s="22" t="s">
        <v>55</v>
      </c>
      <c r="AA145" s="22" t="s">
        <v>55</v>
      </c>
      <c r="AB145" s="22" t="s">
        <v>55</v>
      </c>
      <c r="AC145" t="s">
        <v>268</v>
      </c>
      <c r="AD145">
        <v>3</v>
      </c>
      <c r="AF145" t="s">
        <v>24</v>
      </c>
      <c r="AG145">
        <v>154</v>
      </c>
      <c r="AH145" t="s">
        <v>17</v>
      </c>
      <c r="AI145" s="5" t="s">
        <v>55</v>
      </c>
      <c r="AJ145" s="5" t="s">
        <v>55</v>
      </c>
      <c r="AK145" s="33" t="s">
        <v>55</v>
      </c>
      <c r="AL145" s="22" t="s">
        <v>55</v>
      </c>
      <c r="AM145" s="33" t="s">
        <v>55</v>
      </c>
      <c r="AN145" s="26" t="s">
        <v>55</v>
      </c>
      <c r="AO145" s="22" t="str">
        <f t="shared" si="41"/>
        <v>One-Time gift on N/A basis charged on N/A Delayed start date of N/A ending on N/A</v>
      </c>
      <c r="AP145" t="s">
        <v>37</v>
      </c>
      <c r="AQ145" s="5" t="s">
        <v>55</v>
      </c>
      <c r="AR145" s="5" t="s">
        <v>179</v>
      </c>
      <c r="AS145" s="5" t="s">
        <v>63</v>
      </c>
      <c r="AT145" s="5"/>
      <c r="AU145" t="s">
        <v>38</v>
      </c>
      <c r="AV145" t="s">
        <v>38</v>
      </c>
      <c r="AW145" t="s">
        <v>38</v>
      </c>
      <c r="AX145" t="s">
        <v>55</v>
      </c>
      <c r="AY145" t="s">
        <v>55</v>
      </c>
      <c r="AZ145" t="s">
        <v>55</v>
      </c>
      <c r="BA145" t="s">
        <v>55</v>
      </c>
      <c r="BB145" t="s">
        <v>55</v>
      </c>
      <c r="BC145" t="s">
        <v>55</v>
      </c>
      <c r="BD145" t="s">
        <v>55</v>
      </c>
      <c r="BE145" t="s">
        <v>55</v>
      </c>
      <c r="BF145" t="s">
        <v>55</v>
      </c>
      <c r="BG145" t="s">
        <v>55</v>
      </c>
      <c r="BH145" t="s">
        <v>53</v>
      </c>
      <c r="BI145" t="s">
        <v>221</v>
      </c>
      <c r="BJ145" s="5" t="s">
        <v>55</v>
      </c>
      <c r="BK145" t="s">
        <v>37</v>
      </c>
      <c r="BL145" t="s">
        <v>246</v>
      </c>
      <c r="BM145" t="s">
        <v>111</v>
      </c>
      <c r="BN145" t="s">
        <v>107</v>
      </c>
      <c r="BO145" t="s">
        <v>105</v>
      </c>
      <c r="BP145" s="4">
        <v>44188</v>
      </c>
      <c r="BQ145" s="5" t="s">
        <v>55</v>
      </c>
      <c r="BR145">
        <v>1234</v>
      </c>
      <c r="BS145" t="s">
        <v>176</v>
      </c>
      <c r="BT145">
        <v>30215</v>
      </c>
      <c r="BU145" t="s">
        <v>38</v>
      </c>
      <c r="BV145" s="5" t="s">
        <v>38</v>
      </c>
      <c r="BW145" s="5" t="s">
        <v>55</v>
      </c>
      <c r="BX145" s="22" t="s">
        <v>55</v>
      </c>
      <c r="BY145" s="5" t="s">
        <v>55</v>
      </c>
      <c r="BZ145" s="5" t="s">
        <v>55</v>
      </c>
      <c r="CA145" t="s">
        <v>37</v>
      </c>
      <c r="CB145" t="s">
        <v>37</v>
      </c>
      <c r="CC145" t="s">
        <v>215</v>
      </c>
    </row>
    <row r="146" spans="1:81" ht="17" customHeight="1" x14ac:dyDescent="0.2">
      <c r="A146" s="7" t="s">
        <v>37</v>
      </c>
      <c r="B146" t="s">
        <v>393</v>
      </c>
      <c r="C146" t="s">
        <v>85</v>
      </c>
      <c r="E146" t="str">
        <f t="shared" si="39"/>
        <v>Scenario 145 (Org#=15| Campus#=3, GiftType#=3, Fund#=3)</v>
      </c>
      <c r="F146" s="24" t="str">
        <f t="shared" si="40"/>
        <v>CampusName=Main Campus|GiftType=Donate| DonatePurchaseGoal=Donate|FundName= Linked Tithes &amp; Offering| CategoryName=</v>
      </c>
      <c r="G146" s="24" t="str">
        <f t="shared" si="37"/>
        <v>Scenario 145 (Org#=15| Campus#=3, GiftType#=3, Fund#=3) - Using 'Main Campus',  'Donate', using 'AmountCurrency' of '155', with a 'One-Time' transaction using a 'New Credit Card' payment type 'Discover' with account 'Discover' number '6011 0009 9550 0000' Submit = 'Yes'</v>
      </c>
      <c r="H146" s="24" t="str">
        <f t="shared" si="38"/>
        <v>Environment= https://sg-pre-web.securegive.com/,  User= chris.grant+chris@securegive.com</v>
      </c>
      <c r="I146" s="35" t="s">
        <v>518</v>
      </c>
      <c r="J146" s="35"/>
      <c r="K146" s="28" t="s">
        <v>273</v>
      </c>
      <c r="L146" t="s">
        <v>266</v>
      </c>
      <c r="M146" t="s">
        <v>55</v>
      </c>
      <c r="N146" t="s">
        <v>55</v>
      </c>
      <c r="O146" s="28" t="s">
        <v>494</v>
      </c>
      <c r="P146" t="s">
        <v>13</v>
      </c>
      <c r="Q146">
        <v>15</v>
      </c>
      <c r="R146" s="24">
        <v>3</v>
      </c>
      <c r="S146" s="7" t="s">
        <v>213</v>
      </c>
      <c r="T146" s="7">
        <v>3</v>
      </c>
      <c r="U146" s="7" t="s">
        <v>213</v>
      </c>
      <c r="V146" s="26" t="s">
        <v>55</v>
      </c>
      <c r="W146" s="22" t="s">
        <v>55</v>
      </c>
      <c r="X146" s="33" t="s">
        <v>55</v>
      </c>
      <c r="Y146" s="33" t="s">
        <v>55</v>
      </c>
      <c r="Z146" s="22" t="s">
        <v>55</v>
      </c>
      <c r="AA146" s="22" t="s">
        <v>55</v>
      </c>
      <c r="AB146" s="22" t="s">
        <v>55</v>
      </c>
      <c r="AC146" t="s">
        <v>268</v>
      </c>
      <c r="AD146">
        <v>3</v>
      </c>
      <c r="AF146" t="s">
        <v>24</v>
      </c>
      <c r="AG146">
        <v>155</v>
      </c>
      <c r="AH146" t="s">
        <v>17</v>
      </c>
      <c r="AI146" s="5" t="s">
        <v>55</v>
      </c>
      <c r="AJ146" s="5" t="s">
        <v>55</v>
      </c>
      <c r="AK146" s="33" t="s">
        <v>55</v>
      </c>
      <c r="AL146" s="22" t="s">
        <v>55</v>
      </c>
      <c r="AM146" s="33" t="s">
        <v>55</v>
      </c>
      <c r="AN146" s="26" t="s">
        <v>55</v>
      </c>
      <c r="AO146" s="22" t="str">
        <f t="shared" si="41"/>
        <v>One-Time gift on N/A basis charged on N/A Delayed start date of N/A ending on N/A</v>
      </c>
      <c r="AP146" t="s">
        <v>38</v>
      </c>
      <c r="AQ146" s="5" t="s">
        <v>55</v>
      </c>
      <c r="AR146" s="5" t="s">
        <v>179</v>
      </c>
      <c r="AS146" s="5" t="s">
        <v>63</v>
      </c>
      <c r="AT146" s="5"/>
      <c r="AU146" t="s">
        <v>38</v>
      </c>
      <c r="AV146" t="s">
        <v>38</v>
      </c>
      <c r="AW146" t="s">
        <v>38</v>
      </c>
      <c r="AX146" t="s">
        <v>55</v>
      </c>
      <c r="AY146" t="s">
        <v>55</v>
      </c>
      <c r="AZ146" t="s">
        <v>55</v>
      </c>
      <c r="BA146" t="s">
        <v>55</v>
      </c>
      <c r="BB146" t="s">
        <v>55</v>
      </c>
      <c r="BC146" t="s">
        <v>55</v>
      </c>
      <c r="BD146" t="s">
        <v>55</v>
      </c>
      <c r="BE146" t="s">
        <v>55</v>
      </c>
      <c r="BF146" t="s">
        <v>55</v>
      </c>
      <c r="BG146" t="s">
        <v>55</v>
      </c>
      <c r="BH146" t="s">
        <v>53</v>
      </c>
      <c r="BI146" t="s">
        <v>221</v>
      </c>
      <c r="BJ146" s="5" t="s">
        <v>55</v>
      </c>
      <c r="BK146" t="s">
        <v>37</v>
      </c>
      <c r="BL146" t="s">
        <v>96</v>
      </c>
      <c r="BM146" t="s">
        <v>111</v>
      </c>
      <c r="BN146" t="s">
        <v>96</v>
      </c>
      <c r="BO146" t="s">
        <v>104</v>
      </c>
      <c r="BP146" s="4">
        <v>44188</v>
      </c>
      <c r="BQ146">
        <v>123</v>
      </c>
      <c r="BR146" s="5" t="s">
        <v>55</v>
      </c>
      <c r="BS146" t="s">
        <v>175</v>
      </c>
      <c r="BT146">
        <v>30215</v>
      </c>
      <c r="BU146" t="s">
        <v>38</v>
      </c>
      <c r="BV146" s="5" t="s">
        <v>38</v>
      </c>
      <c r="BW146" s="5" t="s">
        <v>55</v>
      </c>
      <c r="BX146" s="22" t="s">
        <v>55</v>
      </c>
      <c r="BY146" s="5" t="s">
        <v>55</v>
      </c>
      <c r="BZ146" s="5" t="s">
        <v>55</v>
      </c>
      <c r="CA146" t="s">
        <v>37</v>
      </c>
      <c r="CB146" t="s">
        <v>37</v>
      </c>
      <c r="CC146" t="s">
        <v>215</v>
      </c>
    </row>
    <row r="147" spans="1:81" x14ac:dyDescent="0.2">
      <c r="A147" s="7" t="s">
        <v>37</v>
      </c>
      <c r="B147" t="s">
        <v>394</v>
      </c>
      <c r="C147" t="s">
        <v>85</v>
      </c>
      <c r="E147" t="str">
        <f t="shared" si="39"/>
        <v>Scenario 146 (Org#=15| Campus#=3, GiftType#=3, Fund#=3)</v>
      </c>
      <c r="F147" s="24" t="str">
        <f t="shared" si="40"/>
        <v>CampusName=Main Campus|GiftType=Donate| DonatePurchaseGoal=Donate|FundName= No Link Donation| CategoryName=</v>
      </c>
      <c r="G147" s="24" t="str">
        <f t="shared" si="37"/>
        <v>Scenario 146 (Org#=15| Campus#=3, GiftType#=3, Fund#=3) - Using 'Main Campus',  'Donate', using 'AmountCurrency' of '156', with a 'One-Time' transaction using a 'New Credit Card' payment type 'Amex' with account 'American_Express' number '3714 496353 98431' Submit = 'Yes'</v>
      </c>
      <c r="H147" s="24" t="str">
        <f t="shared" si="38"/>
        <v>Environment= https://sg-pre-web.securegive.com/,  User= chris.grant+chris@securegive.com</v>
      </c>
      <c r="I147" s="35" t="s">
        <v>518</v>
      </c>
      <c r="J147" s="35"/>
      <c r="K147" s="28" t="s">
        <v>273</v>
      </c>
      <c r="L147" t="s">
        <v>266</v>
      </c>
      <c r="M147" t="s">
        <v>55</v>
      </c>
      <c r="N147" t="s">
        <v>55</v>
      </c>
      <c r="O147" s="28" t="s">
        <v>494</v>
      </c>
      <c r="P147" t="s">
        <v>13</v>
      </c>
      <c r="Q147">
        <v>15</v>
      </c>
      <c r="R147" s="24">
        <v>3</v>
      </c>
      <c r="S147" s="7" t="s">
        <v>213</v>
      </c>
      <c r="T147" s="7">
        <v>3</v>
      </c>
      <c r="U147" s="7" t="s">
        <v>213</v>
      </c>
      <c r="V147" s="26" t="s">
        <v>55</v>
      </c>
      <c r="W147" s="22" t="s">
        <v>55</v>
      </c>
      <c r="X147" s="33" t="s">
        <v>55</v>
      </c>
      <c r="Y147" s="33" t="s">
        <v>55</v>
      </c>
      <c r="Z147" s="22" t="s">
        <v>55</v>
      </c>
      <c r="AA147" s="22" t="s">
        <v>55</v>
      </c>
      <c r="AB147" s="22" t="s">
        <v>55</v>
      </c>
      <c r="AC147" t="s">
        <v>271</v>
      </c>
      <c r="AD147">
        <v>3</v>
      </c>
      <c r="AF147" t="s">
        <v>24</v>
      </c>
      <c r="AG147">
        <v>156</v>
      </c>
      <c r="AH147" t="s">
        <v>17</v>
      </c>
      <c r="AI147" s="5" t="s">
        <v>55</v>
      </c>
      <c r="AJ147" s="5" t="s">
        <v>55</v>
      </c>
      <c r="AK147" s="33" t="s">
        <v>55</v>
      </c>
      <c r="AL147" s="22" t="s">
        <v>55</v>
      </c>
      <c r="AM147" s="33" t="s">
        <v>55</v>
      </c>
      <c r="AN147" s="26" t="s">
        <v>55</v>
      </c>
      <c r="AO147" s="22" t="str">
        <f t="shared" si="41"/>
        <v>One-Time gift on N/A basis charged on N/A Delayed start date of N/A ending on N/A</v>
      </c>
      <c r="AP147" t="s">
        <v>38</v>
      </c>
      <c r="AQ147" s="5" t="s">
        <v>55</v>
      </c>
      <c r="AR147" s="5" t="s">
        <v>179</v>
      </c>
      <c r="AS147" s="5" t="s">
        <v>63</v>
      </c>
      <c r="AT147" s="5"/>
      <c r="AU147" t="s">
        <v>38</v>
      </c>
      <c r="AV147" t="s">
        <v>38</v>
      </c>
      <c r="AW147" t="s">
        <v>38</v>
      </c>
      <c r="AX147" t="s">
        <v>55</v>
      </c>
      <c r="AY147" t="s">
        <v>55</v>
      </c>
      <c r="AZ147" t="s">
        <v>55</v>
      </c>
      <c r="BA147" t="s">
        <v>55</v>
      </c>
      <c r="BB147" t="s">
        <v>55</v>
      </c>
      <c r="BC147" t="s">
        <v>55</v>
      </c>
      <c r="BD147" t="s">
        <v>55</v>
      </c>
      <c r="BE147" t="s">
        <v>55</v>
      </c>
      <c r="BF147" t="s">
        <v>55</v>
      </c>
      <c r="BG147" t="s">
        <v>55</v>
      </c>
      <c r="BH147" t="s">
        <v>53</v>
      </c>
      <c r="BI147" t="s">
        <v>221</v>
      </c>
      <c r="BJ147" s="5" t="s">
        <v>55</v>
      </c>
      <c r="BK147" t="s">
        <v>37</v>
      </c>
      <c r="BL147" t="s">
        <v>246</v>
      </c>
      <c r="BM147" t="s">
        <v>111</v>
      </c>
      <c r="BN147" t="s">
        <v>107</v>
      </c>
      <c r="BO147" t="s">
        <v>105</v>
      </c>
      <c r="BP147" s="4">
        <v>44188</v>
      </c>
      <c r="BQ147" s="5" t="s">
        <v>55</v>
      </c>
      <c r="BR147">
        <v>1234</v>
      </c>
      <c r="BS147" t="s">
        <v>176</v>
      </c>
      <c r="BT147">
        <v>30215</v>
      </c>
      <c r="BU147" t="s">
        <v>38</v>
      </c>
      <c r="BV147" s="5" t="s">
        <v>38</v>
      </c>
      <c r="BW147" s="5" t="s">
        <v>55</v>
      </c>
      <c r="BX147" s="22" t="s">
        <v>55</v>
      </c>
      <c r="BY147" s="5" t="s">
        <v>55</v>
      </c>
      <c r="BZ147" s="5" t="s">
        <v>55</v>
      </c>
      <c r="CA147" t="s">
        <v>37</v>
      </c>
      <c r="CB147" t="s">
        <v>37</v>
      </c>
      <c r="CC147" t="s">
        <v>215</v>
      </c>
    </row>
    <row r="148" spans="1:81" x14ac:dyDescent="0.2">
      <c r="A148" s="7" t="s">
        <v>37</v>
      </c>
      <c r="B148" t="s">
        <v>395</v>
      </c>
      <c r="C148" t="s">
        <v>85</v>
      </c>
      <c r="E148" t="str">
        <f t="shared" si="39"/>
        <v>Scenario 147 (Org#=15| Campus#=3, GiftType#=3, Fund#=3)</v>
      </c>
      <c r="F148" s="24" t="str">
        <f t="shared" si="40"/>
        <v>CampusName=Main Campus|GiftType=Donate| DonatePurchaseGoal=Donate|FundName= No Link Donation| CategoryName=</v>
      </c>
      <c r="G148" s="24" t="str">
        <f t="shared" si="37"/>
        <v>Scenario 147 (Org#=15| Campus#=3, GiftType#=3, Fund#=3) - Using 'Main Campus',  'Donate', using 'AmountCurrency' of '157', with a 'One-Time' transaction using a 'New Credit Card' payment type 'Discover' with account 'Discover' number '6011 0009 9550 0000' Submit = 'Yes'</v>
      </c>
      <c r="H148" s="24" t="str">
        <f t="shared" si="38"/>
        <v>Environment= https://sg-pre-web.securegive.com/,  User= chris.grant+chris@securegive.com</v>
      </c>
      <c r="I148" s="35" t="s">
        <v>518</v>
      </c>
      <c r="J148" s="35"/>
      <c r="K148" s="28" t="s">
        <v>273</v>
      </c>
      <c r="L148" t="s">
        <v>266</v>
      </c>
      <c r="M148" t="s">
        <v>55</v>
      </c>
      <c r="N148" t="s">
        <v>55</v>
      </c>
      <c r="O148" s="28" t="s">
        <v>494</v>
      </c>
      <c r="P148" t="s">
        <v>13</v>
      </c>
      <c r="Q148">
        <v>15</v>
      </c>
      <c r="R148" s="24">
        <v>3</v>
      </c>
      <c r="S148" s="7" t="s">
        <v>213</v>
      </c>
      <c r="T148" s="7">
        <v>3</v>
      </c>
      <c r="U148" s="7" t="s">
        <v>213</v>
      </c>
      <c r="V148" s="26" t="s">
        <v>55</v>
      </c>
      <c r="W148" s="22" t="s">
        <v>55</v>
      </c>
      <c r="X148" s="33" t="s">
        <v>55</v>
      </c>
      <c r="Y148" s="33" t="s">
        <v>55</v>
      </c>
      <c r="Z148" s="22" t="s">
        <v>55</v>
      </c>
      <c r="AA148" s="22" t="s">
        <v>55</v>
      </c>
      <c r="AB148" s="22" t="s">
        <v>55</v>
      </c>
      <c r="AC148" t="s">
        <v>271</v>
      </c>
      <c r="AD148">
        <v>3</v>
      </c>
      <c r="AF148" t="s">
        <v>24</v>
      </c>
      <c r="AG148">
        <v>157</v>
      </c>
      <c r="AH148" t="s">
        <v>17</v>
      </c>
      <c r="AI148" s="5" t="s">
        <v>55</v>
      </c>
      <c r="AJ148" s="5" t="s">
        <v>55</v>
      </c>
      <c r="AK148" s="33" t="s">
        <v>55</v>
      </c>
      <c r="AL148" s="22" t="s">
        <v>55</v>
      </c>
      <c r="AM148" s="33" t="s">
        <v>55</v>
      </c>
      <c r="AN148" s="26" t="s">
        <v>55</v>
      </c>
      <c r="AO148" s="22" t="str">
        <f t="shared" si="41"/>
        <v>One-Time gift on N/A basis charged on N/A Delayed start date of N/A ending on N/A</v>
      </c>
      <c r="AP148" t="s">
        <v>37</v>
      </c>
      <c r="AQ148" s="5" t="s">
        <v>55</v>
      </c>
      <c r="AR148" s="5" t="s">
        <v>179</v>
      </c>
      <c r="AS148" s="5" t="s">
        <v>63</v>
      </c>
      <c r="AT148" s="5"/>
      <c r="AU148" t="s">
        <v>38</v>
      </c>
      <c r="AV148" t="s">
        <v>38</v>
      </c>
      <c r="AW148" t="s">
        <v>38</v>
      </c>
      <c r="AX148" t="s">
        <v>55</v>
      </c>
      <c r="AY148" t="s">
        <v>55</v>
      </c>
      <c r="AZ148" t="s">
        <v>55</v>
      </c>
      <c r="BA148" t="s">
        <v>55</v>
      </c>
      <c r="BB148" t="s">
        <v>55</v>
      </c>
      <c r="BC148" t="s">
        <v>55</v>
      </c>
      <c r="BD148" t="s">
        <v>55</v>
      </c>
      <c r="BE148" t="s">
        <v>55</v>
      </c>
      <c r="BF148" t="s">
        <v>55</v>
      </c>
      <c r="BG148" t="s">
        <v>55</v>
      </c>
      <c r="BH148" t="s">
        <v>53</v>
      </c>
      <c r="BI148" t="s">
        <v>221</v>
      </c>
      <c r="BJ148" s="5" t="s">
        <v>55</v>
      </c>
      <c r="BK148" t="s">
        <v>37</v>
      </c>
      <c r="BL148" t="s">
        <v>96</v>
      </c>
      <c r="BM148" t="s">
        <v>111</v>
      </c>
      <c r="BN148" t="s">
        <v>96</v>
      </c>
      <c r="BO148" t="s">
        <v>104</v>
      </c>
      <c r="BP148" s="4">
        <v>44188</v>
      </c>
      <c r="BQ148">
        <v>123</v>
      </c>
      <c r="BR148" s="5" t="s">
        <v>55</v>
      </c>
      <c r="BS148" t="s">
        <v>175</v>
      </c>
      <c r="BT148">
        <v>30215</v>
      </c>
      <c r="BU148" t="s">
        <v>38</v>
      </c>
      <c r="BV148" s="5" t="s">
        <v>38</v>
      </c>
      <c r="BW148" s="5" t="s">
        <v>55</v>
      </c>
      <c r="BX148" s="22" t="s">
        <v>55</v>
      </c>
      <c r="BY148" s="5" t="s">
        <v>55</v>
      </c>
      <c r="BZ148" s="5" t="s">
        <v>55</v>
      </c>
      <c r="CA148" t="s">
        <v>37</v>
      </c>
      <c r="CB148" t="s">
        <v>37</v>
      </c>
      <c r="CC148" t="s">
        <v>215</v>
      </c>
    </row>
    <row r="149" spans="1:81" x14ac:dyDescent="0.2">
      <c r="A149" s="7" t="s">
        <v>37</v>
      </c>
      <c r="B149" t="s">
        <v>396</v>
      </c>
      <c r="C149" t="s">
        <v>85</v>
      </c>
      <c r="E149" t="str">
        <f t="shared" si="39"/>
        <v>Scenario 148 (Org#=15| Campus#=3, GiftType#=3, Fund#=3)</v>
      </c>
      <c r="F149" s="24" t="str">
        <f t="shared" si="40"/>
        <v>CampusName=Main Campus|GiftType=Donate| DonatePurchaseGoal=Donate|FundName= No Link Donation| CategoryName=</v>
      </c>
      <c r="G149" s="24" t="str">
        <f t="shared" si="37"/>
        <v>Scenario 148 (Org#=15| Campus#=3, GiftType#=3, Fund#=3) - Using 'Main Campus',  'Donate', using 'AmountCurrency' of '158', with a 'One-Time' transaction using a 'New Credit Card' payment type 'Amex' with account 'American_Express' number '3714 496353 98431' Submit = 'Yes'</v>
      </c>
      <c r="H149" s="24" t="str">
        <f t="shared" si="38"/>
        <v>Environment= https://sg-pre-web.securegive.com/,  User= chris.grant+chris@securegive.com</v>
      </c>
      <c r="I149" s="35" t="s">
        <v>518</v>
      </c>
      <c r="J149" s="35"/>
      <c r="K149" s="28" t="s">
        <v>273</v>
      </c>
      <c r="L149" t="s">
        <v>266</v>
      </c>
      <c r="M149" t="s">
        <v>55</v>
      </c>
      <c r="N149" t="s">
        <v>55</v>
      </c>
      <c r="O149" s="28" t="s">
        <v>494</v>
      </c>
      <c r="P149" t="s">
        <v>13</v>
      </c>
      <c r="Q149">
        <v>15</v>
      </c>
      <c r="R149" s="24">
        <v>3</v>
      </c>
      <c r="S149" s="7" t="s">
        <v>213</v>
      </c>
      <c r="T149" s="7">
        <v>3</v>
      </c>
      <c r="U149" s="7" t="s">
        <v>213</v>
      </c>
      <c r="V149" s="26" t="s">
        <v>55</v>
      </c>
      <c r="W149" s="22" t="s">
        <v>55</v>
      </c>
      <c r="X149" s="33" t="s">
        <v>55</v>
      </c>
      <c r="Y149" s="33" t="s">
        <v>55</v>
      </c>
      <c r="Z149" s="22" t="s">
        <v>55</v>
      </c>
      <c r="AA149" s="22" t="s">
        <v>55</v>
      </c>
      <c r="AB149" s="22" t="s">
        <v>55</v>
      </c>
      <c r="AC149" t="s">
        <v>271</v>
      </c>
      <c r="AD149">
        <v>3</v>
      </c>
      <c r="AF149" t="s">
        <v>24</v>
      </c>
      <c r="AG149">
        <v>158</v>
      </c>
      <c r="AH149" t="s">
        <v>17</v>
      </c>
      <c r="AI149" s="5" t="s">
        <v>55</v>
      </c>
      <c r="AJ149" s="5" t="s">
        <v>55</v>
      </c>
      <c r="AK149" s="33" t="s">
        <v>55</v>
      </c>
      <c r="AL149" s="22" t="s">
        <v>55</v>
      </c>
      <c r="AM149" s="33" t="s">
        <v>55</v>
      </c>
      <c r="AN149" s="26" t="s">
        <v>55</v>
      </c>
      <c r="AO149" s="22" t="str">
        <f t="shared" si="41"/>
        <v>One-Time gift on N/A basis charged on N/A Delayed start date of N/A ending on N/A</v>
      </c>
      <c r="AP149" t="s">
        <v>38</v>
      </c>
      <c r="AQ149" s="5" t="s">
        <v>55</v>
      </c>
      <c r="AR149" s="5" t="s">
        <v>179</v>
      </c>
      <c r="AS149" s="5" t="s">
        <v>63</v>
      </c>
      <c r="AT149" s="5"/>
      <c r="AU149" t="s">
        <v>38</v>
      </c>
      <c r="AV149" t="s">
        <v>38</v>
      </c>
      <c r="AW149" t="s">
        <v>38</v>
      </c>
      <c r="AX149" t="s">
        <v>55</v>
      </c>
      <c r="AY149" t="s">
        <v>55</v>
      </c>
      <c r="AZ149" t="s">
        <v>55</v>
      </c>
      <c r="BA149" t="s">
        <v>55</v>
      </c>
      <c r="BB149" t="s">
        <v>55</v>
      </c>
      <c r="BC149" t="s">
        <v>55</v>
      </c>
      <c r="BD149" t="s">
        <v>55</v>
      </c>
      <c r="BE149" t="s">
        <v>55</v>
      </c>
      <c r="BF149" t="s">
        <v>55</v>
      </c>
      <c r="BG149" t="s">
        <v>55</v>
      </c>
      <c r="BH149" t="s">
        <v>53</v>
      </c>
      <c r="BI149" t="s">
        <v>221</v>
      </c>
      <c r="BJ149" s="5" t="s">
        <v>55</v>
      </c>
      <c r="BK149" t="s">
        <v>37</v>
      </c>
      <c r="BL149" t="s">
        <v>246</v>
      </c>
      <c r="BM149" t="s">
        <v>111</v>
      </c>
      <c r="BN149" t="s">
        <v>107</v>
      </c>
      <c r="BO149" t="s">
        <v>105</v>
      </c>
      <c r="BP149" s="4">
        <v>44188</v>
      </c>
      <c r="BQ149" s="5" t="s">
        <v>55</v>
      </c>
      <c r="BR149">
        <v>1234</v>
      </c>
      <c r="BS149" t="s">
        <v>176</v>
      </c>
      <c r="BT149">
        <v>30215</v>
      </c>
      <c r="BU149" t="s">
        <v>38</v>
      </c>
      <c r="BV149" s="5" t="s">
        <v>38</v>
      </c>
      <c r="BW149" s="5" t="s">
        <v>55</v>
      </c>
      <c r="BX149" s="22" t="s">
        <v>55</v>
      </c>
      <c r="BY149" s="5" t="s">
        <v>55</v>
      </c>
      <c r="BZ149" s="5" t="s">
        <v>55</v>
      </c>
      <c r="CA149" t="s">
        <v>37</v>
      </c>
      <c r="CB149" t="s">
        <v>37</v>
      </c>
      <c r="CC149" t="s">
        <v>215</v>
      </c>
    </row>
    <row r="150" spans="1:81" x14ac:dyDescent="0.2">
      <c r="A150" s="7" t="s">
        <v>37</v>
      </c>
      <c r="B150" t="s">
        <v>397</v>
      </c>
      <c r="C150" t="s">
        <v>85</v>
      </c>
      <c r="E150" t="str">
        <f t="shared" si="39"/>
        <v>Scenario 149 (Org#=15| Campus#=3, GiftType#=3, Fund#=3)</v>
      </c>
      <c r="F150" s="24" t="str">
        <f t="shared" si="40"/>
        <v>CampusName=Main Campus|GiftType=Donate| DonatePurchaseGoal=Donate|FundName= Fixed-Linked Donation Cat| CategoryName=</v>
      </c>
      <c r="G150" s="24" t="str">
        <f t="shared" si="37"/>
        <v>Scenario 149 (Org#=15| Campus#=3, GiftType#=3, Fund#=3) - Using 'Main Campus',  'Donate', using 'AmountQuantity' of '159', with a 'One-Time' transaction using a 'New Credit Card' payment type 'Discover' with account 'Discover' number '6011 0009 9550 0000' Submit = 'Yes'</v>
      </c>
      <c r="H150" s="24" t="str">
        <f t="shared" si="38"/>
        <v>Environment= https://sg-pre-web.securegive.com/,  User= chris.grant+chris@securegive.com</v>
      </c>
      <c r="I150" s="35" t="s">
        <v>518</v>
      </c>
      <c r="J150" s="35"/>
      <c r="K150" s="28" t="s">
        <v>273</v>
      </c>
      <c r="L150" t="s">
        <v>266</v>
      </c>
      <c r="M150" t="s">
        <v>55</v>
      </c>
      <c r="N150" t="s">
        <v>55</v>
      </c>
      <c r="O150" s="28" t="s">
        <v>494</v>
      </c>
      <c r="P150" t="s">
        <v>13</v>
      </c>
      <c r="Q150">
        <v>15</v>
      </c>
      <c r="R150" s="24">
        <v>3</v>
      </c>
      <c r="S150" s="7" t="s">
        <v>213</v>
      </c>
      <c r="T150" s="7">
        <v>3</v>
      </c>
      <c r="U150" s="7" t="s">
        <v>213</v>
      </c>
      <c r="V150" s="26" t="s">
        <v>55</v>
      </c>
      <c r="W150" s="22" t="s">
        <v>55</v>
      </c>
      <c r="X150" s="33" t="s">
        <v>55</v>
      </c>
      <c r="Y150" s="33" t="s">
        <v>55</v>
      </c>
      <c r="Z150" s="22" t="s">
        <v>55</v>
      </c>
      <c r="AA150" s="22" t="s">
        <v>55</v>
      </c>
      <c r="AB150" s="22" t="s">
        <v>55</v>
      </c>
      <c r="AC150" t="s">
        <v>270</v>
      </c>
      <c r="AD150">
        <v>3</v>
      </c>
      <c r="AF150" t="s">
        <v>25</v>
      </c>
      <c r="AG150">
        <v>159</v>
      </c>
      <c r="AH150" t="s">
        <v>17</v>
      </c>
      <c r="AI150" s="5" t="s">
        <v>55</v>
      </c>
      <c r="AJ150" s="5" t="s">
        <v>55</v>
      </c>
      <c r="AK150" s="33" t="s">
        <v>55</v>
      </c>
      <c r="AL150" s="22" t="s">
        <v>55</v>
      </c>
      <c r="AM150" s="33" t="s">
        <v>55</v>
      </c>
      <c r="AN150" s="26" t="s">
        <v>55</v>
      </c>
      <c r="AO150" s="22" t="str">
        <f t="shared" si="41"/>
        <v>One-Time gift on N/A basis charged on N/A Delayed start date of N/A ending on N/A</v>
      </c>
      <c r="AP150" t="s">
        <v>38</v>
      </c>
      <c r="AQ150" s="5" t="s">
        <v>55</v>
      </c>
      <c r="AR150" s="5" t="s">
        <v>179</v>
      </c>
      <c r="AS150" s="5" t="s">
        <v>63</v>
      </c>
      <c r="AT150" s="5"/>
      <c r="AU150" t="s">
        <v>38</v>
      </c>
      <c r="AV150" t="s">
        <v>38</v>
      </c>
      <c r="AW150" t="s">
        <v>38</v>
      </c>
      <c r="AX150" t="s">
        <v>55</v>
      </c>
      <c r="AY150" t="s">
        <v>55</v>
      </c>
      <c r="AZ150" t="s">
        <v>55</v>
      </c>
      <c r="BA150" t="s">
        <v>55</v>
      </c>
      <c r="BB150" t="s">
        <v>55</v>
      </c>
      <c r="BC150" t="s">
        <v>55</v>
      </c>
      <c r="BD150" t="s">
        <v>55</v>
      </c>
      <c r="BE150" t="s">
        <v>55</v>
      </c>
      <c r="BF150" t="s">
        <v>55</v>
      </c>
      <c r="BG150" t="s">
        <v>55</v>
      </c>
      <c r="BH150" t="s">
        <v>53</v>
      </c>
      <c r="BI150" t="s">
        <v>221</v>
      </c>
      <c r="BJ150" s="5" t="s">
        <v>55</v>
      </c>
      <c r="BK150" t="s">
        <v>37</v>
      </c>
      <c r="BL150" t="s">
        <v>96</v>
      </c>
      <c r="BM150" t="s">
        <v>111</v>
      </c>
      <c r="BN150" t="s">
        <v>96</v>
      </c>
      <c r="BO150" t="s">
        <v>104</v>
      </c>
      <c r="BP150" s="4">
        <v>44188</v>
      </c>
      <c r="BQ150">
        <v>123</v>
      </c>
      <c r="BR150" s="5" t="s">
        <v>55</v>
      </c>
      <c r="BS150" t="s">
        <v>175</v>
      </c>
      <c r="BT150">
        <v>30215</v>
      </c>
      <c r="BU150" t="s">
        <v>38</v>
      </c>
      <c r="BV150" s="5" t="s">
        <v>38</v>
      </c>
      <c r="BW150" s="5" t="s">
        <v>55</v>
      </c>
      <c r="BX150" s="22" t="s">
        <v>55</v>
      </c>
      <c r="BY150" s="5" t="s">
        <v>55</v>
      </c>
      <c r="BZ150" s="5" t="s">
        <v>55</v>
      </c>
      <c r="CA150" t="s">
        <v>37</v>
      </c>
      <c r="CB150" t="s">
        <v>37</v>
      </c>
      <c r="CC150" t="s">
        <v>215</v>
      </c>
    </row>
    <row r="151" spans="1:81" x14ac:dyDescent="0.2">
      <c r="A151" s="7" t="s">
        <v>37</v>
      </c>
      <c r="B151" t="s">
        <v>398</v>
      </c>
      <c r="C151" t="s">
        <v>85</v>
      </c>
      <c r="E151" t="str">
        <f t="shared" si="39"/>
        <v>Scenario 150 (Org#=15| Campus#=3, GiftType#=3, Fund#=3)</v>
      </c>
      <c r="F151" s="24" t="str">
        <f t="shared" si="40"/>
        <v>CampusName=Main Campus|GiftType=Donate| DonatePurchaseGoal=Donate|FundName= Fixed-Linked Donation Cat| CategoryName=</v>
      </c>
      <c r="G151" s="24" t="str">
        <f t="shared" si="37"/>
        <v>Scenario 150 (Org#=15| Campus#=3, GiftType#=3, Fund#=3) - Using 'Main Campus',  'Donate', using 'AmountQuantity' of '160', with a 'One-Time' transaction using a 'New Credit Card' payment type 'Amex' with account 'American_Express' number '3714 496353 98431' Submit = 'Yes'</v>
      </c>
      <c r="H151" s="24" t="str">
        <f t="shared" si="38"/>
        <v>Environment= https://sg-pre-web.securegive.com/,  User= chris.grant+chris@securegive.com</v>
      </c>
      <c r="I151" s="35" t="s">
        <v>518</v>
      </c>
      <c r="J151" s="35"/>
      <c r="K151" s="28" t="s">
        <v>273</v>
      </c>
      <c r="L151" t="s">
        <v>266</v>
      </c>
      <c r="M151" t="s">
        <v>55</v>
      </c>
      <c r="N151" t="s">
        <v>55</v>
      </c>
      <c r="O151" s="28" t="s">
        <v>494</v>
      </c>
      <c r="P151" t="s">
        <v>13</v>
      </c>
      <c r="Q151">
        <v>15</v>
      </c>
      <c r="R151" s="24">
        <v>3</v>
      </c>
      <c r="S151" s="7" t="s">
        <v>213</v>
      </c>
      <c r="T151" s="7">
        <v>3</v>
      </c>
      <c r="U151" s="7" t="s">
        <v>213</v>
      </c>
      <c r="V151" s="26" t="s">
        <v>55</v>
      </c>
      <c r="W151" s="22" t="s">
        <v>55</v>
      </c>
      <c r="X151" s="33" t="s">
        <v>55</v>
      </c>
      <c r="Y151" s="33" t="s">
        <v>55</v>
      </c>
      <c r="Z151" s="22" t="s">
        <v>55</v>
      </c>
      <c r="AA151" s="22" t="s">
        <v>55</v>
      </c>
      <c r="AB151" s="22" t="s">
        <v>55</v>
      </c>
      <c r="AC151" t="s">
        <v>270</v>
      </c>
      <c r="AD151">
        <v>3</v>
      </c>
      <c r="AF151" t="s">
        <v>25</v>
      </c>
      <c r="AG151">
        <v>160</v>
      </c>
      <c r="AH151" t="s">
        <v>17</v>
      </c>
      <c r="AI151" s="5" t="s">
        <v>55</v>
      </c>
      <c r="AJ151" s="5" t="s">
        <v>55</v>
      </c>
      <c r="AK151" s="33" t="s">
        <v>55</v>
      </c>
      <c r="AL151" s="22" t="s">
        <v>55</v>
      </c>
      <c r="AM151" s="33" t="s">
        <v>55</v>
      </c>
      <c r="AN151" s="26" t="s">
        <v>55</v>
      </c>
      <c r="AO151" s="22" t="str">
        <f t="shared" si="41"/>
        <v>One-Time gift on N/A basis charged on N/A Delayed start date of N/A ending on N/A</v>
      </c>
      <c r="AP151" t="s">
        <v>38</v>
      </c>
      <c r="AQ151" s="5" t="s">
        <v>55</v>
      </c>
      <c r="AR151" s="5" t="s">
        <v>179</v>
      </c>
      <c r="AS151" s="5" t="s">
        <v>63</v>
      </c>
      <c r="AT151" s="5"/>
      <c r="AU151" t="s">
        <v>38</v>
      </c>
      <c r="AV151" t="s">
        <v>38</v>
      </c>
      <c r="AW151" t="s">
        <v>38</v>
      </c>
      <c r="AX151" t="s">
        <v>55</v>
      </c>
      <c r="AY151" t="s">
        <v>55</v>
      </c>
      <c r="AZ151" t="s">
        <v>55</v>
      </c>
      <c r="BA151" t="s">
        <v>55</v>
      </c>
      <c r="BB151" t="s">
        <v>55</v>
      </c>
      <c r="BC151" t="s">
        <v>55</v>
      </c>
      <c r="BD151" t="s">
        <v>55</v>
      </c>
      <c r="BE151" t="s">
        <v>55</v>
      </c>
      <c r="BF151" t="s">
        <v>55</v>
      </c>
      <c r="BG151" t="s">
        <v>55</v>
      </c>
      <c r="BH151" t="s">
        <v>53</v>
      </c>
      <c r="BI151" t="s">
        <v>221</v>
      </c>
      <c r="BJ151" s="5" t="s">
        <v>55</v>
      </c>
      <c r="BK151" t="s">
        <v>37</v>
      </c>
      <c r="BL151" t="s">
        <v>246</v>
      </c>
      <c r="BM151" t="s">
        <v>111</v>
      </c>
      <c r="BN151" t="s">
        <v>107</v>
      </c>
      <c r="BO151" t="s">
        <v>105</v>
      </c>
      <c r="BP151" s="4">
        <v>44188</v>
      </c>
      <c r="BQ151" s="5" t="s">
        <v>55</v>
      </c>
      <c r="BR151">
        <v>1234</v>
      </c>
      <c r="BS151" t="s">
        <v>176</v>
      </c>
      <c r="BT151">
        <v>30215</v>
      </c>
      <c r="BU151" t="s">
        <v>38</v>
      </c>
      <c r="BV151" s="5" t="s">
        <v>38</v>
      </c>
      <c r="BW151" s="5" t="s">
        <v>55</v>
      </c>
      <c r="BX151" s="22" t="s">
        <v>55</v>
      </c>
      <c r="BY151" s="5" t="s">
        <v>55</v>
      </c>
      <c r="BZ151" s="5" t="s">
        <v>55</v>
      </c>
      <c r="CA151" t="s">
        <v>37</v>
      </c>
      <c r="CB151" t="s">
        <v>37</v>
      </c>
      <c r="CC151" t="s">
        <v>215</v>
      </c>
    </row>
    <row r="152" spans="1:81" x14ac:dyDescent="0.2">
      <c r="A152" s="7" t="s">
        <v>37</v>
      </c>
      <c r="B152" t="s">
        <v>399</v>
      </c>
      <c r="C152" t="s">
        <v>85</v>
      </c>
      <c r="E152" t="str">
        <f t="shared" si="39"/>
        <v>Scenario 151 (Org#=15| Campus#=3, GiftType#=3, Fund#=3)</v>
      </c>
      <c r="F152" s="24" t="str">
        <f t="shared" si="40"/>
        <v>CampusName=Main Campus|GiftType=Donate| DonatePurchaseGoal=Donate|FundName= Fixed-Linked Donation Cat| CategoryName=</v>
      </c>
      <c r="G152" s="24" t="str">
        <f t="shared" si="37"/>
        <v>Scenario 151 (Org#=15| Campus#=3, GiftType#=3, Fund#=3) - Using 'Main Campus',  'Donate', using 'AmountQuantity' of '161', with a 'One-Time' transaction using a 'New Credit Card' payment type 'Discover' with account 'Discover' number '6011 0009 9550 0000' Submit = 'Yes'</v>
      </c>
      <c r="H152" s="24" t="str">
        <f t="shared" si="38"/>
        <v>Environment= https://sg-pre-web.securegive.com/,  User= chris.grant+chris@securegive.com</v>
      </c>
      <c r="I152" s="35" t="s">
        <v>518</v>
      </c>
      <c r="J152" s="35"/>
      <c r="K152" s="28" t="s">
        <v>273</v>
      </c>
      <c r="L152" t="s">
        <v>266</v>
      </c>
      <c r="M152" t="s">
        <v>55</v>
      </c>
      <c r="N152" t="s">
        <v>55</v>
      </c>
      <c r="O152" s="28" t="s">
        <v>494</v>
      </c>
      <c r="P152" t="s">
        <v>13</v>
      </c>
      <c r="Q152">
        <v>15</v>
      </c>
      <c r="R152" s="24">
        <v>3</v>
      </c>
      <c r="S152" s="7" t="s">
        <v>213</v>
      </c>
      <c r="T152" s="7">
        <v>3</v>
      </c>
      <c r="U152" s="7" t="s">
        <v>213</v>
      </c>
      <c r="V152" s="26" t="s">
        <v>55</v>
      </c>
      <c r="W152" s="22" t="s">
        <v>55</v>
      </c>
      <c r="X152" s="33" t="s">
        <v>55</v>
      </c>
      <c r="Y152" s="33" t="s">
        <v>55</v>
      </c>
      <c r="Z152" s="22" t="s">
        <v>55</v>
      </c>
      <c r="AA152" s="22" t="s">
        <v>55</v>
      </c>
      <c r="AB152" s="22" t="s">
        <v>55</v>
      </c>
      <c r="AC152" t="s">
        <v>270</v>
      </c>
      <c r="AD152">
        <v>3</v>
      </c>
      <c r="AF152" t="s">
        <v>25</v>
      </c>
      <c r="AG152">
        <v>161</v>
      </c>
      <c r="AH152" t="s">
        <v>17</v>
      </c>
      <c r="AI152" s="5" t="s">
        <v>55</v>
      </c>
      <c r="AJ152" s="5" t="s">
        <v>55</v>
      </c>
      <c r="AK152" s="33" t="s">
        <v>55</v>
      </c>
      <c r="AL152" s="22" t="s">
        <v>55</v>
      </c>
      <c r="AM152" s="33" t="s">
        <v>55</v>
      </c>
      <c r="AN152" s="26" t="s">
        <v>55</v>
      </c>
      <c r="AO152" s="22" t="str">
        <f t="shared" si="41"/>
        <v>One-Time gift on N/A basis charged on N/A Delayed start date of N/A ending on N/A</v>
      </c>
      <c r="AP152" t="s">
        <v>38</v>
      </c>
      <c r="AQ152" s="5" t="s">
        <v>55</v>
      </c>
      <c r="AR152" s="5" t="s">
        <v>179</v>
      </c>
      <c r="AS152" s="5" t="s">
        <v>63</v>
      </c>
      <c r="AT152" s="5"/>
      <c r="AU152" t="s">
        <v>38</v>
      </c>
      <c r="AV152" t="s">
        <v>38</v>
      </c>
      <c r="AW152" t="s">
        <v>38</v>
      </c>
      <c r="AX152" t="s">
        <v>55</v>
      </c>
      <c r="AY152" t="s">
        <v>55</v>
      </c>
      <c r="AZ152" t="s">
        <v>55</v>
      </c>
      <c r="BA152" t="s">
        <v>55</v>
      </c>
      <c r="BB152" t="s">
        <v>55</v>
      </c>
      <c r="BC152" t="s">
        <v>55</v>
      </c>
      <c r="BD152" t="s">
        <v>55</v>
      </c>
      <c r="BE152" t="s">
        <v>55</v>
      </c>
      <c r="BF152" t="s">
        <v>55</v>
      </c>
      <c r="BG152" t="s">
        <v>55</v>
      </c>
      <c r="BH152" t="s">
        <v>53</v>
      </c>
      <c r="BI152" t="s">
        <v>221</v>
      </c>
      <c r="BJ152" s="5" t="s">
        <v>55</v>
      </c>
      <c r="BK152" t="s">
        <v>37</v>
      </c>
      <c r="BL152" t="s">
        <v>96</v>
      </c>
      <c r="BM152" t="s">
        <v>111</v>
      </c>
      <c r="BN152" t="s">
        <v>96</v>
      </c>
      <c r="BO152" t="s">
        <v>104</v>
      </c>
      <c r="BP152" s="4">
        <v>44188</v>
      </c>
      <c r="BQ152">
        <v>123</v>
      </c>
      <c r="BR152" s="5" t="s">
        <v>55</v>
      </c>
      <c r="BS152" t="s">
        <v>175</v>
      </c>
      <c r="BT152">
        <v>30215</v>
      </c>
      <c r="BU152" t="s">
        <v>38</v>
      </c>
      <c r="BV152" s="5" t="s">
        <v>38</v>
      </c>
      <c r="BW152" s="5" t="s">
        <v>55</v>
      </c>
      <c r="BX152" s="22" t="s">
        <v>55</v>
      </c>
      <c r="BY152" s="5" t="s">
        <v>55</v>
      </c>
      <c r="BZ152" s="5" t="s">
        <v>55</v>
      </c>
      <c r="CA152" t="s">
        <v>37</v>
      </c>
      <c r="CB152" t="s">
        <v>37</v>
      </c>
      <c r="CC152" t="s">
        <v>215</v>
      </c>
    </row>
    <row r="153" spans="1:81" x14ac:dyDescent="0.2">
      <c r="A153" s="7" t="s">
        <v>37</v>
      </c>
      <c r="B153" t="s">
        <v>400</v>
      </c>
      <c r="C153" t="s">
        <v>85</v>
      </c>
      <c r="E153" t="str">
        <f t="shared" si="39"/>
        <v>Scenario 152 (Org#=15| Campus#=3, GiftType#=3, Fund#=3)</v>
      </c>
      <c r="F153" s="24" t="str">
        <f t="shared" si="40"/>
        <v>CampusName=No Link Campus|GiftType=Donate| DonatePurchaseGoal=Donate|FundName= Linked Tithes &amp; Offering| CategoryName=</v>
      </c>
      <c r="G153" s="24" t="str">
        <f t="shared" si="37"/>
        <v>Scenario 152 (Org#=15| Campus#=3, GiftType#=3, Fund#=3) - Using 'No Link Campus',  'Donate', using 'AmountCurrency' of '162', with a 'One-Time' transaction using a 'New Credit Card' payment type 'Amex' with account 'American_Express' number '3714 496353 98431' Submit = 'Yes'</v>
      </c>
      <c r="H153" s="24" t="str">
        <f t="shared" si="38"/>
        <v>Environment= https://sg-pre-web.securegive.com/,  User= chris.grant+chris@securegive.com</v>
      </c>
      <c r="I153" s="35" t="s">
        <v>518</v>
      </c>
      <c r="J153" s="35"/>
      <c r="K153" s="28" t="s">
        <v>273</v>
      </c>
      <c r="L153" t="s">
        <v>266</v>
      </c>
      <c r="M153" t="s">
        <v>55</v>
      </c>
      <c r="N153" t="s">
        <v>55</v>
      </c>
      <c r="O153" s="28" t="s">
        <v>494</v>
      </c>
      <c r="P153" t="s">
        <v>269</v>
      </c>
      <c r="Q153">
        <v>15</v>
      </c>
      <c r="R153" s="24">
        <v>3</v>
      </c>
      <c r="S153" s="7" t="s">
        <v>213</v>
      </c>
      <c r="T153" s="7">
        <v>3</v>
      </c>
      <c r="U153" s="7" t="s">
        <v>213</v>
      </c>
      <c r="V153" s="26" t="s">
        <v>55</v>
      </c>
      <c r="W153" s="22" t="s">
        <v>55</v>
      </c>
      <c r="X153" s="33" t="s">
        <v>55</v>
      </c>
      <c r="Y153" s="33" t="s">
        <v>55</v>
      </c>
      <c r="Z153" s="22" t="s">
        <v>55</v>
      </c>
      <c r="AA153" s="22" t="s">
        <v>55</v>
      </c>
      <c r="AB153" s="22" t="s">
        <v>55</v>
      </c>
      <c r="AC153" t="s">
        <v>268</v>
      </c>
      <c r="AD153">
        <v>3</v>
      </c>
      <c r="AF153" t="s">
        <v>24</v>
      </c>
      <c r="AG153">
        <v>162</v>
      </c>
      <c r="AH153" t="s">
        <v>17</v>
      </c>
      <c r="AI153" s="5" t="s">
        <v>55</v>
      </c>
      <c r="AJ153" s="5" t="s">
        <v>55</v>
      </c>
      <c r="AK153" s="33" t="s">
        <v>55</v>
      </c>
      <c r="AL153" s="22" t="s">
        <v>55</v>
      </c>
      <c r="AM153" s="33" t="s">
        <v>55</v>
      </c>
      <c r="AN153" s="26" t="s">
        <v>55</v>
      </c>
      <c r="AO153" s="22" t="str">
        <f t="shared" si="41"/>
        <v>One-Time gift on N/A basis charged on N/A Delayed start date of N/A ending on N/A</v>
      </c>
      <c r="AP153" t="s">
        <v>38</v>
      </c>
      <c r="AQ153" s="5" t="s">
        <v>55</v>
      </c>
      <c r="AR153" s="5" t="s">
        <v>179</v>
      </c>
      <c r="AS153" s="5" t="s">
        <v>63</v>
      </c>
      <c r="AT153" s="5"/>
      <c r="AU153" t="s">
        <v>38</v>
      </c>
      <c r="AV153" t="s">
        <v>38</v>
      </c>
      <c r="AW153" t="s">
        <v>38</v>
      </c>
      <c r="AX153" t="s">
        <v>55</v>
      </c>
      <c r="AY153" t="s">
        <v>55</v>
      </c>
      <c r="AZ153" t="s">
        <v>55</v>
      </c>
      <c r="BA153" t="s">
        <v>55</v>
      </c>
      <c r="BB153" t="s">
        <v>55</v>
      </c>
      <c r="BC153" t="s">
        <v>55</v>
      </c>
      <c r="BD153" t="s">
        <v>55</v>
      </c>
      <c r="BE153" t="s">
        <v>55</v>
      </c>
      <c r="BF153" t="s">
        <v>55</v>
      </c>
      <c r="BG153" t="s">
        <v>55</v>
      </c>
      <c r="BH153" t="s">
        <v>53</v>
      </c>
      <c r="BI153" t="s">
        <v>221</v>
      </c>
      <c r="BJ153" s="5" t="s">
        <v>55</v>
      </c>
      <c r="BK153" t="s">
        <v>37</v>
      </c>
      <c r="BL153" t="s">
        <v>246</v>
      </c>
      <c r="BM153" t="s">
        <v>111</v>
      </c>
      <c r="BN153" t="s">
        <v>107</v>
      </c>
      <c r="BO153" t="s">
        <v>105</v>
      </c>
      <c r="BP153" s="4">
        <v>44188</v>
      </c>
      <c r="BQ153" s="5" t="s">
        <v>55</v>
      </c>
      <c r="BR153">
        <v>1234</v>
      </c>
      <c r="BS153" t="s">
        <v>176</v>
      </c>
      <c r="BT153">
        <v>30215</v>
      </c>
      <c r="BU153" t="s">
        <v>38</v>
      </c>
      <c r="BV153" s="5" t="s">
        <v>38</v>
      </c>
      <c r="BW153" s="5" t="s">
        <v>55</v>
      </c>
      <c r="BX153" s="22" t="s">
        <v>55</v>
      </c>
      <c r="BY153" s="5" t="s">
        <v>55</v>
      </c>
      <c r="BZ153" s="5" t="s">
        <v>55</v>
      </c>
      <c r="CA153" t="s">
        <v>37</v>
      </c>
      <c r="CB153" t="s">
        <v>37</v>
      </c>
      <c r="CC153" t="s">
        <v>215</v>
      </c>
    </row>
    <row r="154" spans="1:81" x14ac:dyDescent="0.2">
      <c r="A154" s="7" t="s">
        <v>37</v>
      </c>
      <c r="B154" t="s">
        <v>401</v>
      </c>
      <c r="C154" t="s">
        <v>85</v>
      </c>
      <c r="E154" t="str">
        <f t="shared" si="39"/>
        <v>Scenario 153 (Org#=15| Campus#=3, GiftType#=3, Fund#=3)</v>
      </c>
      <c r="F154" s="24" t="str">
        <f t="shared" si="40"/>
        <v>CampusName=No Link Campus|GiftType=Donate| DonatePurchaseGoal=Donate|FundName= Linked Tithes &amp; Offering| CategoryName=</v>
      </c>
      <c r="G154" s="24" t="str">
        <f t="shared" si="37"/>
        <v>Scenario 153 (Org#=15| Campus#=3, GiftType#=3, Fund#=3) - Using 'No Link Campus',  'Donate', using 'AmountCurrency' of '163', with a 'One-Time' transaction using a 'New Credit Card' payment type 'Discover' with account 'Discover' number '6011 0009 9550 0000' Submit = 'Yes'</v>
      </c>
      <c r="H154" s="24" t="str">
        <f t="shared" si="38"/>
        <v>Environment= https://sg-pre-web.securegive.com/,  User= chris.grant+chris@securegive.com</v>
      </c>
      <c r="I154" s="35" t="s">
        <v>518</v>
      </c>
      <c r="J154" s="35"/>
      <c r="K154" s="28" t="s">
        <v>273</v>
      </c>
      <c r="L154" t="s">
        <v>266</v>
      </c>
      <c r="M154" t="s">
        <v>55</v>
      </c>
      <c r="N154" t="s">
        <v>55</v>
      </c>
      <c r="O154" s="28" t="s">
        <v>494</v>
      </c>
      <c r="P154" t="s">
        <v>269</v>
      </c>
      <c r="Q154">
        <v>15</v>
      </c>
      <c r="R154" s="24">
        <v>3</v>
      </c>
      <c r="S154" s="7" t="s">
        <v>213</v>
      </c>
      <c r="T154" s="7">
        <v>3</v>
      </c>
      <c r="U154" s="7" t="s">
        <v>213</v>
      </c>
      <c r="V154" s="26" t="s">
        <v>55</v>
      </c>
      <c r="W154" s="22" t="s">
        <v>55</v>
      </c>
      <c r="X154" s="33" t="s">
        <v>55</v>
      </c>
      <c r="Y154" s="33" t="s">
        <v>55</v>
      </c>
      <c r="Z154" s="22" t="s">
        <v>55</v>
      </c>
      <c r="AA154" s="22" t="s">
        <v>55</v>
      </c>
      <c r="AB154" s="22" t="s">
        <v>55</v>
      </c>
      <c r="AC154" t="s">
        <v>268</v>
      </c>
      <c r="AD154">
        <v>3</v>
      </c>
      <c r="AF154" t="s">
        <v>24</v>
      </c>
      <c r="AG154">
        <v>163</v>
      </c>
      <c r="AH154" t="s">
        <v>17</v>
      </c>
      <c r="AI154" s="5" t="s">
        <v>55</v>
      </c>
      <c r="AJ154" s="5" t="s">
        <v>55</v>
      </c>
      <c r="AK154" s="33" t="s">
        <v>55</v>
      </c>
      <c r="AL154" s="22" t="s">
        <v>55</v>
      </c>
      <c r="AM154" s="33" t="s">
        <v>55</v>
      </c>
      <c r="AN154" s="26" t="s">
        <v>55</v>
      </c>
      <c r="AO154" s="22" t="str">
        <f t="shared" si="41"/>
        <v>One-Time gift on N/A basis charged on N/A Delayed start date of N/A ending on N/A</v>
      </c>
      <c r="AP154" t="s">
        <v>38</v>
      </c>
      <c r="AQ154" s="5" t="s">
        <v>55</v>
      </c>
      <c r="AR154" s="5" t="s">
        <v>179</v>
      </c>
      <c r="AS154" s="5" t="s">
        <v>63</v>
      </c>
      <c r="AT154" s="5"/>
      <c r="AU154" t="s">
        <v>38</v>
      </c>
      <c r="AV154" t="s">
        <v>38</v>
      </c>
      <c r="AW154" t="s">
        <v>38</v>
      </c>
      <c r="AX154" t="s">
        <v>55</v>
      </c>
      <c r="AY154" t="s">
        <v>55</v>
      </c>
      <c r="AZ154" t="s">
        <v>55</v>
      </c>
      <c r="BA154" t="s">
        <v>55</v>
      </c>
      <c r="BB154" t="s">
        <v>55</v>
      </c>
      <c r="BC154" t="s">
        <v>55</v>
      </c>
      <c r="BD154" t="s">
        <v>55</v>
      </c>
      <c r="BE154" t="s">
        <v>55</v>
      </c>
      <c r="BF154" t="s">
        <v>55</v>
      </c>
      <c r="BG154" t="s">
        <v>55</v>
      </c>
      <c r="BH154" t="s">
        <v>53</v>
      </c>
      <c r="BI154" t="s">
        <v>221</v>
      </c>
      <c r="BJ154" s="5" t="s">
        <v>55</v>
      </c>
      <c r="BK154" t="s">
        <v>37</v>
      </c>
      <c r="BL154" t="s">
        <v>96</v>
      </c>
      <c r="BM154" t="s">
        <v>111</v>
      </c>
      <c r="BN154" t="s">
        <v>96</v>
      </c>
      <c r="BO154" t="s">
        <v>104</v>
      </c>
      <c r="BP154" s="4">
        <v>44188</v>
      </c>
      <c r="BQ154">
        <v>123</v>
      </c>
      <c r="BR154" s="5" t="s">
        <v>55</v>
      </c>
      <c r="BS154" t="s">
        <v>175</v>
      </c>
      <c r="BT154">
        <v>30215</v>
      </c>
      <c r="BU154" t="s">
        <v>38</v>
      </c>
      <c r="BV154" s="5" t="s">
        <v>38</v>
      </c>
      <c r="BW154" s="5" t="s">
        <v>55</v>
      </c>
      <c r="BX154" s="22" t="s">
        <v>55</v>
      </c>
      <c r="BY154" s="5" t="s">
        <v>55</v>
      </c>
      <c r="BZ154" s="5" t="s">
        <v>55</v>
      </c>
      <c r="CA154" t="s">
        <v>37</v>
      </c>
      <c r="CB154" t="s">
        <v>37</v>
      </c>
      <c r="CC154" t="s">
        <v>215</v>
      </c>
    </row>
    <row r="155" spans="1:81" x14ac:dyDescent="0.2">
      <c r="A155" s="7" t="s">
        <v>37</v>
      </c>
      <c r="B155" t="s">
        <v>402</v>
      </c>
      <c r="C155" t="s">
        <v>85</v>
      </c>
      <c r="E155" t="str">
        <f t="shared" si="39"/>
        <v>Scenario 154 (Org#=15| Campus#=3, GiftType#=3, Fund#=3)</v>
      </c>
      <c r="F155" s="24" t="str">
        <f t="shared" si="40"/>
        <v>CampusName=No Link Campus|GiftType=Donate| DonatePurchaseGoal=Donate|FundName= Linked Tithes &amp; Offering| CategoryName=</v>
      </c>
      <c r="G155" s="24" t="str">
        <f t="shared" si="37"/>
        <v>Scenario 154 (Org#=15| Campus#=3, GiftType#=3, Fund#=3) - Using 'No Link Campus',  'Donate', using 'AmountCurrency' of '164', with a 'One-Time' transaction using a 'New Credit Card' payment type 'Amex' with account 'American_Express' number '3714 496353 98431' Submit = 'Yes'</v>
      </c>
      <c r="H155" s="24" t="str">
        <f t="shared" si="38"/>
        <v>Environment= https://sg-pre-web.securegive.com/,  User= chris.grant+chris@securegive.com</v>
      </c>
      <c r="I155" s="35" t="s">
        <v>518</v>
      </c>
      <c r="J155" s="35"/>
      <c r="K155" s="28" t="s">
        <v>273</v>
      </c>
      <c r="L155" t="s">
        <v>266</v>
      </c>
      <c r="M155" t="s">
        <v>55</v>
      </c>
      <c r="N155" t="s">
        <v>55</v>
      </c>
      <c r="O155" s="28" t="s">
        <v>494</v>
      </c>
      <c r="P155" t="s">
        <v>269</v>
      </c>
      <c r="Q155">
        <v>15</v>
      </c>
      <c r="R155" s="24">
        <v>3</v>
      </c>
      <c r="S155" s="7" t="s">
        <v>213</v>
      </c>
      <c r="T155" s="7">
        <v>3</v>
      </c>
      <c r="U155" s="7" t="s">
        <v>213</v>
      </c>
      <c r="V155" s="26" t="s">
        <v>55</v>
      </c>
      <c r="W155" s="22" t="s">
        <v>55</v>
      </c>
      <c r="X155" s="33" t="s">
        <v>55</v>
      </c>
      <c r="Y155" s="33" t="s">
        <v>55</v>
      </c>
      <c r="Z155" s="22" t="s">
        <v>55</v>
      </c>
      <c r="AA155" s="22" t="s">
        <v>55</v>
      </c>
      <c r="AB155" s="22" t="s">
        <v>55</v>
      </c>
      <c r="AC155" t="s">
        <v>268</v>
      </c>
      <c r="AD155">
        <v>3</v>
      </c>
      <c r="AF155" t="s">
        <v>24</v>
      </c>
      <c r="AG155">
        <v>164</v>
      </c>
      <c r="AH155" t="s">
        <v>17</v>
      </c>
      <c r="AI155" s="5" t="s">
        <v>55</v>
      </c>
      <c r="AJ155" s="5" t="s">
        <v>55</v>
      </c>
      <c r="AK155" s="33" t="s">
        <v>55</v>
      </c>
      <c r="AL155" s="22" t="s">
        <v>55</v>
      </c>
      <c r="AM155" s="33" t="s">
        <v>55</v>
      </c>
      <c r="AN155" s="26" t="s">
        <v>55</v>
      </c>
      <c r="AO155" s="22" t="str">
        <f t="shared" si="41"/>
        <v>One-Time gift on N/A basis charged on N/A Delayed start date of N/A ending on N/A</v>
      </c>
      <c r="AP155" t="s">
        <v>37</v>
      </c>
      <c r="AQ155" s="5" t="s">
        <v>55</v>
      </c>
      <c r="AR155" s="5" t="s">
        <v>179</v>
      </c>
      <c r="AS155" s="5" t="s">
        <v>63</v>
      </c>
      <c r="AT155" s="5"/>
      <c r="AU155" t="s">
        <v>38</v>
      </c>
      <c r="AV155" t="s">
        <v>38</v>
      </c>
      <c r="AW155" t="s">
        <v>38</v>
      </c>
      <c r="AX155" t="s">
        <v>55</v>
      </c>
      <c r="AY155" t="s">
        <v>55</v>
      </c>
      <c r="AZ155" t="s">
        <v>55</v>
      </c>
      <c r="BA155" t="s">
        <v>55</v>
      </c>
      <c r="BB155" t="s">
        <v>55</v>
      </c>
      <c r="BC155" t="s">
        <v>55</v>
      </c>
      <c r="BD155" t="s">
        <v>55</v>
      </c>
      <c r="BE155" t="s">
        <v>55</v>
      </c>
      <c r="BF155" t="s">
        <v>55</v>
      </c>
      <c r="BG155" t="s">
        <v>55</v>
      </c>
      <c r="BH155" t="s">
        <v>53</v>
      </c>
      <c r="BI155" t="s">
        <v>221</v>
      </c>
      <c r="BJ155" s="5" t="s">
        <v>55</v>
      </c>
      <c r="BK155" t="s">
        <v>37</v>
      </c>
      <c r="BL155" t="s">
        <v>246</v>
      </c>
      <c r="BM155" t="s">
        <v>111</v>
      </c>
      <c r="BN155" t="s">
        <v>107</v>
      </c>
      <c r="BO155" t="s">
        <v>105</v>
      </c>
      <c r="BP155" s="4">
        <v>44188</v>
      </c>
      <c r="BQ155" s="5" t="s">
        <v>55</v>
      </c>
      <c r="BR155">
        <v>1234</v>
      </c>
      <c r="BS155" t="s">
        <v>176</v>
      </c>
      <c r="BT155">
        <v>30215</v>
      </c>
      <c r="BU155" t="s">
        <v>38</v>
      </c>
      <c r="BV155" s="5" t="s">
        <v>38</v>
      </c>
      <c r="BW155" s="5" t="s">
        <v>55</v>
      </c>
      <c r="BX155" s="22" t="s">
        <v>55</v>
      </c>
      <c r="BY155" s="5" t="s">
        <v>55</v>
      </c>
      <c r="BZ155" s="5" t="s">
        <v>55</v>
      </c>
      <c r="CA155" t="s">
        <v>37</v>
      </c>
      <c r="CB155" t="s">
        <v>37</v>
      </c>
      <c r="CC155" t="s">
        <v>215</v>
      </c>
    </row>
    <row r="156" spans="1:81" x14ac:dyDescent="0.2">
      <c r="A156" s="7" t="s">
        <v>37</v>
      </c>
      <c r="B156" t="s">
        <v>403</v>
      </c>
      <c r="C156" t="s">
        <v>85</v>
      </c>
      <c r="E156" t="str">
        <f t="shared" si="39"/>
        <v>Scenario 155 (Org#=15| Campus#=3, GiftType#=3, Fund#=3)</v>
      </c>
      <c r="F156" s="24" t="str">
        <f t="shared" si="40"/>
        <v>CampusName=No Link Campus|GiftType=Donate| DonatePurchaseGoal=Donate|FundName= No Link Donation| CategoryName=</v>
      </c>
      <c r="G156" s="24" t="str">
        <f t="shared" si="37"/>
        <v>Scenario 155 (Org#=15| Campus#=3, GiftType#=3, Fund#=3) - Using 'No Link Campus',  'Donate', using 'AmountCurrency' of '165', with a 'One-Time' transaction using a 'New Credit Card' payment type 'Discover' with account 'Discover' number '6011 0009 9550 0000' Submit = 'Yes'</v>
      </c>
      <c r="H156" s="24" t="str">
        <f t="shared" si="38"/>
        <v>Environment= https://sg-pre-web.securegive.com/,  User= chris.grant+chris@securegive.com</v>
      </c>
      <c r="I156" s="35" t="s">
        <v>518</v>
      </c>
      <c r="J156" s="35"/>
      <c r="K156" s="28" t="s">
        <v>273</v>
      </c>
      <c r="L156" t="s">
        <v>266</v>
      </c>
      <c r="M156" t="s">
        <v>55</v>
      </c>
      <c r="N156" t="s">
        <v>55</v>
      </c>
      <c r="O156" s="28" t="s">
        <v>494</v>
      </c>
      <c r="P156" t="s">
        <v>269</v>
      </c>
      <c r="Q156">
        <v>15</v>
      </c>
      <c r="R156" s="24">
        <v>3</v>
      </c>
      <c r="S156" s="7" t="s">
        <v>213</v>
      </c>
      <c r="T156" s="7">
        <v>3</v>
      </c>
      <c r="U156" s="7" t="s">
        <v>213</v>
      </c>
      <c r="V156" s="26" t="s">
        <v>55</v>
      </c>
      <c r="W156" s="22" t="s">
        <v>55</v>
      </c>
      <c r="X156" s="33" t="s">
        <v>55</v>
      </c>
      <c r="Y156" s="33" t="s">
        <v>55</v>
      </c>
      <c r="Z156" s="22" t="s">
        <v>55</v>
      </c>
      <c r="AA156" s="22" t="s">
        <v>55</v>
      </c>
      <c r="AB156" s="22" t="s">
        <v>55</v>
      </c>
      <c r="AC156" t="s">
        <v>271</v>
      </c>
      <c r="AD156">
        <v>3</v>
      </c>
      <c r="AF156" t="s">
        <v>24</v>
      </c>
      <c r="AG156">
        <v>165</v>
      </c>
      <c r="AH156" t="s">
        <v>17</v>
      </c>
      <c r="AI156" s="5" t="s">
        <v>55</v>
      </c>
      <c r="AJ156" s="5" t="s">
        <v>55</v>
      </c>
      <c r="AK156" s="33" t="s">
        <v>55</v>
      </c>
      <c r="AL156" s="22" t="s">
        <v>55</v>
      </c>
      <c r="AM156" s="33" t="s">
        <v>55</v>
      </c>
      <c r="AN156" s="26" t="s">
        <v>55</v>
      </c>
      <c r="AO156" s="22" t="str">
        <f t="shared" si="41"/>
        <v>One-Time gift on N/A basis charged on N/A Delayed start date of N/A ending on N/A</v>
      </c>
      <c r="AP156" t="s">
        <v>38</v>
      </c>
      <c r="AQ156" s="5" t="s">
        <v>55</v>
      </c>
      <c r="AR156" s="5" t="s">
        <v>179</v>
      </c>
      <c r="AS156" s="5" t="s">
        <v>63</v>
      </c>
      <c r="AT156" s="5"/>
      <c r="AU156" t="s">
        <v>38</v>
      </c>
      <c r="AV156" t="s">
        <v>38</v>
      </c>
      <c r="AW156" t="s">
        <v>38</v>
      </c>
      <c r="AX156" t="s">
        <v>55</v>
      </c>
      <c r="AY156" t="s">
        <v>55</v>
      </c>
      <c r="AZ156" t="s">
        <v>55</v>
      </c>
      <c r="BA156" t="s">
        <v>55</v>
      </c>
      <c r="BB156" t="s">
        <v>55</v>
      </c>
      <c r="BC156" t="s">
        <v>55</v>
      </c>
      <c r="BD156" t="s">
        <v>55</v>
      </c>
      <c r="BE156" t="s">
        <v>55</v>
      </c>
      <c r="BF156" t="s">
        <v>55</v>
      </c>
      <c r="BG156" t="s">
        <v>55</v>
      </c>
      <c r="BH156" t="s">
        <v>53</v>
      </c>
      <c r="BI156" t="s">
        <v>221</v>
      </c>
      <c r="BJ156" s="5" t="s">
        <v>55</v>
      </c>
      <c r="BK156" t="s">
        <v>37</v>
      </c>
      <c r="BL156" t="s">
        <v>96</v>
      </c>
      <c r="BM156" t="s">
        <v>111</v>
      </c>
      <c r="BN156" t="s">
        <v>96</v>
      </c>
      <c r="BO156" t="s">
        <v>104</v>
      </c>
      <c r="BP156" s="4">
        <v>44188</v>
      </c>
      <c r="BQ156">
        <v>123</v>
      </c>
      <c r="BR156" s="5" t="s">
        <v>55</v>
      </c>
      <c r="BS156" t="s">
        <v>175</v>
      </c>
      <c r="BT156">
        <v>30215</v>
      </c>
      <c r="BU156" t="s">
        <v>38</v>
      </c>
      <c r="BV156" s="5" t="s">
        <v>38</v>
      </c>
      <c r="BW156" s="5" t="s">
        <v>55</v>
      </c>
      <c r="BX156" s="22" t="s">
        <v>55</v>
      </c>
      <c r="BY156" s="5" t="s">
        <v>55</v>
      </c>
      <c r="BZ156" s="5" t="s">
        <v>55</v>
      </c>
      <c r="CA156" t="s">
        <v>37</v>
      </c>
      <c r="CB156" t="s">
        <v>37</v>
      </c>
      <c r="CC156" t="s">
        <v>215</v>
      </c>
    </row>
    <row r="157" spans="1:81" x14ac:dyDescent="0.2">
      <c r="A157" s="7" t="s">
        <v>37</v>
      </c>
      <c r="B157" t="s">
        <v>404</v>
      </c>
      <c r="C157" t="s">
        <v>85</v>
      </c>
      <c r="E157" t="str">
        <f t="shared" si="39"/>
        <v>Scenario 156 (Org#=15| Campus#=3, GiftType#=3, Fund#=3)</v>
      </c>
      <c r="F157" s="24" t="str">
        <f t="shared" si="40"/>
        <v>CampusName=No Link Campus|GiftType=Donate| DonatePurchaseGoal=Donate|FundName= No Link Donation| CategoryName=</v>
      </c>
      <c r="G157" s="24" t="str">
        <f t="shared" si="37"/>
        <v>Scenario 156 (Org#=15| Campus#=3, GiftType#=3, Fund#=3) - Using 'No Link Campus',  'Donate', using 'AmountCurrency' of '166', with a 'One-Time' transaction using a 'New Credit Card' payment type 'Amex' with account 'American_Express' number '3714 496353 98431' Submit = 'Yes'</v>
      </c>
      <c r="H157" s="24" t="str">
        <f t="shared" si="38"/>
        <v>Environment= https://sg-pre-web.securegive.com/,  User= chris.grant+chris@securegive.com</v>
      </c>
      <c r="I157" s="35" t="s">
        <v>518</v>
      </c>
      <c r="J157" s="35"/>
      <c r="K157" s="28" t="s">
        <v>273</v>
      </c>
      <c r="L157" t="s">
        <v>266</v>
      </c>
      <c r="M157" t="s">
        <v>55</v>
      </c>
      <c r="N157" t="s">
        <v>55</v>
      </c>
      <c r="O157" s="28" t="s">
        <v>494</v>
      </c>
      <c r="P157" t="s">
        <v>269</v>
      </c>
      <c r="Q157">
        <v>15</v>
      </c>
      <c r="R157" s="24">
        <v>3</v>
      </c>
      <c r="S157" s="7" t="s">
        <v>213</v>
      </c>
      <c r="T157" s="7">
        <v>3</v>
      </c>
      <c r="U157" s="7" t="s">
        <v>213</v>
      </c>
      <c r="V157" s="26" t="s">
        <v>55</v>
      </c>
      <c r="W157" s="22" t="s">
        <v>55</v>
      </c>
      <c r="X157" s="33" t="s">
        <v>55</v>
      </c>
      <c r="Y157" s="33" t="s">
        <v>55</v>
      </c>
      <c r="Z157" s="22" t="s">
        <v>55</v>
      </c>
      <c r="AA157" s="22" t="s">
        <v>55</v>
      </c>
      <c r="AB157" s="22" t="s">
        <v>55</v>
      </c>
      <c r="AC157" t="s">
        <v>271</v>
      </c>
      <c r="AD157">
        <v>3</v>
      </c>
      <c r="AF157" t="s">
        <v>24</v>
      </c>
      <c r="AG157">
        <v>166</v>
      </c>
      <c r="AH157" t="s">
        <v>17</v>
      </c>
      <c r="AI157" s="5" t="s">
        <v>55</v>
      </c>
      <c r="AJ157" s="5" t="s">
        <v>55</v>
      </c>
      <c r="AK157" s="33" t="s">
        <v>55</v>
      </c>
      <c r="AL157" s="22" t="s">
        <v>55</v>
      </c>
      <c r="AM157" s="33" t="s">
        <v>55</v>
      </c>
      <c r="AN157" s="26" t="s">
        <v>55</v>
      </c>
      <c r="AO157" s="22" t="str">
        <f t="shared" si="41"/>
        <v>One-Time gift on N/A basis charged on N/A Delayed start date of N/A ending on N/A</v>
      </c>
      <c r="AP157" t="s">
        <v>38</v>
      </c>
      <c r="AQ157" s="5" t="s">
        <v>55</v>
      </c>
      <c r="AR157" s="5" t="s">
        <v>179</v>
      </c>
      <c r="AS157" s="5" t="s">
        <v>63</v>
      </c>
      <c r="AT157" s="5"/>
      <c r="AU157" t="s">
        <v>38</v>
      </c>
      <c r="AV157" t="s">
        <v>38</v>
      </c>
      <c r="AW157" t="s">
        <v>38</v>
      </c>
      <c r="AX157" t="s">
        <v>55</v>
      </c>
      <c r="AY157" t="s">
        <v>55</v>
      </c>
      <c r="AZ157" t="s">
        <v>55</v>
      </c>
      <c r="BA157" t="s">
        <v>55</v>
      </c>
      <c r="BB157" t="s">
        <v>55</v>
      </c>
      <c r="BC157" t="s">
        <v>55</v>
      </c>
      <c r="BD157" t="s">
        <v>55</v>
      </c>
      <c r="BE157" t="s">
        <v>55</v>
      </c>
      <c r="BF157" t="s">
        <v>55</v>
      </c>
      <c r="BG157" t="s">
        <v>55</v>
      </c>
      <c r="BH157" t="s">
        <v>53</v>
      </c>
      <c r="BI157" t="s">
        <v>221</v>
      </c>
      <c r="BJ157" s="5" t="s">
        <v>55</v>
      </c>
      <c r="BK157" t="s">
        <v>37</v>
      </c>
      <c r="BL157" t="s">
        <v>246</v>
      </c>
      <c r="BM157" t="s">
        <v>111</v>
      </c>
      <c r="BN157" t="s">
        <v>107</v>
      </c>
      <c r="BO157" t="s">
        <v>105</v>
      </c>
      <c r="BP157" s="4">
        <v>44188</v>
      </c>
      <c r="BQ157" s="5" t="s">
        <v>55</v>
      </c>
      <c r="BR157">
        <v>1234</v>
      </c>
      <c r="BS157" t="s">
        <v>176</v>
      </c>
      <c r="BT157">
        <v>30215</v>
      </c>
      <c r="BU157" t="s">
        <v>38</v>
      </c>
      <c r="BV157" s="5" t="s">
        <v>38</v>
      </c>
      <c r="BW157" s="5" t="s">
        <v>55</v>
      </c>
      <c r="BX157" s="22" t="s">
        <v>55</v>
      </c>
      <c r="BY157" s="5" t="s">
        <v>55</v>
      </c>
      <c r="BZ157" s="5" t="s">
        <v>55</v>
      </c>
      <c r="CA157" t="s">
        <v>37</v>
      </c>
      <c r="CB157" t="s">
        <v>37</v>
      </c>
      <c r="CC157" t="s">
        <v>215</v>
      </c>
    </row>
    <row r="158" spans="1:81" x14ac:dyDescent="0.2">
      <c r="A158" s="7" t="s">
        <v>37</v>
      </c>
      <c r="B158" t="s">
        <v>405</v>
      </c>
      <c r="C158" t="s">
        <v>85</v>
      </c>
      <c r="E158" t="str">
        <f t="shared" si="39"/>
        <v>Scenario 157 (Org#=15| Campus#=3, GiftType#=3, Fund#=3)</v>
      </c>
      <c r="F158" s="24" t="str">
        <f t="shared" si="40"/>
        <v>CampusName=No Link Campus|GiftType=Donate| DonatePurchaseGoal=Donate|FundName= No Link Donation| CategoryName=</v>
      </c>
      <c r="G158" s="24" t="str">
        <f t="shared" si="37"/>
        <v>Scenario 157 (Org#=15| Campus#=3, GiftType#=3, Fund#=3) - Using 'No Link Campus',  'Donate', using 'AmountCurrency' of '167', with a 'One-Time' transaction using a 'New Credit Card' payment type 'Discover' with account 'Discover' number '6011 0009 9550 0000' Submit = 'Yes'</v>
      </c>
      <c r="H158" s="24" t="str">
        <f t="shared" si="38"/>
        <v>Environment= https://sg-pre-web.securegive.com/,  User= chris.grant+chris@securegive.com</v>
      </c>
      <c r="I158" s="35" t="s">
        <v>518</v>
      </c>
      <c r="J158" s="35"/>
      <c r="K158" s="28" t="s">
        <v>273</v>
      </c>
      <c r="L158" t="s">
        <v>266</v>
      </c>
      <c r="M158" t="s">
        <v>55</v>
      </c>
      <c r="N158" t="s">
        <v>55</v>
      </c>
      <c r="O158" s="28" t="s">
        <v>494</v>
      </c>
      <c r="P158" t="s">
        <v>269</v>
      </c>
      <c r="Q158">
        <v>15</v>
      </c>
      <c r="R158" s="24">
        <v>3</v>
      </c>
      <c r="S158" s="7" t="s">
        <v>213</v>
      </c>
      <c r="T158" s="7">
        <v>3</v>
      </c>
      <c r="U158" s="7" t="s">
        <v>213</v>
      </c>
      <c r="V158" s="26" t="s">
        <v>55</v>
      </c>
      <c r="W158" s="22" t="s">
        <v>55</v>
      </c>
      <c r="X158" s="33" t="s">
        <v>55</v>
      </c>
      <c r="Y158" s="33" t="s">
        <v>55</v>
      </c>
      <c r="Z158" s="22" t="s">
        <v>55</v>
      </c>
      <c r="AA158" s="22" t="s">
        <v>55</v>
      </c>
      <c r="AB158" s="22" t="s">
        <v>55</v>
      </c>
      <c r="AC158" t="s">
        <v>271</v>
      </c>
      <c r="AD158">
        <v>3</v>
      </c>
      <c r="AF158" t="s">
        <v>24</v>
      </c>
      <c r="AG158">
        <v>167</v>
      </c>
      <c r="AH158" t="s">
        <v>17</v>
      </c>
      <c r="AI158" s="5" t="s">
        <v>55</v>
      </c>
      <c r="AJ158" s="5" t="s">
        <v>55</v>
      </c>
      <c r="AK158" s="33" t="s">
        <v>55</v>
      </c>
      <c r="AL158" s="22" t="s">
        <v>55</v>
      </c>
      <c r="AM158" s="33" t="s">
        <v>55</v>
      </c>
      <c r="AN158" s="26" t="s">
        <v>55</v>
      </c>
      <c r="AO158" s="22" t="str">
        <f t="shared" si="41"/>
        <v>One-Time gift on N/A basis charged on N/A Delayed start date of N/A ending on N/A</v>
      </c>
      <c r="AP158" t="s">
        <v>38</v>
      </c>
      <c r="AQ158" s="5" t="s">
        <v>55</v>
      </c>
      <c r="AR158" s="5" t="s">
        <v>179</v>
      </c>
      <c r="AS158" s="5" t="s">
        <v>63</v>
      </c>
      <c r="AT158" s="5"/>
      <c r="AU158" t="s">
        <v>38</v>
      </c>
      <c r="AV158" t="s">
        <v>38</v>
      </c>
      <c r="AW158" t="s">
        <v>38</v>
      </c>
      <c r="AX158" t="s">
        <v>55</v>
      </c>
      <c r="AY158" t="s">
        <v>55</v>
      </c>
      <c r="AZ158" t="s">
        <v>55</v>
      </c>
      <c r="BA158" t="s">
        <v>55</v>
      </c>
      <c r="BB158" t="s">
        <v>55</v>
      </c>
      <c r="BC158" t="s">
        <v>55</v>
      </c>
      <c r="BD158" t="s">
        <v>55</v>
      </c>
      <c r="BE158" t="s">
        <v>55</v>
      </c>
      <c r="BF158" t="s">
        <v>55</v>
      </c>
      <c r="BG158" t="s">
        <v>55</v>
      </c>
      <c r="BH158" t="s">
        <v>53</v>
      </c>
      <c r="BI158" t="s">
        <v>221</v>
      </c>
      <c r="BJ158" s="5" t="s">
        <v>55</v>
      </c>
      <c r="BK158" t="s">
        <v>37</v>
      </c>
      <c r="BL158" t="s">
        <v>96</v>
      </c>
      <c r="BM158" t="s">
        <v>111</v>
      </c>
      <c r="BN158" t="s">
        <v>96</v>
      </c>
      <c r="BO158" t="s">
        <v>104</v>
      </c>
      <c r="BP158" s="4">
        <v>44188</v>
      </c>
      <c r="BQ158">
        <v>123</v>
      </c>
      <c r="BR158" s="5" t="s">
        <v>55</v>
      </c>
      <c r="BS158" t="s">
        <v>175</v>
      </c>
      <c r="BT158">
        <v>30215</v>
      </c>
      <c r="BU158" t="s">
        <v>38</v>
      </c>
      <c r="BV158" s="5" t="s">
        <v>38</v>
      </c>
      <c r="BW158" s="5" t="s">
        <v>55</v>
      </c>
      <c r="BX158" s="22" t="s">
        <v>55</v>
      </c>
      <c r="BY158" s="5" t="s">
        <v>55</v>
      </c>
      <c r="BZ158" s="5" t="s">
        <v>55</v>
      </c>
      <c r="CA158" t="s">
        <v>37</v>
      </c>
      <c r="CB158" t="s">
        <v>37</v>
      </c>
      <c r="CC158" t="s">
        <v>215</v>
      </c>
    </row>
    <row r="159" spans="1:81" x14ac:dyDescent="0.2">
      <c r="A159" s="7" t="s">
        <v>37</v>
      </c>
      <c r="B159" t="s">
        <v>406</v>
      </c>
      <c r="C159" t="s">
        <v>85</v>
      </c>
      <c r="E159" t="str">
        <f t="shared" si="39"/>
        <v>Scenario 158 (Org#=15| Campus#=3, GiftType#=3, Fund#=3)</v>
      </c>
      <c r="F159" s="24" t="str">
        <f t="shared" si="40"/>
        <v>CampusName=No Link Campus|GiftType=Donate| DonatePurchaseGoal=Donate|FundName= Fixed-Linked Donation Cat| CategoryName=</v>
      </c>
      <c r="G159" s="24" t="str">
        <f t="shared" si="37"/>
        <v>Scenario 158 (Org#=15| Campus#=3, GiftType#=3, Fund#=3) - Using 'No Link Campus',  'Donate', using 'AmountQuantity' of '168', with a 'One-Time' transaction using a 'New Credit Card' payment type 'Amex' with account 'American_Express' number '3714 496353 98431' Submit = 'Yes'</v>
      </c>
      <c r="H159" s="24" t="str">
        <f t="shared" si="38"/>
        <v>Environment= https://sg-pre-web.securegive.com/,  User= chris.grant+chris@securegive.com</v>
      </c>
      <c r="I159" s="35" t="s">
        <v>518</v>
      </c>
      <c r="J159" s="35"/>
      <c r="K159" s="28" t="s">
        <v>273</v>
      </c>
      <c r="L159" t="s">
        <v>266</v>
      </c>
      <c r="M159" t="s">
        <v>55</v>
      </c>
      <c r="N159" t="s">
        <v>55</v>
      </c>
      <c r="O159" s="28" t="s">
        <v>494</v>
      </c>
      <c r="P159" t="s">
        <v>269</v>
      </c>
      <c r="Q159">
        <v>15</v>
      </c>
      <c r="R159" s="24">
        <v>3</v>
      </c>
      <c r="S159" s="7" t="s">
        <v>213</v>
      </c>
      <c r="T159" s="7">
        <v>3</v>
      </c>
      <c r="U159" s="7" t="s">
        <v>213</v>
      </c>
      <c r="V159" s="26" t="s">
        <v>55</v>
      </c>
      <c r="W159" s="22" t="s">
        <v>55</v>
      </c>
      <c r="X159" s="33" t="s">
        <v>55</v>
      </c>
      <c r="Y159" s="33" t="s">
        <v>55</v>
      </c>
      <c r="Z159" s="22" t="s">
        <v>55</v>
      </c>
      <c r="AA159" s="22" t="s">
        <v>55</v>
      </c>
      <c r="AB159" s="22" t="s">
        <v>55</v>
      </c>
      <c r="AC159" t="s">
        <v>270</v>
      </c>
      <c r="AD159">
        <v>3</v>
      </c>
      <c r="AF159" t="s">
        <v>25</v>
      </c>
      <c r="AG159">
        <v>168</v>
      </c>
      <c r="AH159" t="s">
        <v>17</v>
      </c>
      <c r="AI159" s="5" t="s">
        <v>55</v>
      </c>
      <c r="AJ159" s="5" t="s">
        <v>55</v>
      </c>
      <c r="AK159" s="33" t="s">
        <v>55</v>
      </c>
      <c r="AL159" s="22" t="s">
        <v>55</v>
      </c>
      <c r="AM159" s="33" t="s">
        <v>55</v>
      </c>
      <c r="AN159" s="26" t="s">
        <v>55</v>
      </c>
      <c r="AO159" s="22" t="str">
        <f t="shared" si="41"/>
        <v>One-Time gift on N/A basis charged on N/A Delayed start date of N/A ending on N/A</v>
      </c>
      <c r="AP159" t="s">
        <v>38</v>
      </c>
      <c r="AQ159" s="5" t="s">
        <v>55</v>
      </c>
      <c r="AR159" s="5" t="s">
        <v>179</v>
      </c>
      <c r="AS159" s="5" t="s">
        <v>63</v>
      </c>
      <c r="AT159" s="5"/>
      <c r="AU159" t="s">
        <v>38</v>
      </c>
      <c r="AV159" t="s">
        <v>38</v>
      </c>
      <c r="AW159" t="s">
        <v>38</v>
      </c>
      <c r="AX159" t="s">
        <v>55</v>
      </c>
      <c r="AY159" t="s">
        <v>55</v>
      </c>
      <c r="AZ159" t="s">
        <v>55</v>
      </c>
      <c r="BA159" t="s">
        <v>55</v>
      </c>
      <c r="BB159" t="s">
        <v>55</v>
      </c>
      <c r="BC159" t="s">
        <v>55</v>
      </c>
      <c r="BD159" t="s">
        <v>55</v>
      </c>
      <c r="BE159" t="s">
        <v>55</v>
      </c>
      <c r="BF159" t="s">
        <v>55</v>
      </c>
      <c r="BG159" t="s">
        <v>55</v>
      </c>
      <c r="BH159" t="s">
        <v>53</v>
      </c>
      <c r="BI159" t="s">
        <v>221</v>
      </c>
      <c r="BJ159" s="5" t="s">
        <v>55</v>
      </c>
      <c r="BK159" t="s">
        <v>37</v>
      </c>
      <c r="BL159" t="s">
        <v>246</v>
      </c>
      <c r="BM159" t="s">
        <v>111</v>
      </c>
      <c r="BN159" t="s">
        <v>107</v>
      </c>
      <c r="BO159" t="s">
        <v>105</v>
      </c>
      <c r="BP159" s="4">
        <v>44188</v>
      </c>
      <c r="BQ159" s="5" t="s">
        <v>55</v>
      </c>
      <c r="BR159">
        <v>1234</v>
      </c>
      <c r="BS159" t="s">
        <v>176</v>
      </c>
      <c r="BT159">
        <v>30215</v>
      </c>
      <c r="BU159" t="s">
        <v>38</v>
      </c>
      <c r="BV159" s="5" t="s">
        <v>38</v>
      </c>
      <c r="BW159" s="5" t="s">
        <v>55</v>
      </c>
      <c r="BX159" s="22" t="s">
        <v>55</v>
      </c>
      <c r="BY159" s="5" t="s">
        <v>55</v>
      </c>
      <c r="BZ159" s="5" t="s">
        <v>55</v>
      </c>
      <c r="CA159" t="s">
        <v>37</v>
      </c>
      <c r="CB159" t="s">
        <v>37</v>
      </c>
      <c r="CC159" t="s">
        <v>215</v>
      </c>
    </row>
    <row r="160" spans="1:81" x14ac:dyDescent="0.2">
      <c r="A160" s="7" t="s">
        <v>37</v>
      </c>
      <c r="B160" t="s">
        <v>407</v>
      </c>
      <c r="C160" t="s">
        <v>85</v>
      </c>
      <c r="E160" t="str">
        <f t="shared" si="39"/>
        <v>Scenario 159 (Org#=15| Campus#=3, GiftType#=3, Fund#=3)</v>
      </c>
      <c r="F160" s="24" t="str">
        <f t="shared" si="40"/>
        <v>CampusName=No Link Campus|GiftType=Donate| DonatePurchaseGoal=Donate|FundName= Fixed-Linked Donation Cat| CategoryName=</v>
      </c>
      <c r="G160" s="24" t="str">
        <f t="shared" si="37"/>
        <v>Scenario 159 (Org#=15| Campus#=3, GiftType#=3, Fund#=3) - Using 'No Link Campus',  'Donate', using 'AmountQuantity' of '169', with a 'One-Time' transaction using a 'New Credit Card' payment type 'Discover' with account 'Discover' number '6011 0009 9550 0000' Submit = 'Yes'</v>
      </c>
      <c r="H160" s="24" t="str">
        <f t="shared" si="38"/>
        <v>Environment= https://sg-pre-web.securegive.com/,  User= chris.grant+chris@securegive.com</v>
      </c>
      <c r="I160" s="35" t="s">
        <v>518</v>
      </c>
      <c r="J160" s="35"/>
      <c r="K160" s="28" t="s">
        <v>273</v>
      </c>
      <c r="L160" t="s">
        <v>266</v>
      </c>
      <c r="M160" t="s">
        <v>55</v>
      </c>
      <c r="N160" t="s">
        <v>55</v>
      </c>
      <c r="O160" s="28" t="s">
        <v>494</v>
      </c>
      <c r="P160" t="s">
        <v>269</v>
      </c>
      <c r="Q160">
        <v>15</v>
      </c>
      <c r="R160" s="24">
        <v>3</v>
      </c>
      <c r="S160" s="7" t="s">
        <v>213</v>
      </c>
      <c r="T160" s="7">
        <v>3</v>
      </c>
      <c r="U160" s="7" t="s">
        <v>213</v>
      </c>
      <c r="V160" s="26" t="s">
        <v>55</v>
      </c>
      <c r="W160" s="22" t="s">
        <v>55</v>
      </c>
      <c r="X160" s="33" t="s">
        <v>55</v>
      </c>
      <c r="Y160" s="33" t="s">
        <v>55</v>
      </c>
      <c r="Z160" s="22" t="s">
        <v>55</v>
      </c>
      <c r="AA160" s="22" t="s">
        <v>55</v>
      </c>
      <c r="AB160" s="22" t="s">
        <v>55</v>
      </c>
      <c r="AC160" t="s">
        <v>270</v>
      </c>
      <c r="AD160">
        <v>3</v>
      </c>
      <c r="AF160" t="s">
        <v>25</v>
      </c>
      <c r="AG160">
        <v>169</v>
      </c>
      <c r="AH160" t="s">
        <v>17</v>
      </c>
      <c r="AI160" s="5" t="s">
        <v>55</v>
      </c>
      <c r="AJ160" s="5" t="s">
        <v>55</v>
      </c>
      <c r="AK160" s="33" t="s">
        <v>55</v>
      </c>
      <c r="AL160" s="22" t="s">
        <v>55</v>
      </c>
      <c r="AM160" s="33" t="s">
        <v>55</v>
      </c>
      <c r="AN160" s="26" t="s">
        <v>55</v>
      </c>
      <c r="AO160" s="22" t="str">
        <f t="shared" si="41"/>
        <v>One-Time gift on N/A basis charged on N/A Delayed start date of N/A ending on N/A</v>
      </c>
      <c r="AP160" t="s">
        <v>38</v>
      </c>
      <c r="AQ160" s="5" t="s">
        <v>55</v>
      </c>
      <c r="AR160" s="5" t="s">
        <v>179</v>
      </c>
      <c r="AS160" s="5" t="s">
        <v>63</v>
      </c>
      <c r="AT160" s="5"/>
      <c r="AU160" t="s">
        <v>38</v>
      </c>
      <c r="AV160" t="s">
        <v>38</v>
      </c>
      <c r="AW160" t="s">
        <v>38</v>
      </c>
      <c r="AX160" t="s">
        <v>55</v>
      </c>
      <c r="AY160" t="s">
        <v>55</v>
      </c>
      <c r="AZ160" t="s">
        <v>55</v>
      </c>
      <c r="BA160" t="s">
        <v>55</v>
      </c>
      <c r="BB160" t="s">
        <v>55</v>
      </c>
      <c r="BC160" t="s">
        <v>55</v>
      </c>
      <c r="BD160" t="s">
        <v>55</v>
      </c>
      <c r="BE160" t="s">
        <v>55</v>
      </c>
      <c r="BF160" t="s">
        <v>55</v>
      </c>
      <c r="BG160" t="s">
        <v>55</v>
      </c>
      <c r="BH160" t="s">
        <v>53</v>
      </c>
      <c r="BI160" t="s">
        <v>221</v>
      </c>
      <c r="BJ160" s="5" t="s">
        <v>55</v>
      </c>
      <c r="BK160" t="s">
        <v>37</v>
      </c>
      <c r="BL160" t="s">
        <v>96</v>
      </c>
      <c r="BM160" t="s">
        <v>111</v>
      </c>
      <c r="BN160" t="s">
        <v>96</v>
      </c>
      <c r="BO160" t="s">
        <v>104</v>
      </c>
      <c r="BP160" s="4">
        <v>44188</v>
      </c>
      <c r="BQ160">
        <v>123</v>
      </c>
      <c r="BR160" s="5" t="s">
        <v>55</v>
      </c>
      <c r="BS160" t="s">
        <v>175</v>
      </c>
      <c r="BT160">
        <v>30215</v>
      </c>
      <c r="BU160" t="s">
        <v>38</v>
      </c>
      <c r="BV160" s="5" t="s">
        <v>38</v>
      </c>
      <c r="BW160" s="5" t="s">
        <v>55</v>
      </c>
      <c r="BX160" s="22" t="s">
        <v>55</v>
      </c>
      <c r="BY160" s="5" t="s">
        <v>55</v>
      </c>
      <c r="BZ160" s="5" t="s">
        <v>55</v>
      </c>
      <c r="CA160" t="s">
        <v>37</v>
      </c>
      <c r="CB160" t="s">
        <v>37</v>
      </c>
      <c r="CC160" t="s">
        <v>215</v>
      </c>
    </row>
    <row r="161" spans="1:81" x14ac:dyDescent="0.2">
      <c r="A161" s="7" t="s">
        <v>37</v>
      </c>
      <c r="B161" t="s">
        <v>408</v>
      </c>
      <c r="C161" t="s">
        <v>85</v>
      </c>
      <c r="E161" t="str">
        <f t="shared" si="39"/>
        <v>Scenario 160 (Org#=15| Campus#=3, GiftType#=3, Fund#=3)</v>
      </c>
      <c r="F161" s="24" t="str">
        <f t="shared" si="40"/>
        <v>CampusName=No Link Campus|GiftType=Donate| DonatePurchaseGoal=Donate|FundName= Fixed-Linked Donation Cat| CategoryName=</v>
      </c>
      <c r="G161" s="24" t="str">
        <f t="shared" si="37"/>
        <v>Scenario 160 (Org#=15| Campus#=3, GiftType#=3, Fund#=3) - Using 'No Link Campus',  'Donate', using 'AmountQuantity' of '170', with a 'One-Time' transaction using a 'New Credit Card' payment type 'Amex' with account 'American_Express' number '3714 496353 98431' Submit = 'Yes'</v>
      </c>
      <c r="H161" s="24" t="str">
        <f t="shared" si="38"/>
        <v>Environment= https://sg-pre-web.securegive.com/,  User= chris.grant+chris@securegive.com</v>
      </c>
      <c r="I161" s="35" t="s">
        <v>518</v>
      </c>
      <c r="J161" s="35"/>
      <c r="K161" s="28" t="s">
        <v>273</v>
      </c>
      <c r="L161" t="s">
        <v>266</v>
      </c>
      <c r="M161" t="s">
        <v>55</v>
      </c>
      <c r="N161" t="s">
        <v>55</v>
      </c>
      <c r="O161" s="28" t="s">
        <v>494</v>
      </c>
      <c r="P161" t="s">
        <v>269</v>
      </c>
      <c r="Q161">
        <v>15</v>
      </c>
      <c r="R161" s="24">
        <v>3</v>
      </c>
      <c r="S161" s="7" t="s">
        <v>213</v>
      </c>
      <c r="T161" s="7">
        <v>3</v>
      </c>
      <c r="U161" s="7" t="s">
        <v>213</v>
      </c>
      <c r="V161" s="26" t="s">
        <v>55</v>
      </c>
      <c r="W161" s="22" t="s">
        <v>55</v>
      </c>
      <c r="X161" s="33" t="s">
        <v>55</v>
      </c>
      <c r="Y161" s="33" t="s">
        <v>55</v>
      </c>
      <c r="Z161" s="22" t="s">
        <v>55</v>
      </c>
      <c r="AA161" s="22" t="s">
        <v>55</v>
      </c>
      <c r="AB161" s="22" t="s">
        <v>55</v>
      </c>
      <c r="AC161" t="s">
        <v>270</v>
      </c>
      <c r="AD161">
        <v>3</v>
      </c>
      <c r="AF161" t="s">
        <v>25</v>
      </c>
      <c r="AG161">
        <v>170</v>
      </c>
      <c r="AH161" t="s">
        <v>17</v>
      </c>
      <c r="AI161" s="5" t="s">
        <v>55</v>
      </c>
      <c r="AJ161" s="5" t="s">
        <v>55</v>
      </c>
      <c r="AK161" s="33" t="s">
        <v>55</v>
      </c>
      <c r="AL161" s="22" t="s">
        <v>55</v>
      </c>
      <c r="AM161" s="33" t="s">
        <v>55</v>
      </c>
      <c r="AN161" s="26" t="s">
        <v>55</v>
      </c>
      <c r="AO161" s="22" t="str">
        <f t="shared" si="41"/>
        <v>One-Time gift on N/A basis charged on N/A Delayed start date of N/A ending on N/A</v>
      </c>
      <c r="AP161" t="s">
        <v>37</v>
      </c>
      <c r="AQ161" s="5" t="s">
        <v>55</v>
      </c>
      <c r="AR161" s="5" t="s">
        <v>179</v>
      </c>
      <c r="AS161" s="5" t="s">
        <v>63</v>
      </c>
      <c r="AT161" s="5"/>
      <c r="AU161" t="s">
        <v>38</v>
      </c>
      <c r="AV161" t="s">
        <v>38</v>
      </c>
      <c r="AW161" t="s">
        <v>38</v>
      </c>
      <c r="AX161" t="s">
        <v>55</v>
      </c>
      <c r="AY161" t="s">
        <v>55</v>
      </c>
      <c r="AZ161" t="s">
        <v>55</v>
      </c>
      <c r="BA161" t="s">
        <v>55</v>
      </c>
      <c r="BB161" t="s">
        <v>55</v>
      </c>
      <c r="BC161" t="s">
        <v>55</v>
      </c>
      <c r="BD161" t="s">
        <v>55</v>
      </c>
      <c r="BE161" t="s">
        <v>55</v>
      </c>
      <c r="BF161" t="s">
        <v>55</v>
      </c>
      <c r="BG161" t="s">
        <v>55</v>
      </c>
      <c r="BH161" t="s">
        <v>53</v>
      </c>
      <c r="BI161" t="s">
        <v>221</v>
      </c>
      <c r="BJ161" s="5" t="s">
        <v>55</v>
      </c>
      <c r="BK161" t="s">
        <v>37</v>
      </c>
      <c r="BL161" t="s">
        <v>246</v>
      </c>
      <c r="BM161" t="s">
        <v>111</v>
      </c>
      <c r="BN161" t="s">
        <v>107</v>
      </c>
      <c r="BO161" t="s">
        <v>105</v>
      </c>
      <c r="BP161" s="4">
        <v>44188</v>
      </c>
      <c r="BQ161" s="5" t="s">
        <v>55</v>
      </c>
      <c r="BR161">
        <v>1234</v>
      </c>
      <c r="BS161" t="s">
        <v>176</v>
      </c>
      <c r="BT161">
        <v>30215</v>
      </c>
      <c r="BU161" t="s">
        <v>38</v>
      </c>
      <c r="BV161" s="5" t="s">
        <v>38</v>
      </c>
      <c r="BW161" s="5" t="s">
        <v>55</v>
      </c>
      <c r="BX161" s="22" t="s">
        <v>55</v>
      </c>
      <c r="BY161" s="5" t="s">
        <v>55</v>
      </c>
      <c r="BZ161" s="5" t="s">
        <v>55</v>
      </c>
      <c r="CA161" t="s">
        <v>37</v>
      </c>
      <c r="CB161" t="s">
        <v>37</v>
      </c>
      <c r="CC161" t="s">
        <v>215</v>
      </c>
    </row>
    <row r="162" spans="1:81" s="43" customFormat="1" x14ac:dyDescent="0.2">
      <c r="A162" s="43" t="s">
        <v>37</v>
      </c>
      <c r="B162" t="s">
        <v>412</v>
      </c>
      <c r="C162" t="s">
        <v>85</v>
      </c>
      <c r="E162" s="43" t="str">
        <f t="shared" si="39"/>
        <v>Scenario 161 (Org#=15| Campus#=3, GiftType#=3, Fund#=3)</v>
      </c>
      <c r="F162" s="44" t="str">
        <f t="shared" si="40"/>
        <v>CampusName=Main Campus|GiftType=Donate| DonatePurchaseGoal=Donate|FundName= Linked Tithes &amp; Offering| CategoryName=</v>
      </c>
      <c r="G162" s="44" t="str">
        <f>_xlfn.CONCAT(E162," - Using '",P162,"',  '", U162, "', using '", AF162, "' of '",AG162, "', with a '",AH162, "' transaction using a '",BH162, "' payment type '", BL162,"' with account '",BN162, "' number '",BO162, "' Submit = '",CB162,"'")</f>
        <v>Scenario 161 (Org#=15| Campus#=3, GiftType#=3, Fund#=3) - Using 'Main Campus',  'Donate', using 'AmountCurrency' of '171', with a 'One-Time' transaction using a 'New Credit Card' payment type 'Discover' with account 'Discover' number '6011 0009 9550 0000' Submit = 'Yes'</v>
      </c>
      <c r="H162" s="44" t="str">
        <f>_xlfn.CONCAT("Environment= ",I162,",  User= ",K162)</f>
        <v>Environment= https://sg-pre-web.securegive.com/,  User= chris.grant+dave@securegive.com</v>
      </c>
      <c r="I162" s="35" t="s">
        <v>518</v>
      </c>
      <c r="J162" s="35"/>
      <c r="K162" s="43" t="s">
        <v>265</v>
      </c>
      <c r="L162" s="43" t="s">
        <v>266</v>
      </c>
      <c r="M162" s="43" t="s">
        <v>55</v>
      </c>
      <c r="N162" s="43" t="s">
        <v>55</v>
      </c>
      <c r="O162" s="28" t="s">
        <v>494</v>
      </c>
      <c r="P162" s="43" t="s">
        <v>13</v>
      </c>
      <c r="Q162" s="43">
        <v>15</v>
      </c>
      <c r="R162" s="44">
        <v>3</v>
      </c>
      <c r="S162" s="43" t="s">
        <v>213</v>
      </c>
      <c r="T162" s="43">
        <v>3</v>
      </c>
      <c r="U162" s="43" t="s">
        <v>213</v>
      </c>
      <c r="V162" s="45" t="s">
        <v>55</v>
      </c>
      <c r="W162" s="46" t="s">
        <v>55</v>
      </c>
      <c r="X162" s="47" t="s">
        <v>55</v>
      </c>
      <c r="Y162" s="47" t="s">
        <v>55</v>
      </c>
      <c r="Z162" s="46" t="s">
        <v>55</v>
      </c>
      <c r="AA162" s="46" t="s">
        <v>55</v>
      </c>
      <c r="AB162" s="46" t="s">
        <v>55</v>
      </c>
      <c r="AC162" s="43" t="s">
        <v>268</v>
      </c>
      <c r="AD162" s="43">
        <v>3</v>
      </c>
      <c r="AF162" s="43" t="s">
        <v>24</v>
      </c>
      <c r="AG162">
        <v>171</v>
      </c>
      <c r="AH162" t="s">
        <v>17</v>
      </c>
      <c r="AI162" s="5" t="s">
        <v>55</v>
      </c>
      <c r="AJ162" s="5" t="s">
        <v>55</v>
      </c>
      <c r="AK162" s="33" t="s">
        <v>55</v>
      </c>
      <c r="AL162" s="22" t="s">
        <v>55</v>
      </c>
      <c r="AM162" s="33" t="s">
        <v>55</v>
      </c>
      <c r="AN162" s="26" t="s">
        <v>55</v>
      </c>
      <c r="AO162" s="46" t="str">
        <f t="shared" si="41"/>
        <v>One-Time gift on N/A basis charged on N/A Delayed start date of N/A ending on N/A</v>
      </c>
      <c r="AP162" s="43" t="s">
        <v>38</v>
      </c>
      <c r="AQ162" s="48" t="s">
        <v>55</v>
      </c>
      <c r="AR162" s="5" t="s">
        <v>179</v>
      </c>
      <c r="AS162" s="48" t="s">
        <v>63</v>
      </c>
      <c r="AT162" s="48"/>
      <c r="AU162" s="43" t="s">
        <v>38</v>
      </c>
      <c r="AV162" s="43" t="s">
        <v>38</v>
      </c>
      <c r="AW162" s="43" t="s">
        <v>38</v>
      </c>
      <c r="AX162" s="43" t="s">
        <v>55</v>
      </c>
      <c r="AY162" s="43" t="s">
        <v>55</v>
      </c>
      <c r="AZ162" s="43" t="s">
        <v>55</v>
      </c>
      <c r="BA162" s="43" t="s">
        <v>55</v>
      </c>
      <c r="BB162" s="43" t="s">
        <v>55</v>
      </c>
      <c r="BC162" s="43" t="s">
        <v>55</v>
      </c>
      <c r="BD162" s="43" t="s">
        <v>55</v>
      </c>
      <c r="BE162" s="43" t="s">
        <v>55</v>
      </c>
      <c r="BF162" s="43" t="s">
        <v>55</v>
      </c>
      <c r="BG162" s="43" t="s">
        <v>55</v>
      </c>
      <c r="BH162" s="43" t="s">
        <v>53</v>
      </c>
      <c r="BI162" s="43" t="s">
        <v>221</v>
      </c>
      <c r="BJ162" s="48" t="s">
        <v>55</v>
      </c>
      <c r="BK162" s="43" t="s">
        <v>37</v>
      </c>
      <c r="BL162" s="43" t="s">
        <v>96</v>
      </c>
      <c r="BM162" s="43" t="s">
        <v>111</v>
      </c>
      <c r="BN162" s="43" t="s">
        <v>96</v>
      </c>
      <c r="BO162" s="43" t="s">
        <v>104</v>
      </c>
      <c r="BP162" s="49">
        <v>44188</v>
      </c>
      <c r="BQ162" s="43">
        <v>123</v>
      </c>
      <c r="BR162" s="48" t="s">
        <v>55</v>
      </c>
      <c r="BS162" s="43" t="s">
        <v>175</v>
      </c>
      <c r="BT162" s="43">
        <v>30215</v>
      </c>
      <c r="BU162" s="43" t="s">
        <v>38</v>
      </c>
      <c r="BV162" s="5" t="s">
        <v>38</v>
      </c>
      <c r="BW162" s="48" t="s">
        <v>55</v>
      </c>
      <c r="BX162" s="46" t="s">
        <v>55</v>
      </c>
      <c r="BY162" s="48" t="s">
        <v>55</v>
      </c>
      <c r="BZ162" s="48" t="s">
        <v>55</v>
      </c>
      <c r="CA162" s="43" t="s">
        <v>37</v>
      </c>
      <c r="CB162" s="43" t="s">
        <v>37</v>
      </c>
      <c r="CC162" t="s">
        <v>215</v>
      </c>
    </row>
    <row r="163" spans="1:81" x14ac:dyDescent="0.2">
      <c r="A163" s="7" t="s">
        <v>37</v>
      </c>
      <c r="B163" t="s">
        <v>413</v>
      </c>
      <c r="C163" t="s">
        <v>85</v>
      </c>
      <c r="E163" t="str">
        <f t="shared" si="39"/>
        <v>Scenario 162 (Org#=15| Campus#=3, GiftType#=3, Fund#=3)</v>
      </c>
      <c r="F163" s="24" t="str">
        <f t="shared" si="40"/>
        <v>CampusName=Main Campus|GiftType=Donate| DonatePurchaseGoal=Donate|FundName= Linked Tithes &amp; Offering| CategoryName=</v>
      </c>
      <c r="G163" s="24" t="str">
        <f t="shared" ref="G163:G184" si="42">_xlfn.CONCAT(E163," - Using '",P163,"',  '", U163, "', using '", AF163, "' of '",AG163, "', with a '",AH163, "' transaction using a '",BH163, "' payment type '", BL163,"' with account '",BN163, "' number '",BO163, "' Submit = '",CB163,"'")</f>
        <v>Scenario 162 (Org#=15| Campus#=3, GiftType#=3, Fund#=3) - Using 'Main Campus',  'Donate', using 'AmountCurrency' of '172', with a 'One-Time' transaction using a 'New Credit Card' payment type 'Visa' with account 'Visa_Personal' number '4111 1111 1111 1111' Submit = 'Yes'</v>
      </c>
      <c r="H163" s="24" t="str">
        <f t="shared" ref="H163:H184" si="43">_xlfn.CONCAT("Environment= ",I163,",  User= ",K163)</f>
        <v>Environment= https://sg-pre-web.securegive.com/,  User= chris.grant+dave@securegive.com</v>
      </c>
      <c r="I163" s="35" t="s">
        <v>518</v>
      </c>
      <c r="J163" s="35"/>
      <c r="K163" s="34" t="s">
        <v>265</v>
      </c>
      <c r="L163" t="s">
        <v>266</v>
      </c>
      <c r="M163" t="s">
        <v>55</v>
      </c>
      <c r="N163" t="s">
        <v>55</v>
      </c>
      <c r="O163" s="28" t="s">
        <v>494</v>
      </c>
      <c r="P163" t="s">
        <v>13</v>
      </c>
      <c r="Q163">
        <v>15</v>
      </c>
      <c r="R163" s="24">
        <v>3</v>
      </c>
      <c r="S163" s="7" t="s">
        <v>213</v>
      </c>
      <c r="T163" s="7">
        <v>3</v>
      </c>
      <c r="U163" s="7" t="s">
        <v>213</v>
      </c>
      <c r="V163" s="26" t="s">
        <v>55</v>
      </c>
      <c r="W163" s="22" t="s">
        <v>55</v>
      </c>
      <c r="X163" s="33" t="s">
        <v>55</v>
      </c>
      <c r="Y163" s="33" t="s">
        <v>55</v>
      </c>
      <c r="Z163" s="22" t="s">
        <v>55</v>
      </c>
      <c r="AA163" s="22" t="s">
        <v>55</v>
      </c>
      <c r="AB163" s="22" t="s">
        <v>55</v>
      </c>
      <c r="AC163" t="s">
        <v>268</v>
      </c>
      <c r="AD163">
        <v>3</v>
      </c>
      <c r="AF163" t="s">
        <v>24</v>
      </c>
      <c r="AG163">
        <v>172</v>
      </c>
      <c r="AH163" t="s">
        <v>17</v>
      </c>
      <c r="AI163" s="5" t="s">
        <v>55</v>
      </c>
      <c r="AJ163" s="5" t="s">
        <v>55</v>
      </c>
      <c r="AK163" s="33" t="s">
        <v>55</v>
      </c>
      <c r="AL163" s="22" t="s">
        <v>55</v>
      </c>
      <c r="AM163" s="33" t="s">
        <v>55</v>
      </c>
      <c r="AN163" s="26" t="s">
        <v>55</v>
      </c>
      <c r="AO163" s="22" t="str">
        <f t="shared" si="41"/>
        <v>One-Time gift on N/A basis charged on N/A Delayed start date of N/A ending on N/A</v>
      </c>
      <c r="AP163" t="s">
        <v>37</v>
      </c>
      <c r="AQ163" s="5" t="s">
        <v>55</v>
      </c>
      <c r="AR163" s="5" t="s">
        <v>179</v>
      </c>
      <c r="AS163" s="5" t="s">
        <v>63</v>
      </c>
      <c r="AT163" s="5"/>
      <c r="AU163" t="s">
        <v>38</v>
      </c>
      <c r="AV163" t="s">
        <v>38</v>
      </c>
      <c r="AW163" t="s">
        <v>38</v>
      </c>
      <c r="AX163" t="s">
        <v>55</v>
      </c>
      <c r="AY163" t="s">
        <v>55</v>
      </c>
      <c r="AZ163" t="s">
        <v>55</v>
      </c>
      <c r="BA163" t="s">
        <v>55</v>
      </c>
      <c r="BB163" t="s">
        <v>55</v>
      </c>
      <c r="BC163" t="s">
        <v>55</v>
      </c>
      <c r="BD163" t="s">
        <v>55</v>
      </c>
      <c r="BE163" t="s">
        <v>55</v>
      </c>
      <c r="BF163" t="s">
        <v>55</v>
      </c>
      <c r="BG163" t="s">
        <v>55</v>
      </c>
      <c r="BH163" t="s">
        <v>53</v>
      </c>
      <c r="BI163" t="s">
        <v>221</v>
      </c>
      <c r="BJ163" s="5" t="s">
        <v>55</v>
      </c>
      <c r="BK163" t="s">
        <v>37</v>
      </c>
      <c r="BL163" t="s">
        <v>244</v>
      </c>
      <c r="BM163" t="s">
        <v>111</v>
      </c>
      <c r="BN163" t="s">
        <v>121</v>
      </c>
      <c r="BO163" t="s">
        <v>98</v>
      </c>
      <c r="BP163" s="4">
        <v>44188</v>
      </c>
      <c r="BQ163">
        <v>123</v>
      </c>
      <c r="BR163" s="5" t="s">
        <v>55</v>
      </c>
      <c r="BS163" t="s">
        <v>50</v>
      </c>
      <c r="BT163">
        <v>30215</v>
      </c>
      <c r="BU163" t="s">
        <v>38</v>
      </c>
      <c r="BV163" s="5" t="s">
        <v>38</v>
      </c>
      <c r="BW163" s="5" t="s">
        <v>55</v>
      </c>
      <c r="BX163" s="22" t="s">
        <v>55</v>
      </c>
      <c r="BY163" s="5" t="s">
        <v>55</v>
      </c>
      <c r="BZ163" s="5" t="s">
        <v>55</v>
      </c>
      <c r="CA163" t="s">
        <v>37</v>
      </c>
      <c r="CB163" t="s">
        <v>37</v>
      </c>
      <c r="CC163" t="s">
        <v>215</v>
      </c>
    </row>
    <row r="164" spans="1:81" x14ac:dyDescent="0.2">
      <c r="A164" s="7" t="s">
        <v>37</v>
      </c>
      <c r="B164" t="s">
        <v>414</v>
      </c>
      <c r="C164" t="s">
        <v>85</v>
      </c>
      <c r="E164" t="str">
        <f t="shared" si="39"/>
        <v>Scenario 163 (Org#=15| Campus#=3, GiftType#=3, Fund#=3)</v>
      </c>
      <c r="F164" s="24" t="str">
        <f t="shared" si="40"/>
        <v>CampusName=Main Campus|GiftType=Donate| DonatePurchaseGoal=Donate|FundName= Linked Tithes &amp; Offering| CategoryName=</v>
      </c>
      <c r="G164" s="24" t="str">
        <f t="shared" si="42"/>
        <v>Scenario 163 (Org#=15| Campus#=3, GiftType#=3, Fund#=3) - Using 'Main Campus',  'Donate', using 'AmountCurrency' of '173', with a 'One-Time' transaction using a 'New Bank Account' payment type 'ach' with account 'NormalAccount' number '856667' Submit = 'Yes'</v>
      </c>
      <c r="H164" s="24" t="str">
        <f t="shared" si="43"/>
        <v>Environment= https://sg-pre-web.securegive.com/,  User= chris.grant+dave@securegive.com</v>
      </c>
      <c r="I164" s="35" t="s">
        <v>518</v>
      </c>
      <c r="J164" s="35"/>
      <c r="K164" s="34" t="s">
        <v>265</v>
      </c>
      <c r="L164" t="s">
        <v>266</v>
      </c>
      <c r="M164" t="s">
        <v>55</v>
      </c>
      <c r="N164" t="s">
        <v>55</v>
      </c>
      <c r="O164" s="28" t="s">
        <v>494</v>
      </c>
      <c r="P164" t="s">
        <v>13</v>
      </c>
      <c r="Q164">
        <v>15</v>
      </c>
      <c r="R164" s="24">
        <v>3</v>
      </c>
      <c r="S164" s="7" t="s">
        <v>213</v>
      </c>
      <c r="T164" s="7">
        <v>3</v>
      </c>
      <c r="U164" s="7" t="s">
        <v>213</v>
      </c>
      <c r="V164" s="26" t="s">
        <v>55</v>
      </c>
      <c r="W164" s="22" t="s">
        <v>55</v>
      </c>
      <c r="X164" s="33" t="s">
        <v>55</v>
      </c>
      <c r="Y164" s="33" t="s">
        <v>55</v>
      </c>
      <c r="Z164" s="22" t="s">
        <v>55</v>
      </c>
      <c r="AA164" s="22" t="s">
        <v>55</v>
      </c>
      <c r="AB164" s="22" t="s">
        <v>55</v>
      </c>
      <c r="AC164" t="s">
        <v>268</v>
      </c>
      <c r="AD164">
        <v>3</v>
      </c>
      <c r="AF164" t="s">
        <v>24</v>
      </c>
      <c r="AG164">
        <v>173</v>
      </c>
      <c r="AH164" t="s">
        <v>17</v>
      </c>
      <c r="AI164" s="5" t="s">
        <v>55</v>
      </c>
      <c r="AJ164" s="5" t="s">
        <v>55</v>
      </c>
      <c r="AK164" s="33" t="s">
        <v>55</v>
      </c>
      <c r="AL164" s="22" t="s">
        <v>55</v>
      </c>
      <c r="AM164" s="33" t="s">
        <v>55</v>
      </c>
      <c r="AN164" s="26" t="s">
        <v>55</v>
      </c>
      <c r="AO164" s="22" t="str">
        <f t="shared" si="41"/>
        <v>One-Time gift on N/A basis charged on N/A Delayed start date of N/A ending on N/A</v>
      </c>
      <c r="AP164" t="s">
        <v>38</v>
      </c>
      <c r="AQ164" s="5" t="s">
        <v>55</v>
      </c>
      <c r="AR164" s="5" t="s">
        <v>179</v>
      </c>
      <c r="AS164" s="5" t="s">
        <v>63</v>
      </c>
      <c r="AT164" s="5"/>
      <c r="AU164" t="s">
        <v>38</v>
      </c>
      <c r="AV164" t="s">
        <v>38</v>
      </c>
      <c r="AW164" t="s">
        <v>38</v>
      </c>
      <c r="AX164" t="s">
        <v>55</v>
      </c>
      <c r="AY164" t="s">
        <v>55</v>
      </c>
      <c r="AZ164" t="s">
        <v>55</v>
      </c>
      <c r="BA164" t="s">
        <v>55</v>
      </c>
      <c r="BB164" t="s">
        <v>55</v>
      </c>
      <c r="BC164" t="s">
        <v>55</v>
      </c>
      <c r="BD164" t="s">
        <v>55</v>
      </c>
      <c r="BE164" t="s">
        <v>55</v>
      </c>
      <c r="BF164" t="s">
        <v>55</v>
      </c>
      <c r="BG164" t="s">
        <v>55</v>
      </c>
      <c r="BH164" t="s">
        <v>126</v>
      </c>
      <c r="BI164" t="s">
        <v>221</v>
      </c>
      <c r="BJ164" s="5" t="s">
        <v>55</v>
      </c>
      <c r="BK164" s="5" t="s">
        <v>55</v>
      </c>
      <c r="BL164" t="s">
        <v>243</v>
      </c>
      <c r="BM164" t="s">
        <v>110</v>
      </c>
      <c r="BN164" t="s">
        <v>119</v>
      </c>
      <c r="BO164">
        <v>856667</v>
      </c>
      <c r="BP164" s="5" t="s">
        <v>55</v>
      </c>
      <c r="BQ164" s="5" t="s">
        <v>55</v>
      </c>
      <c r="BR164" s="5" t="s">
        <v>55</v>
      </c>
      <c r="BS164" s="5" t="s">
        <v>55</v>
      </c>
      <c r="BT164" s="5" t="s">
        <v>55</v>
      </c>
      <c r="BU164" s="5" t="s">
        <v>55</v>
      </c>
      <c r="BV164" s="5" t="s">
        <v>38</v>
      </c>
      <c r="BW164" t="s">
        <v>51</v>
      </c>
      <c r="BX164" s="6" t="s">
        <v>132</v>
      </c>
      <c r="BY164" t="s">
        <v>52</v>
      </c>
      <c r="BZ164" s="5" t="s">
        <v>55</v>
      </c>
      <c r="CA164" t="s">
        <v>38</v>
      </c>
      <c r="CB164" t="s">
        <v>37</v>
      </c>
      <c r="CC164" t="s">
        <v>215</v>
      </c>
    </row>
    <row r="165" spans="1:81" x14ac:dyDescent="0.2">
      <c r="A165" s="7" t="s">
        <v>37</v>
      </c>
      <c r="B165" t="s">
        <v>415</v>
      </c>
      <c r="C165" t="s">
        <v>85</v>
      </c>
      <c r="E165" t="str">
        <f t="shared" si="39"/>
        <v>Scenario 164 (Org#=15| Campus#=3, GiftType#=3, Fund#=3)</v>
      </c>
      <c r="F165" s="24" t="str">
        <f t="shared" si="40"/>
        <v>CampusName=Main Campus|GiftType=Donate| DonatePurchaseGoal=Donate|FundName= Linked Tithes &amp; Offering|No Link Donation| CategoryName=</v>
      </c>
      <c r="G165" s="24" t="str">
        <f t="shared" si="42"/>
        <v>Scenario 164 (Org#=15| Campus#=3, GiftType#=3, Fund#=3) - Using 'Main Campus',  'Donate', using 'AmountCurrency|AmountCurrency' of '174|10', with a 'One-Time' transaction using a 'New Credit Card' payment type 'Visa' with account 'Visa_Personal' number '4111 1111 1111 1111' Submit = 'Yes'</v>
      </c>
      <c r="H165" s="24" t="str">
        <f t="shared" si="43"/>
        <v>Environment= https://sg-pre-web.securegive.com/,  User= chris.grant+dave@securegive.com</v>
      </c>
      <c r="I165" s="35" t="s">
        <v>518</v>
      </c>
      <c r="J165" s="35"/>
      <c r="K165" s="34" t="s">
        <v>265</v>
      </c>
      <c r="L165" t="s">
        <v>266</v>
      </c>
      <c r="M165" t="s">
        <v>55</v>
      </c>
      <c r="N165" t="s">
        <v>55</v>
      </c>
      <c r="O165" s="28" t="s">
        <v>494</v>
      </c>
      <c r="P165" t="s">
        <v>13</v>
      </c>
      <c r="Q165">
        <v>15</v>
      </c>
      <c r="R165" s="24">
        <v>3</v>
      </c>
      <c r="S165" s="7" t="s">
        <v>213</v>
      </c>
      <c r="T165" s="7">
        <v>3</v>
      </c>
      <c r="U165" s="7" t="s">
        <v>213</v>
      </c>
      <c r="V165" s="26" t="s">
        <v>55</v>
      </c>
      <c r="W165" s="22" t="s">
        <v>55</v>
      </c>
      <c r="X165" s="33" t="s">
        <v>55</v>
      </c>
      <c r="Y165" s="33" t="s">
        <v>55</v>
      </c>
      <c r="Z165" s="22" t="s">
        <v>55</v>
      </c>
      <c r="AA165" s="22" t="s">
        <v>55</v>
      </c>
      <c r="AB165" s="22" t="s">
        <v>55</v>
      </c>
      <c r="AC165" t="s">
        <v>492</v>
      </c>
      <c r="AD165">
        <v>3</v>
      </c>
      <c r="AF165" t="s">
        <v>161</v>
      </c>
      <c r="AG165" t="s">
        <v>495</v>
      </c>
      <c r="AH165" t="s">
        <v>17</v>
      </c>
      <c r="AI165" s="5" t="s">
        <v>55</v>
      </c>
      <c r="AJ165" s="5" t="s">
        <v>55</v>
      </c>
      <c r="AK165" s="33" t="s">
        <v>55</v>
      </c>
      <c r="AL165" s="22" t="s">
        <v>55</v>
      </c>
      <c r="AM165" s="33" t="s">
        <v>55</v>
      </c>
      <c r="AN165" s="26" t="s">
        <v>55</v>
      </c>
      <c r="AO165" s="22" t="str">
        <f t="shared" si="41"/>
        <v>One-Time gift on N/A basis charged on N/A Delayed start date of N/A ending on N/A</v>
      </c>
      <c r="AP165" t="s">
        <v>38</v>
      </c>
      <c r="AQ165" s="5" t="s">
        <v>55</v>
      </c>
      <c r="AR165" s="5" t="s">
        <v>179</v>
      </c>
      <c r="AS165" s="5" t="s">
        <v>63</v>
      </c>
      <c r="AT165" s="5"/>
      <c r="AU165" t="s">
        <v>38</v>
      </c>
      <c r="AV165" t="s">
        <v>38</v>
      </c>
      <c r="AW165" t="s">
        <v>38</v>
      </c>
      <c r="AX165" t="s">
        <v>55</v>
      </c>
      <c r="AY165" t="s">
        <v>55</v>
      </c>
      <c r="AZ165" t="s">
        <v>55</v>
      </c>
      <c r="BA165" t="s">
        <v>55</v>
      </c>
      <c r="BB165" t="s">
        <v>55</v>
      </c>
      <c r="BC165" t="s">
        <v>55</v>
      </c>
      <c r="BD165" t="s">
        <v>55</v>
      </c>
      <c r="BE165" t="s">
        <v>55</v>
      </c>
      <c r="BF165" t="s">
        <v>55</v>
      </c>
      <c r="BG165" t="s">
        <v>55</v>
      </c>
      <c r="BH165" t="s">
        <v>53</v>
      </c>
      <c r="BI165" t="s">
        <v>221</v>
      </c>
      <c r="BJ165" s="5" t="s">
        <v>55</v>
      </c>
      <c r="BK165" t="s">
        <v>37</v>
      </c>
      <c r="BL165" t="s">
        <v>244</v>
      </c>
      <c r="BM165" t="s">
        <v>111</v>
      </c>
      <c r="BN165" t="s">
        <v>121</v>
      </c>
      <c r="BO165" t="s">
        <v>98</v>
      </c>
      <c r="BP165" s="4">
        <v>44188</v>
      </c>
      <c r="BQ165">
        <v>123</v>
      </c>
      <c r="BR165" s="5" t="s">
        <v>55</v>
      </c>
      <c r="BS165" t="s">
        <v>50</v>
      </c>
      <c r="BT165">
        <v>30215</v>
      </c>
      <c r="BU165" t="s">
        <v>38</v>
      </c>
      <c r="BV165" s="5" t="s">
        <v>38</v>
      </c>
      <c r="BW165" s="5" t="s">
        <v>55</v>
      </c>
      <c r="BX165" s="22" t="s">
        <v>55</v>
      </c>
      <c r="BY165" s="5" t="s">
        <v>55</v>
      </c>
      <c r="BZ165" s="5" t="s">
        <v>55</v>
      </c>
      <c r="CA165" t="s">
        <v>37</v>
      </c>
      <c r="CB165" t="s">
        <v>37</v>
      </c>
      <c r="CC165" t="s">
        <v>215</v>
      </c>
    </row>
    <row r="166" spans="1:81" x14ac:dyDescent="0.2">
      <c r="A166" s="7" t="s">
        <v>37</v>
      </c>
      <c r="B166" t="s">
        <v>416</v>
      </c>
      <c r="C166" t="s">
        <v>85</v>
      </c>
      <c r="E166" t="str">
        <f t="shared" si="39"/>
        <v>Scenario 165 (Org#=15| Campus#=3, GiftType#=3, Fund#=3)</v>
      </c>
      <c r="F166" s="24" t="str">
        <f t="shared" si="40"/>
        <v>CampusName=Main Campus|GiftType=Donate| DonatePurchaseGoal=Donate|FundName= Linked Tithes &amp; Offering| CategoryName=</v>
      </c>
      <c r="G166" s="24" t="str">
        <f t="shared" si="42"/>
        <v>Scenario 165 (Org#=15| Campus#=3, GiftType#=3, Fund#=3) - Using 'Main Campus',  'Donate', using 'AmountCurrency' of '175', with a 'One-Time' transaction using a 'New Bank Account' payment type 'ach' with account 'NormalAccount' number '856667' Submit = 'Yes'</v>
      </c>
      <c r="H166" s="24" t="str">
        <f t="shared" si="43"/>
        <v>Environment= https://sg-pre-web.securegive.com/,  User= chris.grant+dave@securegive.com</v>
      </c>
      <c r="I166" s="35" t="s">
        <v>518</v>
      </c>
      <c r="J166" s="35"/>
      <c r="K166" s="34" t="s">
        <v>265</v>
      </c>
      <c r="L166" t="s">
        <v>266</v>
      </c>
      <c r="M166" t="s">
        <v>55</v>
      </c>
      <c r="N166" t="s">
        <v>55</v>
      </c>
      <c r="O166" s="28" t="s">
        <v>494</v>
      </c>
      <c r="P166" t="s">
        <v>13</v>
      </c>
      <c r="Q166">
        <v>15</v>
      </c>
      <c r="R166" s="24">
        <v>3</v>
      </c>
      <c r="S166" s="7" t="s">
        <v>213</v>
      </c>
      <c r="T166" s="7">
        <v>3</v>
      </c>
      <c r="U166" s="7" t="s">
        <v>213</v>
      </c>
      <c r="V166" s="26" t="s">
        <v>55</v>
      </c>
      <c r="W166" s="22" t="s">
        <v>55</v>
      </c>
      <c r="X166" s="33" t="s">
        <v>55</v>
      </c>
      <c r="Y166" s="33" t="s">
        <v>55</v>
      </c>
      <c r="Z166" s="22" t="s">
        <v>55</v>
      </c>
      <c r="AA166" s="22" t="s">
        <v>55</v>
      </c>
      <c r="AB166" s="22" t="s">
        <v>55</v>
      </c>
      <c r="AC166" t="s">
        <v>268</v>
      </c>
      <c r="AD166">
        <v>3</v>
      </c>
      <c r="AF166" t="s">
        <v>24</v>
      </c>
      <c r="AG166">
        <v>175</v>
      </c>
      <c r="AH166" t="s">
        <v>17</v>
      </c>
      <c r="AI166" s="5" t="s">
        <v>55</v>
      </c>
      <c r="AJ166" s="5" t="s">
        <v>55</v>
      </c>
      <c r="AK166" s="33" t="s">
        <v>55</v>
      </c>
      <c r="AL166" s="22" t="s">
        <v>55</v>
      </c>
      <c r="AM166" s="33" t="s">
        <v>55</v>
      </c>
      <c r="AN166" s="26" t="s">
        <v>55</v>
      </c>
      <c r="AO166" s="22" t="str">
        <f t="shared" si="41"/>
        <v>One-Time gift on N/A basis charged on N/A Delayed start date of N/A ending on N/A</v>
      </c>
      <c r="AP166" t="s">
        <v>37</v>
      </c>
      <c r="AQ166" s="5" t="s">
        <v>55</v>
      </c>
      <c r="AR166" s="5" t="s">
        <v>179</v>
      </c>
      <c r="AS166" s="5" t="s">
        <v>63</v>
      </c>
      <c r="AT166" s="5"/>
      <c r="AU166" t="s">
        <v>38</v>
      </c>
      <c r="AV166" t="s">
        <v>38</v>
      </c>
      <c r="AW166" t="s">
        <v>38</v>
      </c>
      <c r="AX166" t="s">
        <v>55</v>
      </c>
      <c r="AY166" t="s">
        <v>55</v>
      </c>
      <c r="AZ166" t="s">
        <v>55</v>
      </c>
      <c r="BA166" t="s">
        <v>55</v>
      </c>
      <c r="BB166" t="s">
        <v>55</v>
      </c>
      <c r="BC166" t="s">
        <v>55</v>
      </c>
      <c r="BD166" t="s">
        <v>55</v>
      </c>
      <c r="BE166" t="s">
        <v>55</v>
      </c>
      <c r="BF166" t="s">
        <v>55</v>
      </c>
      <c r="BG166" t="s">
        <v>55</v>
      </c>
      <c r="BH166" t="s">
        <v>126</v>
      </c>
      <c r="BI166" t="s">
        <v>221</v>
      </c>
      <c r="BJ166" s="5" t="s">
        <v>55</v>
      </c>
      <c r="BK166" s="5" t="s">
        <v>55</v>
      </c>
      <c r="BL166" t="s">
        <v>243</v>
      </c>
      <c r="BM166" t="s">
        <v>110</v>
      </c>
      <c r="BN166" t="s">
        <v>119</v>
      </c>
      <c r="BO166">
        <v>856667</v>
      </c>
      <c r="BP166" s="5" t="s">
        <v>55</v>
      </c>
      <c r="BQ166" s="5" t="s">
        <v>55</v>
      </c>
      <c r="BR166" s="5" t="s">
        <v>55</v>
      </c>
      <c r="BS166" s="5" t="s">
        <v>55</v>
      </c>
      <c r="BT166" s="5" t="s">
        <v>55</v>
      </c>
      <c r="BU166" s="5" t="s">
        <v>55</v>
      </c>
      <c r="BV166" s="5" t="s">
        <v>38</v>
      </c>
      <c r="BW166" t="s">
        <v>51</v>
      </c>
      <c r="BX166" s="6" t="s">
        <v>132</v>
      </c>
      <c r="BY166" t="s">
        <v>52</v>
      </c>
      <c r="BZ166" s="5" t="s">
        <v>55</v>
      </c>
      <c r="CA166" t="s">
        <v>38</v>
      </c>
      <c r="CB166" t="s">
        <v>37</v>
      </c>
      <c r="CC166" t="s">
        <v>215</v>
      </c>
    </row>
    <row r="167" spans="1:81" x14ac:dyDescent="0.2">
      <c r="A167" s="7" t="s">
        <v>37</v>
      </c>
      <c r="B167" t="s">
        <v>417</v>
      </c>
      <c r="C167" t="s">
        <v>85</v>
      </c>
      <c r="E167" t="str">
        <f t="shared" si="39"/>
        <v>Scenario 166 (Org#=15| Campus#=3, GiftType#=3, Fund#=3)</v>
      </c>
      <c r="F167" s="24" t="str">
        <f t="shared" si="40"/>
        <v>CampusName=Main Campus|GiftType=Donate| DonatePurchaseGoal=Donate|FundName= Linked Tithes &amp; Offering| CategoryName=</v>
      </c>
      <c r="G167" s="24" t="str">
        <f t="shared" si="42"/>
        <v>Scenario 166 (Org#=15| Campus#=3, GiftType#=3, Fund#=3) - Using 'Main Campus',  'Donate', using 'AmountCurrency' of '176', with a 'One-Time' transaction using a 'New Credit Card' payment type 'Visa' with account 'Visa_Personal' number '4111 1111 1111 1111' Submit = 'Yes'</v>
      </c>
      <c r="H167" s="24" t="str">
        <f t="shared" si="43"/>
        <v>Environment= https://sg-pre-web.securegive.com/,  User= chris.grant+dave@securegive.com</v>
      </c>
      <c r="I167" s="35" t="s">
        <v>518</v>
      </c>
      <c r="J167" s="35"/>
      <c r="K167" s="34" t="s">
        <v>265</v>
      </c>
      <c r="L167" t="s">
        <v>266</v>
      </c>
      <c r="M167" t="s">
        <v>55</v>
      </c>
      <c r="N167" t="s">
        <v>55</v>
      </c>
      <c r="O167" s="28" t="s">
        <v>494</v>
      </c>
      <c r="P167" t="s">
        <v>13</v>
      </c>
      <c r="Q167">
        <v>15</v>
      </c>
      <c r="R167" s="24">
        <v>3</v>
      </c>
      <c r="S167" s="7" t="s">
        <v>213</v>
      </c>
      <c r="T167" s="7">
        <v>3</v>
      </c>
      <c r="U167" s="7" t="s">
        <v>213</v>
      </c>
      <c r="V167" s="26" t="s">
        <v>55</v>
      </c>
      <c r="W167" s="22" t="s">
        <v>55</v>
      </c>
      <c r="X167" s="33" t="s">
        <v>55</v>
      </c>
      <c r="Y167" s="33" t="s">
        <v>55</v>
      </c>
      <c r="Z167" s="22" t="s">
        <v>55</v>
      </c>
      <c r="AA167" s="22" t="s">
        <v>55</v>
      </c>
      <c r="AB167" s="22" t="s">
        <v>55</v>
      </c>
      <c r="AC167" t="s">
        <v>268</v>
      </c>
      <c r="AD167">
        <v>3</v>
      </c>
      <c r="AF167" t="s">
        <v>24</v>
      </c>
      <c r="AG167">
        <v>176</v>
      </c>
      <c r="AH167" t="s">
        <v>17</v>
      </c>
      <c r="AI167" s="5" t="s">
        <v>55</v>
      </c>
      <c r="AJ167" s="5" t="s">
        <v>55</v>
      </c>
      <c r="AK167" s="33" t="s">
        <v>55</v>
      </c>
      <c r="AL167" s="22" t="s">
        <v>55</v>
      </c>
      <c r="AM167" s="33" t="s">
        <v>55</v>
      </c>
      <c r="AN167" s="26" t="s">
        <v>55</v>
      </c>
      <c r="AO167" s="22" t="str">
        <f t="shared" si="41"/>
        <v>One-Time gift on N/A basis charged on N/A Delayed start date of N/A ending on N/A</v>
      </c>
      <c r="AP167" t="s">
        <v>38</v>
      </c>
      <c r="AQ167" s="5" t="s">
        <v>55</v>
      </c>
      <c r="AR167" s="5" t="s">
        <v>179</v>
      </c>
      <c r="AS167" s="5" t="s">
        <v>63</v>
      </c>
      <c r="AT167" s="5"/>
      <c r="AU167" t="s">
        <v>38</v>
      </c>
      <c r="AV167" t="s">
        <v>38</v>
      </c>
      <c r="AW167" t="s">
        <v>38</v>
      </c>
      <c r="AX167" t="s">
        <v>55</v>
      </c>
      <c r="AY167" t="s">
        <v>55</v>
      </c>
      <c r="AZ167" t="s">
        <v>55</v>
      </c>
      <c r="BA167" t="s">
        <v>55</v>
      </c>
      <c r="BB167" t="s">
        <v>55</v>
      </c>
      <c r="BC167" t="s">
        <v>55</v>
      </c>
      <c r="BD167" t="s">
        <v>55</v>
      </c>
      <c r="BE167" t="s">
        <v>55</v>
      </c>
      <c r="BF167" t="s">
        <v>55</v>
      </c>
      <c r="BG167" t="s">
        <v>55</v>
      </c>
      <c r="BH167" t="s">
        <v>53</v>
      </c>
      <c r="BI167" t="s">
        <v>221</v>
      </c>
      <c r="BJ167" s="5" t="s">
        <v>55</v>
      </c>
      <c r="BK167" t="s">
        <v>37</v>
      </c>
      <c r="BL167" t="s">
        <v>244</v>
      </c>
      <c r="BM167" t="s">
        <v>111</v>
      </c>
      <c r="BN167" t="s">
        <v>121</v>
      </c>
      <c r="BO167" t="s">
        <v>98</v>
      </c>
      <c r="BP167" s="4">
        <v>44188</v>
      </c>
      <c r="BQ167">
        <v>123</v>
      </c>
      <c r="BR167" s="5" t="s">
        <v>55</v>
      </c>
      <c r="BS167" t="s">
        <v>50</v>
      </c>
      <c r="BT167">
        <v>30215</v>
      </c>
      <c r="BU167" t="s">
        <v>38</v>
      </c>
      <c r="BV167" s="5" t="s">
        <v>38</v>
      </c>
      <c r="BW167" s="5" t="s">
        <v>55</v>
      </c>
      <c r="BX167" s="22" t="s">
        <v>55</v>
      </c>
      <c r="BY167" s="5" t="s">
        <v>55</v>
      </c>
      <c r="BZ167" s="5" t="s">
        <v>55</v>
      </c>
      <c r="CA167" t="s">
        <v>37</v>
      </c>
      <c r="CB167" t="s">
        <v>37</v>
      </c>
      <c r="CC167" t="s">
        <v>215</v>
      </c>
    </row>
    <row r="168" spans="1:81" x14ac:dyDescent="0.2">
      <c r="A168" s="7" t="s">
        <v>37</v>
      </c>
      <c r="B168" t="s">
        <v>418</v>
      </c>
      <c r="C168" t="s">
        <v>85</v>
      </c>
      <c r="E168" t="str">
        <f t="shared" si="39"/>
        <v>Scenario 167 (Org#=15| Campus#=3, GiftType#=3, Fund#=3)</v>
      </c>
      <c r="F168" s="24" t="str">
        <f t="shared" si="40"/>
        <v>CampusName=Main Campus|GiftType=Donate| DonatePurchaseGoal=Donate|FundName= Linked Tithes &amp; Offering|No Link Donation|Fixed-Linked Donation Cat| CategoryName=</v>
      </c>
      <c r="G168" s="24" t="str">
        <f t="shared" si="42"/>
        <v>Scenario 167 (Org#=15| Campus#=3, GiftType#=3, Fund#=3) - Using 'Main Campus',  'Donate', using 'AmountCurrency|AmountCurrency|AmountQuantity' of '177|10|20', with a 'One-Time' transaction using a 'New Bank Account' payment type 'ach' with account 'NormalAccount' number '856667' Submit = 'Yes'</v>
      </c>
      <c r="H168" s="24" t="str">
        <f t="shared" si="43"/>
        <v>Environment= https://sg-pre-web.securegive.com/,  User= chris.grant+dave@securegive.com</v>
      </c>
      <c r="I168" s="35" t="s">
        <v>518</v>
      </c>
      <c r="J168" s="35"/>
      <c r="K168" s="34" t="s">
        <v>265</v>
      </c>
      <c r="L168" t="s">
        <v>266</v>
      </c>
      <c r="M168" t="s">
        <v>55</v>
      </c>
      <c r="N168" t="s">
        <v>55</v>
      </c>
      <c r="O168" s="28" t="s">
        <v>494</v>
      </c>
      <c r="P168" t="s">
        <v>13</v>
      </c>
      <c r="Q168">
        <v>15</v>
      </c>
      <c r="R168" s="24">
        <v>3</v>
      </c>
      <c r="S168" s="7" t="s">
        <v>213</v>
      </c>
      <c r="T168" s="7">
        <v>3</v>
      </c>
      <c r="U168" s="7" t="s">
        <v>213</v>
      </c>
      <c r="V168" s="26" t="s">
        <v>55</v>
      </c>
      <c r="W168" s="22" t="s">
        <v>55</v>
      </c>
      <c r="X168" s="33" t="s">
        <v>55</v>
      </c>
      <c r="Y168" s="33" t="s">
        <v>55</v>
      </c>
      <c r="Z168" s="22" t="s">
        <v>55</v>
      </c>
      <c r="AA168" s="22" t="s">
        <v>55</v>
      </c>
      <c r="AB168" s="22" t="s">
        <v>55</v>
      </c>
      <c r="AC168" t="s">
        <v>411</v>
      </c>
      <c r="AD168">
        <v>3</v>
      </c>
      <c r="AF168" t="s">
        <v>409</v>
      </c>
      <c r="AG168" t="s">
        <v>496</v>
      </c>
      <c r="AH168" t="s">
        <v>17</v>
      </c>
      <c r="AI168" s="5" t="s">
        <v>55</v>
      </c>
      <c r="AJ168" s="5" t="s">
        <v>55</v>
      </c>
      <c r="AK168" s="33" t="s">
        <v>55</v>
      </c>
      <c r="AL168" s="22" t="s">
        <v>55</v>
      </c>
      <c r="AM168" s="33" t="s">
        <v>55</v>
      </c>
      <c r="AN168" s="26" t="s">
        <v>55</v>
      </c>
      <c r="AO168" s="22" t="str">
        <f t="shared" si="41"/>
        <v>One-Time gift on N/A basis charged on N/A Delayed start date of N/A ending on N/A</v>
      </c>
      <c r="AP168" t="s">
        <v>38</v>
      </c>
      <c r="AQ168" s="5" t="s">
        <v>55</v>
      </c>
      <c r="AR168" s="5" t="s">
        <v>179</v>
      </c>
      <c r="AS168" s="5" t="s">
        <v>63</v>
      </c>
      <c r="AT168" s="5"/>
      <c r="AU168" t="s">
        <v>38</v>
      </c>
      <c r="AV168" t="s">
        <v>38</v>
      </c>
      <c r="AW168" t="s">
        <v>38</v>
      </c>
      <c r="AX168" t="s">
        <v>55</v>
      </c>
      <c r="AY168" t="s">
        <v>55</v>
      </c>
      <c r="AZ168" t="s">
        <v>55</v>
      </c>
      <c r="BA168" t="s">
        <v>55</v>
      </c>
      <c r="BB168" t="s">
        <v>55</v>
      </c>
      <c r="BC168" t="s">
        <v>55</v>
      </c>
      <c r="BD168" t="s">
        <v>55</v>
      </c>
      <c r="BE168" t="s">
        <v>55</v>
      </c>
      <c r="BF168" t="s">
        <v>55</v>
      </c>
      <c r="BG168" t="s">
        <v>55</v>
      </c>
      <c r="BH168" t="s">
        <v>126</v>
      </c>
      <c r="BI168" t="s">
        <v>221</v>
      </c>
      <c r="BJ168" s="5" t="s">
        <v>55</v>
      </c>
      <c r="BK168" s="5" t="s">
        <v>55</v>
      </c>
      <c r="BL168" t="s">
        <v>243</v>
      </c>
      <c r="BM168" t="s">
        <v>110</v>
      </c>
      <c r="BN168" t="s">
        <v>119</v>
      </c>
      <c r="BO168">
        <v>856667</v>
      </c>
      <c r="BP168" s="5" t="s">
        <v>55</v>
      </c>
      <c r="BQ168" s="5" t="s">
        <v>55</v>
      </c>
      <c r="BR168" s="5" t="s">
        <v>55</v>
      </c>
      <c r="BS168" s="5" t="s">
        <v>55</v>
      </c>
      <c r="BT168" s="5" t="s">
        <v>55</v>
      </c>
      <c r="BU168" s="5" t="s">
        <v>55</v>
      </c>
      <c r="BV168" s="5" t="s">
        <v>38</v>
      </c>
      <c r="BW168" t="s">
        <v>51</v>
      </c>
      <c r="BX168" s="6" t="s">
        <v>132</v>
      </c>
      <c r="BY168" t="s">
        <v>52</v>
      </c>
      <c r="BZ168" s="5" t="s">
        <v>55</v>
      </c>
      <c r="CA168" t="s">
        <v>38</v>
      </c>
      <c r="CB168" t="s">
        <v>37</v>
      </c>
      <c r="CC168" t="s">
        <v>215</v>
      </c>
    </row>
    <row r="169" spans="1:81" x14ac:dyDescent="0.2">
      <c r="A169" s="7" t="s">
        <v>37</v>
      </c>
      <c r="B169" t="s">
        <v>419</v>
      </c>
      <c r="C169" t="s">
        <v>85</v>
      </c>
      <c r="E169" t="str">
        <f t="shared" si="39"/>
        <v>Scenario 168 (Org#=15| Campus#=3, GiftType#=3, Fund#=3)</v>
      </c>
      <c r="F169" s="24" t="str">
        <f t="shared" si="40"/>
        <v>CampusName=Main Campus|GiftType=Donate| DonatePurchaseGoal=Donate|FundName= No Link Donation| CategoryName=</v>
      </c>
      <c r="G169" s="24" t="str">
        <f t="shared" si="42"/>
        <v>Scenario 168 (Org#=15| Campus#=3, GiftType#=3, Fund#=3) - Using 'Main Campus',  'Donate', using 'AmountCurrency' of '178', with a 'One-Time' transaction using a 'New Credit Card' payment type 'Visa' with account 'Visa_Personal' number '4111 1111 1111 1111' Submit = 'Yes'</v>
      </c>
      <c r="H169" s="24" t="str">
        <f t="shared" si="43"/>
        <v>Environment= https://sg-pre-web.securegive.com/,  User= chris.grant+dave@securegive.com</v>
      </c>
      <c r="I169" s="35" t="s">
        <v>518</v>
      </c>
      <c r="J169" s="35"/>
      <c r="K169" s="34" t="s">
        <v>265</v>
      </c>
      <c r="L169" t="s">
        <v>266</v>
      </c>
      <c r="M169" t="s">
        <v>55</v>
      </c>
      <c r="N169" t="s">
        <v>55</v>
      </c>
      <c r="O169" s="28" t="s">
        <v>494</v>
      </c>
      <c r="P169" t="s">
        <v>13</v>
      </c>
      <c r="Q169">
        <v>15</v>
      </c>
      <c r="R169" s="24">
        <v>3</v>
      </c>
      <c r="S169" s="7" t="s">
        <v>213</v>
      </c>
      <c r="T169" s="7">
        <v>3</v>
      </c>
      <c r="U169" s="7" t="s">
        <v>213</v>
      </c>
      <c r="V169" s="26" t="s">
        <v>55</v>
      </c>
      <c r="W169" s="22" t="s">
        <v>55</v>
      </c>
      <c r="X169" s="33" t="s">
        <v>55</v>
      </c>
      <c r="Y169" s="33" t="s">
        <v>55</v>
      </c>
      <c r="Z169" s="22" t="s">
        <v>55</v>
      </c>
      <c r="AA169" s="22" t="s">
        <v>55</v>
      </c>
      <c r="AB169" s="22" t="s">
        <v>55</v>
      </c>
      <c r="AC169" t="s">
        <v>271</v>
      </c>
      <c r="AD169">
        <v>3</v>
      </c>
      <c r="AF169" t="s">
        <v>24</v>
      </c>
      <c r="AG169">
        <v>178</v>
      </c>
      <c r="AH169" t="s">
        <v>17</v>
      </c>
      <c r="AI169" s="5" t="s">
        <v>55</v>
      </c>
      <c r="AJ169" s="5" t="s">
        <v>55</v>
      </c>
      <c r="AK169" s="33" t="s">
        <v>55</v>
      </c>
      <c r="AL169" s="22" t="s">
        <v>55</v>
      </c>
      <c r="AM169" s="33" t="s">
        <v>55</v>
      </c>
      <c r="AN169" s="26" t="s">
        <v>55</v>
      </c>
      <c r="AO169" s="22" t="str">
        <f t="shared" si="41"/>
        <v>One-Time gift on N/A basis charged on N/A Delayed start date of N/A ending on N/A</v>
      </c>
      <c r="AP169" t="s">
        <v>37</v>
      </c>
      <c r="AQ169" s="5" t="s">
        <v>55</v>
      </c>
      <c r="AR169" s="5" t="s">
        <v>179</v>
      </c>
      <c r="AS169" s="5" t="s">
        <v>63</v>
      </c>
      <c r="AT169" s="5"/>
      <c r="AU169" t="s">
        <v>38</v>
      </c>
      <c r="AV169" t="s">
        <v>38</v>
      </c>
      <c r="AW169" t="s">
        <v>38</v>
      </c>
      <c r="AX169" t="s">
        <v>55</v>
      </c>
      <c r="AY169" t="s">
        <v>55</v>
      </c>
      <c r="AZ169" t="s">
        <v>55</v>
      </c>
      <c r="BA169" t="s">
        <v>55</v>
      </c>
      <c r="BB169" t="s">
        <v>55</v>
      </c>
      <c r="BC169" t="s">
        <v>55</v>
      </c>
      <c r="BD169" t="s">
        <v>55</v>
      </c>
      <c r="BE169" t="s">
        <v>55</v>
      </c>
      <c r="BF169" t="s">
        <v>55</v>
      </c>
      <c r="BG169" t="s">
        <v>55</v>
      </c>
      <c r="BH169" t="s">
        <v>53</v>
      </c>
      <c r="BI169" t="s">
        <v>221</v>
      </c>
      <c r="BJ169" s="5" t="s">
        <v>55</v>
      </c>
      <c r="BK169" t="s">
        <v>37</v>
      </c>
      <c r="BL169" t="s">
        <v>244</v>
      </c>
      <c r="BM169" t="s">
        <v>111</v>
      </c>
      <c r="BN169" t="s">
        <v>121</v>
      </c>
      <c r="BO169" t="s">
        <v>98</v>
      </c>
      <c r="BP169" s="4">
        <v>44188</v>
      </c>
      <c r="BQ169">
        <v>123</v>
      </c>
      <c r="BR169" s="5" t="s">
        <v>55</v>
      </c>
      <c r="BS169" t="s">
        <v>50</v>
      </c>
      <c r="BT169">
        <v>30215</v>
      </c>
      <c r="BU169" t="s">
        <v>38</v>
      </c>
      <c r="BV169" s="5" t="s">
        <v>38</v>
      </c>
      <c r="BW169" s="5" t="s">
        <v>55</v>
      </c>
      <c r="BX169" s="22" t="s">
        <v>55</v>
      </c>
      <c r="BY169" s="5" t="s">
        <v>55</v>
      </c>
      <c r="BZ169" s="5" t="s">
        <v>55</v>
      </c>
      <c r="CA169" t="s">
        <v>37</v>
      </c>
      <c r="CB169" t="s">
        <v>37</v>
      </c>
      <c r="CC169" t="s">
        <v>215</v>
      </c>
    </row>
    <row r="170" spans="1:81" x14ac:dyDescent="0.2">
      <c r="A170" s="7" t="s">
        <v>37</v>
      </c>
      <c r="B170" t="s">
        <v>420</v>
      </c>
      <c r="C170" t="s">
        <v>85</v>
      </c>
      <c r="E170" t="str">
        <f t="shared" si="39"/>
        <v>Scenario 169 (Org#=15| Campus#=3, GiftType#=3, Fund#=3)</v>
      </c>
      <c r="F170" s="24" t="str">
        <f t="shared" si="40"/>
        <v>CampusName=Main Campus|GiftType=Donate| DonatePurchaseGoal=Donate|FundName= No Link Donation| CategoryName=</v>
      </c>
      <c r="G170" s="24" t="str">
        <f t="shared" si="42"/>
        <v>Scenario 169 (Org#=15| Campus#=3, GiftType#=3, Fund#=3) - Using 'Main Campus',  'Donate', using 'AmountCurrency' of '179', with a 'One-Time' transaction using a 'New Bank Account' payment type 'ach' with account 'NormalAccount' number '856667' Submit = 'Yes'</v>
      </c>
      <c r="H170" s="24" t="str">
        <f t="shared" si="43"/>
        <v>Environment= https://sg-pre-web.securegive.com/,  User= chris.grant+dave@securegive.com</v>
      </c>
      <c r="I170" s="35" t="s">
        <v>518</v>
      </c>
      <c r="J170" s="35"/>
      <c r="K170" s="34" t="s">
        <v>265</v>
      </c>
      <c r="L170" t="s">
        <v>266</v>
      </c>
      <c r="M170" t="s">
        <v>55</v>
      </c>
      <c r="N170" t="s">
        <v>55</v>
      </c>
      <c r="O170" s="28" t="s">
        <v>494</v>
      </c>
      <c r="P170" t="s">
        <v>13</v>
      </c>
      <c r="Q170">
        <v>15</v>
      </c>
      <c r="R170" s="24">
        <v>3</v>
      </c>
      <c r="S170" s="7" t="s">
        <v>213</v>
      </c>
      <c r="T170" s="7">
        <v>3</v>
      </c>
      <c r="U170" s="7" t="s">
        <v>213</v>
      </c>
      <c r="V170" s="26" t="s">
        <v>55</v>
      </c>
      <c r="W170" s="22" t="s">
        <v>55</v>
      </c>
      <c r="X170" s="33" t="s">
        <v>55</v>
      </c>
      <c r="Y170" s="33" t="s">
        <v>55</v>
      </c>
      <c r="Z170" s="22" t="s">
        <v>55</v>
      </c>
      <c r="AA170" s="22" t="s">
        <v>55</v>
      </c>
      <c r="AB170" s="22" t="s">
        <v>55</v>
      </c>
      <c r="AC170" t="s">
        <v>271</v>
      </c>
      <c r="AD170">
        <v>3</v>
      </c>
      <c r="AF170" t="s">
        <v>24</v>
      </c>
      <c r="AG170">
        <v>179</v>
      </c>
      <c r="AH170" t="s">
        <v>17</v>
      </c>
      <c r="AI170" s="5" t="s">
        <v>55</v>
      </c>
      <c r="AJ170" s="5" t="s">
        <v>55</v>
      </c>
      <c r="AK170" s="33" t="s">
        <v>55</v>
      </c>
      <c r="AL170" s="22" t="s">
        <v>55</v>
      </c>
      <c r="AM170" s="33" t="s">
        <v>55</v>
      </c>
      <c r="AN170" s="26" t="s">
        <v>55</v>
      </c>
      <c r="AO170" s="22" t="str">
        <f t="shared" si="41"/>
        <v>One-Time gift on N/A basis charged on N/A Delayed start date of N/A ending on N/A</v>
      </c>
      <c r="AP170" t="s">
        <v>38</v>
      </c>
      <c r="AQ170" s="5" t="s">
        <v>55</v>
      </c>
      <c r="AR170" s="5" t="s">
        <v>179</v>
      </c>
      <c r="AS170" s="5" t="s">
        <v>63</v>
      </c>
      <c r="AT170" s="5"/>
      <c r="AU170" t="s">
        <v>38</v>
      </c>
      <c r="AV170" t="s">
        <v>38</v>
      </c>
      <c r="AW170" t="s">
        <v>38</v>
      </c>
      <c r="AX170" t="s">
        <v>55</v>
      </c>
      <c r="AY170" t="s">
        <v>55</v>
      </c>
      <c r="AZ170" t="s">
        <v>55</v>
      </c>
      <c r="BA170" t="s">
        <v>55</v>
      </c>
      <c r="BB170" t="s">
        <v>55</v>
      </c>
      <c r="BC170" t="s">
        <v>55</v>
      </c>
      <c r="BD170" t="s">
        <v>55</v>
      </c>
      <c r="BE170" t="s">
        <v>55</v>
      </c>
      <c r="BF170" t="s">
        <v>55</v>
      </c>
      <c r="BG170" t="s">
        <v>55</v>
      </c>
      <c r="BH170" t="s">
        <v>126</v>
      </c>
      <c r="BI170" t="s">
        <v>221</v>
      </c>
      <c r="BJ170" s="5" t="s">
        <v>55</v>
      </c>
      <c r="BK170" s="5" t="s">
        <v>55</v>
      </c>
      <c r="BL170" t="s">
        <v>243</v>
      </c>
      <c r="BM170" t="s">
        <v>110</v>
      </c>
      <c r="BN170" t="s">
        <v>119</v>
      </c>
      <c r="BO170">
        <v>856667</v>
      </c>
      <c r="BP170" s="5" t="s">
        <v>55</v>
      </c>
      <c r="BQ170" s="5" t="s">
        <v>55</v>
      </c>
      <c r="BR170" s="5" t="s">
        <v>55</v>
      </c>
      <c r="BS170" s="5" t="s">
        <v>55</v>
      </c>
      <c r="BT170" s="5" t="s">
        <v>55</v>
      </c>
      <c r="BU170" s="5" t="s">
        <v>55</v>
      </c>
      <c r="BV170" s="5" t="s">
        <v>38</v>
      </c>
      <c r="BW170" t="s">
        <v>51</v>
      </c>
      <c r="BX170" s="6" t="s">
        <v>132</v>
      </c>
      <c r="BY170" t="s">
        <v>52</v>
      </c>
      <c r="BZ170" s="5" t="s">
        <v>55</v>
      </c>
      <c r="CA170" t="s">
        <v>38</v>
      </c>
      <c r="CB170" t="s">
        <v>37</v>
      </c>
      <c r="CC170" t="s">
        <v>215</v>
      </c>
    </row>
    <row r="171" spans="1:81" x14ac:dyDescent="0.2">
      <c r="A171" s="7" t="s">
        <v>37</v>
      </c>
      <c r="B171" t="s">
        <v>421</v>
      </c>
      <c r="C171" t="s">
        <v>85</v>
      </c>
      <c r="E171" t="str">
        <f t="shared" si="39"/>
        <v>Scenario 170 (Org#=15| Campus#=3, GiftType#=3, Fund#=3)</v>
      </c>
      <c r="F171" s="24" t="str">
        <f t="shared" si="40"/>
        <v>CampusName=Main Campus|GiftType=Donate| DonatePurchaseGoal=Donate|FundName= Linked Tithes &amp; Offering|No Link Donation|Fixed-Linked Donation Cat| CategoryName=</v>
      </c>
      <c r="G171" s="24" t="str">
        <f t="shared" si="42"/>
        <v>Scenario 170 (Org#=15| Campus#=3, GiftType#=3, Fund#=3) - Using 'Main Campus',  'Donate', using 'AmountCurrency|AmountCurrency|AmountQuantity' of '180|10|20', with a 'One-Time' transaction using a 'New Credit Card' payment type 'Visa' with account 'Visa_Personal' number '4111 1111 1111 1111' Submit = 'Yes'</v>
      </c>
      <c r="H171" s="24" t="str">
        <f t="shared" si="43"/>
        <v>Environment= https://sg-pre-web.securegive.com/,  User= chris.grant+dave@securegive.com</v>
      </c>
      <c r="I171" s="35" t="s">
        <v>518</v>
      </c>
      <c r="J171" s="35"/>
      <c r="K171" s="34" t="s">
        <v>265</v>
      </c>
      <c r="L171" t="s">
        <v>266</v>
      </c>
      <c r="M171" t="s">
        <v>55</v>
      </c>
      <c r="N171" t="s">
        <v>55</v>
      </c>
      <c r="O171" s="28" t="s">
        <v>494</v>
      </c>
      <c r="P171" t="s">
        <v>13</v>
      </c>
      <c r="Q171">
        <v>15</v>
      </c>
      <c r="R171" s="24">
        <v>3</v>
      </c>
      <c r="S171" s="7" t="s">
        <v>213</v>
      </c>
      <c r="T171" s="7">
        <v>3</v>
      </c>
      <c r="U171" s="7" t="s">
        <v>213</v>
      </c>
      <c r="V171" s="26" t="s">
        <v>55</v>
      </c>
      <c r="W171" s="22" t="s">
        <v>55</v>
      </c>
      <c r="X171" s="33" t="s">
        <v>55</v>
      </c>
      <c r="Y171" s="33" t="s">
        <v>55</v>
      </c>
      <c r="Z171" s="22" t="s">
        <v>55</v>
      </c>
      <c r="AA171" s="22" t="s">
        <v>55</v>
      </c>
      <c r="AB171" s="22" t="s">
        <v>55</v>
      </c>
      <c r="AC171" t="s">
        <v>411</v>
      </c>
      <c r="AD171">
        <v>3</v>
      </c>
      <c r="AF171" t="s">
        <v>409</v>
      </c>
      <c r="AG171" t="s">
        <v>500</v>
      </c>
      <c r="AH171" t="s">
        <v>17</v>
      </c>
      <c r="AI171" s="5" t="s">
        <v>55</v>
      </c>
      <c r="AJ171" s="5" t="s">
        <v>55</v>
      </c>
      <c r="AK171" s="33" t="s">
        <v>55</v>
      </c>
      <c r="AL171" s="22" t="s">
        <v>55</v>
      </c>
      <c r="AM171" s="33" t="s">
        <v>55</v>
      </c>
      <c r="AN171" s="26" t="s">
        <v>55</v>
      </c>
      <c r="AO171" s="22" t="str">
        <f t="shared" si="41"/>
        <v>One-Time gift on N/A basis charged on N/A Delayed start date of N/A ending on N/A</v>
      </c>
      <c r="AP171" t="s">
        <v>38</v>
      </c>
      <c r="AQ171" s="5" t="s">
        <v>55</v>
      </c>
      <c r="AR171" s="5" t="s">
        <v>179</v>
      </c>
      <c r="AS171" s="5" t="s">
        <v>63</v>
      </c>
      <c r="AT171" s="5"/>
      <c r="AU171" t="s">
        <v>38</v>
      </c>
      <c r="AV171" t="s">
        <v>38</v>
      </c>
      <c r="AW171" t="s">
        <v>38</v>
      </c>
      <c r="AX171" t="s">
        <v>55</v>
      </c>
      <c r="AY171" t="s">
        <v>55</v>
      </c>
      <c r="AZ171" t="s">
        <v>55</v>
      </c>
      <c r="BA171" t="s">
        <v>55</v>
      </c>
      <c r="BB171" t="s">
        <v>55</v>
      </c>
      <c r="BC171" t="s">
        <v>55</v>
      </c>
      <c r="BD171" t="s">
        <v>55</v>
      </c>
      <c r="BE171" t="s">
        <v>55</v>
      </c>
      <c r="BF171" t="s">
        <v>55</v>
      </c>
      <c r="BG171" t="s">
        <v>55</v>
      </c>
      <c r="BH171" t="s">
        <v>53</v>
      </c>
      <c r="BI171" t="s">
        <v>221</v>
      </c>
      <c r="BJ171" s="5" t="s">
        <v>55</v>
      </c>
      <c r="BK171" t="s">
        <v>37</v>
      </c>
      <c r="BL171" t="s">
        <v>244</v>
      </c>
      <c r="BM171" t="s">
        <v>111</v>
      </c>
      <c r="BN171" t="s">
        <v>121</v>
      </c>
      <c r="BO171" t="s">
        <v>98</v>
      </c>
      <c r="BP171" s="4">
        <v>44188</v>
      </c>
      <c r="BQ171">
        <v>123</v>
      </c>
      <c r="BR171" s="5" t="s">
        <v>55</v>
      </c>
      <c r="BS171" t="s">
        <v>50</v>
      </c>
      <c r="BT171">
        <v>30215</v>
      </c>
      <c r="BU171" t="s">
        <v>38</v>
      </c>
      <c r="BV171" s="5" t="s">
        <v>38</v>
      </c>
      <c r="BW171" s="5" t="s">
        <v>55</v>
      </c>
      <c r="BX171" s="22" t="s">
        <v>55</v>
      </c>
      <c r="BY171" s="5" t="s">
        <v>55</v>
      </c>
      <c r="BZ171" s="5" t="s">
        <v>55</v>
      </c>
      <c r="CA171" t="s">
        <v>37</v>
      </c>
      <c r="CB171" t="s">
        <v>37</v>
      </c>
      <c r="CC171" t="s">
        <v>215</v>
      </c>
    </row>
    <row r="172" spans="1:81" x14ac:dyDescent="0.2">
      <c r="A172" s="7" t="s">
        <v>37</v>
      </c>
      <c r="B172" t="s">
        <v>422</v>
      </c>
      <c r="C172" t="s">
        <v>85</v>
      </c>
      <c r="E172" t="str">
        <f t="shared" si="39"/>
        <v>Scenario 171 (Org#=15| Campus#=3, GiftType#=3, Fund#=3)</v>
      </c>
      <c r="F172" s="24" t="str">
        <f t="shared" si="40"/>
        <v>CampusName=Main Campus|GiftType=Donate| DonatePurchaseGoal=Donate|FundName= No Link Donation| CategoryName=</v>
      </c>
      <c r="G172" s="24" t="str">
        <f t="shared" si="42"/>
        <v>Scenario 171 (Org#=15| Campus#=3, GiftType#=3, Fund#=3) - Using 'Main Campus',  'Donate', using 'AmountCurrency' of '181', with a 'One-Time' transaction using a 'New Bank Account' payment type 'ach' with account 'NormalAccount' number '856667' Submit = 'Yes'</v>
      </c>
      <c r="H172" s="24" t="str">
        <f t="shared" si="43"/>
        <v>Environment= https://sg-pre-web.securegive.com/,  User= chris.grant+dave@securegive.com</v>
      </c>
      <c r="I172" s="35" t="s">
        <v>518</v>
      </c>
      <c r="J172" s="35"/>
      <c r="K172" s="34" t="s">
        <v>265</v>
      </c>
      <c r="L172" t="s">
        <v>266</v>
      </c>
      <c r="M172" t="s">
        <v>55</v>
      </c>
      <c r="N172" t="s">
        <v>55</v>
      </c>
      <c r="O172" s="28" t="s">
        <v>494</v>
      </c>
      <c r="P172" t="s">
        <v>13</v>
      </c>
      <c r="Q172">
        <v>15</v>
      </c>
      <c r="R172" s="24">
        <v>3</v>
      </c>
      <c r="S172" s="7" t="s">
        <v>213</v>
      </c>
      <c r="T172" s="7">
        <v>3</v>
      </c>
      <c r="U172" s="7" t="s">
        <v>213</v>
      </c>
      <c r="V172" s="26" t="s">
        <v>55</v>
      </c>
      <c r="W172" s="22" t="s">
        <v>55</v>
      </c>
      <c r="X172" s="33" t="s">
        <v>55</v>
      </c>
      <c r="Y172" s="33" t="s">
        <v>55</v>
      </c>
      <c r="Z172" s="22" t="s">
        <v>55</v>
      </c>
      <c r="AA172" s="22" t="s">
        <v>55</v>
      </c>
      <c r="AB172" s="22" t="s">
        <v>55</v>
      </c>
      <c r="AC172" t="s">
        <v>271</v>
      </c>
      <c r="AD172">
        <v>3</v>
      </c>
      <c r="AF172" t="s">
        <v>24</v>
      </c>
      <c r="AG172">
        <v>181</v>
      </c>
      <c r="AH172" t="s">
        <v>17</v>
      </c>
      <c r="AI172" s="5" t="s">
        <v>55</v>
      </c>
      <c r="AJ172" s="5" t="s">
        <v>55</v>
      </c>
      <c r="AK172" s="33" t="s">
        <v>55</v>
      </c>
      <c r="AL172" s="22" t="s">
        <v>55</v>
      </c>
      <c r="AM172" s="33" t="s">
        <v>55</v>
      </c>
      <c r="AN172" s="26" t="s">
        <v>55</v>
      </c>
      <c r="AO172" s="22" t="str">
        <f t="shared" si="41"/>
        <v>One-Time gift on N/A basis charged on N/A Delayed start date of N/A ending on N/A</v>
      </c>
      <c r="AP172" t="s">
        <v>38</v>
      </c>
      <c r="AQ172" s="5" t="s">
        <v>55</v>
      </c>
      <c r="AR172" s="5" t="s">
        <v>179</v>
      </c>
      <c r="AS172" s="5" t="s">
        <v>63</v>
      </c>
      <c r="AT172" s="5"/>
      <c r="AU172" t="s">
        <v>38</v>
      </c>
      <c r="AV172" t="s">
        <v>38</v>
      </c>
      <c r="AW172" t="s">
        <v>38</v>
      </c>
      <c r="AX172" t="s">
        <v>55</v>
      </c>
      <c r="AY172" t="s">
        <v>55</v>
      </c>
      <c r="AZ172" t="s">
        <v>55</v>
      </c>
      <c r="BA172" t="s">
        <v>55</v>
      </c>
      <c r="BB172" t="s">
        <v>55</v>
      </c>
      <c r="BC172" t="s">
        <v>55</v>
      </c>
      <c r="BD172" t="s">
        <v>55</v>
      </c>
      <c r="BE172" t="s">
        <v>55</v>
      </c>
      <c r="BF172" t="s">
        <v>55</v>
      </c>
      <c r="BG172" t="s">
        <v>55</v>
      </c>
      <c r="BH172" t="s">
        <v>126</v>
      </c>
      <c r="BI172" t="s">
        <v>221</v>
      </c>
      <c r="BJ172" s="5" t="s">
        <v>55</v>
      </c>
      <c r="BK172" s="5" t="s">
        <v>55</v>
      </c>
      <c r="BL172" t="s">
        <v>243</v>
      </c>
      <c r="BM172" t="s">
        <v>110</v>
      </c>
      <c r="BN172" t="s">
        <v>119</v>
      </c>
      <c r="BO172">
        <v>856667</v>
      </c>
      <c r="BP172" s="5" t="s">
        <v>55</v>
      </c>
      <c r="BQ172" s="5" t="s">
        <v>55</v>
      </c>
      <c r="BR172" s="5" t="s">
        <v>55</v>
      </c>
      <c r="BS172" s="5" t="s">
        <v>55</v>
      </c>
      <c r="BT172" s="5" t="s">
        <v>55</v>
      </c>
      <c r="BU172" s="5" t="s">
        <v>55</v>
      </c>
      <c r="BV172" s="5" t="s">
        <v>38</v>
      </c>
      <c r="BW172" t="s">
        <v>51</v>
      </c>
      <c r="BX172" s="6" t="s">
        <v>132</v>
      </c>
      <c r="BY172" t="s">
        <v>52</v>
      </c>
      <c r="BZ172" s="5" t="s">
        <v>55</v>
      </c>
      <c r="CA172" t="s">
        <v>38</v>
      </c>
      <c r="CB172" t="s">
        <v>37</v>
      </c>
      <c r="CC172" t="s">
        <v>215</v>
      </c>
    </row>
    <row r="173" spans="1:81" x14ac:dyDescent="0.2">
      <c r="A173" s="7" t="s">
        <v>37</v>
      </c>
      <c r="B173" t="s">
        <v>423</v>
      </c>
      <c r="C173" t="s">
        <v>85</v>
      </c>
      <c r="E173" t="str">
        <f t="shared" si="39"/>
        <v>Scenario 172 (Org#=15| Campus#=3, GiftType#=3, Fund#=3)</v>
      </c>
      <c r="F173" s="24" t="str">
        <f t="shared" si="40"/>
        <v>CampusName=Main Campus|GiftType=Donate| DonatePurchaseGoal=Donate|FundName= No Link Donation| CategoryName=</v>
      </c>
      <c r="G173" s="24" t="str">
        <f t="shared" si="42"/>
        <v>Scenario 172 (Org#=15| Campus#=3, GiftType#=3, Fund#=3) - Using 'Main Campus',  'Donate', using 'AmountCurrency' of '182', with a 'One-Time' transaction using a 'New Credit Card' payment type 'Visa' with account 'Visa_Personal' number '4111 1111 1111 1111' Submit = 'Yes'</v>
      </c>
      <c r="H173" s="24" t="str">
        <f t="shared" si="43"/>
        <v>Environment= https://sg-pre-web.securegive.com/,  User= chris.grant+dave@securegive.com</v>
      </c>
      <c r="I173" s="35" t="s">
        <v>518</v>
      </c>
      <c r="J173" s="35"/>
      <c r="K173" s="34" t="s">
        <v>265</v>
      </c>
      <c r="L173" t="s">
        <v>266</v>
      </c>
      <c r="M173" t="s">
        <v>55</v>
      </c>
      <c r="N173" t="s">
        <v>55</v>
      </c>
      <c r="O173" s="28" t="s">
        <v>494</v>
      </c>
      <c r="P173" t="s">
        <v>13</v>
      </c>
      <c r="Q173">
        <v>15</v>
      </c>
      <c r="R173" s="24">
        <v>3</v>
      </c>
      <c r="S173" s="7" t="s">
        <v>213</v>
      </c>
      <c r="T173" s="7">
        <v>3</v>
      </c>
      <c r="U173" s="7" t="s">
        <v>213</v>
      </c>
      <c r="V173" s="26" t="s">
        <v>55</v>
      </c>
      <c r="W173" s="22" t="s">
        <v>55</v>
      </c>
      <c r="X173" s="33" t="s">
        <v>55</v>
      </c>
      <c r="Y173" s="33" t="s">
        <v>55</v>
      </c>
      <c r="Z173" s="22" t="s">
        <v>55</v>
      </c>
      <c r="AA173" s="22" t="s">
        <v>55</v>
      </c>
      <c r="AB173" s="22" t="s">
        <v>55</v>
      </c>
      <c r="AC173" t="s">
        <v>271</v>
      </c>
      <c r="AD173">
        <v>3</v>
      </c>
      <c r="AF173" t="s">
        <v>24</v>
      </c>
      <c r="AG173">
        <v>182</v>
      </c>
      <c r="AH173" t="s">
        <v>17</v>
      </c>
      <c r="AI173" s="5" t="s">
        <v>55</v>
      </c>
      <c r="AJ173" s="5" t="s">
        <v>55</v>
      </c>
      <c r="AK173" s="33" t="s">
        <v>55</v>
      </c>
      <c r="AL173" s="22" t="s">
        <v>55</v>
      </c>
      <c r="AM173" s="33" t="s">
        <v>55</v>
      </c>
      <c r="AN173" s="26" t="s">
        <v>55</v>
      </c>
      <c r="AO173" s="22" t="str">
        <f t="shared" si="41"/>
        <v>One-Time gift on N/A basis charged on N/A Delayed start date of N/A ending on N/A</v>
      </c>
      <c r="AP173" t="s">
        <v>37</v>
      </c>
      <c r="AQ173" s="5" t="s">
        <v>55</v>
      </c>
      <c r="AR173" s="5" t="s">
        <v>179</v>
      </c>
      <c r="AS173" s="5" t="s">
        <v>63</v>
      </c>
      <c r="AT173" s="5"/>
      <c r="AU173" t="s">
        <v>38</v>
      </c>
      <c r="AV173" t="s">
        <v>38</v>
      </c>
      <c r="AW173" t="s">
        <v>38</v>
      </c>
      <c r="AX173" t="s">
        <v>55</v>
      </c>
      <c r="AY173" t="s">
        <v>55</v>
      </c>
      <c r="AZ173" t="s">
        <v>55</v>
      </c>
      <c r="BA173" t="s">
        <v>55</v>
      </c>
      <c r="BB173" t="s">
        <v>55</v>
      </c>
      <c r="BC173" t="s">
        <v>55</v>
      </c>
      <c r="BD173" t="s">
        <v>55</v>
      </c>
      <c r="BE173" t="s">
        <v>55</v>
      </c>
      <c r="BF173" t="s">
        <v>55</v>
      </c>
      <c r="BG173" t="s">
        <v>55</v>
      </c>
      <c r="BH173" t="s">
        <v>53</v>
      </c>
      <c r="BI173" t="s">
        <v>221</v>
      </c>
      <c r="BJ173" s="5" t="s">
        <v>55</v>
      </c>
      <c r="BK173" t="s">
        <v>37</v>
      </c>
      <c r="BL173" t="s">
        <v>244</v>
      </c>
      <c r="BM173" t="s">
        <v>111</v>
      </c>
      <c r="BN173" t="s">
        <v>121</v>
      </c>
      <c r="BO173" t="s">
        <v>98</v>
      </c>
      <c r="BP173" s="4">
        <v>44188</v>
      </c>
      <c r="BQ173">
        <v>123</v>
      </c>
      <c r="BR173" s="5" t="s">
        <v>55</v>
      </c>
      <c r="BS173" t="s">
        <v>50</v>
      </c>
      <c r="BT173">
        <v>30215</v>
      </c>
      <c r="BU173" t="s">
        <v>38</v>
      </c>
      <c r="BV173" s="5" t="s">
        <v>38</v>
      </c>
      <c r="BW173" s="5" t="s">
        <v>55</v>
      </c>
      <c r="BX173" s="22" t="s">
        <v>55</v>
      </c>
      <c r="BY173" s="5" t="s">
        <v>55</v>
      </c>
      <c r="BZ173" s="5" t="s">
        <v>55</v>
      </c>
      <c r="CA173" t="s">
        <v>37</v>
      </c>
      <c r="CB173" t="s">
        <v>37</v>
      </c>
      <c r="CC173" t="s">
        <v>215</v>
      </c>
    </row>
    <row r="174" spans="1:81" x14ac:dyDescent="0.2">
      <c r="A174" s="7" t="s">
        <v>37</v>
      </c>
      <c r="B174" t="s">
        <v>424</v>
      </c>
      <c r="C174" t="s">
        <v>85</v>
      </c>
      <c r="E174" t="str">
        <f t="shared" si="39"/>
        <v>Scenario 173 (Org#=15| Campus#=3, GiftType#=3, Fund#=3)</v>
      </c>
      <c r="F174" s="24" t="str">
        <f t="shared" si="40"/>
        <v>CampusName=Main Campus|GiftType=Donate| DonatePurchaseGoal=Donate|FundName= Linked Tithes &amp; Offering|No Link Donation|Fixed-Linked Donation Cat| CategoryName=</v>
      </c>
      <c r="G174" s="24" t="str">
        <f t="shared" si="42"/>
        <v>Scenario 173 (Org#=15| Campus#=3, GiftType#=3, Fund#=3) - Using 'Main Campus',  'Donate', using 'AmountCurrency|AmountCurrency|AmountQuantity' of '183|10|20', with a 'One-Time' transaction using a 'New Bank Account' payment type 'ach' with account 'NormalAccount' number '856667' Submit = 'Yes'</v>
      </c>
      <c r="H174" s="24" t="str">
        <f t="shared" si="43"/>
        <v>Environment= https://sg-pre-web.securegive.com/,  User= chris.grant+dave@securegive.com</v>
      </c>
      <c r="I174" s="35" t="s">
        <v>518</v>
      </c>
      <c r="J174" s="35"/>
      <c r="K174" s="34" t="s">
        <v>265</v>
      </c>
      <c r="L174" t="s">
        <v>266</v>
      </c>
      <c r="M174" t="s">
        <v>55</v>
      </c>
      <c r="N174" t="s">
        <v>55</v>
      </c>
      <c r="O174" s="28" t="s">
        <v>494</v>
      </c>
      <c r="P174" t="s">
        <v>13</v>
      </c>
      <c r="Q174">
        <v>15</v>
      </c>
      <c r="R174" s="24">
        <v>3</v>
      </c>
      <c r="S174" s="7" t="s">
        <v>213</v>
      </c>
      <c r="T174" s="7">
        <v>3</v>
      </c>
      <c r="U174" s="7" t="s">
        <v>213</v>
      </c>
      <c r="V174" s="26" t="s">
        <v>55</v>
      </c>
      <c r="W174" s="22" t="s">
        <v>55</v>
      </c>
      <c r="X174" s="33" t="s">
        <v>55</v>
      </c>
      <c r="Y174" s="33" t="s">
        <v>55</v>
      </c>
      <c r="Z174" s="22" t="s">
        <v>55</v>
      </c>
      <c r="AA174" s="22" t="s">
        <v>55</v>
      </c>
      <c r="AB174" s="22" t="s">
        <v>55</v>
      </c>
      <c r="AC174" t="s">
        <v>411</v>
      </c>
      <c r="AD174">
        <v>3</v>
      </c>
      <c r="AF174" t="s">
        <v>409</v>
      </c>
      <c r="AG174" t="s">
        <v>501</v>
      </c>
      <c r="AH174" t="s">
        <v>17</v>
      </c>
      <c r="AI174" s="5" t="s">
        <v>55</v>
      </c>
      <c r="AJ174" s="5" t="s">
        <v>55</v>
      </c>
      <c r="AK174" s="33" t="s">
        <v>55</v>
      </c>
      <c r="AL174" s="22" t="s">
        <v>55</v>
      </c>
      <c r="AM174" s="33" t="s">
        <v>55</v>
      </c>
      <c r="AN174" s="26" t="s">
        <v>55</v>
      </c>
      <c r="AO174" s="22" t="str">
        <f t="shared" si="41"/>
        <v>One-Time gift on N/A basis charged on N/A Delayed start date of N/A ending on N/A</v>
      </c>
      <c r="AP174" t="s">
        <v>38</v>
      </c>
      <c r="AQ174" s="5" t="s">
        <v>55</v>
      </c>
      <c r="AR174" s="5" t="s">
        <v>179</v>
      </c>
      <c r="AS174" s="5" t="s">
        <v>63</v>
      </c>
      <c r="AT174" s="5"/>
      <c r="AU174" t="s">
        <v>38</v>
      </c>
      <c r="AV174" t="s">
        <v>38</v>
      </c>
      <c r="AW174" t="s">
        <v>38</v>
      </c>
      <c r="AX174" t="s">
        <v>55</v>
      </c>
      <c r="AY174" t="s">
        <v>55</v>
      </c>
      <c r="AZ174" t="s">
        <v>55</v>
      </c>
      <c r="BA174" t="s">
        <v>55</v>
      </c>
      <c r="BB174" t="s">
        <v>55</v>
      </c>
      <c r="BC174" t="s">
        <v>55</v>
      </c>
      <c r="BD174" t="s">
        <v>55</v>
      </c>
      <c r="BE174" t="s">
        <v>55</v>
      </c>
      <c r="BF174" t="s">
        <v>55</v>
      </c>
      <c r="BG174" t="s">
        <v>55</v>
      </c>
      <c r="BH174" t="s">
        <v>126</v>
      </c>
      <c r="BI174" t="s">
        <v>221</v>
      </c>
      <c r="BJ174" s="5" t="s">
        <v>55</v>
      </c>
      <c r="BK174" s="5" t="s">
        <v>55</v>
      </c>
      <c r="BL174" t="s">
        <v>243</v>
      </c>
      <c r="BM174" t="s">
        <v>110</v>
      </c>
      <c r="BN174" t="s">
        <v>119</v>
      </c>
      <c r="BO174">
        <v>856667</v>
      </c>
      <c r="BP174" s="5" t="s">
        <v>55</v>
      </c>
      <c r="BQ174" s="5" t="s">
        <v>55</v>
      </c>
      <c r="BR174" s="5" t="s">
        <v>55</v>
      </c>
      <c r="BS174" s="5" t="s">
        <v>55</v>
      </c>
      <c r="BT174" s="5" t="s">
        <v>55</v>
      </c>
      <c r="BU174" s="5" t="s">
        <v>55</v>
      </c>
      <c r="BV174" s="5" t="s">
        <v>38</v>
      </c>
      <c r="BW174" t="s">
        <v>51</v>
      </c>
      <c r="BX174" s="6" t="s">
        <v>132</v>
      </c>
      <c r="BY174" t="s">
        <v>52</v>
      </c>
      <c r="BZ174" s="5" t="s">
        <v>55</v>
      </c>
      <c r="CA174" t="s">
        <v>38</v>
      </c>
      <c r="CB174" t="s">
        <v>37</v>
      </c>
      <c r="CC174" t="s">
        <v>215</v>
      </c>
    </row>
    <row r="175" spans="1:81" x14ac:dyDescent="0.2">
      <c r="A175" s="7" t="s">
        <v>37</v>
      </c>
      <c r="B175" t="s">
        <v>425</v>
      </c>
      <c r="C175" t="s">
        <v>85</v>
      </c>
      <c r="E175" t="str">
        <f t="shared" si="39"/>
        <v>Scenario 174 (Org#=15| Campus#=3, GiftType#=3, Fund#=3)</v>
      </c>
      <c r="F175" s="24" t="str">
        <f t="shared" si="40"/>
        <v>CampusName=Main Campus|GiftType=Donate| DonatePurchaseGoal=Donate|FundName= Fixed-Linked Donation Cat| CategoryName=</v>
      </c>
      <c r="G175" s="24" t="str">
        <f t="shared" si="42"/>
        <v>Scenario 174 (Org#=15| Campus#=3, GiftType#=3, Fund#=3) - Using 'Main Campus',  'Donate', using 'AmountQuantity' of '184', with a 'One-Time' transaction using a 'New Credit Card' payment type 'Visa' with account 'Visa_Personal' number '4111 1111 1111 1111' Submit = 'Yes'</v>
      </c>
      <c r="H175" s="24" t="str">
        <f t="shared" si="43"/>
        <v>Environment= https://sg-pre-web.securegive.com/,  User= chris.grant+dave@securegive.com</v>
      </c>
      <c r="I175" s="35" t="s">
        <v>518</v>
      </c>
      <c r="J175" s="35"/>
      <c r="K175" s="34" t="s">
        <v>265</v>
      </c>
      <c r="L175" t="s">
        <v>266</v>
      </c>
      <c r="M175" t="s">
        <v>55</v>
      </c>
      <c r="N175" t="s">
        <v>55</v>
      </c>
      <c r="O175" s="28" t="s">
        <v>494</v>
      </c>
      <c r="P175" t="s">
        <v>13</v>
      </c>
      <c r="Q175">
        <v>15</v>
      </c>
      <c r="R175" s="24">
        <v>3</v>
      </c>
      <c r="S175" s="7" t="s">
        <v>213</v>
      </c>
      <c r="T175" s="7">
        <v>3</v>
      </c>
      <c r="U175" s="7" t="s">
        <v>213</v>
      </c>
      <c r="V175" s="26" t="s">
        <v>55</v>
      </c>
      <c r="W175" s="22" t="s">
        <v>55</v>
      </c>
      <c r="X175" s="33" t="s">
        <v>55</v>
      </c>
      <c r="Y175" s="33" t="s">
        <v>55</v>
      </c>
      <c r="Z175" s="22" t="s">
        <v>55</v>
      </c>
      <c r="AA175" s="22" t="s">
        <v>55</v>
      </c>
      <c r="AB175" s="22" t="s">
        <v>55</v>
      </c>
      <c r="AC175" t="s">
        <v>270</v>
      </c>
      <c r="AD175">
        <v>3</v>
      </c>
      <c r="AF175" t="s">
        <v>25</v>
      </c>
      <c r="AG175">
        <v>184</v>
      </c>
      <c r="AH175" t="s">
        <v>17</v>
      </c>
      <c r="AI175" s="5" t="s">
        <v>55</v>
      </c>
      <c r="AJ175" s="5" t="s">
        <v>55</v>
      </c>
      <c r="AK175" s="33" t="s">
        <v>55</v>
      </c>
      <c r="AL175" s="22" t="s">
        <v>55</v>
      </c>
      <c r="AM175" s="33" t="s">
        <v>55</v>
      </c>
      <c r="AN175" s="26" t="s">
        <v>55</v>
      </c>
      <c r="AO175" s="22" t="str">
        <f t="shared" si="41"/>
        <v>One-Time gift on N/A basis charged on N/A Delayed start date of N/A ending on N/A</v>
      </c>
      <c r="AP175" t="s">
        <v>38</v>
      </c>
      <c r="AQ175" s="5" t="s">
        <v>55</v>
      </c>
      <c r="AR175" s="5" t="s">
        <v>179</v>
      </c>
      <c r="AS175" s="5" t="s">
        <v>63</v>
      </c>
      <c r="AT175" s="5"/>
      <c r="AU175" t="s">
        <v>38</v>
      </c>
      <c r="AV175" t="s">
        <v>38</v>
      </c>
      <c r="AW175" t="s">
        <v>38</v>
      </c>
      <c r="AX175" t="s">
        <v>55</v>
      </c>
      <c r="AY175" t="s">
        <v>55</v>
      </c>
      <c r="AZ175" t="s">
        <v>55</v>
      </c>
      <c r="BA175" t="s">
        <v>55</v>
      </c>
      <c r="BB175" t="s">
        <v>55</v>
      </c>
      <c r="BC175" t="s">
        <v>55</v>
      </c>
      <c r="BD175" t="s">
        <v>55</v>
      </c>
      <c r="BE175" t="s">
        <v>55</v>
      </c>
      <c r="BF175" t="s">
        <v>55</v>
      </c>
      <c r="BG175" t="s">
        <v>55</v>
      </c>
      <c r="BH175" t="s">
        <v>53</v>
      </c>
      <c r="BI175" t="s">
        <v>221</v>
      </c>
      <c r="BJ175" s="5" t="s">
        <v>55</v>
      </c>
      <c r="BK175" t="s">
        <v>37</v>
      </c>
      <c r="BL175" t="s">
        <v>244</v>
      </c>
      <c r="BM175" t="s">
        <v>111</v>
      </c>
      <c r="BN175" t="s">
        <v>121</v>
      </c>
      <c r="BO175" t="s">
        <v>98</v>
      </c>
      <c r="BP175" s="4">
        <v>44188</v>
      </c>
      <c r="BQ175">
        <v>123</v>
      </c>
      <c r="BR175" s="5" t="s">
        <v>55</v>
      </c>
      <c r="BS175" t="s">
        <v>50</v>
      </c>
      <c r="BT175">
        <v>30215</v>
      </c>
      <c r="BU175" t="s">
        <v>38</v>
      </c>
      <c r="BV175" s="5" t="s">
        <v>38</v>
      </c>
      <c r="BW175" s="5" t="s">
        <v>55</v>
      </c>
      <c r="BX175" s="22" t="s">
        <v>55</v>
      </c>
      <c r="BY175" s="5" t="s">
        <v>55</v>
      </c>
      <c r="BZ175" s="5" t="s">
        <v>55</v>
      </c>
      <c r="CA175" t="s">
        <v>37</v>
      </c>
      <c r="CB175" t="s">
        <v>37</v>
      </c>
      <c r="CC175" t="s">
        <v>215</v>
      </c>
    </row>
    <row r="176" spans="1:81" x14ac:dyDescent="0.2">
      <c r="A176" s="7" t="s">
        <v>37</v>
      </c>
      <c r="B176" t="s">
        <v>426</v>
      </c>
      <c r="C176" t="s">
        <v>85</v>
      </c>
      <c r="E176" t="str">
        <f t="shared" si="39"/>
        <v>Scenario 175 (Org#=15| Campus#=3, GiftType#=3, Fund#=3)</v>
      </c>
      <c r="F176" s="24" t="str">
        <f t="shared" si="40"/>
        <v>CampusName=Main Campus|GiftType=Donate| DonatePurchaseGoal=Donate|FundName= Fixed-Linked Donation Cat| CategoryName=</v>
      </c>
      <c r="G176" s="24" t="str">
        <f t="shared" si="42"/>
        <v>Scenario 175 (Org#=15| Campus#=3, GiftType#=3, Fund#=3) - Using 'Main Campus',  'Donate', using 'AmountQuantity' of '185', with a 'One-Time' transaction using a 'New Bank Account' payment type 'ach' with account 'NormalAccount' number '856667' Submit = 'Yes'</v>
      </c>
      <c r="H176" s="24" t="str">
        <f t="shared" si="43"/>
        <v>Environment= https://sg-pre-web.securegive.com/,  User= chris.grant+dave@securegive.com</v>
      </c>
      <c r="I176" s="35" t="s">
        <v>518</v>
      </c>
      <c r="J176" s="35"/>
      <c r="K176" s="34" t="s">
        <v>265</v>
      </c>
      <c r="L176" t="s">
        <v>266</v>
      </c>
      <c r="M176" t="s">
        <v>55</v>
      </c>
      <c r="N176" t="s">
        <v>55</v>
      </c>
      <c r="O176" s="28" t="s">
        <v>494</v>
      </c>
      <c r="P176" t="s">
        <v>13</v>
      </c>
      <c r="Q176">
        <v>15</v>
      </c>
      <c r="R176" s="24">
        <v>3</v>
      </c>
      <c r="S176" s="7" t="s">
        <v>213</v>
      </c>
      <c r="T176" s="7">
        <v>3</v>
      </c>
      <c r="U176" s="7" t="s">
        <v>213</v>
      </c>
      <c r="V176" s="26" t="s">
        <v>55</v>
      </c>
      <c r="W176" s="22" t="s">
        <v>55</v>
      </c>
      <c r="X176" s="33" t="s">
        <v>55</v>
      </c>
      <c r="Y176" s="33" t="s">
        <v>55</v>
      </c>
      <c r="Z176" s="22" t="s">
        <v>55</v>
      </c>
      <c r="AA176" s="22" t="s">
        <v>55</v>
      </c>
      <c r="AB176" s="22" t="s">
        <v>55</v>
      </c>
      <c r="AC176" t="s">
        <v>270</v>
      </c>
      <c r="AD176">
        <v>3</v>
      </c>
      <c r="AF176" t="s">
        <v>25</v>
      </c>
      <c r="AG176">
        <v>185</v>
      </c>
      <c r="AH176" t="s">
        <v>17</v>
      </c>
      <c r="AI176" s="5" t="s">
        <v>55</v>
      </c>
      <c r="AJ176" s="5" t="s">
        <v>55</v>
      </c>
      <c r="AK176" s="33" t="s">
        <v>55</v>
      </c>
      <c r="AL176" s="22" t="s">
        <v>55</v>
      </c>
      <c r="AM176" s="33" t="s">
        <v>55</v>
      </c>
      <c r="AN176" s="26" t="s">
        <v>55</v>
      </c>
      <c r="AO176" s="22" t="str">
        <f t="shared" si="41"/>
        <v>One-Time gift on N/A basis charged on N/A Delayed start date of N/A ending on N/A</v>
      </c>
      <c r="AP176" t="s">
        <v>38</v>
      </c>
      <c r="AQ176" s="5" t="s">
        <v>55</v>
      </c>
      <c r="AR176" s="5" t="s">
        <v>179</v>
      </c>
      <c r="AS176" s="5" t="s">
        <v>63</v>
      </c>
      <c r="AT176" s="5"/>
      <c r="AU176" t="s">
        <v>38</v>
      </c>
      <c r="AV176" t="s">
        <v>38</v>
      </c>
      <c r="AW176" t="s">
        <v>38</v>
      </c>
      <c r="AX176" t="s">
        <v>55</v>
      </c>
      <c r="AY176" t="s">
        <v>55</v>
      </c>
      <c r="AZ176" t="s">
        <v>55</v>
      </c>
      <c r="BA176" t="s">
        <v>55</v>
      </c>
      <c r="BB176" t="s">
        <v>55</v>
      </c>
      <c r="BC176" t="s">
        <v>55</v>
      </c>
      <c r="BD176" t="s">
        <v>55</v>
      </c>
      <c r="BE176" t="s">
        <v>55</v>
      </c>
      <c r="BF176" t="s">
        <v>55</v>
      </c>
      <c r="BG176" t="s">
        <v>55</v>
      </c>
      <c r="BH176" t="s">
        <v>126</v>
      </c>
      <c r="BI176" t="s">
        <v>221</v>
      </c>
      <c r="BJ176" s="5" t="s">
        <v>55</v>
      </c>
      <c r="BK176" s="5" t="s">
        <v>55</v>
      </c>
      <c r="BL176" t="s">
        <v>243</v>
      </c>
      <c r="BM176" t="s">
        <v>110</v>
      </c>
      <c r="BN176" t="s">
        <v>119</v>
      </c>
      <c r="BO176">
        <v>856667</v>
      </c>
      <c r="BP176" s="5" t="s">
        <v>55</v>
      </c>
      <c r="BQ176" s="5" t="s">
        <v>55</v>
      </c>
      <c r="BR176" s="5" t="s">
        <v>55</v>
      </c>
      <c r="BS176" s="5" t="s">
        <v>55</v>
      </c>
      <c r="BT176" s="5" t="s">
        <v>55</v>
      </c>
      <c r="BU176" s="5" t="s">
        <v>55</v>
      </c>
      <c r="BV176" s="5" t="s">
        <v>38</v>
      </c>
      <c r="BW176" t="s">
        <v>51</v>
      </c>
      <c r="BX176" s="6" t="s">
        <v>132</v>
      </c>
      <c r="BY176" t="s">
        <v>52</v>
      </c>
      <c r="BZ176" s="5" t="s">
        <v>55</v>
      </c>
      <c r="CA176" t="s">
        <v>38</v>
      </c>
      <c r="CB176" t="s">
        <v>37</v>
      </c>
      <c r="CC176" t="s">
        <v>215</v>
      </c>
    </row>
    <row r="177" spans="1:81" x14ac:dyDescent="0.2">
      <c r="A177" s="7" t="s">
        <v>37</v>
      </c>
      <c r="B177" t="s">
        <v>427</v>
      </c>
      <c r="C177" t="s">
        <v>85</v>
      </c>
      <c r="E177" t="str">
        <f t="shared" si="39"/>
        <v>Scenario 176 (Org#=15| Campus#=3, GiftType#=3, Fund#=3)</v>
      </c>
      <c r="F177" s="24" t="str">
        <f t="shared" si="40"/>
        <v>CampusName=Main Campus|GiftType=Donate| DonatePurchaseGoal=Donate|FundName= Fixed-Linked Donation Cat| CategoryName=</v>
      </c>
      <c r="G177" s="24" t="str">
        <f t="shared" si="42"/>
        <v>Scenario 176 (Org#=15| Campus#=3, GiftType#=3, Fund#=3) - Using 'Main Campus',  'Donate', using 'AmountQuantity' of '186', with a 'One-Time' transaction using a 'New Credit Card' payment type 'Visa' with account 'Visa_Personal' number '4111 1111 1111 1111' Submit = 'Yes'</v>
      </c>
      <c r="H177" s="24" t="str">
        <f t="shared" si="43"/>
        <v>Environment= https://sg-pre-web.securegive.com/,  User= chris.grant+dave@securegive.com</v>
      </c>
      <c r="I177" s="35" t="s">
        <v>518</v>
      </c>
      <c r="J177" s="35"/>
      <c r="K177" s="34" t="s">
        <v>265</v>
      </c>
      <c r="L177" t="s">
        <v>266</v>
      </c>
      <c r="M177" t="s">
        <v>55</v>
      </c>
      <c r="N177" t="s">
        <v>55</v>
      </c>
      <c r="O177" s="28" t="s">
        <v>494</v>
      </c>
      <c r="P177" t="s">
        <v>13</v>
      </c>
      <c r="Q177">
        <v>15</v>
      </c>
      <c r="R177" s="24">
        <v>3</v>
      </c>
      <c r="S177" s="7" t="s">
        <v>213</v>
      </c>
      <c r="T177" s="7">
        <v>3</v>
      </c>
      <c r="U177" s="7" t="s">
        <v>213</v>
      </c>
      <c r="V177" s="26" t="s">
        <v>55</v>
      </c>
      <c r="W177" s="22" t="s">
        <v>55</v>
      </c>
      <c r="X177" s="33" t="s">
        <v>55</v>
      </c>
      <c r="Y177" s="33" t="s">
        <v>55</v>
      </c>
      <c r="Z177" s="22" t="s">
        <v>55</v>
      </c>
      <c r="AA177" s="22" t="s">
        <v>55</v>
      </c>
      <c r="AB177" s="22" t="s">
        <v>55</v>
      </c>
      <c r="AC177" t="s">
        <v>270</v>
      </c>
      <c r="AD177">
        <v>3</v>
      </c>
      <c r="AF177" t="s">
        <v>25</v>
      </c>
      <c r="AG177">
        <v>186</v>
      </c>
      <c r="AH177" t="s">
        <v>17</v>
      </c>
      <c r="AI177" s="5" t="s">
        <v>55</v>
      </c>
      <c r="AJ177" s="5" t="s">
        <v>55</v>
      </c>
      <c r="AK177" s="33" t="s">
        <v>55</v>
      </c>
      <c r="AL177" s="22" t="s">
        <v>55</v>
      </c>
      <c r="AM177" s="33" t="s">
        <v>55</v>
      </c>
      <c r="AN177" s="26" t="s">
        <v>55</v>
      </c>
      <c r="AO177" s="22" t="str">
        <f t="shared" si="41"/>
        <v>One-Time gift on N/A basis charged on N/A Delayed start date of N/A ending on N/A</v>
      </c>
      <c r="AP177" t="s">
        <v>37</v>
      </c>
      <c r="AQ177" s="5" t="s">
        <v>55</v>
      </c>
      <c r="AR177" s="5" t="s">
        <v>179</v>
      </c>
      <c r="AS177" s="5" t="s">
        <v>63</v>
      </c>
      <c r="AT177" s="5"/>
      <c r="AU177" t="s">
        <v>38</v>
      </c>
      <c r="AV177" t="s">
        <v>38</v>
      </c>
      <c r="AW177" t="s">
        <v>38</v>
      </c>
      <c r="AX177" t="s">
        <v>55</v>
      </c>
      <c r="AY177" t="s">
        <v>55</v>
      </c>
      <c r="AZ177" t="s">
        <v>55</v>
      </c>
      <c r="BA177" t="s">
        <v>55</v>
      </c>
      <c r="BB177" t="s">
        <v>55</v>
      </c>
      <c r="BC177" t="s">
        <v>55</v>
      </c>
      <c r="BD177" t="s">
        <v>55</v>
      </c>
      <c r="BE177" t="s">
        <v>55</v>
      </c>
      <c r="BF177" t="s">
        <v>55</v>
      </c>
      <c r="BG177" t="s">
        <v>55</v>
      </c>
      <c r="BH177" t="s">
        <v>53</v>
      </c>
      <c r="BI177" t="s">
        <v>221</v>
      </c>
      <c r="BJ177" s="5" t="s">
        <v>55</v>
      </c>
      <c r="BK177" t="s">
        <v>37</v>
      </c>
      <c r="BL177" t="s">
        <v>244</v>
      </c>
      <c r="BM177" t="s">
        <v>111</v>
      </c>
      <c r="BN177" t="s">
        <v>121</v>
      </c>
      <c r="BO177" t="s">
        <v>98</v>
      </c>
      <c r="BP177" s="4">
        <v>44188</v>
      </c>
      <c r="BQ177">
        <v>123</v>
      </c>
      <c r="BR177" s="5" t="s">
        <v>55</v>
      </c>
      <c r="BS177" t="s">
        <v>50</v>
      </c>
      <c r="BT177">
        <v>30215</v>
      </c>
      <c r="BU177" t="s">
        <v>38</v>
      </c>
      <c r="BV177" s="5" t="s">
        <v>38</v>
      </c>
      <c r="BW177" s="5" t="s">
        <v>55</v>
      </c>
      <c r="BX177" s="22" t="s">
        <v>55</v>
      </c>
      <c r="BY177" s="5" t="s">
        <v>55</v>
      </c>
      <c r="BZ177" s="5" t="s">
        <v>55</v>
      </c>
      <c r="CA177" t="s">
        <v>37</v>
      </c>
      <c r="CB177" t="s">
        <v>37</v>
      </c>
      <c r="CC177" t="s">
        <v>215</v>
      </c>
    </row>
    <row r="178" spans="1:81" x14ac:dyDescent="0.2">
      <c r="A178" s="7" t="s">
        <v>37</v>
      </c>
      <c r="B178" t="s">
        <v>428</v>
      </c>
      <c r="C178" t="s">
        <v>85</v>
      </c>
      <c r="E178" t="str">
        <f t="shared" si="39"/>
        <v>Scenario 177 (Org#=15| Campus#=3, GiftType#=3, Fund#=3)</v>
      </c>
      <c r="F178" s="24" t="str">
        <f t="shared" si="40"/>
        <v>CampusName=Main Campus|GiftType=Donate| DonatePurchaseGoal=Donate|FundName= Fixed-Linked Donation Cat| CategoryName=</v>
      </c>
      <c r="G178" s="24" t="str">
        <f t="shared" si="42"/>
        <v>Scenario 177 (Org#=15| Campus#=3, GiftType#=3, Fund#=3) - Using 'Main Campus',  'Donate', using 'AmountQuantity' of '187', with a 'One-Time' transaction using a 'New Bank Account' payment type 'ach' with account 'NormalAccount' number '856667' Submit = 'Yes'</v>
      </c>
      <c r="H178" s="24" t="str">
        <f t="shared" si="43"/>
        <v>Environment= https://sg-pre-web.securegive.com/,  User= chris.grant+dave@securegive.com</v>
      </c>
      <c r="I178" s="35" t="s">
        <v>518</v>
      </c>
      <c r="J178" s="35"/>
      <c r="K178" s="34" t="s">
        <v>265</v>
      </c>
      <c r="L178" t="s">
        <v>266</v>
      </c>
      <c r="M178" t="s">
        <v>55</v>
      </c>
      <c r="N178" t="s">
        <v>55</v>
      </c>
      <c r="O178" s="28" t="s">
        <v>494</v>
      </c>
      <c r="P178" t="s">
        <v>13</v>
      </c>
      <c r="Q178">
        <v>15</v>
      </c>
      <c r="R178" s="24">
        <v>3</v>
      </c>
      <c r="S178" s="7" t="s">
        <v>213</v>
      </c>
      <c r="T178" s="7">
        <v>3</v>
      </c>
      <c r="U178" s="7" t="s">
        <v>213</v>
      </c>
      <c r="V178" s="26" t="s">
        <v>55</v>
      </c>
      <c r="W178" s="22" t="s">
        <v>55</v>
      </c>
      <c r="X178" s="33" t="s">
        <v>55</v>
      </c>
      <c r="Y178" s="33" t="s">
        <v>55</v>
      </c>
      <c r="Z178" s="22" t="s">
        <v>55</v>
      </c>
      <c r="AA178" s="22" t="s">
        <v>55</v>
      </c>
      <c r="AB178" s="22" t="s">
        <v>55</v>
      </c>
      <c r="AC178" t="s">
        <v>270</v>
      </c>
      <c r="AD178">
        <v>3</v>
      </c>
      <c r="AF178" t="s">
        <v>25</v>
      </c>
      <c r="AG178">
        <v>187</v>
      </c>
      <c r="AH178" t="s">
        <v>17</v>
      </c>
      <c r="AI178" s="5" t="s">
        <v>55</v>
      </c>
      <c r="AJ178" s="5" t="s">
        <v>55</v>
      </c>
      <c r="AK178" s="33" t="s">
        <v>55</v>
      </c>
      <c r="AL178" s="22" t="s">
        <v>55</v>
      </c>
      <c r="AM178" s="33" t="s">
        <v>55</v>
      </c>
      <c r="AN178" s="26" t="s">
        <v>55</v>
      </c>
      <c r="AO178" s="22" t="str">
        <f t="shared" si="41"/>
        <v>One-Time gift on N/A basis charged on N/A Delayed start date of N/A ending on N/A</v>
      </c>
      <c r="AP178" t="s">
        <v>38</v>
      </c>
      <c r="AQ178" s="5" t="s">
        <v>55</v>
      </c>
      <c r="AR178" s="5" t="s">
        <v>179</v>
      </c>
      <c r="AS178" s="5" t="s">
        <v>63</v>
      </c>
      <c r="AT178" s="5"/>
      <c r="AU178" t="s">
        <v>38</v>
      </c>
      <c r="AV178" t="s">
        <v>38</v>
      </c>
      <c r="AW178" t="s">
        <v>38</v>
      </c>
      <c r="AX178" t="s">
        <v>55</v>
      </c>
      <c r="AY178" t="s">
        <v>55</v>
      </c>
      <c r="AZ178" t="s">
        <v>55</v>
      </c>
      <c r="BA178" t="s">
        <v>55</v>
      </c>
      <c r="BB178" t="s">
        <v>55</v>
      </c>
      <c r="BC178" t="s">
        <v>55</v>
      </c>
      <c r="BD178" t="s">
        <v>55</v>
      </c>
      <c r="BE178" t="s">
        <v>55</v>
      </c>
      <c r="BF178" t="s">
        <v>55</v>
      </c>
      <c r="BG178" t="s">
        <v>55</v>
      </c>
      <c r="BH178" t="s">
        <v>126</v>
      </c>
      <c r="BI178" t="s">
        <v>221</v>
      </c>
      <c r="BJ178" s="5" t="s">
        <v>55</v>
      </c>
      <c r="BK178" s="5" t="s">
        <v>55</v>
      </c>
      <c r="BL178" t="s">
        <v>243</v>
      </c>
      <c r="BM178" t="s">
        <v>110</v>
      </c>
      <c r="BN178" t="s">
        <v>119</v>
      </c>
      <c r="BO178">
        <v>856667</v>
      </c>
      <c r="BP178" s="5" t="s">
        <v>55</v>
      </c>
      <c r="BQ178" s="5" t="s">
        <v>55</v>
      </c>
      <c r="BR178" s="5" t="s">
        <v>55</v>
      </c>
      <c r="BS178" s="5" t="s">
        <v>55</v>
      </c>
      <c r="BT178" s="5" t="s">
        <v>55</v>
      </c>
      <c r="BU178" s="5" t="s">
        <v>55</v>
      </c>
      <c r="BV178" s="5" t="s">
        <v>38</v>
      </c>
      <c r="BW178" t="s">
        <v>51</v>
      </c>
      <c r="BX178" s="6" t="s">
        <v>132</v>
      </c>
      <c r="BY178" t="s">
        <v>52</v>
      </c>
      <c r="BZ178" s="5" t="s">
        <v>55</v>
      </c>
      <c r="CA178" t="s">
        <v>38</v>
      </c>
      <c r="CB178" t="s">
        <v>37</v>
      </c>
      <c r="CC178" t="s">
        <v>215</v>
      </c>
    </row>
    <row r="179" spans="1:81" x14ac:dyDescent="0.2">
      <c r="A179" s="7" t="s">
        <v>37</v>
      </c>
      <c r="B179" t="s">
        <v>429</v>
      </c>
      <c r="C179" t="s">
        <v>85</v>
      </c>
      <c r="E179" t="str">
        <f t="shared" si="39"/>
        <v>Scenario 178 (Org#=15| Campus#=3, GiftType#=3, Fund#=3)</v>
      </c>
      <c r="F179" s="24" t="str">
        <f t="shared" si="40"/>
        <v>CampusName=Main Campus|GiftType=Donate| DonatePurchaseGoal=Donate|FundName= Linked Tithes &amp; Offering|No Link Donation|Fixed-Linked Donation Cat| CategoryName=</v>
      </c>
      <c r="G179" s="24" t="str">
        <f t="shared" si="42"/>
        <v>Scenario 178 (Org#=15| Campus#=3, GiftType#=3, Fund#=3) - Using 'Main Campus',  'Donate', using 'AmountCurrency|AmountCurrency|AmountQuantity' of '188|10|20', with a 'One-Time' transaction using a 'New Credit Card' payment type 'Visa' with account 'Visa_Personal' number '4111 1111 1111 1111' Submit = 'Yes'</v>
      </c>
      <c r="H179" s="24" t="str">
        <f t="shared" si="43"/>
        <v>Environment= https://sg-pre-web.securegive.com/,  User= chris.grant+dave@securegive.com</v>
      </c>
      <c r="I179" s="35" t="s">
        <v>518</v>
      </c>
      <c r="J179" s="35"/>
      <c r="K179" s="34" t="s">
        <v>265</v>
      </c>
      <c r="L179" t="s">
        <v>266</v>
      </c>
      <c r="M179" t="s">
        <v>55</v>
      </c>
      <c r="N179" t="s">
        <v>55</v>
      </c>
      <c r="O179" s="28" t="s">
        <v>494</v>
      </c>
      <c r="P179" t="s">
        <v>13</v>
      </c>
      <c r="Q179">
        <v>15</v>
      </c>
      <c r="R179" s="24">
        <v>3</v>
      </c>
      <c r="S179" s="7" t="s">
        <v>213</v>
      </c>
      <c r="T179" s="7">
        <v>3</v>
      </c>
      <c r="U179" s="7" t="s">
        <v>213</v>
      </c>
      <c r="V179" s="26" t="s">
        <v>55</v>
      </c>
      <c r="W179" s="22" t="s">
        <v>55</v>
      </c>
      <c r="X179" s="33" t="s">
        <v>55</v>
      </c>
      <c r="Y179" s="33" t="s">
        <v>55</v>
      </c>
      <c r="Z179" s="22" t="s">
        <v>55</v>
      </c>
      <c r="AA179" s="22" t="s">
        <v>55</v>
      </c>
      <c r="AB179" s="22" t="s">
        <v>55</v>
      </c>
      <c r="AC179" t="s">
        <v>411</v>
      </c>
      <c r="AD179">
        <v>3</v>
      </c>
      <c r="AF179" t="s">
        <v>409</v>
      </c>
      <c r="AG179" t="s">
        <v>502</v>
      </c>
      <c r="AH179" t="s">
        <v>17</v>
      </c>
      <c r="AI179" s="5" t="s">
        <v>55</v>
      </c>
      <c r="AJ179" s="5" t="s">
        <v>55</v>
      </c>
      <c r="AK179" s="33" t="s">
        <v>55</v>
      </c>
      <c r="AL179" s="22" t="s">
        <v>55</v>
      </c>
      <c r="AM179" s="33" t="s">
        <v>55</v>
      </c>
      <c r="AN179" s="26" t="s">
        <v>55</v>
      </c>
      <c r="AO179" s="22" t="str">
        <f t="shared" si="41"/>
        <v>One-Time gift on N/A basis charged on N/A Delayed start date of N/A ending on N/A</v>
      </c>
      <c r="AP179" t="s">
        <v>38</v>
      </c>
      <c r="AQ179" s="5" t="s">
        <v>55</v>
      </c>
      <c r="AR179" s="5" t="s">
        <v>179</v>
      </c>
      <c r="AS179" s="5" t="s">
        <v>63</v>
      </c>
      <c r="AT179" s="5"/>
      <c r="AU179" t="s">
        <v>38</v>
      </c>
      <c r="AV179" t="s">
        <v>38</v>
      </c>
      <c r="AW179" t="s">
        <v>38</v>
      </c>
      <c r="AX179" t="s">
        <v>55</v>
      </c>
      <c r="AY179" t="s">
        <v>55</v>
      </c>
      <c r="AZ179" t="s">
        <v>55</v>
      </c>
      <c r="BA179" t="s">
        <v>55</v>
      </c>
      <c r="BB179" t="s">
        <v>55</v>
      </c>
      <c r="BC179" t="s">
        <v>55</v>
      </c>
      <c r="BD179" t="s">
        <v>55</v>
      </c>
      <c r="BE179" t="s">
        <v>55</v>
      </c>
      <c r="BF179" t="s">
        <v>55</v>
      </c>
      <c r="BG179" t="s">
        <v>55</v>
      </c>
      <c r="BH179" t="s">
        <v>53</v>
      </c>
      <c r="BI179" t="s">
        <v>221</v>
      </c>
      <c r="BJ179" s="5" t="s">
        <v>55</v>
      </c>
      <c r="BK179" t="s">
        <v>37</v>
      </c>
      <c r="BL179" t="s">
        <v>244</v>
      </c>
      <c r="BM179" t="s">
        <v>111</v>
      </c>
      <c r="BN179" t="s">
        <v>121</v>
      </c>
      <c r="BO179" t="s">
        <v>98</v>
      </c>
      <c r="BP179" s="4">
        <v>44188</v>
      </c>
      <c r="BQ179">
        <v>123</v>
      </c>
      <c r="BR179" s="5" t="s">
        <v>55</v>
      </c>
      <c r="BS179" t="s">
        <v>50</v>
      </c>
      <c r="BT179">
        <v>30215</v>
      </c>
      <c r="BU179" t="s">
        <v>38</v>
      </c>
      <c r="BV179" s="5" t="s">
        <v>38</v>
      </c>
      <c r="BW179" s="5" t="s">
        <v>55</v>
      </c>
      <c r="BX179" s="22" t="s">
        <v>55</v>
      </c>
      <c r="BY179" s="5" t="s">
        <v>55</v>
      </c>
      <c r="BZ179" s="5" t="s">
        <v>55</v>
      </c>
      <c r="CA179" t="s">
        <v>37</v>
      </c>
      <c r="CB179" t="s">
        <v>37</v>
      </c>
      <c r="CC179" t="s">
        <v>215</v>
      </c>
    </row>
    <row r="180" spans="1:81" x14ac:dyDescent="0.2">
      <c r="A180" s="7" t="s">
        <v>37</v>
      </c>
      <c r="B180" t="s">
        <v>430</v>
      </c>
      <c r="C180" t="s">
        <v>85</v>
      </c>
      <c r="E180" t="str">
        <f t="shared" si="39"/>
        <v>Scenario 179 (Org#=15| Campus#=3, GiftType#=3, Fund#=3)</v>
      </c>
      <c r="F180" s="24" t="str">
        <f t="shared" si="40"/>
        <v>CampusName=Main Campus|GiftType=Donate| DonatePurchaseGoal=Donate|FundName= Fixed-Linked Donation Cat| CategoryName=</v>
      </c>
      <c r="G180" s="24" t="str">
        <f t="shared" si="42"/>
        <v>Scenario 179 (Org#=15| Campus#=3, GiftType#=3, Fund#=3) - Using 'Main Campus',  'Donate', using 'AmountQuantity' of '189', with a 'One-Time' transaction using a 'New Bank Account' payment type 'ach' with account 'NormalAccount' number '856667' Submit = 'Yes'</v>
      </c>
      <c r="H180" s="24" t="str">
        <f t="shared" si="43"/>
        <v>Environment= https://sg-pre-web.securegive.com/,  User= chris.grant+dave@securegive.com</v>
      </c>
      <c r="I180" s="35" t="s">
        <v>518</v>
      </c>
      <c r="J180" s="35"/>
      <c r="K180" s="34" t="s">
        <v>265</v>
      </c>
      <c r="L180" t="s">
        <v>266</v>
      </c>
      <c r="M180" t="s">
        <v>55</v>
      </c>
      <c r="N180" t="s">
        <v>55</v>
      </c>
      <c r="O180" s="28" t="s">
        <v>494</v>
      </c>
      <c r="P180" t="s">
        <v>13</v>
      </c>
      <c r="Q180">
        <v>15</v>
      </c>
      <c r="R180" s="24">
        <v>3</v>
      </c>
      <c r="S180" s="7" t="s">
        <v>213</v>
      </c>
      <c r="T180" s="7">
        <v>3</v>
      </c>
      <c r="U180" s="7" t="s">
        <v>213</v>
      </c>
      <c r="V180" s="26" t="s">
        <v>55</v>
      </c>
      <c r="W180" s="22" t="s">
        <v>55</v>
      </c>
      <c r="X180" s="33" t="s">
        <v>55</v>
      </c>
      <c r="Y180" s="33" t="s">
        <v>55</v>
      </c>
      <c r="Z180" s="22" t="s">
        <v>55</v>
      </c>
      <c r="AA180" s="22" t="s">
        <v>55</v>
      </c>
      <c r="AB180" s="22" t="s">
        <v>55</v>
      </c>
      <c r="AC180" t="s">
        <v>270</v>
      </c>
      <c r="AD180">
        <v>3</v>
      </c>
      <c r="AF180" t="s">
        <v>25</v>
      </c>
      <c r="AG180">
        <v>189</v>
      </c>
      <c r="AH180" t="s">
        <v>17</v>
      </c>
      <c r="AI180" s="5" t="s">
        <v>55</v>
      </c>
      <c r="AJ180" s="5" t="s">
        <v>55</v>
      </c>
      <c r="AK180" s="33" t="s">
        <v>55</v>
      </c>
      <c r="AL180" s="22" t="s">
        <v>55</v>
      </c>
      <c r="AM180" s="33" t="s">
        <v>55</v>
      </c>
      <c r="AN180" s="26" t="s">
        <v>55</v>
      </c>
      <c r="AO180" s="22" t="str">
        <f t="shared" si="41"/>
        <v>One-Time gift on N/A basis charged on N/A Delayed start date of N/A ending on N/A</v>
      </c>
      <c r="AP180" t="s">
        <v>38</v>
      </c>
      <c r="AQ180" s="5" t="s">
        <v>55</v>
      </c>
      <c r="AR180" s="5" t="s">
        <v>179</v>
      </c>
      <c r="AS180" s="5" t="s">
        <v>63</v>
      </c>
      <c r="AT180" s="5"/>
      <c r="AU180" t="s">
        <v>38</v>
      </c>
      <c r="AV180" t="s">
        <v>38</v>
      </c>
      <c r="AW180" t="s">
        <v>38</v>
      </c>
      <c r="AX180" t="s">
        <v>55</v>
      </c>
      <c r="AY180" t="s">
        <v>55</v>
      </c>
      <c r="AZ180" t="s">
        <v>55</v>
      </c>
      <c r="BA180" t="s">
        <v>55</v>
      </c>
      <c r="BB180" t="s">
        <v>55</v>
      </c>
      <c r="BC180" t="s">
        <v>55</v>
      </c>
      <c r="BD180" t="s">
        <v>55</v>
      </c>
      <c r="BE180" t="s">
        <v>55</v>
      </c>
      <c r="BF180" t="s">
        <v>55</v>
      </c>
      <c r="BG180" t="s">
        <v>55</v>
      </c>
      <c r="BH180" t="s">
        <v>126</v>
      </c>
      <c r="BI180" t="s">
        <v>221</v>
      </c>
      <c r="BJ180" s="5" t="s">
        <v>55</v>
      </c>
      <c r="BK180" s="5" t="s">
        <v>55</v>
      </c>
      <c r="BL180" t="s">
        <v>243</v>
      </c>
      <c r="BM180" t="s">
        <v>110</v>
      </c>
      <c r="BN180" t="s">
        <v>119</v>
      </c>
      <c r="BO180">
        <v>856667</v>
      </c>
      <c r="BP180" s="5" t="s">
        <v>55</v>
      </c>
      <c r="BQ180" s="5" t="s">
        <v>55</v>
      </c>
      <c r="BR180" s="5" t="s">
        <v>55</v>
      </c>
      <c r="BS180" s="5" t="s">
        <v>55</v>
      </c>
      <c r="BT180" s="5" t="s">
        <v>55</v>
      </c>
      <c r="BU180" s="5" t="s">
        <v>55</v>
      </c>
      <c r="BV180" s="5" t="s">
        <v>38</v>
      </c>
      <c r="BW180" t="s">
        <v>51</v>
      </c>
      <c r="BX180" s="6" t="s">
        <v>132</v>
      </c>
      <c r="BY180" t="s">
        <v>52</v>
      </c>
      <c r="BZ180" s="5" t="s">
        <v>55</v>
      </c>
      <c r="CA180" t="s">
        <v>38</v>
      </c>
      <c r="CB180" t="s">
        <v>37</v>
      </c>
      <c r="CC180" t="s">
        <v>215</v>
      </c>
    </row>
    <row r="181" spans="1:81" x14ac:dyDescent="0.2">
      <c r="A181" s="7" t="s">
        <v>37</v>
      </c>
      <c r="B181" t="s">
        <v>431</v>
      </c>
      <c r="C181" t="s">
        <v>85</v>
      </c>
      <c r="E181" t="str">
        <f t="shared" si="39"/>
        <v>Scenario 180 (Org#=15| Campus#=3, GiftType#=3, Fund#=3)</v>
      </c>
      <c r="F181" s="24" t="str">
        <f t="shared" si="40"/>
        <v>CampusName=Main Campus|GiftType=Donate| DonatePurchaseGoal=Donate|FundName= Fixed-Linked Donation Cat| CategoryName=</v>
      </c>
      <c r="G181" s="24" t="str">
        <f t="shared" si="42"/>
        <v>Scenario 180 (Org#=15| Campus#=3, GiftType#=3, Fund#=3) - Using 'Main Campus',  'Donate', using 'AmountQuantity' of '190', with a 'One-Time' transaction using a 'New Credit Card' payment type 'Visa' with account 'Visa_Personal' number '4111 1111 1111 1111' Submit = 'Yes'</v>
      </c>
      <c r="H181" s="24" t="str">
        <f t="shared" si="43"/>
        <v>Environment= https://sg-pre-web.securegive.com/,  User= chris.grant+dave@securegive.com</v>
      </c>
      <c r="I181" s="35" t="s">
        <v>518</v>
      </c>
      <c r="J181" s="35"/>
      <c r="K181" s="34" t="s">
        <v>265</v>
      </c>
      <c r="L181" t="s">
        <v>266</v>
      </c>
      <c r="M181" t="s">
        <v>55</v>
      </c>
      <c r="N181" t="s">
        <v>55</v>
      </c>
      <c r="O181" s="28" t="s">
        <v>494</v>
      </c>
      <c r="P181" t="s">
        <v>13</v>
      </c>
      <c r="Q181">
        <v>15</v>
      </c>
      <c r="R181" s="24">
        <v>3</v>
      </c>
      <c r="S181" s="7" t="s">
        <v>213</v>
      </c>
      <c r="T181" s="7">
        <v>3</v>
      </c>
      <c r="U181" s="7" t="s">
        <v>213</v>
      </c>
      <c r="V181" s="26" t="s">
        <v>55</v>
      </c>
      <c r="W181" s="22" t="s">
        <v>55</v>
      </c>
      <c r="X181" s="33" t="s">
        <v>55</v>
      </c>
      <c r="Y181" s="33" t="s">
        <v>55</v>
      </c>
      <c r="Z181" s="22" t="s">
        <v>55</v>
      </c>
      <c r="AA181" s="22" t="s">
        <v>55</v>
      </c>
      <c r="AB181" s="22" t="s">
        <v>55</v>
      </c>
      <c r="AC181" t="s">
        <v>270</v>
      </c>
      <c r="AD181">
        <v>3</v>
      </c>
      <c r="AF181" t="s">
        <v>25</v>
      </c>
      <c r="AG181">
        <v>190</v>
      </c>
      <c r="AH181" t="s">
        <v>17</v>
      </c>
      <c r="AI181" s="5" t="s">
        <v>55</v>
      </c>
      <c r="AJ181" s="5" t="s">
        <v>55</v>
      </c>
      <c r="AK181" s="33" t="s">
        <v>55</v>
      </c>
      <c r="AL181" s="22" t="s">
        <v>55</v>
      </c>
      <c r="AM181" s="33" t="s">
        <v>55</v>
      </c>
      <c r="AN181" s="26" t="s">
        <v>55</v>
      </c>
      <c r="AO181" s="22" t="str">
        <f t="shared" si="41"/>
        <v>One-Time gift on N/A basis charged on N/A Delayed start date of N/A ending on N/A</v>
      </c>
      <c r="AP181" t="s">
        <v>38</v>
      </c>
      <c r="AQ181" s="5" t="s">
        <v>55</v>
      </c>
      <c r="AR181" s="5" t="s">
        <v>179</v>
      </c>
      <c r="AS181" s="5" t="s">
        <v>63</v>
      </c>
      <c r="AT181" s="5"/>
      <c r="AU181" t="s">
        <v>38</v>
      </c>
      <c r="AV181" t="s">
        <v>38</v>
      </c>
      <c r="AW181" t="s">
        <v>38</v>
      </c>
      <c r="AX181" t="s">
        <v>55</v>
      </c>
      <c r="AY181" t="s">
        <v>55</v>
      </c>
      <c r="AZ181" t="s">
        <v>55</v>
      </c>
      <c r="BA181" t="s">
        <v>55</v>
      </c>
      <c r="BB181" t="s">
        <v>55</v>
      </c>
      <c r="BC181" t="s">
        <v>55</v>
      </c>
      <c r="BD181" t="s">
        <v>55</v>
      </c>
      <c r="BE181" t="s">
        <v>55</v>
      </c>
      <c r="BF181" t="s">
        <v>55</v>
      </c>
      <c r="BG181" t="s">
        <v>55</v>
      </c>
      <c r="BH181" t="s">
        <v>53</v>
      </c>
      <c r="BI181" t="s">
        <v>221</v>
      </c>
      <c r="BJ181" s="5" t="s">
        <v>55</v>
      </c>
      <c r="BK181" t="s">
        <v>37</v>
      </c>
      <c r="BL181" t="s">
        <v>244</v>
      </c>
      <c r="BM181" t="s">
        <v>111</v>
      </c>
      <c r="BN181" t="s">
        <v>121</v>
      </c>
      <c r="BO181" t="s">
        <v>98</v>
      </c>
      <c r="BP181" s="4">
        <v>44188</v>
      </c>
      <c r="BQ181">
        <v>123</v>
      </c>
      <c r="BR181" s="5" t="s">
        <v>55</v>
      </c>
      <c r="BS181" t="s">
        <v>50</v>
      </c>
      <c r="BT181">
        <v>30215</v>
      </c>
      <c r="BU181" t="s">
        <v>38</v>
      </c>
      <c r="BV181" s="5" t="s">
        <v>38</v>
      </c>
      <c r="BW181" s="5" t="s">
        <v>55</v>
      </c>
      <c r="BX181" s="22" t="s">
        <v>55</v>
      </c>
      <c r="BY181" s="5" t="s">
        <v>55</v>
      </c>
      <c r="BZ181" s="5" t="s">
        <v>55</v>
      </c>
      <c r="CA181" t="s">
        <v>37</v>
      </c>
      <c r="CB181" t="s">
        <v>37</v>
      </c>
      <c r="CC181" t="s">
        <v>215</v>
      </c>
    </row>
    <row r="182" spans="1:81" x14ac:dyDescent="0.2">
      <c r="A182" s="7" t="s">
        <v>37</v>
      </c>
      <c r="B182" t="s">
        <v>432</v>
      </c>
      <c r="C182" t="s">
        <v>85</v>
      </c>
      <c r="E182" t="str">
        <f t="shared" si="39"/>
        <v>Scenario 181 (Org#=15| Campus#=3, GiftType#=3, Fund#=3)</v>
      </c>
      <c r="F182" s="24" t="str">
        <f t="shared" si="40"/>
        <v>CampusName=Main Campus|GiftType=Donate| DonatePurchaseGoal=Donate|FundName= Fixed-Linked Donation Cat| CategoryName=</v>
      </c>
      <c r="G182" s="24" t="str">
        <f t="shared" si="42"/>
        <v>Scenario 181 (Org#=15| Campus#=3, GiftType#=3, Fund#=3) - Using 'Main Campus',  'Donate', using 'AmountQuantity' of '191', with a 'One-Time' transaction using a 'New Bank Account' payment type 'ach' with account 'NormalAccount' number '856667' Submit = 'Yes'</v>
      </c>
      <c r="H182" s="24" t="str">
        <f t="shared" si="43"/>
        <v>Environment= https://sg-pre-web.securegive.com/,  User= chris.grant+dave@securegive.com</v>
      </c>
      <c r="I182" s="35" t="s">
        <v>518</v>
      </c>
      <c r="J182" s="35"/>
      <c r="K182" s="34" t="s">
        <v>265</v>
      </c>
      <c r="L182" t="s">
        <v>266</v>
      </c>
      <c r="M182" t="s">
        <v>55</v>
      </c>
      <c r="N182" t="s">
        <v>55</v>
      </c>
      <c r="O182" s="28" t="s">
        <v>494</v>
      </c>
      <c r="P182" t="s">
        <v>13</v>
      </c>
      <c r="Q182">
        <v>15</v>
      </c>
      <c r="R182" s="24">
        <v>3</v>
      </c>
      <c r="S182" s="7" t="s">
        <v>213</v>
      </c>
      <c r="T182" s="7">
        <v>3</v>
      </c>
      <c r="U182" s="7" t="s">
        <v>213</v>
      </c>
      <c r="V182" s="26" t="s">
        <v>55</v>
      </c>
      <c r="W182" s="22" t="s">
        <v>55</v>
      </c>
      <c r="X182" s="33" t="s">
        <v>55</v>
      </c>
      <c r="Y182" s="33" t="s">
        <v>55</v>
      </c>
      <c r="Z182" s="22" t="s">
        <v>55</v>
      </c>
      <c r="AA182" s="22" t="s">
        <v>55</v>
      </c>
      <c r="AB182" s="22" t="s">
        <v>55</v>
      </c>
      <c r="AC182" t="s">
        <v>270</v>
      </c>
      <c r="AD182">
        <v>3</v>
      </c>
      <c r="AF182" t="s">
        <v>25</v>
      </c>
      <c r="AG182">
        <v>191</v>
      </c>
      <c r="AH182" t="s">
        <v>17</v>
      </c>
      <c r="AI182" s="5" t="s">
        <v>55</v>
      </c>
      <c r="AJ182" s="5" t="s">
        <v>55</v>
      </c>
      <c r="AK182" s="33" t="s">
        <v>55</v>
      </c>
      <c r="AL182" s="22" t="s">
        <v>55</v>
      </c>
      <c r="AM182" s="33" t="s">
        <v>55</v>
      </c>
      <c r="AN182" s="26" t="s">
        <v>55</v>
      </c>
      <c r="AO182" s="22" t="str">
        <f t="shared" si="41"/>
        <v>One-Time gift on N/A basis charged on N/A Delayed start date of N/A ending on N/A</v>
      </c>
      <c r="AP182" t="s">
        <v>38</v>
      </c>
      <c r="AQ182" s="5" t="s">
        <v>55</v>
      </c>
      <c r="AR182" s="5" t="s">
        <v>179</v>
      </c>
      <c r="AS182" s="5" t="s">
        <v>63</v>
      </c>
      <c r="AT182" s="5"/>
      <c r="AU182" t="s">
        <v>38</v>
      </c>
      <c r="AV182" t="s">
        <v>38</v>
      </c>
      <c r="AW182" t="s">
        <v>38</v>
      </c>
      <c r="AX182" t="s">
        <v>55</v>
      </c>
      <c r="AY182" t="s">
        <v>55</v>
      </c>
      <c r="AZ182" t="s">
        <v>55</v>
      </c>
      <c r="BA182" t="s">
        <v>55</v>
      </c>
      <c r="BB182" t="s">
        <v>55</v>
      </c>
      <c r="BC182" t="s">
        <v>55</v>
      </c>
      <c r="BD182" t="s">
        <v>55</v>
      </c>
      <c r="BE182" t="s">
        <v>55</v>
      </c>
      <c r="BF182" t="s">
        <v>55</v>
      </c>
      <c r="BG182" t="s">
        <v>55</v>
      </c>
      <c r="BH182" t="s">
        <v>126</v>
      </c>
      <c r="BI182" t="s">
        <v>221</v>
      </c>
      <c r="BJ182" s="5" t="s">
        <v>55</v>
      </c>
      <c r="BK182" s="5" t="s">
        <v>55</v>
      </c>
      <c r="BL182" t="s">
        <v>243</v>
      </c>
      <c r="BM182" t="s">
        <v>110</v>
      </c>
      <c r="BN182" t="s">
        <v>119</v>
      </c>
      <c r="BO182">
        <v>856667</v>
      </c>
      <c r="BP182" s="5" t="s">
        <v>55</v>
      </c>
      <c r="BQ182" s="5" t="s">
        <v>55</v>
      </c>
      <c r="BR182" s="5" t="s">
        <v>55</v>
      </c>
      <c r="BS182" s="5" t="s">
        <v>55</v>
      </c>
      <c r="BT182" s="5" t="s">
        <v>55</v>
      </c>
      <c r="BU182" s="5" t="s">
        <v>55</v>
      </c>
      <c r="BV182" s="5" t="s">
        <v>38</v>
      </c>
      <c r="BW182" t="s">
        <v>51</v>
      </c>
      <c r="BX182" s="6" t="s">
        <v>132</v>
      </c>
      <c r="BY182" t="s">
        <v>52</v>
      </c>
      <c r="BZ182" s="5" t="s">
        <v>55</v>
      </c>
      <c r="CA182" t="s">
        <v>38</v>
      </c>
      <c r="CB182" t="s">
        <v>37</v>
      </c>
      <c r="CC182" t="s">
        <v>215</v>
      </c>
    </row>
    <row r="183" spans="1:81" ht="17" customHeight="1" x14ac:dyDescent="0.2">
      <c r="A183" s="7" t="s">
        <v>37</v>
      </c>
      <c r="B183" t="s">
        <v>433</v>
      </c>
      <c r="C183" t="s">
        <v>85</v>
      </c>
      <c r="E183" t="str">
        <f t="shared" si="39"/>
        <v>Scenario 182 (Org#=15| Campus#=3, GiftType#=3, Fund#=3)</v>
      </c>
      <c r="F183" s="24" t="str">
        <f t="shared" si="40"/>
        <v>CampusName=Main Campus|GiftType=Donate| DonatePurchaseGoal=Donate|FundName= Linked Tithes &amp; Offering|No Link Donation|Fixed-Linked Donation Cat| CategoryName=</v>
      </c>
      <c r="G183" s="24" t="str">
        <f t="shared" si="42"/>
        <v>Scenario 182 (Org#=15| Campus#=3, GiftType#=3, Fund#=3) - Using 'Main Campus',  'Donate', using 'AmountCurrency|AmountCurrency|AmountQuantity' of '192|10|20', with a 'One-Time' transaction using a 'New Credit Card' payment type 'Visa' with account 'Visa_Personal' number '4111 1111 1111 1111' Submit = 'Yes'</v>
      </c>
      <c r="H183" s="24" t="str">
        <f t="shared" si="43"/>
        <v>Environment= https://sg-pre-web.securegive.com/,  User= chris.grant+dave@securegive.com</v>
      </c>
      <c r="I183" s="35" t="s">
        <v>518</v>
      </c>
      <c r="J183" s="35"/>
      <c r="K183" s="34" t="s">
        <v>265</v>
      </c>
      <c r="L183" t="s">
        <v>266</v>
      </c>
      <c r="M183" t="s">
        <v>55</v>
      </c>
      <c r="N183" t="s">
        <v>55</v>
      </c>
      <c r="O183" s="28" t="s">
        <v>494</v>
      </c>
      <c r="P183" t="s">
        <v>13</v>
      </c>
      <c r="Q183">
        <v>15</v>
      </c>
      <c r="R183" s="24">
        <v>3</v>
      </c>
      <c r="S183" s="7" t="s">
        <v>213</v>
      </c>
      <c r="T183" s="7">
        <v>3</v>
      </c>
      <c r="U183" s="7" t="s">
        <v>213</v>
      </c>
      <c r="V183" s="26" t="s">
        <v>55</v>
      </c>
      <c r="W183" s="22" t="s">
        <v>55</v>
      </c>
      <c r="X183" s="33" t="s">
        <v>55</v>
      </c>
      <c r="Y183" s="33" t="s">
        <v>55</v>
      </c>
      <c r="Z183" s="22" t="s">
        <v>55</v>
      </c>
      <c r="AA183" s="22" t="s">
        <v>55</v>
      </c>
      <c r="AB183" s="22" t="s">
        <v>55</v>
      </c>
      <c r="AC183" t="s">
        <v>411</v>
      </c>
      <c r="AD183">
        <v>3</v>
      </c>
      <c r="AF183" t="s">
        <v>409</v>
      </c>
      <c r="AG183" t="s">
        <v>503</v>
      </c>
      <c r="AH183" t="s">
        <v>17</v>
      </c>
      <c r="AI183" s="5" t="s">
        <v>55</v>
      </c>
      <c r="AJ183" s="5" t="s">
        <v>55</v>
      </c>
      <c r="AK183" s="33" t="s">
        <v>55</v>
      </c>
      <c r="AL183" s="22" t="s">
        <v>55</v>
      </c>
      <c r="AM183" s="33" t="s">
        <v>55</v>
      </c>
      <c r="AN183" s="26" t="s">
        <v>55</v>
      </c>
      <c r="AO183" s="22" t="str">
        <f t="shared" si="41"/>
        <v>One-Time gift on N/A basis charged on N/A Delayed start date of N/A ending on N/A</v>
      </c>
      <c r="AP183" t="s">
        <v>37</v>
      </c>
      <c r="AQ183" s="5" t="s">
        <v>55</v>
      </c>
      <c r="AR183" s="5" t="s">
        <v>179</v>
      </c>
      <c r="AS183" s="5" t="s">
        <v>63</v>
      </c>
      <c r="AT183" s="5"/>
      <c r="AU183" t="s">
        <v>38</v>
      </c>
      <c r="AV183" t="s">
        <v>38</v>
      </c>
      <c r="AW183" t="s">
        <v>38</v>
      </c>
      <c r="AX183" t="s">
        <v>55</v>
      </c>
      <c r="AY183" t="s">
        <v>55</v>
      </c>
      <c r="AZ183" t="s">
        <v>55</v>
      </c>
      <c r="BA183" t="s">
        <v>55</v>
      </c>
      <c r="BB183" t="s">
        <v>55</v>
      </c>
      <c r="BC183" t="s">
        <v>55</v>
      </c>
      <c r="BD183" t="s">
        <v>55</v>
      </c>
      <c r="BE183" t="s">
        <v>55</v>
      </c>
      <c r="BF183" t="s">
        <v>55</v>
      </c>
      <c r="BG183" t="s">
        <v>55</v>
      </c>
      <c r="BH183" t="s">
        <v>53</v>
      </c>
      <c r="BI183" t="s">
        <v>221</v>
      </c>
      <c r="BJ183" s="5" t="s">
        <v>55</v>
      </c>
      <c r="BK183" t="s">
        <v>37</v>
      </c>
      <c r="BL183" t="s">
        <v>244</v>
      </c>
      <c r="BM183" t="s">
        <v>111</v>
      </c>
      <c r="BN183" t="s">
        <v>121</v>
      </c>
      <c r="BO183" t="s">
        <v>98</v>
      </c>
      <c r="BP183" s="4">
        <v>44188</v>
      </c>
      <c r="BQ183">
        <v>123</v>
      </c>
      <c r="BR183" s="5" t="s">
        <v>55</v>
      </c>
      <c r="BS183" t="s">
        <v>50</v>
      </c>
      <c r="BT183">
        <v>30215</v>
      </c>
      <c r="BU183" t="s">
        <v>38</v>
      </c>
      <c r="BV183" s="5" t="s">
        <v>38</v>
      </c>
      <c r="BW183" s="5" t="s">
        <v>55</v>
      </c>
      <c r="BX183" s="22" t="s">
        <v>55</v>
      </c>
      <c r="BY183" s="5" t="s">
        <v>55</v>
      </c>
      <c r="BZ183" s="5" t="s">
        <v>55</v>
      </c>
      <c r="CA183" t="s">
        <v>37</v>
      </c>
      <c r="CB183" t="s">
        <v>37</v>
      </c>
      <c r="CC183" t="s">
        <v>215</v>
      </c>
    </row>
    <row r="184" spans="1:81" x14ac:dyDescent="0.2">
      <c r="A184" s="7" t="s">
        <v>37</v>
      </c>
      <c r="B184" t="s">
        <v>434</v>
      </c>
      <c r="C184" t="s">
        <v>85</v>
      </c>
      <c r="E184" t="str">
        <f t="shared" si="39"/>
        <v>Scenario 183 (Org#=15| Campus#=3, GiftType#=3, Fund#=3)</v>
      </c>
      <c r="F184" s="24" t="str">
        <f t="shared" si="40"/>
        <v>CampusName=No Link Campus|GiftType=Donate| DonatePurchaseGoal=Donate|FundName= Linked Tithes &amp; Offering| CategoryName=</v>
      </c>
      <c r="G184" s="24" t="str">
        <f t="shared" si="42"/>
        <v>Scenario 183 (Org#=15| Campus#=3, GiftType#=3, Fund#=3) - Using 'No Link Campus',  'Donate', using 'AmountCurrency' of '193', with a 'One-Time' transaction using a 'New Bank Account' payment type 'ach' with account 'NormalAccount' number '856667' Submit = 'Yes'</v>
      </c>
      <c r="H184" s="24" t="str">
        <f t="shared" si="43"/>
        <v>Environment= https://sg-pre-web.securegive.com/,  User= chris.grant+dave@securegive.com</v>
      </c>
      <c r="I184" s="35" t="s">
        <v>518</v>
      </c>
      <c r="J184" s="35"/>
      <c r="K184" s="34" t="s">
        <v>265</v>
      </c>
      <c r="L184" t="s">
        <v>266</v>
      </c>
      <c r="M184" t="s">
        <v>55</v>
      </c>
      <c r="N184" t="s">
        <v>55</v>
      </c>
      <c r="O184" s="28" t="s">
        <v>494</v>
      </c>
      <c r="P184" t="s">
        <v>269</v>
      </c>
      <c r="Q184">
        <v>15</v>
      </c>
      <c r="R184" s="24">
        <v>3</v>
      </c>
      <c r="S184" s="7" t="s">
        <v>213</v>
      </c>
      <c r="T184" s="7">
        <v>3</v>
      </c>
      <c r="U184" s="7" t="s">
        <v>213</v>
      </c>
      <c r="V184" s="26" t="s">
        <v>55</v>
      </c>
      <c r="W184" s="22" t="s">
        <v>55</v>
      </c>
      <c r="X184" s="33" t="s">
        <v>55</v>
      </c>
      <c r="Y184" s="33" t="s">
        <v>55</v>
      </c>
      <c r="Z184" s="22" t="s">
        <v>55</v>
      </c>
      <c r="AA184" s="22" t="s">
        <v>55</v>
      </c>
      <c r="AB184" s="22" t="s">
        <v>55</v>
      </c>
      <c r="AC184" t="s">
        <v>268</v>
      </c>
      <c r="AD184">
        <v>3</v>
      </c>
      <c r="AF184" t="s">
        <v>24</v>
      </c>
      <c r="AG184">
        <v>193</v>
      </c>
      <c r="AH184" t="s">
        <v>17</v>
      </c>
      <c r="AI184" s="5" t="s">
        <v>55</v>
      </c>
      <c r="AJ184" s="5" t="s">
        <v>55</v>
      </c>
      <c r="AK184" s="33" t="s">
        <v>55</v>
      </c>
      <c r="AL184" s="22" t="s">
        <v>55</v>
      </c>
      <c r="AM184" s="33" t="s">
        <v>55</v>
      </c>
      <c r="AN184" s="26" t="s">
        <v>55</v>
      </c>
      <c r="AO184" s="22" t="str">
        <f t="shared" si="41"/>
        <v>One-Time gift on N/A basis charged on N/A Delayed start date of N/A ending on N/A</v>
      </c>
      <c r="AP184" t="s">
        <v>38</v>
      </c>
      <c r="AQ184" s="5" t="s">
        <v>55</v>
      </c>
      <c r="AR184" s="5" t="s">
        <v>179</v>
      </c>
      <c r="AS184" s="5" t="s">
        <v>63</v>
      </c>
      <c r="AT184" s="5"/>
      <c r="AU184" t="s">
        <v>38</v>
      </c>
      <c r="AV184" t="s">
        <v>38</v>
      </c>
      <c r="AW184" t="s">
        <v>38</v>
      </c>
      <c r="AX184" t="s">
        <v>55</v>
      </c>
      <c r="AY184" t="s">
        <v>55</v>
      </c>
      <c r="AZ184" t="s">
        <v>55</v>
      </c>
      <c r="BA184" t="s">
        <v>55</v>
      </c>
      <c r="BB184" t="s">
        <v>55</v>
      </c>
      <c r="BC184" t="s">
        <v>55</v>
      </c>
      <c r="BD184" t="s">
        <v>55</v>
      </c>
      <c r="BE184" t="s">
        <v>55</v>
      </c>
      <c r="BF184" t="s">
        <v>55</v>
      </c>
      <c r="BG184" t="s">
        <v>55</v>
      </c>
      <c r="BH184" t="s">
        <v>126</v>
      </c>
      <c r="BI184" t="s">
        <v>221</v>
      </c>
      <c r="BJ184" s="5" t="s">
        <v>55</v>
      </c>
      <c r="BK184" s="5" t="s">
        <v>55</v>
      </c>
      <c r="BL184" t="s">
        <v>243</v>
      </c>
      <c r="BM184" t="s">
        <v>110</v>
      </c>
      <c r="BN184" t="s">
        <v>119</v>
      </c>
      <c r="BO184">
        <v>856667</v>
      </c>
      <c r="BP184" s="5" t="s">
        <v>55</v>
      </c>
      <c r="BQ184" s="5" t="s">
        <v>55</v>
      </c>
      <c r="BR184" s="5" t="s">
        <v>55</v>
      </c>
      <c r="BS184" s="5" t="s">
        <v>55</v>
      </c>
      <c r="BT184" s="5" t="s">
        <v>55</v>
      </c>
      <c r="BU184" s="5" t="s">
        <v>55</v>
      </c>
      <c r="BV184" s="5" t="s">
        <v>38</v>
      </c>
      <c r="BW184" t="s">
        <v>51</v>
      </c>
      <c r="BX184" s="6" t="s">
        <v>132</v>
      </c>
      <c r="BY184" t="s">
        <v>52</v>
      </c>
      <c r="BZ184" s="5" t="s">
        <v>55</v>
      </c>
      <c r="CA184" t="s">
        <v>38</v>
      </c>
      <c r="CB184" t="s">
        <v>37</v>
      </c>
      <c r="CC184" t="s">
        <v>215</v>
      </c>
    </row>
    <row r="185" spans="1:81" x14ac:dyDescent="0.2">
      <c r="A185" s="7" t="s">
        <v>37</v>
      </c>
      <c r="B185" t="s">
        <v>435</v>
      </c>
      <c r="C185" t="s">
        <v>85</v>
      </c>
      <c r="E185" t="str">
        <f t="shared" si="39"/>
        <v>Scenario 184 (Org#=15| Campus#=3, GiftType#=3, Fund#=3)</v>
      </c>
      <c r="F185" s="24" t="str">
        <f t="shared" si="40"/>
        <v>CampusName=No Link Campus|GiftType=Donate| DonatePurchaseGoal=Donate|FundName= Linked Tithes &amp; Offering| CategoryName=</v>
      </c>
      <c r="G185" s="24" t="str">
        <f>_xlfn.CONCAT(E185," - Using '",P185,"',  '", U185, "', using '", AF185, "' of '",AG185, "', with a '",AH185, "' transaction using a '",BH185, "' payment type '", BL185,"' with account '",BN185, "' number '",BO185, "' Submit = '",CB185,"'")</f>
        <v>Scenario 184 (Org#=15| Campus#=3, GiftType#=3, Fund#=3) - Using 'No Link Campus',  'Donate', using 'AmountCurrency' of '194', with a 'One-Time' transaction using a 'New Credit Card' payment type 'Visa' with account 'Visa_Personal' number '4111 1111 1111 1111' Submit = 'Yes'</v>
      </c>
      <c r="H185" s="24" t="str">
        <f>_xlfn.CONCAT("Environment= ",I185,",  User= ",K185)</f>
        <v>Environment= https://sg-pre-web.securegive.com/,  User= chris.grant+dave@securegive.com</v>
      </c>
      <c r="I185" s="35" t="s">
        <v>518</v>
      </c>
      <c r="J185" s="35"/>
      <c r="K185" s="34" t="s">
        <v>265</v>
      </c>
      <c r="L185" t="s">
        <v>266</v>
      </c>
      <c r="M185" t="s">
        <v>55</v>
      </c>
      <c r="N185" t="s">
        <v>55</v>
      </c>
      <c r="O185" s="28" t="s">
        <v>494</v>
      </c>
      <c r="P185" t="s">
        <v>269</v>
      </c>
      <c r="Q185">
        <v>15</v>
      </c>
      <c r="R185" s="24">
        <v>3</v>
      </c>
      <c r="S185" s="7" t="s">
        <v>213</v>
      </c>
      <c r="T185" s="7">
        <v>3</v>
      </c>
      <c r="U185" s="7" t="s">
        <v>213</v>
      </c>
      <c r="V185" s="26" t="s">
        <v>55</v>
      </c>
      <c r="W185" s="22" t="s">
        <v>55</v>
      </c>
      <c r="X185" s="33" t="s">
        <v>55</v>
      </c>
      <c r="Y185" s="33" t="s">
        <v>55</v>
      </c>
      <c r="Z185" s="22" t="s">
        <v>55</v>
      </c>
      <c r="AA185" s="22" t="s">
        <v>55</v>
      </c>
      <c r="AB185" s="22" t="s">
        <v>55</v>
      </c>
      <c r="AC185" t="s">
        <v>268</v>
      </c>
      <c r="AD185">
        <v>3</v>
      </c>
      <c r="AF185" t="s">
        <v>24</v>
      </c>
      <c r="AG185">
        <v>194</v>
      </c>
      <c r="AH185" t="s">
        <v>17</v>
      </c>
      <c r="AI185" s="5" t="s">
        <v>55</v>
      </c>
      <c r="AJ185" s="5" t="s">
        <v>55</v>
      </c>
      <c r="AK185" s="33" t="s">
        <v>55</v>
      </c>
      <c r="AL185" s="22" t="s">
        <v>55</v>
      </c>
      <c r="AM185" s="33" t="s">
        <v>55</v>
      </c>
      <c r="AN185" s="26" t="s">
        <v>55</v>
      </c>
      <c r="AO185" s="22" t="str">
        <f t="shared" si="41"/>
        <v>One-Time gift on N/A basis charged on N/A Delayed start date of N/A ending on N/A</v>
      </c>
      <c r="AP185" t="s">
        <v>38</v>
      </c>
      <c r="AQ185" s="5" t="s">
        <v>55</v>
      </c>
      <c r="AR185" s="5" t="s">
        <v>179</v>
      </c>
      <c r="AS185" s="5" t="s">
        <v>63</v>
      </c>
      <c r="AT185" s="5"/>
      <c r="AU185" t="s">
        <v>38</v>
      </c>
      <c r="AV185" t="s">
        <v>38</v>
      </c>
      <c r="AW185" t="s">
        <v>38</v>
      </c>
      <c r="AX185" t="s">
        <v>55</v>
      </c>
      <c r="AY185" t="s">
        <v>55</v>
      </c>
      <c r="AZ185" t="s">
        <v>55</v>
      </c>
      <c r="BA185" t="s">
        <v>55</v>
      </c>
      <c r="BB185" t="s">
        <v>55</v>
      </c>
      <c r="BC185" t="s">
        <v>55</v>
      </c>
      <c r="BD185" t="s">
        <v>55</v>
      </c>
      <c r="BE185" t="s">
        <v>55</v>
      </c>
      <c r="BF185" t="s">
        <v>55</v>
      </c>
      <c r="BG185" t="s">
        <v>55</v>
      </c>
      <c r="BH185" t="s">
        <v>53</v>
      </c>
      <c r="BI185" t="s">
        <v>221</v>
      </c>
      <c r="BJ185" s="5" t="s">
        <v>55</v>
      </c>
      <c r="BK185" t="s">
        <v>37</v>
      </c>
      <c r="BL185" t="s">
        <v>244</v>
      </c>
      <c r="BM185" t="s">
        <v>111</v>
      </c>
      <c r="BN185" t="s">
        <v>121</v>
      </c>
      <c r="BO185" t="s">
        <v>98</v>
      </c>
      <c r="BP185" s="4">
        <v>44188</v>
      </c>
      <c r="BQ185">
        <v>123</v>
      </c>
      <c r="BR185" s="5" t="s">
        <v>55</v>
      </c>
      <c r="BS185" t="s">
        <v>50</v>
      </c>
      <c r="BT185">
        <v>30215</v>
      </c>
      <c r="BU185" t="s">
        <v>38</v>
      </c>
      <c r="BV185" s="5" t="s">
        <v>38</v>
      </c>
      <c r="BW185" s="5" t="s">
        <v>55</v>
      </c>
      <c r="BX185" s="22" t="s">
        <v>55</v>
      </c>
      <c r="BY185" s="5" t="s">
        <v>55</v>
      </c>
      <c r="BZ185" s="5" t="s">
        <v>55</v>
      </c>
      <c r="CA185" t="s">
        <v>37</v>
      </c>
      <c r="CB185" t="s">
        <v>37</v>
      </c>
      <c r="CC185" t="s">
        <v>215</v>
      </c>
    </row>
    <row r="186" spans="1:81" x14ac:dyDescent="0.2">
      <c r="A186" s="7" t="s">
        <v>37</v>
      </c>
      <c r="B186" t="s">
        <v>436</v>
      </c>
      <c r="C186" t="s">
        <v>85</v>
      </c>
      <c r="E186" t="str">
        <f t="shared" si="39"/>
        <v>Scenario 185 (Org#=15| Campus#=3, GiftType#=3, Fund#=3)</v>
      </c>
      <c r="F186" s="24" t="str">
        <f t="shared" si="40"/>
        <v>CampusName=No Link Campus|GiftType=Donate| DonatePurchaseGoal=Donate|FundName= Linked Tithes &amp; Offering| CategoryName=</v>
      </c>
      <c r="G186" s="24" t="str">
        <f t="shared" ref="G186:G241" si="44">_xlfn.CONCAT(E186," - Using '",P186,"',  '", U186, "', using '", AF186, "' of '",AG186, "', with a '",AH186, "' transaction using a '",BH186, "' payment type '", BL186,"' with account '",BN186, "' number '",BO186, "' Submit = '",CB186,"'")</f>
        <v>Scenario 185 (Org#=15| Campus#=3, GiftType#=3, Fund#=3) - Using 'No Link Campus',  'Donate', using 'AmountCurrency' of '195', with a 'One-Time' transaction using a 'New Bank Account' payment type 'ach' with account 'NormalAccount' number '856667' Submit = 'Yes'</v>
      </c>
      <c r="H186" s="24" t="str">
        <f t="shared" ref="H186:H241" si="45">_xlfn.CONCAT("Environment= ",I186,",  User= ",K186)</f>
        <v>Environment= https://sg-pre-web.securegive.com/,  User= chris.grant+dave@securegive.com</v>
      </c>
      <c r="I186" s="35" t="s">
        <v>518</v>
      </c>
      <c r="J186" s="35"/>
      <c r="K186" s="34" t="s">
        <v>265</v>
      </c>
      <c r="L186" t="s">
        <v>266</v>
      </c>
      <c r="M186" t="s">
        <v>55</v>
      </c>
      <c r="N186" t="s">
        <v>55</v>
      </c>
      <c r="O186" s="28" t="s">
        <v>494</v>
      </c>
      <c r="P186" t="s">
        <v>269</v>
      </c>
      <c r="Q186">
        <v>15</v>
      </c>
      <c r="R186" s="24">
        <v>3</v>
      </c>
      <c r="S186" s="7" t="s">
        <v>213</v>
      </c>
      <c r="T186" s="7">
        <v>3</v>
      </c>
      <c r="U186" s="7" t="s">
        <v>213</v>
      </c>
      <c r="V186" s="26" t="s">
        <v>55</v>
      </c>
      <c r="W186" s="22" t="s">
        <v>55</v>
      </c>
      <c r="X186" s="33" t="s">
        <v>55</v>
      </c>
      <c r="Y186" s="33" t="s">
        <v>55</v>
      </c>
      <c r="Z186" s="22" t="s">
        <v>55</v>
      </c>
      <c r="AA186" s="22" t="s">
        <v>55</v>
      </c>
      <c r="AB186" s="22" t="s">
        <v>55</v>
      </c>
      <c r="AC186" t="s">
        <v>268</v>
      </c>
      <c r="AD186">
        <v>3</v>
      </c>
      <c r="AF186" t="s">
        <v>24</v>
      </c>
      <c r="AG186">
        <v>195</v>
      </c>
      <c r="AH186" t="s">
        <v>17</v>
      </c>
      <c r="AI186" s="5" t="s">
        <v>55</v>
      </c>
      <c r="AJ186" s="5" t="s">
        <v>55</v>
      </c>
      <c r="AK186" s="33" t="s">
        <v>55</v>
      </c>
      <c r="AL186" s="22" t="s">
        <v>55</v>
      </c>
      <c r="AM186" s="33" t="s">
        <v>55</v>
      </c>
      <c r="AN186" s="26" t="s">
        <v>55</v>
      </c>
      <c r="AO186" s="22" t="str">
        <f t="shared" si="41"/>
        <v>One-Time gift on N/A basis charged on N/A Delayed start date of N/A ending on N/A</v>
      </c>
      <c r="AP186" t="s">
        <v>38</v>
      </c>
      <c r="AQ186" s="5" t="s">
        <v>55</v>
      </c>
      <c r="AR186" s="5" t="s">
        <v>179</v>
      </c>
      <c r="AS186" s="5" t="s">
        <v>63</v>
      </c>
      <c r="AT186" s="5"/>
      <c r="AU186" t="s">
        <v>38</v>
      </c>
      <c r="AV186" t="s">
        <v>38</v>
      </c>
      <c r="AW186" t="s">
        <v>38</v>
      </c>
      <c r="AX186" t="s">
        <v>55</v>
      </c>
      <c r="AY186" t="s">
        <v>55</v>
      </c>
      <c r="AZ186" t="s">
        <v>55</v>
      </c>
      <c r="BA186" t="s">
        <v>55</v>
      </c>
      <c r="BB186" t="s">
        <v>55</v>
      </c>
      <c r="BC186" t="s">
        <v>55</v>
      </c>
      <c r="BD186" t="s">
        <v>55</v>
      </c>
      <c r="BE186" t="s">
        <v>55</v>
      </c>
      <c r="BF186" t="s">
        <v>55</v>
      </c>
      <c r="BG186" t="s">
        <v>55</v>
      </c>
      <c r="BH186" t="s">
        <v>126</v>
      </c>
      <c r="BI186" t="s">
        <v>221</v>
      </c>
      <c r="BJ186" s="5" t="s">
        <v>55</v>
      </c>
      <c r="BK186" s="5" t="s">
        <v>55</v>
      </c>
      <c r="BL186" t="s">
        <v>243</v>
      </c>
      <c r="BM186" t="s">
        <v>110</v>
      </c>
      <c r="BN186" t="s">
        <v>119</v>
      </c>
      <c r="BO186">
        <v>856667</v>
      </c>
      <c r="BP186" s="5" t="s">
        <v>55</v>
      </c>
      <c r="BQ186" s="5" t="s">
        <v>55</v>
      </c>
      <c r="BR186" s="5" t="s">
        <v>55</v>
      </c>
      <c r="BS186" s="5" t="s">
        <v>55</v>
      </c>
      <c r="BT186" s="5" t="s">
        <v>55</v>
      </c>
      <c r="BU186" s="5" t="s">
        <v>55</v>
      </c>
      <c r="BV186" s="5" t="s">
        <v>38</v>
      </c>
      <c r="BW186" t="s">
        <v>51</v>
      </c>
      <c r="BX186" s="6" t="s">
        <v>132</v>
      </c>
      <c r="BY186" t="s">
        <v>52</v>
      </c>
      <c r="BZ186" s="5" t="s">
        <v>55</v>
      </c>
      <c r="CA186" t="s">
        <v>38</v>
      </c>
      <c r="CB186" t="s">
        <v>37</v>
      </c>
      <c r="CC186" t="s">
        <v>215</v>
      </c>
    </row>
    <row r="187" spans="1:81" x14ac:dyDescent="0.2">
      <c r="A187" s="7" t="s">
        <v>37</v>
      </c>
      <c r="B187" t="s">
        <v>437</v>
      </c>
      <c r="C187" t="s">
        <v>85</v>
      </c>
      <c r="E187" t="str">
        <f t="shared" si="39"/>
        <v>Scenario 186 (Org#=15| Campus#=3, GiftType#=3, Fund#=3)</v>
      </c>
      <c r="F187" s="24" t="str">
        <f t="shared" si="40"/>
        <v>CampusName=No Link Campus|GiftType=Donate| DonatePurchaseGoal=Donate|FundName= Linked Tithes &amp; Offering|No Link Donation|Fixed-Linked Donation Cat| CategoryName=</v>
      </c>
      <c r="G187" s="24" t="str">
        <f t="shared" si="44"/>
        <v>Scenario 186 (Org#=15| Campus#=3, GiftType#=3, Fund#=3) - Using 'No Link Campus',  'Donate', using 'AmountCurrency|AmountCurrency|AmountQuantity' of '196|10|20', with a 'One-Time' transaction using a 'New Credit Card' payment type 'Visa' with account 'Visa_Personal' number '4111 1111 1111 1111' Submit = 'Yes'</v>
      </c>
      <c r="H187" s="24" t="str">
        <f t="shared" si="45"/>
        <v>Environment= https://sg-pre-web.securegive.com/,  User= chris.grant+dave@securegive.com</v>
      </c>
      <c r="I187" s="35" t="s">
        <v>518</v>
      </c>
      <c r="J187" s="35"/>
      <c r="K187" s="34" t="s">
        <v>265</v>
      </c>
      <c r="L187" t="s">
        <v>266</v>
      </c>
      <c r="M187" t="s">
        <v>55</v>
      </c>
      <c r="N187" t="s">
        <v>55</v>
      </c>
      <c r="O187" s="28" t="s">
        <v>494</v>
      </c>
      <c r="P187" t="s">
        <v>269</v>
      </c>
      <c r="Q187">
        <v>15</v>
      </c>
      <c r="R187" s="24">
        <v>3</v>
      </c>
      <c r="S187" s="7" t="s">
        <v>213</v>
      </c>
      <c r="T187" s="7">
        <v>3</v>
      </c>
      <c r="U187" s="7" t="s">
        <v>213</v>
      </c>
      <c r="V187" s="26" t="s">
        <v>55</v>
      </c>
      <c r="W187" s="22" t="s">
        <v>55</v>
      </c>
      <c r="X187" s="33" t="s">
        <v>55</v>
      </c>
      <c r="Y187" s="33" t="s">
        <v>55</v>
      </c>
      <c r="Z187" s="22" t="s">
        <v>55</v>
      </c>
      <c r="AA187" s="22" t="s">
        <v>55</v>
      </c>
      <c r="AB187" s="22" t="s">
        <v>55</v>
      </c>
      <c r="AC187" t="s">
        <v>411</v>
      </c>
      <c r="AD187">
        <v>3</v>
      </c>
      <c r="AF187" t="s">
        <v>409</v>
      </c>
      <c r="AG187" t="s">
        <v>504</v>
      </c>
      <c r="AH187" t="s">
        <v>17</v>
      </c>
      <c r="AI187" s="5" t="s">
        <v>55</v>
      </c>
      <c r="AJ187" s="5" t="s">
        <v>55</v>
      </c>
      <c r="AK187" s="33" t="s">
        <v>55</v>
      </c>
      <c r="AL187" s="22" t="s">
        <v>55</v>
      </c>
      <c r="AM187" s="33" t="s">
        <v>55</v>
      </c>
      <c r="AN187" s="26" t="s">
        <v>55</v>
      </c>
      <c r="AO187" s="22" t="str">
        <f t="shared" si="41"/>
        <v>One-Time gift on N/A basis charged on N/A Delayed start date of N/A ending on N/A</v>
      </c>
      <c r="AP187" t="s">
        <v>37</v>
      </c>
      <c r="AQ187" s="5" t="s">
        <v>55</v>
      </c>
      <c r="AR187" s="5" t="s">
        <v>179</v>
      </c>
      <c r="AS187" s="5" t="s">
        <v>63</v>
      </c>
      <c r="AT187" s="5"/>
      <c r="AU187" t="s">
        <v>38</v>
      </c>
      <c r="AV187" t="s">
        <v>38</v>
      </c>
      <c r="AW187" t="s">
        <v>38</v>
      </c>
      <c r="AX187" t="s">
        <v>55</v>
      </c>
      <c r="AY187" t="s">
        <v>55</v>
      </c>
      <c r="AZ187" t="s">
        <v>55</v>
      </c>
      <c r="BA187" t="s">
        <v>55</v>
      </c>
      <c r="BB187" t="s">
        <v>55</v>
      </c>
      <c r="BC187" t="s">
        <v>55</v>
      </c>
      <c r="BD187" t="s">
        <v>55</v>
      </c>
      <c r="BE187" t="s">
        <v>55</v>
      </c>
      <c r="BF187" t="s">
        <v>55</v>
      </c>
      <c r="BG187" t="s">
        <v>55</v>
      </c>
      <c r="BH187" t="s">
        <v>53</v>
      </c>
      <c r="BI187" t="s">
        <v>221</v>
      </c>
      <c r="BJ187" s="5" t="s">
        <v>55</v>
      </c>
      <c r="BK187" t="s">
        <v>37</v>
      </c>
      <c r="BL187" t="s">
        <v>244</v>
      </c>
      <c r="BM187" t="s">
        <v>111</v>
      </c>
      <c r="BN187" t="s">
        <v>121</v>
      </c>
      <c r="BO187" t="s">
        <v>98</v>
      </c>
      <c r="BP187" s="4">
        <v>44188</v>
      </c>
      <c r="BQ187">
        <v>123</v>
      </c>
      <c r="BR187" s="5" t="s">
        <v>55</v>
      </c>
      <c r="BS187" t="s">
        <v>50</v>
      </c>
      <c r="BT187">
        <v>30215</v>
      </c>
      <c r="BU187" t="s">
        <v>38</v>
      </c>
      <c r="BV187" s="5" t="s">
        <v>38</v>
      </c>
      <c r="BW187" s="5" t="s">
        <v>55</v>
      </c>
      <c r="BX187" s="22" t="s">
        <v>55</v>
      </c>
      <c r="BY187" s="5" t="s">
        <v>55</v>
      </c>
      <c r="BZ187" s="5" t="s">
        <v>55</v>
      </c>
      <c r="CA187" t="s">
        <v>37</v>
      </c>
      <c r="CB187" t="s">
        <v>37</v>
      </c>
      <c r="CC187" t="s">
        <v>215</v>
      </c>
    </row>
    <row r="188" spans="1:81" x14ac:dyDescent="0.2">
      <c r="A188" s="7" t="s">
        <v>37</v>
      </c>
      <c r="B188" t="s">
        <v>438</v>
      </c>
      <c r="C188" t="s">
        <v>85</v>
      </c>
      <c r="E188" t="str">
        <f t="shared" si="39"/>
        <v>Scenario 187 (Org#=15| Campus#=3, GiftType#=3, Fund#=3)</v>
      </c>
      <c r="F188" s="24" t="str">
        <f t="shared" si="40"/>
        <v>CampusName=No Link Campus|GiftType=Donate| DonatePurchaseGoal=Donate|FundName= Linked Tithes &amp; Offering| CategoryName=</v>
      </c>
      <c r="G188" s="24" t="str">
        <f t="shared" si="44"/>
        <v>Scenario 187 (Org#=15| Campus#=3, GiftType#=3, Fund#=3) - Using 'No Link Campus',  'Donate', using 'AmountCurrency' of '197', with a 'One-Time' transaction using a 'New Bank Account' payment type 'ach' with account 'NormalAccount' number '856667' Submit = 'Yes'</v>
      </c>
      <c r="H188" s="24" t="str">
        <f t="shared" si="45"/>
        <v>Environment= https://sg-pre-web.securegive.com/,  User= chris.grant+dave@securegive.com</v>
      </c>
      <c r="I188" s="35" t="s">
        <v>518</v>
      </c>
      <c r="J188" s="35"/>
      <c r="K188" s="34" t="s">
        <v>265</v>
      </c>
      <c r="L188" t="s">
        <v>266</v>
      </c>
      <c r="M188" t="s">
        <v>55</v>
      </c>
      <c r="N188" t="s">
        <v>55</v>
      </c>
      <c r="O188" s="28" t="s">
        <v>494</v>
      </c>
      <c r="P188" t="s">
        <v>269</v>
      </c>
      <c r="Q188">
        <v>15</v>
      </c>
      <c r="R188" s="24">
        <v>3</v>
      </c>
      <c r="S188" s="7" t="s">
        <v>213</v>
      </c>
      <c r="T188" s="7">
        <v>3</v>
      </c>
      <c r="U188" s="7" t="s">
        <v>213</v>
      </c>
      <c r="V188" s="26" t="s">
        <v>55</v>
      </c>
      <c r="W188" s="22" t="s">
        <v>55</v>
      </c>
      <c r="X188" s="33" t="s">
        <v>55</v>
      </c>
      <c r="Y188" s="33" t="s">
        <v>55</v>
      </c>
      <c r="Z188" s="22" t="s">
        <v>55</v>
      </c>
      <c r="AA188" s="22" t="s">
        <v>55</v>
      </c>
      <c r="AB188" s="22" t="s">
        <v>55</v>
      </c>
      <c r="AC188" t="s">
        <v>268</v>
      </c>
      <c r="AD188">
        <v>3</v>
      </c>
      <c r="AF188" t="s">
        <v>24</v>
      </c>
      <c r="AG188">
        <v>197</v>
      </c>
      <c r="AH188" t="s">
        <v>17</v>
      </c>
      <c r="AI188" s="5" t="s">
        <v>55</v>
      </c>
      <c r="AJ188" s="5" t="s">
        <v>55</v>
      </c>
      <c r="AK188" s="33" t="s">
        <v>55</v>
      </c>
      <c r="AL188" s="22" t="s">
        <v>55</v>
      </c>
      <c r="AM188" s="33" t="s">
        <v>55</v>
      </c>
      <c r="AN188" s="26" t="s">
        <v>55</v>
      </c>
      <c r="AO188" s="22" t="str">
        <f t="shared" si="41"/>
        <v>One-Time gift on N/A basis charged on N/A Delayed start date of N/A ending on N/A</v>
      </c>
      <c r="AP188" t="s">
        <v>38</v>
      </c>
      <c r="AQ188" s="5" t="s">
        <v>55</v>
      </c>
      <c r="AR188" s="5" t="s">
        <v>179</v>
      </c>
      <c r="AS188" s="5" t="s">
        <v>63</v>
      </c>
      <c r="AT188" s="5"/>
      <c r="AU188" t="s">
        <v>38</v>
      </c>
      <c r="AV188" t="s">
        <v>38</v>
      </c>
      <c r="AW188" t="s">
        <v>38</v>
      </c>
      <c r="AX188" t="s">
        <v>55</v>
      </c>
      <c r="AY188" t="s">
        <v>55</v>
      </c>
      <c r="AZ188" t="s">
        <v>55</v>
      </c>
      <c r="BA188" t="s">
        <v>55</v>
      </c>
      <c r="BB188" t="s">
        <v>55</v>
      </c>
      <c r="BC188" t="s">
        <v>55</v>
      </c>
      <c r="BD188" t="s">
        <v>55</v>
      </c>
      <c r="BE188" t="s">
        <v>55</v>
      </c>
      <c r="BF188" t="s">
        <v>55</v>
      </c>
      <c r="BG188" t="s">
        <v>55</v>
      </c>
      <c r="BH188" t="s">
        <v>126</v>
      </c>
      <c r="BI188" t="s">
        <v>221</v>
      </c>
      <c r="BJ188" s="5" t="s">
        <v>55</v>
      </c>
      <c r="BK188" s="5" t="s">
        <v>55</v>
      </c>
      <c r="BL188" t="s">
        <v>243</v>
      </c>
      <c r="BM188" t="s">
        <v>110</v>
      </c>
      <c r="BN188" t="s">
        <v>119</v>
      </c>
      <c r="BO188">
        <v>856667</v>
      </c>
      <c r="BP188" s="5" t="s">
        <v>55</v>
      </c>
      <c r="BQ188" s="5" t="s">
        <v>55</v>
      </c>
      <c r="BR188" s="5" t="s">
        <v>55</v>
      </c>
      <c r="BS188" s="5" t="s">
        <v>55</v>
      </c>
      <c r="BT188" s="5" t="s">
        <v>55</v>
      </c>
      <c r="BU188" s="5" t="s">
        <v>55</v>
      </c>
      <c r="BV188" s="5" t="s">
        <v>38</v>
      </c>
      <c r="BW188" t="s">
        <v>51</v>
      </c>
      <c r="BX188" s="6" t="s">
        <v>132</v>
      </c>
      <c r="BY188" t="s">
        <v>52</v>
      </c>
      <c r="BZ188" s="5" t="s">
        <v>55</v>
      </c>
      <c r="CA188" t="s">
        <v>38</v>
      </c>
      <c r="CB188" t="s">
        <v>37</v>
      </c>
      <c r="CC188" t="s">
        <v>215</v>
      </c>
    </row>
    <row r="189" spans="1:81" x14ac:dyDescent="0.2">
      <c r="A189" s="7" t="s">
        <v>37</v>
      </c>
      <c r="B189" t="s">
        <v>439</v>
      </c>
      <c r="C189" t="s">
        <v>85</v>
      </c>
      <c r="E189" t="str">
        <f t="shared" si="39"/>
        <v>Scenario 188 (Org#=15| Campus#=3, GiftType#=3, Fund#=3)</v>
      </c>
      <c r="F189" s="24" t="str">
        <f t="shared" si="40"/>
        <v>CampusName=No Link Campus|GiftType=Donate| DonatePurchaseGoal=Donate|FundName= Linked Tithes &amp; Offering| CategoryName=</v>
      </c>
      <c r="G189" s="24" t="str">
        <f t="shared" si="44"/>
        <v>Scenario 188 (Org#=15| Campus#=3, GiftType#=3, Fund#=3) - Using 'No Link Campus',  'Donate', using 'AmountCurrency' of '198', with a 'One-Time' transaction using a 'New Credit Card' payment type 'Visa' with account 'Visa_Personal' number '4111 1111 1111 1111' Submit = 'Yes'</v>
      </c>
      <c r="H189" s="24" t="str">
        <f t="shared" si="45"/>
        <v>Environment= https://sg-pre-web.securegive.com/,  User= chris.grant+dave@securegive.com</v>
      </c>
      <c r="I189" s="35" t="s">
        <v>518</v>
      </c>
      <c r="J189" s="35"/>
      <c r="K189" s="34" t="s">
        <v>265</v>
      </c>
      <c r="L189" t="s">
        <v>266</v>
      </c>
      <c r="M189" t="s">
        <v>55</v>
      </c>
      <c r="N189" t="s">
        <v>55</v>
      </c>
      <c r="O189" s="28" t="s">
        <v>494</v>
      </c>
      <c r="P189" t="s">
        <v>269</v>
      </c>
      <c r="Q189">
        <v>15</v>
      </c>
      <c r="R189" s="24">
        <v>3</v>
      </c>
      <c r="S189" s="7" t="s">
        <v>213</v>
      </c>
      <c r="T189" s="7">
        <v>3</v>
      </c>
      <c r="U189" s="7" t="s">
        <v>213</v>
      </c>
      <c r="V189" s="26" t="s">
        <v>55</v>
      </c>
      <c r="W189" s="22" t="s">
        <v>55</v>
      </c>
      <c r="X189" s="33" t="s">
        <v>55</v>
      </c>
      <c r="Y189" s="33" t="s">
        <v>55</v>
      </c>
      <c r="Z189" s="22" t="s">
        <v>55</v>
      </c>
      <c r="AA189" s="22" t="s">
        <v>55</v>
      </c>
      <c r="AB189" s="22" t="s">
        <v>55</v>
      </c>
      <c r="AC189" t="s">
        <v>268</v>
      </c>
      <c r="AD189">
        <v>3</v>
      </c>
      <c r="AF189" t="s">
        <v>24</v>
      </c>
      <c r="AG189">
        <v>198</v>
      </c>
      <c r="AH189" t="s">
        <v>17</v>
      </c>
      <c r="AI189" s="5" t="s">
        <v>55</v>
      </c>
      <c r="AJ189" s="5" t="s">
        <v>55</v>
      </c>
      <c r="AK189" s="33" t="s">
        <v>55</v>
      </c>
      <c r="AL189" s="22" t="s">
        <v>55</v>
      </c>
      <c r="AM189" s="33" t="s">
        <v>55</v>
      </c>
      <c r="AN189" s="26" t="s">
        <v>55</v>
      </c>
      <c r="AO189" s="22" t="str">
        <f t="shared" si="41"/>
        <v>One-Time gift on N/A basis charged on N/A Delayed start date of N/A ending on N/A</v>
      </c>
      <c r="AP189" t="s">
        <v>38</v>
      </c>
      <c r="AQ189" s="5" t="s">
        <v>55</v>
      </c>
      <c r="AR189" s="5" t="s">
        <v>179</v>
      </c>
      <c r="AS189" s="5" t="s">
        <v>63</v>
      </c>
      <c r="AT189" s="5"/>
      <c r="AU189" t="s">
        <v>38</v>
      </c>
      <c r="AV189" t="s">
        <v>38</v>
      </c>
      <c r="AW189" t="s">
        <v>38</v>
      </c>
      <c r="AX189" t="s">
        <v>55</v>
      </c>
      <c r="AY189" t="s">
        <v>55</v>
      </c>
      <c r="AZ189" t="s">
        <v>55</v>
      </c>
      <c r="BA189" t="s">
        <v>55</v>
      </c>
      <c r="BB189" t="s">
        <v>55</v>
      </c>
      <c r="BC189" t="s">
        <v>55</v>
      </c>
      <c r="BD189" t="s">
        <v>55</v>
      </c>
      <c r="BE189" t="s">
        <v>55</v>
      </c>
      <c r="BF189" t="s">
        <v>55</v>
      </c>
      <c r="BG189" t="s">
        <v>55</v>
      </c>
      <c r="BH189" t="s">
        <v>53</v>
      </c>
      <c r="BI189" t="s">
        <v>221</v>
      </c>
      <c r="BJ189" s="5" t="s">
        <v>55</v>
      </c>
      <c r="BK189" t="s">
        <v>37</v>
      </c>
      <c r="BL189" t="s">
        <v>244</v>
      </c>
      <c r="BM189" t="s">
        <v>111</v>
      </c>
      <c r="BN189" t="s">
        <v>121</v>
      </c>
      <c r="BO189" t="s">
        <v>98</v>
      </c>
      <c r="BP189" s="4">
        <v>44188</v>
      </c>
      <c r="BQ189">
        <v>123</v>
      </c>
      <c r="BR189" s="5" t="s">
        <v>55</v>
      </c>
      <c r="BS189" t="s">
        <v>50</v>
      </c>
      <c r="BT189">
        <v>30215</v>
      </c>
      <c r="BU189" t="s">
        <v>38</v>
      </c>
      <c r="BV189" s="5" t="s">
        <v>38</v>
      </c>
      <c r="BW189" s="5" t="s">
        <v>55</v>
      </c>
      <c r="BX189" s="22" t="s">
        <v>55</v>
      </c>
      <c r="BY189" s="5" t="s">
        <v>55</v>
      </c>
      <c r="BZ189" s="5" t="s">
        <v>55</v>
      </c>
      <c r="CA189" t="s">
        <v>37</v>
      </c>
      <c r="CB189" t="s">
        <v>37</v>
      </c>
      <c r="CC189" t="s">
        <v>215</v>
      </c>
    </row>
    <row r="190" spans="1:81" x14ac:dyDescent="0.2">
      <c r="A190" s="7" t="s">
        <v>37</v>
      </c>
      <c r="B190" t="s">
        <v>440</v>
      </c>
      <c r="C190" t="s">
        <v>85</v>
      </c>
      <c r="E190" t="str">
        <f t="shared" si="39"/>
        <v>Scenario 189 (Org#=15| Campus#=3, GiftType#=3, Fund#=3)</v>
      </c>
      <c r="F190" s="24" t="str">
        <f t="shared" si="40"/>
        <v>CampusName=No Link Campus|GiftType=Donate| DonatePurchaseGoal=Donate|FundName= Linked Tithes &amp; Offering|No Link Donation|Fixed-Linked Donation Cat| CategoryName=</v>
      </c>
      <c r="G190" s="24" t="str">
        <f t="shared" si="44"/>
        <v>Scenario 189 (Org#=15| Campus#=3, GiftType#=3, Fund#=3) - Using 'No Link Campus',  'Donate', using 'AmountCurrency|AmountCurrency|AmountQuantity' of '199|10|20', with a 'One-Time' transaction using a 'New Bank Account' payment type 'ach' with account 'NormalAccount' number '856667' Submit = 'Yes'</v>
      </c>
      <c r="H190" s="24" t="str">
        <f t="shared" si="45"/>
        <v>Environment= https://sg-pre-web.securegive.com/,  User= chris.grant+dave@securegive.com</v>
      </c>
      <c r="I190" s="35" t="s">
        <v>518</v>
      </c>
      <c r="J190" s="35"/>
      <c r="K190" s="34" t="s">
        <v>265</v>
      </c>
      <c r="L190" t="s">
        <v>266</v>
      </c>
      <c r="M190" t="s">
        <v>55</v>
      </c>
      <c r="N190" t="s">
        <v>55</v>
      </c>
      <c r="O190" s="28" t="s">
        <v>494</v>
      </c>
      <c r="P190" t="s">
        <v>269</v>
      </c>
      <c r="Q190">
        <v>15</v>
      </c>
      <c r="R190" s="24">
        <v>3</v>
      </c>
      <c r="S190" s="7" t="s">
        <v>213</v>
      </c>
      <c r="T190" s="7">
        <v>3</v>
      </c>
      <c r="U190" s="7" t="s">
        <v>213</v>
      </c>
      <c r="V190" s="26" t="s">
        <v>55</v>
      </c>
      <c r="W190" s="22" t="s">
        <v>55</v>
      </c>
      <c r="X190" s="33" t="s">
        <v>55</v>
      </c>
      <c r="Y190" s="33" t="s">
        <v>55</v>
      </c>
      <c r="Z190" s="22" t="s">
        <v>55</v>
      </c>
      <c r="AA190" s="22" t="s">
        <v>55</v>
      </c>
      <c r="AB190" s="22" t="s">
        <v>55</v>
      </c>
      <c r="AC190" t="s">
        <v>411</v>
      </c>
      <c r="AD190">
        <v>3</v>
      </c>
      <c r="AF190" t="s">
        <v>409</v>
      </c>
      <c r="AG190" t="s">
        <v>505</v>
      </c>
      <c r="AH190" t="s">
        <v>17</v>
      </c>
      <c r="AI190" s="5" t="s">
        <v>55</v>
      </c>
      <c r="AJ190" s="5" t="s">
        <v>55</v>
      </c>
      <c r="AK190" s="33" t="s">
        <v>55</v>
      </c>
      <c r="AL190" s="22" t="s">
        <v>55</v>
      </c>
      <c r="AM190" s="33" t="s">
        <v>55</v>
      </c>
      <c r="AN190" s="26" t="s">
        <v>55</v>
      </c>
      <c r="AO190" s="22" t="str">
        <f t="shared" si="41"/>
        <v>One-Time gift on N/A basis charged on N/A Delayed start date of N/A ending on N/A</v>
      </c>
      <c r="AP190" t="s">
        <v>38</v>
      </c>
      <c r="AQ190" s="5" t="s">
        <v>55</v>
      </c>
      <c r="AR190" s="5" t="s">
        <v>179</v>
      </c>
      <c r="AS190" s="5" t="s">
        <v>63</v>
      </c>
      <c r="AT190" s="5"/>
      <c r="AU190" t="s">
        <v>38</v>
      </c>
      <c r="AV190" t="s">
        <v>38</v>
      </c>
      <c r="AW190" t="s">
        <v>38</v>
      </c>
      <c r="AX190" t="s">
        <v>55</v>
      </c>
      <c r="AY190" t="s">
        <v>55</v>
      </c>
      <c r="AZ190" t="s">
        <v>55</v>
      </c>
      <c r="BA190" t="s">
        <v>55</v>
      </c>
      <c r="BB190" t="s">
        <v>55</v>
      </c>
      <c r="BC190" t="s">
        <v>55</v>
      </c>
      <c r="BD190" t="s">
        <v>55</v>
      </c>
      <c r="BE190" t="s">
        <v>55</v>
      </c>
      <c r="BF190" t="s">
        <v>55</v>
      </c>
      <c r="BG190" t="s">
        <v>55</v>
      </c>
      <c r="BH190" t="s">
        <v>126</v>
      </c>
      <c r="BI190" t="s">
        <v>221</v>
      </c>
      <c r="BJ190" s="5" t="s">
        <v>55</v>
      </c>
      <c r="BK190" s="5" t="s">
        <v>55</v>
      </c>
      <c r="BL190" t="s">
        <v>243</v>
      </c>
      <c r="BM190" t="s">
        <v>110</v>
      </c>
      <c r="BN190" t="s">
        <v>119</v>
      </c>
      <c r="BO190">
        <v>856667</v>
      </c>
      <c r="BP190" s="5" t="s">
        <v>55</v>
      </c>
      <c r="BQ190" s="5" t="s">
        <v>55</v>
      </c>
      <c r="BR190" s="5" t="s">
        <v>55</v>
      </c>
      <c r="BS190" s="5" t="s">
        <v>55</v>
      </c>
      <c r="BT190" s="5" t="s">
        <v>55</v>
      </c>
      <c r="BU190" s="5" t="s">
        <v>55</v>
      </c>
      <c r="BV190" s="5" t="s">
        <v>38</v>
      </c>
      <c r="BW190" t="s">
        <v>51</v>
      </c>
      <c r="BX190" s="6" t="s">
        <v>132</v>
      </c>
      <c r="BY190" t="s">
        <v>52</v>
      </c>
      <c r="BZ190" s="5" t="s">
        <v>55</v>
      </c>
      <c r="CA190" t="s">
        <v>38</v>
      </c>
      <c r="CB190" t="s">
        <v>37</v>
      </c>
      <c r="CC190" t="s">
        <v>215</v>
      </c>
    </row>
    <row r="191" spans="1:81" x14ac:dyDescent="0.2">
      <c r="A191" s="7" t="s">
        <v>37</v>
      </c>
      <c r="B191" t="s">
        <v>441</v>
      </c>
      <c r="C191" t="s">
        <v>85</v>
      </c>
      <c r="E191" t="str">
        <f t="shared" si="39"/>
        <v>Scenario 190 (Org#=15| Campus#=3, GiftType#=3, Fund#=3)</v>
      </c>
      <c r="F191" s="24" t="str">
        <f t="shared" si="40"/>
        <v>CampusName=No Link Campus|GiftType=Donate| DonatePurchaseGoal=Donate|FundName= No Link Donation| CategoryName=</v>
      </c>
      <c r="G191" s="24" t="str">
        <f t="shared" si="44"/>
        <v>Scenario 190 (Org#=15| Campus#=3, GiftType#=3, Fund#=3) - Using 'No Link Campus',  'Donate', using 'AmountCurrency' of '200', with a 'One-Time' transaction using a 'New Credit Card' payment type 'Visa' with account 'Visa_Personal' number '4111 1111 1111 1111' Submit = 'Yes'</v>
      </c>
      <c r="H191" s="24" t="str">
        <f t="shared" si="45"/>
        <v>Environment= https://sg-pre-web.securegive.com/,  User= chris.grant+dave@securegive.com</v>
      </c>
      <c r="I191" s="35" t="s">
        <v>518</v>
      </c>
      <c r="J191" s="35"/>
      <c r="K191" s="34" t="s">
        <v>265</v>
      </c>
      <c r="L191" t="s">
        <v>266</v>
      </c>
      <c r="M191" t="s">
        <v>55</v>
      </c>
      <c r="N191" t="s">
        <v>55</v>
      </c>
      <c r="O191" s="28" t="s">
        <v>494</v>
      </c>
      <c r="P191" t="s">
        <v>269</v>
      </c>
      <c r="Q191">
        <v>15</v>
      </c>
      <c r="R191" s="24">
        <v>3</v>
      </c>
      <c r="S191" s="7" t="s">
        <v>213</v>
      </c>
      <c r="T191" s="7">
        <v>3</v>
      </c>
      <c r="U191" s="7" t="s">
        <v>213</v>
      </c>
      <c r="V191" s="26" t="s">
        <v>55</v>
      </c>
      <c r="W191" s="22" t="s">
        <v>55</v>
      </c>
      <c r="X191" s="33" t="s">
        <v>55</v>
      </c>
      <c r="Y191" s="33" t="s">
        <v>55</v>
      </c>
      <c r="Z191" s="22" t="s">
        <v>55</v>
      </c>
      <c r="AA191" s="22" t="s">
        <v>55</v>
      </c>
      <c r="AB191" s="22" t="s">
        <v>55</v>
      </c>
      <c r="AC191" t="s">
        <v>271</v>
      </c>
      <c r="AD191">
        <v>3</v>
      </c>
      <c r="AF191" t="s">
        <v>24</v>
      </c>
      <c r="AG191">
        <v>200</v>
      </c>
      <c r="AH191" t="s">
        <v>17</v>
      </c>
      <c r="AI191" s="5" t="s">
        <v>55</v>
      </c>
      <c r="AJ191" s="5" t="s">
        <v>55</v>
      </c>
      <c r="AK191" s="33" t="s">
        <v>55</v>
      </c>
      <c r="AL191" s="22" t="s">
        <v>55</v>
      </c>
      <c r="AM191" s="33" t="s">
        <v>55</v>
      </c>
      <c r="AN191" s="26" t="s">
        <v>55</v>
      </c>
      <c r="AO191" s="22" t="str">
        <f t="shared" si="41"/>
        <v>One-Time gift on N/A basis charged on N/A Delayed start date of N/A ending on N/A</v>
      </c>
      <c r="AP191" t="s">
        <v>38</v>
      </c>
      <c r="AQ191" s="5" t="s">
        <v>55</v>
      </c>
      <c r="AR191" s="5" t="s">
        <v>179</v>
      </c>
      <c r="AS191" s="5" t="s">
        <v>63</v>
      </c>
      <c r="AT191" s="5"/>
      <c r="AU191" t="s">
        <v>38</v>
      </c>
      <c r="AV191" t="s">
        <v>38</v>
      </c>
      <c r="AW191" t="s">
        <v>38</v>
      </c>
      <c r="AX191" t="s">
        <v>55</v>
      </c>
      <c r="AY191" t="s">
        <v>55</v>
      </c>
      <c r="AZ191" t="s">
        <v>55</v>
      </c>
      <c r="BA191" t="s">
        <v>55</v>
      </c>
      <c r="BB191" t="s">
        <v>55</v>
      </c>
      <c r="BC191" t="s">
        <v>55</v>
      </c>
      <c r="BD191" t="s">
        <v>55</v>
      </c>
      <c r="BE191" t="s">
        <v>55</v>
      </c>
      <c r="BF191" t="s">
        <v>55</v>
      </c>
      <c r="BG191" t="s">
        <v>55</v>
      </c>
      <c r="BH191" t="s">
        <v>53</v>
      </c>
      <c r="BI191" t="s">
        <v>221</v>
      </c>
      <c r="BJ191" s="5" t="s">
        <v>55</v>
      </c>
      <c r="BK191" t="s">
        <v>37</v>
      </c>
      <c r="BL191" t="s">
        <v>244</v>
      </c>
      <c r="BM191" t="s">
        <v>111</v>
      </c>
      <c r="BN191" t="s">
        <v>121</v>
      </c>
      <c r="BO191" t="s">
        <v>98</v>
      </c>
      <c r="BP191" s="4">
        <v>44188</v>
      </c>
      <c r="BQ191">
        <v>123</v>
      </c>
      <c r="BR191" s="5" t="s">
        <v>55</v>
      </c>
      <c r="BS191" t="s">
        <v>50</v>
      </c>
      <c r="BT191">
        <v>30215</v>
      </c>
      <c r="BU191" t="s">
        <v>38</v>
      </c>
      <c r="BV191" s="5" t="s">
        <v>38</v>
      </c>
      <c r="BW191" s="5" t="s">
        <v>55</v>
      </c>
      <c r="BX191" s="22" t="s">
        <v>55</v>
      </c>
      <c r="BY191" s="5" t="s">
        <v>55</v>
      </c>
      <c r="BZ191" s="5" t="s">
        <v>55</v>
      </c>
      <c r="CA191" t="s">
        <v>37</v>
      </c>
      <c r="CB191" t="s">
        <v>37</v>
      </c>
      <c r="CC191" t="s">
        <v>215</v>
      </c>
    </row>
    <row r="192" spans="1:81" x14ac:dyDescent="0.2">
      <c r="A192" s="7" t="s">
        <v>37</v>
      </c>
      <c r="B192" t="s">
        <v>442</v>
      </c>
      <c r="C192" t="s">
        <v>85</v>
      </c>
      <c r="E192" t="str">
        <f t="shared" si="39"/>
        <v>Scenario 191 (Org#=15| Campus#=3, GiftType#=3, Fund#=3)</v>
      </c>
      <c r="F192" s="24" t="str">
        <f t="shared" si="40"/>
        <v>CampusName=No Link Campus|GiftType=Donate| DonatePurchaseGoal=Donate|FundName= No Link Donation| CategoryName=</v>
      </c>
      <c r="G192" s="24" t="str">
        <f t="shared" si="44"/>
        <v>Scenario 191 (Org#=15| Campus#=3, GiftType#=3, Fund#=3) - Using 'No Link Campus',  'Donate', using 'AmountCurrency' of '201', with a 'One-Time' transaction using a 'New Bank Account' payment type 'ach' with account 'NormalAccount' number '856667' Submit = 'Yes'</v>
      </c>
      <c r="H192" s="24" t="str">
        <f t="shared" si="45"/>
        <v>Environment= https://sg-pre-web.securegive.com/,  User= chris.grant+dave@securegive.com</v>
      </c>
      <c r="I192" s="35" t="s">
        <v>518</v>
      </c>
      <c r="J192" s="35"/>
      <c r="K192" s="34" t="s">
        <v>265</v>
      </c>
      <c r="L192" t="s">
        <v>266</v>
      </c>
      <c r="M192" t="s">
        <v>55</v>
      </c>
      <c r="N192" t="s">
        <v>55</v>
      </c>
      <c r="O192" s="28" t="s">
        <v>494</v>
      </c>
      <c r="P192" t="s">
        <v>269</v>
      </c>
      <c r="Q192">
        <v>15</v>
      </c>
      <c r="R192" s="24">
        <v>3</v>
      </c>
      <c r="S192" s="7" t="s">
        <v>213</v>
      </c>
      <c r="T192" s="7">
        <v>3</v>
      </c>
      <c r="U192" s="7" t="s">
        <v>213</v>
      </c>
      <c r="V192" s="26" t="s">
        <v>55</v>
      </c>
      <c r="W192" s="22" t="s">
        <v>55</v>
      </c>
      <c r="X192" s="33" t="s">
        <v>55</v>
      </c>
      <c r="Y192" s="33" t="s">
        <v>55</v>
      </c>
      <c r="Z192" s="22" t="s">
        <v>55</v>
      </c>
      <c r="AA192" s="22" t="s">
        <v>55</v>
      </c>
      <c r="AB192" s="22" t="s">
        <v>55</v>
      </c>
      <c r="AC192" t="s">
        <v>271</v>
      </c>
      <c r="AD192">
        <v>3</v>
      </c>
      <c r="AF192" t="s">
        <v>24</v>
      </c>
      <c r="AG192">
        <v>201</v>
      </c>
      <c r="AH192" t="s">
        <v>17</v>
      </c>
      <c r="AI192" s="5" t="s">
        <v>55</v>
      </c>
      <c r="AJ192" s="5" t="s">
        <v>55</v>
      </c>
      <c r="AK192" s="33" t="s">
        <v>55</v>
      </c>
      <c r="AL192" s="22" t="s">
        <v>55</v>
      </c>
      <c r="AM192" s="33" t="s">
        <v>55</v>
      </c>
      <c r="AN192" s="26" t="s">
        <v>55</v>
      </c>
      <c r="AO192" s="22" t="str">
        <f t="shared" si="41"/>
        <v>One-Time gift on N/A basis charged on N/A Delayed start date of N/A ending on N/A</v>
      </c>
      <c r="AP192" t="s">
        <v>38</v>
      </c>
      <c r="AQ192" s="5" t="s">
        <v>55</v>
      </c>
      <c r="AR192" s="5" t="s">
        <v>179</v>
      </c>
      <c r="AS192" s="5" t="s">
        <v>63</v>
      </c>
      <c r="AT192" s="5"/>
      <c r="AU192" t="s">
        <v>38</v>
      </c>
      <c r="AV192" t="s">
        <v>38</v>
      </c>
      <c r="AW192" t="s">
        <v>38</v>
      </c>
      <c r="AX192" t="s">
        <v>55</v>
      </c>
      <c r="AY192" t="s">
        <v>55</v>
      </c>
      <c r="AZ192" t="s">
        <v>55</v>
      </c>
      <c r="BA192" t="s">
        <v>55</v>
      </c>
      <c r="BB192" t="s">
        <v>55</v>
      </c>
      <c r="BC192" t="s">
        <v>55</v>
      </c>
      <c r="BD192" t="s">
        <v>55</v>
      </c>
      <c r="BE192" t="s">
        <v>55</v>
      </c>
      <c r="BF192" t="s">
        <v>55</v>
      </c>
      <c r="BG192" t="s">
        <v>55</v>
      </c>
      <c r="BH192" t="s">
        <v>126</v>
      </c>
      <c r="BI192" t="s">
        <v>221</v>
      </c>
      <c r="BJ192" s="5" t="s">
        <v>55</v>
      </c>
      <c r="BK192" s="5" t="s">
        <v>55</v>
      </c>
      <c r="BL192" t="s">
        <v>243</v>
      </c>
      <c r="BM192" t="s">
        <v>110</v>
      </c>
      <c r="BN192" t="s">
        <v>119</v>
      </c>
      <c r="BO192">
        <v>856667</v>
      </c>
      <c r="BP192" s="5" t="s">
        <v>55</v>
      </c>
      <c r="BQ192" s="5" t="s">
        <v>55</v>
      </c>
      <c r="BR192" s="5" t="s">
        <v>55</v>
      </c>
      <c r="BS192" s="5" t="s">
        <v>55</v>
      </c>
      <c r="BT192" s="5" t="s">
        <v>55</v>
      </c>
      <c r="BU192" s="5" t="s">
        <v>55</v>
      </c>
      <c r="BV192" s="5" t="s">
        <v>38</v>
      </c>
      <c r="BW192" t="s">
        <v>51</v>
      </c>
      <c r="BX192" s="6" t="s">
        <v>132</v>
      </c>
      <c r="BY192" t="s">
        <v>52</v>
      </c>
      <c r="BZ192" s="5" t="s">
        <v>55</v>
      </c>
      <c r="CA192" t="s">
        <v>38</v>
      </c>
      <c r="CB192" t="s">
        <v>37</v>
      </c>
      <c r="CC192" t="s">
        <v>215</v>
      </c>
    </row>
    <row r="193" spans="1:81" x14ac:dyDescent="0.2">
      <c r="A193" s="7" t="s">
        <v>37</v>
      </c>
      <c r="B193" t="s">
        <v>443</v>
      </c>
      <c r="C193" t="s">
        <v>85</v>
      </c>
      <c r="E193" t="str">
        <f t="shared" ref="E193:E241" si="46">_xlfn.CONCAT(B193, " (Org#=",Q193, "| Campus#=",R193, ", GiftType#=",T193,", Fund#=",AD193,")")</f>
        <v>Scenario 192 (Org#=15| Campus#=3, GiftType#=3, Fund#=3)</v>
      </c>
      <c r="F193" s="24" t="str">
        <f t="shared" ref="F193:F241" si="47">_xlfn.CONCAT("CampusName=",P193, "|GiftType=",S193, "| DonatePurchaseGoal=",U193,"|FundName= ",AC193,"| CategoryName=",AE193)</f>
        <v>CampusName=No Link Campus|GiftType=Donate| DonatePurchaseGoal=Donate|FundName= Linked Tithes &amp; Offering|No Link Donation|Fixed-Linked Donation Cat| CategoryName=</v>
      </c>
      <c r="G193" s="24" t="str">
        <f t="shared" si="44"/>
        <v>Scenario 192 (Org#=15| Campus#=3, GiftType#=3, Fund#=3) - Using 'No Link Campus',  'Donate', using 'AmountCurrency|AmountCurrency|AmountQuantity' of '202|10|20', with a 'One-Time' transaction using a 'New Credit Card' payment type 'Visa' with account 'Visa_Personal' number '4111 1111 1111 1111' Submit = 'Yes'</v>
      </c>
      <c r="H193" s="24" t="str">
        <f t="shared" si="45"/>
        <v>Environment= https://sg-pre-web.securegive.com/,  User= chris.grant+dave@securegive.com</v>
      </c>
      <c r="I193" s="35" t="s">
        <v>518</v>
      </c>
      <c r="J193" s="35"/>
      <c r="K193" s="34" t="s">
        <v>265</v>
      </c>
      <c r="L193" t="s">
        <v>266</v>
      </c>
      <c r="M193" t="s">
        <v>55</v>
      </c>
      <c r="N193" t="s">
        <v>55</v>
      </c>
      <c r="O193" s="28" t="s">
        <v>494</v>
      </c>
      <c r="P193" t="s">
        <v>269</v>
      </c>
      <c r="Q193">
        <v>15</v>
      </c>
      <c r="R193" s="24">
        <v>3</v>
      </c>
      <c r="S193" s="7" t="s">
        <v>213</v>
      </c>
      <c r="T193" s="7">
        <v>3</v>
      </c>
      <c r="U193" s="7" t="s">
        <v>213</v>
      </c>
      <c r="V193" s="26" t="s">
        <v>55</v>
      </c>
      <c r="W193" s="22" t="s">
        <v>55</v>
      </c>
      <c r="X193" s="33" t="s">
        <v>55</v>
      </c>
      <c r="Y193" s="33" t="s">
        <v>55</v>
      </c>
      <c r="Z193" s="22" t="s">
        <v>55</v>
      </c>
      <c r="AA193" s="22" t="s">
        <v>55</v>
      </c>
      <c r="AB193" s="22" t="s">
        <v>55</v>
      </c>
      <c r="AC193" t="s">
        <v>411</v>
      </c>
      <c r="AD193">
        <v>3</v>
      </c>
      <c r="AF193" t="s">
        <v>409</v>
      </c>
      <c r="AG193" t="s">
        <v>506</v>
      </c>
      <c r="AH193" t="s">
        <v>17</v>
      </c>
      <c r="AI193" s="5" t="s">
        <v>55</v>
      </c>
      <c r="AJ193" s="5" t="s">
        <v>55</v>
      </c>
      <c r="AK193" s="33" t="s">
        <v>55</v>
      </c>
      <c r="AL193" s="22" t="s">
        <v>55</v>
      </c>
      <c r="AM193" s="33" t="s">
        <v>55</v>
      </c>
      <c r="AN193" s="26" t="s">
        <v>55</v>
      </c>
      <c r="AO193" s="22" t="str">
        <f t="shared" ref="AO193:AO241" si="48">_xlfn.CONCAT(AH193," gift on ",AI193," basis charged on ",AJ193," Delayed start date of ",AL193," ending on ",AN193)</f>
        <v>One-Time gift on N/A basis charged on N/A Delayed start date of N/A ending on N/A</v>
      </c>
      <c r="AP193" t="s">
        <v>37</v>
      </c>
      <c r="AQ193" s="5" t="s">
        <v>55</v>
      </c>
      <c r="AR193" s="5" t="s">
        <v>179</v>
      </c>
      <c r="AS193" s="5" t="s">
        <v>63</v>
      </c>
      <c r="AT193" s="5"/>
      <c r="AU193" t="s">
        <v>38</v>
      </c>
      <c r="AV193" t="s">
        <v>38</v>
      </c>
      <c r="AW193" t="s">
        <v>38</v>
      </c>
      <c r="AX193" t="s">
        <v>55</v>
      </c>
      <c r="AY193" t="s">
        <v>55</v>
      </c>
      <c r="AZ193" t="s">
        <v>55</v>
      </c>
      <c r="BA193" t="s">
        <v>55</v>
      </c>
      <c r="BB193" t="s">
        <v>55</v>
      </c>
      <c r="BC193" t="s">
        <v>55</v>
      </c>
      <c r="BD193" t="s">
        <v>55</v>
      </c>
      <c r="BE193" t="s">
        <v>55</v>
      </c>
      <c r="BF193" t="s">
        <v>55</v>
      </c>
      <c r="BG193" t="s">
        <v>55</v>
      </c>
      <c r="BH193" t="s">
        <v>53</v>
      </c>
      <c r="BI193" t="s">
        <v>221</v>
      </c>
      <c r="BJ193" s="5" t="s">
        <v>55</v>
      </c>
      <c r="BK193" t="s">
        <v>37</v>
      </c>
      <c r="BL193" t="s">
        <v>244</v>
      </c>
      <c r="BM193" t="s">
        <v>111</v>
      </c>
      <c r="BN193" t="s">
        <v>121</v>
      </c>
      <c r="BO193" t="s">
        <v>98</v>
      </c>
      <c r="BP193" s="4">
        <v>44188</v>
      </c>
      <c r="BQ193">
        <v>123</v>
      </c>
      <c r="BR193" s="5" t="s">
        <v>55</v>
      </c>
      <c r="BS193" t="s">
        <v>50</v>
      </c>
      <c r="BT193">
        <v>30215</v>
      </c>
      <c r="BU193" t="s">
        <v>38</v>
      </c>
      <c r="BV193" s="5" t="s">
        <v>38</v>
      </c>
      <c r="BW193" s="5" t="s">
        <v>55</v>
      </c>
      <c r="BX193" s="22" t="s">
        <v>55</v>
      </c>
      <c r="BY193" s="5" t="s">
        <v>55</v>
      </c>
      <c r="BZ193" s="5" t="s">
        <v>55</v>
      </c>
      <c r="CA193" t="s">
        <v>37</v>
      </c>
      <c r="CB193" t="s">
        <v>37</v>
      </c>
      <c r="CC193" t="s">
        <v>215</v>
      </c>
    </row>
    <row r="194" spans="1:81" x14ac:dyDescent="0.2">
      <c r="A194" s="7" t="s">
        <v>37</v>
      </c>
      <c r="B194" t="s">
        <v>444</v>
      </c>
      <c r="C194" t="s">
        <v>85</v>
      </c>
      <c r="E194" t="str">
        <f t="shared" si="46"/>
        <v>Scenario 193 (Org#=15| Campus#=3, GiftType#=3, Fund#=3)</v>
      </c>
      <c r="F194" s="24" t="str">
        <f t="shared" si="47"/>
        <v>CampusName=No Link Campus|GiftType=Donate| DonatePurchaseGoal=Donate|FundName= No Link Donation| CategoryName=</v>
      </c>
      <c r="G194" s="24" t="str">
        <f t="shared" si="44"/>
        <v>Scenario 193 (Org#=15| Campus#=3, GiftType#=3, Fund#=3) - Using 'No Link Campus',  'Donate', using 'AmountCurrency' of '203', with a 'One-Time' transaction using a 'New Bank Account' payment type 'ach' with account 'NormalAccount' number '856667' Submit = 'Yes'</v>
      </c>
      <c r="H194" s="24" t="str">
        <f t="shared" si="45"/>
        <v>Environment= https://sg-pre-web.securegive.com/,  User= chris.grant+dave@securegive.com</v>
      </c>
      <c r="I194" s="35" t="s">
        <v>518</v>
      </c>
      <c r="J194" s="35"/>
      <c r="K194" s="34" t="s">
        <v>265</v>
      </c>
      <c r="L194" t="s">
        <v>266</v>
      </c>
      <c r="M194" t="s">
        <v>55</v>
      </c>
      <c r="N194" t="s">
        <v>55</v>
      </c>
      <c r="O194" s="28" t="s">
        <v>494</v>
      </c>
      <c r="P194" t="s">
        <v>269</v>
      </c>
      <c r="Q194">
        <v>15</v>
      </c>
      <c r="R194" s="24">
        <v>3</v>
      </c>
      <c r="S194" s="7" t="s">
        <v>213</v>
      </c>
      <c r="T194" s="7">
        <v>3</v>
      </c>
      <c r="U194" s="7" t="s">
        <v>213</v>
      </c>
      <c r="V194" s="26" t="s">
        <v>55</v>
      </c>
      <c r="W194" s="22" t="s">
        <v>55</v>
      </c>
      <c r="X194" s="33" t="s">
        <v>55</v>
      </c>
      <c r="Y194" s="33" t="s">
        <v>55</v>
      </c>
      <c r="Z194" s="22" t="s">
        <v>55</v>
      </c>
      <c r="AA194" s="22" t="s">
        <v>55</v>
      </c>
      <c r="AB194" s="22" t="s">
        <v>55</v>
      </c>
      <c r="AC194" t="s">
        <v>271</v>
      </c>
      <c r="AD194">
        <v>3</v>
      </c>
      <c r="AF194" t="s">
        <v>24</v>
      </c>
      <c r="AG194">
        <v>203</v>
      </c>
      <c r="AH194" t="s">
        <v>17</v>
      </c>
      <c r="AI194" s="5" t="s">
        <v>55</v>
      </c>
      <c r="AJ194" s="5" t="s">
        <v>55</v>
      </c>
      <c r="AK194" s="33" t="s">
        <v>55</v>
      </c>
      <c r="AL194" s="22" t="s">
        <v>55</v>
      </c>
      <c r="AM194" s="33" t="s">
        <v>55</v>
      </c>
      <c r="AN194" s="26" t="s">
        <v>55</v>
      </c>
      <c r="AO194" s="22" t="str">
        <f t="shared" si="48"/>
        <v>One-Time gift on N/A basis charged on N/A Delayed start date of N/A ending on N/A</v>
      </c>
      <c r="AP194" t="s">
        <v>38</v>
      </c>
      <c r="AQ194" s="5" t="s">
        <v>55</v>
      </c>
      <c r="AR194" s="5" t="s">
        <v>179</v>
      </c>
      <c r="AS194" s="5" t="s">
        <v>63</v>
      </c>
      <c r="AT194" s="5"/>
      <c r="AU194" t="s">
        <v>38</v>
      </c>
      <c r="AV194" t="s">
        <v>38</v>
      </c>
      <c r="AW194" t="s">
        <v>38</v>
      </c>
      <c r="AX194" t="s">
        <v>55</v>
      </c>
      <c r="AY194" t="s">
        <v>55</v>
      </c>
      <c r="AZ194" t="s">
        <v>55</v>
      </c>
      <c r="BA194" t="s">
        <v>55</v>
      </c>
      <c r="BB194" t="s">
        <v>55</v>
      </c>
      <c r="BC194" t="s">
        <v>55</v>
      </c>
      <c r="BD194" t="s">
        <v>55</v>
      </c>
      <c r="BE194" t="s">
        <v>55</v>
      </c>
      <c r="BF194" t="s">
        <v>55</v>
      </c>
      <c r="BG194" t="s">
        <v>55</v>
      </c>
      <c r="BH194" t="s">
        <v>126</v>
      </c>
      <c r="BI194" t="s">
        <v>221</v>
      </c>
      <c r="BJ194" s="5" t="s">
        <v>55</v>
      </c>
      <c r="BK194" s="5" t="s">
        <v>55</v>
      </c>
      <c r="BL194" t="s">
        <v>243</v>
      </c>
      <c r="BM194" t="s">
        <v>110</v>
      </c>
      <c r="BN194" t="s">
        <v>119</v>
      </c>
      <c r="BO194">
        <v>856667</v>
      </c>
      <c r="BP194" s="5" t="s">
        <v>55</v>
      </c>
      <c r="BQ194" s="5" t="s">
        <v>55</v>
      </c>
      <c r="BR194" s="5" t="s">
        <v>55</v>
      </c>
      <c r="BS194" s="5" t="s">
        <v>55</v>
      </c>
      <c r="BT194" s="5" t="s">
        <v>55</v>
      </c>
      <c r="BU194" s="5" t="s">
        <v>55</v>
      </c>
      <c r="BV194" s="5" t="s">
        <v>38</v>
      </c>
      <c r="BW194" t="s">
        <v>51</v>
      </c>
      <c r="BX194" s="6" t="s">
        <v>132</v>
      </c>
      <c r="BY194" t="s">
        <v>52</v>
      </c>
      <c r="BZ194" s="5" t="s">
        <v>55</v>
      </c>
      <c r="CA194" t="s">
        <v>38</v>
      </c>
      <c r="CB194" t="s">
        <v>37</v>
      </c>
      <c r="CC194" t="s">
        <v>215</v>
      </c>
    </row>
    <row r="195" spans="1:81" x14ac:dyDescent="0.2">
      <c r="A195" s="7" t="s">
        <v>37</v>
      </c>
      <c r="B195" t="s">
        <v>445</v>
      </c>
      <c r="C195" t="s">
        <v>85</v>
      </c>
      <c r="E195" t="str">
        <f t="shared" si="46"/>
        <v>Scenario 194 (Org#=15| Campus#=3, GiftType#=3, Fund#=3)</v>
      </c>
      <c r="F195" s="24" t="str">
        <f t="shared" si="47"/>
        <v>CampusName=No Link Campus|GiftType=Donate| DonatePurchaseGoal=Donate|FundName= No Link Donation| CategoryName=</v>
      </c>
      <c r="G195" s="24" t="str">
        <f t="shared" si="44"/>
        <v>Scenario 194 (Org#=15| Campus#=3, GiftType#=3, Fund#=3) - Using 'No Link Campus',  'Donate', using 'AmountCurrency' of '204', with a 'One-Time' transaction using a 'New Credit Card' payment type 'Visa' with account 'Visa_Personal' number '4111 1111 1111 1111' Submit = 'Yes'</v>
      </c>
      <c r="H195" s="24" t="str">
        <f t="shared" si="45"/>
        <v>Environment= https://sg-pre-web.securegive.com/,  User= chris.grant+dave@securegive.com</v>
      </c>
      <c r="I195" s="35" t="s">
        <v>518</v>
      </c>
      <c r="J195" s="35"/>
      <c r="K195" s="34" t="s">
        <v>265</v>
      </c>
      <c r="L195" t="s">
        <v>266</v>
      </c>
      <c r="M195" t="s">
        <v>55</v>
      </c>
      <c r="N195" t="s">
        <v>55</v>
      </c>
      <c r="O195" s="28" t="s">
        <v>494</v>
      </c>
      <c r="P195" t="s">
        <v>269</v>
      </c>
      <c r="Q195">
        <v>15</v>
      </c>
      <c r="R195" s="24">
        <v>3</v>
      </c>
      <c r="S195" s="7" t="s">
        <v>213</v>
      </c>
      <c r="T195" s="7">
        <v>3</v>
      </c>
      <c r="U195" s="7" t="s">
        <v>213</v>
      </c>
      <c r="V195" s="26" t="s">
        <v>55</v>
      </c>
      <c r="W195" s="22" t="s">
        <v>55</v>
      </c>
      <c r="X195" s="33" t="s">
        <v>55</v>
      </c>
      <c r="Y195" s="33" t="s">
        <v>55</v>
      </c>
      <c r="Z195" s="22" t="s">
        <v>55</v>
      </c>
      <c r="AA195" s="22" t="s">
        <v>55</v>
      </c>
      <c r="AB195" s="22" t="s">
        <v>55</v>
      </c>
      <c r="AC195" t="s">
        <v>271</v>
      </c>
      <c r="AD195">
        <v>3</v>
      </c>
      <c r="AF195" t="s">
        <v>24</v>
      </c>
      <c r="AG195">
        <v>204</v>
      </c>
      <c r="AH195" t="s">
        <v>17</v>
      </c>
      <c r="AI195" s="5" t="s">
        <v>55</v>
      </c>
      <c r="AJ195" s="5" t="s">
        <v>55</v>
      </c>
      <c r="AK195" s="33" t="s">
        <v>55</v>
      </c>
      <c r="AL195" s="22" t="s">
        <v>55</v>
      </c>
      <c r="AM195" s="33" t="s">
        <v>55</v>
      </c>
      <c r="AN195" s="26" t="s">
        <v>55</v>
      </c>
      <c r="AO195" s="22" t="str">
        <f t="shared" si="48"/>
        <v>One-Time gift on N/A basis charged on N/A Delayed start date of N/A ending on N/A</v>
      </c>
      <c r="AP195" t="s">
        <v>38</v>
      </c>
      <c r="AQ195" s="5" t="s">
        <v>55</v>
      </c>
      <c r="AR195" s="5" t="s">
        <v>179</v>
      </c>
      <c r="AS195" s="5" t="s">
        <v>63</v>
      </c>
      <c r="AT195" s="5"/>
      <c r="AU195" t="s">
        <v>38</v>
      </c>
      <c r="AV195" t="s">
        <v>38</v>
      </c>
      <c r="AW195" t="s">
        <v>38</v>
      </c>
      <c r="AX195" t="s">
        <v>55</v>
      </c>
      <c r="AY195" t="s">
        <v>55</v>
      </c>
      <c r="AZ195" t="s">
        <v>55</v>
      </c>
      <c r="BA195" t="s">
        <v>55</v>
      </c>
      <c r="BB195" t="s">
        <v>55</v>
      </c>
      <c r="BC195" t="s">
        <v>55</v>
      </c>
      <c r="BD195" t="s">
        <v>55</v>
      </c>
      <c r="BE195" t="s">
        <v>55</v>
      </c>
      <c r="BF195" t="s">
        <v>55</v>
      </c>
      <c r="BG195" t="s">
        <v>55</v>
      </c>
      <c r="BH195" t="s">
        <v>53</v>
      </c>
      <c r="BI195" t="s">
        <v>221</v>
      </c>
      <c r="BJ195" s="5" t="s">
        <v>55</v>
      </c>
      <c r="BK195" t="s">
        <v>37</v>
      </c>
      <c r="BL195" t="s">
        <v>244</v>
      </c>
      <c r="BM195" t="s">
        <v>111</v>
      </c>
      <c r="BN195" t="s">
        <v>121</v>
      </c>
      <c r="BO195" t="s">
        <v>98</v>
      </c>
      <c r="BP195" s="4">
        <v>44188</v>
      </c>
      <c r="BQ195">
        <v>123</v>
      </c>
      <c r="BR195" s="5" t="s">
        <v>55</v>
      </c>
      <c r="BS195" t="s">
        <v>50</v>
      </c>
      <c r="BT195">
        <v>30215</v>
      </c>
      <c r="BU195" t="s">
        <v>38</v>
      </c>
      <c r="BV195" s="5" t="s">
        <v>38</v>
      </c>
      <c r="BW195" s="5" t="s">
        <v>55</v>
      </c>
      <c r="BX195" s="22" t="s">
        <v>55</v>
      </c>
      <c r="BY195" s="5" t="s">
        <v>55</v>
      </c>
      <c r="BZ195" s="5" t="s">
        <v>55</v>
      </c>
      <c r="CA195" t="s">
        <v>37</v>
      </c>
      <c r="CB195" t="s">
        <v>37</v>
      </c>
      <c r="CC195" t="s">
        <v>215</v>
      </c>
    </row>
    <row r="196" spans="1:81" x14ac:dyDescent="0.2">
      <c r="A196" s="7" t="s">
        <v>37</v>
      </c>
      <c r="B196" t="s">
        <v>446</v>
      </c>
      <c r="C196" t="s">
        <v>85</v>
      </c>
      <c r="E196" t="str">
        <f t="shared" si="46"/>
        <v>Scenario 195 (Org#=15| Campus#=3, GiftType#=3, Fund#=3)</v>
      </c>
      <c r="F196" s="24" t="str">
        <f t="shared" si="47"/>
        <v>CampusName=No Link Campus|GiftType=Donate| DonatePurchaseGoal=Donate|FundName= Linked Tithes &amp; Offering|No Link Donation|Fixed-Linked Donation Cat| CategoryName=</v>
      </c>
      <c r="G196" s="24" t="str">
        <f t="shared" si="44"/>
        <v>Scenario 195 (Org#=15| Campus#=3, GiftType#=3, Fund#=3) - Using 'No Link Campus',  'Donate', using 'AmountCurrency|AmountCurrency|AmountQuantity' of '205|10|20', with a 'One-Time' transaction using a 'New Bank Account' payment type 'ach' with account 'NormalAccount' number '856667' Submit = 'Yes'</v>
      </c>
      <c r="H196" s="24" t="str">
        <f t="shared" si="45"/>
        <v>Environment= https://sg-pre-web.securegive.com/,  User= chris.grant+dave@securegive.com</v>
      </c>
      <c r="I196" s="35" t="s">
        <v>518</v>
      </c>
      <c r="J196" s="35"/>
      <c r="K196" s="34" t="s">
        <v>265</v>
      </c>
      <c r="L196" t="s">
        <v>266</v>
      </c>
      <c r="M196" t="s">
        <v>55</v>
      </c>
      <c r="N196" t="s">
        <v>55</v>
      </c>
      <c r="O196" s="28" t="s">
        <v>494</v>
      </c>
      <c r="P196" t="s">
        <v>269</v>
      </c>
      <c r="Q196">
        <v>15</v>
      </c>
      <c r="R196" s="24">
        <v>3</v>
      </c>
      <c r="S196" s="7" t="s">
        <v>213</v>
      </c>
      <c r="T196" s="7">
        <v>3</v>
      </c>
      <c r="U196" s="7" t="s">
        <v>213</v>
      </c>
      <c r="V196" s="26" t="s">
        <v>55</v>
      </c>
      <c r="W196" s="22" t="s">
        <v>55</v>
      </c>
      <c r="X196" s="33" t="s">
        <v>55</v>
      </c>
      <c r="Y196" s="33" t="s">
        <v>55</v>
      </c>
      <c r="Z196" s="22" t="s">
        <v>55</v>
      </c>
      <c r="AA196" s="22" t="s">
        <v>55</v>
      </c>
      <c r="AB196" s="22" t="s">
        <v>55</v>
      </c>
      <c r="AC196" t="s">
        <v>411</v>
      </c>
      <c r="AD196">
        <v>3</v>
      </c>
      <c r="AF196" t="s">
        <v>409</v>
      </c>
      <c r="AG196" t="s">
        <v>507</v>
      </c>
      <c r="AH196" t="s">
        <v>17</v>
      </c>
      <c r="AI196" s="5" t="s">
        <v>55</v>
      </c>
      <c r="AJ196" s="5" t="s">
        <v>55</v>
      </c>
      <c r="AK196" s="33" t="s">
        <v>55</v>
      </c>
      <c r="AL196" s="22" t="s">
        <v>55</v>
      </c>
      <c r="AM196" s="33" t="s">
        <v>55</v>
      </c>
      <c r="AN196" s="26" t="s">
        <v>55</v>
      </c>
      <c r="AO196" s="22" t="str">
        <f t="shared" si="48"/>
        <v>One-Time gift on N/A basis charged on N/A Delayed start date of N/A ending on N/A</v>
      </c>
      <c r="AP196" t="s">
        <v>38</v>
      </c>
      <c r="AQ196" s="5" t="s">
        <v>55</v>
      </c>
      <c r="AR196" s="5" t="s">
        <v>179</v>
      </c>
      <c r="AS196" s="5" t="s">
        <v>63</v>
      </c>
      <c r="AT196" s="5"/>
      <c r="AU196" t="s">
        <v>38</v>
      </c>
      <c r="AV196" t="s">
        <v>38</v>
      </c>
      <c r="AW196" t="s">
        <v>38</v>
      </c>
      <c r="AX196" t="s">
        <v>55</v>
      </c>
      <c r="AY196" t="s">
        <v>55</v>
      </c>
      <c r="AZ196" t="s">
        <v>55</v>
      </c>
      <c r="BA196" t="s">
        <v>55</v>
      </c>
      <c r="BB196" t="s">
        <v>55</v>
      </c>
      <c r="BC196" t="s">
        <v>55</v>
      </c>
      <c r="BD196" t="s">
        <v>55</v>
      </c>
      <c r="BE196" t="s">
        <v>55</v>
      </c>
      <c r="BF196" t="s">
        <v>55</v>
      </c>
      <c r="BG196" t="s">
        <v>55</v>
      </c>
      <c r="BH196" t="s">
        <v>126</v>
      </c>
      <c r="BI196" t="s">
        <v>221</v>
      </c>
      <c r="BJ196" s="5" t="s">
        <v>55</v>
      </c>
      <c r="BK196" s="5" t="s">
        <v>55</v>
      </c>
      <c r="BL196" t="s">
        <v>243</v>
      </c>
      <c r="BM196" t="s">
        <v>110</v>
      </c>
      <c r="BN196" t="s">
        <v>119</v>
      </c>
      <c r="BO196">
        <v>856667</v>
      </c>
      <c r="BP196" s="5" t="s">
        <v>55</v>
      </c>
      <c r="BQ196" s="5" t="s">
        <v>55</v>
      </c>
      <c r="BR196" s="5" t="s">
        <v>55</v>
      </c>
      <c r="BS196" s="5" t="s">
        <v>55</v>
      </c>
      <c r="BT196" s="5" t="s">
        <v>55</v>
      </c>
      <c r="BU196" s="5" t="s">
        <v>55</v>
      </c>
      <c r="BV196" s="5" t="s">
        <v>38</v>
      </c>
      <c r="BW196" t="s">
        <v>51</v>
      </c>
      <c r="BX196" s="6" t="s">
        <v>132</v>
      </c>
      <c r="BY196" t="s">
        <v>52</v>
      </c>
      <c r="BZ196" s="5" t="s">
        <v>55</v>
      </c>
      <c r="CA196" t="s">
        <v>38</v>
      </c>
      <c r="CB196" t="s">
        <v>37</v>
      </c>
      <c r="CC196" t="s">
        <v>215</v>
      </c>
    </row>
    <row r="197" spans="1:81" x14ac:dyDescent="0.2">
      <c r="A197" s="7" t="s">
        <v>37</v>
      </c>
      <c r="B197" t="s">
        <v>447</v>
      </c>
      <c r="C197" t="s">
        <v>85</v>
      </c>
      <c r="E197" t="str">
        <f t="shared" si="46"/>
        <v>Scenario 196 (Org#=15| Campus#=3, GiftType#=3, Fund#=3)</v>
      </c>
      <c r="F197" s="24" t="str">
        <f t="shared" si="47"/>
        <v>CampusName=No Link Campus|GiftType=Donate| DonatePurchaseGoal=Donate|FundName= Fixed-Linked Donation Cat| CategoryName=</v>
      </c>
      <c r="G197" s="24" t="str">
        <f t="shared" si="44"/>
        <v>Scenario 196 (Org#=15| Campus#=3, GiftType#=3, Fund#=3) - Using 'No Link Campus',  'Donate', using 'AmountQuantity' of '206', with a 'One-Time' transaction using a 'New Credit Card' payment type 'Visa' with account 'Visa_Personal' number '4111 1111 1111 1111' Submit = 'Yes'</v>
      </c>
      <c r="H197" s="24" t="str">
        <f t="shared" si="45"/>
        <v>Environment= https://sg-pre-web.securegive.com/,  User= chris.grant+dave@securegive.com</v>
      </c>
      <c r="I197" s="35" t="s">
        <v>518</v>
      </c>
      <c r="J197" s="35"/>
      <c r="K197" s="34" t="s">
        <v>265</v>
      </c>
      <c r="L197" t="s">
        <v>266</v>
      </c>
      <c r="M197" t="s">
        <v>55</v>
      </c>
      <c r="N197" t="s">
        <v>55</v>
      </c>
      <c r="O197" s="28" t="s">
        <v>494</v>
      </c>
      <c r="P197" t="s">
        <v>269</v>
      </c>
      <c r="Q197">
        <v>15</v>
      </c>
      <c r="R197" s="24">
        <v>3</v>
      </c>
      <c r="S197" s="7" t="s">
        <v>213</v>
      </c>
      <c r="T197" s="7">
        <v>3</v>
      </c>
      <c r="U197" s="7" t="s">
        <v>213</v>
      </c>
      <c r="V197" s="26" t="s">
        <v>55</v>
      </c>
      <c r="W197" s="22" t="s">
        <v>55</v>
      </c>
      <c r="X197" s="33" t="s">
        <v>55</v>
      </c>
      <c r="Y197" s="33" t="s">
        <v>55</v>
      </c>
      <c r="Z197" s="22" t="s">
        <v>55</v>
      </c>
      <c r="AA197" s="22" t="s">
        <v>55</v>
      </c>
      <c r="AB197" s="22" t="s">
        <v>55</v>
      </c>
      <c r="AC197" t="s">
        <v>270</v>
      </c>
      <c r="AD197">
        <v>3</v>
      </c>
      <c r="AF197" t="s">
        <v>25</v>
      </c>
      <c r="AG197">
        <v>206</v>
      </c>
      <c r="AH197" t="s">
        <v>17</v>
      </c>
      <c r="AI197" s="5" t="s">
        <v>55</v>
      </c>
      <c r="AJ197" s="5" t="s">
        <v>55</v>
      </c>
      <c r="AK197" s="33" t="s">
        <v>55</v>
      </c>
      <c r="AL197" s="22" t="s">
        <v>55</v>
      </c>
      <c r="AM197" s="33" t="s">
        <v>55</v>
      </c>
      <c r="AN197" s="26" t="s">
        <v>55</v>
      </c>
      <c r="AO197" s="22" t="str">
        <f t="shared" si="48"/>
        <v>One-Time gift on N/A basis charged on N/A Delayed start date of N/A ending on N/A</v>
      </c>
      <c r="AP197" t="s">
        <v>37</v>
      </c>
      <c r="AQ197" s="5" t="s">
        <v>55</v>
      </c>
      <c r="AR197" s="5" t="s">
        <v>179</v>
      </c>
      <c r="AS197" s="5" t="s">
        <v>63</v>
      </c>
      <c r="AT197" s="5"/>
      <c r="AU197" t="s">
        <v>38</v>
      </c>
      <c r="AV197" t="s">
        <v>38</v>
      </c>
      <c r="AW197" t="s">
        <v>38</v>
      </c>
      <c r="AX197" t="s">
        <v>55</v>
      </c>
      <c r="AY197" t="s">
        <v>55</v>
      </c>
      <c r="AZ197" t="s">
        <v>55</v>
      </c>
      <c r="BA197" t="s">
        <v>55</v>
      </c>
      <c r="BB197" t="s">
        <v>55</v>
      </c>
      <c r="BC197" t="s">
        <v>55</v>
      </c>
      <c r="BD197" t="s">
        <v>55</v>
      </c>
      <c r="BE197" t="s">
        <v>55</v>
      </c>
      <c r="BF197" t="s">
        <v>55</v>
      </c>
      <c r="BG197" t="s">
        <v>55</v>
      </c>
      <c r="BH197" t="s">
        <v>53</v>
      </c>
      <c r="BI197" t="s">
        <v>221</v>
      </c>
      <c r="BJ197" s="5" t="s">
        <v>55</v>
      </c>
      <c r="BK197" t="s">
        <v>37</v>
      </c>
      <c r="BL197" t="s">
        <v>244</v>
      </c>
      <c r="BM197" t="s">
        <v>111</v>
      </c>
      <c r="BN197" t="s">
        <v>121</v>
      </c>
      <c r="BO197" t="s">
        <v>98</v>
      </c>
      <c r="BP197" s="4">
        <v>44188</v>
      </c>
      <c r="BQ197">
        <v>123</v>
      </c>
      <c r="BR197" s="5" t="s">
        <v>55</v>
      </c>
      <c r="BS197" t="s">
        <v>50</v>
      </c>
      <c r="BT197">
        <v>30215</v>
      </c>
      <c r="BU197" t="s">
        <v>38</v>
      </c>
      <c r="BV197" s="5" t="s">
        <v>38</v>
      </c>
      <c r="BW197" s="5" t="s">
        <v>55</v>
      </c>
      <c r="BX197" s="22" t="s">
        <v>55</v>
      </c>
      <c r="BY197" s="5" t="s">
        <v>55</v>
      </c>
      <c r="BZ197" s="5" t="s">
        <v>55</v>
      </c>
      <c r="CA197" t="s">
        <v>37</v>
      </c>
      <c r="CB197" t="s">
        <v>37</v>
      </c>
      <c r="CC197" t="s">
        <v>215</v>
      </c>
    </row>
    <row r="198" spans="1:81" x14ac:dyDescent="0.2">
      <c r="A198" s="7" t="s">
        <v>37</v>
      </c>
      <c r="B198" t="s">
        <v>448</v>
      </c>
      <c r="C198" t="s">
        <v>85</v>
      </c>
      <c r="E198" t="str">
        <f t="shared" si="46"/>
        <v>Scenario 197 (Org#=15| Campus#=3, GiftType#=3, Fund#=3)</v>
      </c>
      <c r="F198" s="24" t="str">
        <f t="shared" si="47"/>
        <v>CampusName=No Link Campus|GiftType=Donate| DonatePurchaseGoal=Donate|FundName= Fixed-Linked Donation Cat| CategoryName=</v>
      </c>
      <c r="G198" s="24" t="str">
        <f t="shared" si="44"/>
        <v>Scenario 197 (Org#=15| Campus#=3, GiftType#=3, Fund#=3) - Using 'No Link Campus',  'Donate', using 'AmountQuantity' of '207', with a 'One-Time' transaction using a 'New Bank Account' payment type 'ach' with account 'NormalAccount' number '856667' Submit = 'Yes'</v>
      </c>
      <c r="H198" s="24" t="str">
        <f t="shared" si="45"/>
        <v>Environment= https://sg-pre-web.securegive.com/,  User= chris.grant+dave@securegive.com</v>
      </c>
      <c r="I198" s="35" t="s">
        <v>518</v>
      </c>
      <c r="J198" s="35"/>
      <c r="K198" s="34" t="s">
        <v>265</v>
      </c>
      <c r="L198" t="s">
        <v>266</v>
      </c>
      <c r="M198" t="s">
        <v>55</v>
      </c>
      <c r="N198" t="s">
        <v>55</v>
      </c>
      <c r="O198" s="28" t="s">
        <v>494</v>
      </c>
      <c r="P198" t="s">
        <v>269</v>
      </c>
      <c r="Q198">
        <v>15</v>
      </c>
      <c r="R198" s="24">
        <v>3</v>
      </c>
      <c r="S198" s="7" t="s">
        <v>213</v>
      </c>
      <c r="T198" s="7">
        <v>3</v>
      </c>
      <c r="U198" s="7" t="s">
        <v>213</v>
      </c>
      <c r="V198" s="26" t="s">
        <v>55</v>
      </c>
      <c r="W198" s="22" t="s">
        <v>55</v>
      </c>
      <c r="X198" s="33" t="s">
        <v>55</v>
      </c>
      <c r="Y198" s="33" t="s">
        <v>55</v>
      </c>
      <c r="Z198" s="22" t="s">
        <v>55</v>
      </c>
      <c r="AA198" s="22" t="s">
        <v>55</v>
      </c>
      <c r="AB198" s="22" t="s">
        <v>55</v>
      </c>
      <c r="AC198" t="s">
        <v>270</v>
      </c>
      <c r="AD198">
        <v>3</v>
      </c>
      <c r="AF198" t="s">
        <v>25</v>
      </c>
      <c r="AG198">
        <v>207</v>
      </c>
      <c r="AH198" t="s">
        <v>17</v>
      </c>
      <c r="AI198" s="5" t="s">
        <v>55</v>
      </c>
      <c r="AJ198" s="5" t="s">
        <v>55</v>
      </c>
      <c r="AK198" s="33" t="s">
        <v>55</v>
      </c>
      <c r="AL198" s="22" t="s">
        <v>55</v>
      </c>
      <c r="AM198" s="33" t="s">
        <v>55</v>
      </c>
      <c r="AN198" s="26" t="s">
        <v>55</v>
      </c>
      <c r="AO198" s="22" t="str">
        <f t="shared" si="48"/>
        <v>One-Time gift on N/A basis charged on N/A Delayed start date of N/A ending on N/A</v>
      </c>
      <c r="AP198" t="s">
        <v>38</v>
      </c>
      <c r="AQ198" s="5" t="s">
        <v>55</v>
      </c>
      <c r="AR198" s="5" t="s">
        <v>179</v>
      </c>
      <c r="AS198" s="5" t="s">
        <v>63</v>
      </c>
      <c r="AT198" s="5"/>
      <c r="AU198" t="s">
        <v>38</v>
      </c>
      <c r="AV198" t="s">
        <v>38</v>
      </c>
      <c r="AW198" t="s">
        <v>38</v>
      </c>
      <c r="AX198" t="s">
        <v>55</v>
      </c>
      <c r="AY198" t="s">
        <v>55</v>
      </c>
      <c r="AZ198" t="s">
        <v>55</v>
      </c>
      <c r="BA198" t="s">
        <v>55</v>
      </c>
      <c r="BB198" t="s">
        <v>55</v>
      </c>
      <c r="BC198" t="s">
        <v>55</v>
      </c>
      <c r="BD198" t="s">
        <v>55</v>
      </c>
      <c r="BE198" t="s">
        <v>55</v>
      </c>
      <c r="BF198" t="s">
        <v>55</v>
      </c>
      <c r="BG198" t="s">
        <v>55</v>
      </c>
      <c r="BH198" t="s">
        <v>126</v>
      </c>
      <c r="BI198" t="s">
        <v>221</v>
      </c>
      <c r="BJ198" s="5" t="s">
        <v>55</v>
      </c>
      <c r="BK198" s="5" t="s">
        <v>55</v>
      </c>
      <c r="BL198" t="s">
        <v>243</v>
      </c>
      <c r="BM198" t="s">
        <v>110</v>
      </c>
      <c r="BN198" t="s">
        <v>119</v>
      </c>
      <c r="BO198">
        <v>856667</v>
      </c>
      <c r="BP198" s="5" t="s">
        <v>55</v>
      </c>
      <c r="BQ198" s="5" t="s">
        <v>55</v>
      </c>
      <c r="BR198" s="5" t="s">
        <v>55</v>
      </c>
      <c r="BS198" s="5" t="s">
        <v>55</v>
      </c>
      <c r="BT198" s="5" t="s">
        <v>55</v>
      </c>
      <c r="BU198" s="5" t="s">
        <v>55</v>
      </c>
      <c r="BV198" s="5" t="s">
        <v>38</v>
      </c>
      <c r="BW198" t="s">
        <v>51</v>
      </c>
      <c r="BX198" s="6" t="s">
        <v>132</v>
      </c>
      <c r="BY198" t="s">
        <v>52</v>
      </c>
      <c r="BZ198" s="5" t="s">
        <v>55</v>
      </c>
      <c r="CA198" t="s">
        <v>38</v>
      </c>
      <c r="CB198" t="s">
        <v>37</v>
      </c>
      <c r="CC198" t="s">
        <v>215</v>
      </c>
    </row>
    <row r="199" spans="1:81" x14ac:dyDescent="0.2">
      <c r="A199" s="7" t="s">
        <v>37</v>
      </c>
      <c r="B199" t="s">
        <v>449</v>
      </c>
      <c r="C199" t="s">
        <v>85</v>
      </c>
      <c r="E199" t="str">
        <f t="shared" si="46"/>
        <v>Scenario 198 (Org#=15| Campus#=3, GiftType#=3, Fund#=3)</v>
      </c>
      <c r="F199" s="24" t="str">
        <f t="shared" si="47"/>
        <v>CampusName=No Link Campus|GiftType=Donate| DonatePurchaseGoal=Donate|FundName= Fixed-Linked Donation Cat| CategoryName=</v>
      </c>
      <c r="G199" s="24" t="str">
        <f t="shared" si="44"/>
        <v>Scenario 198 (Org#=15| Campus#=3, GiftType#=3, Fund#=3) - Using 'No Link Campus',  'Donate', using 'AmountQuantity' of '208', with a 'One-Time' transaction using a 'New Credit Card' payment type 'Visa' with account 'Visa_Personal' number '4111 1111 1111 1111' Submit = 'Yes'</v>
      </c>
      <c r="H199" s="24" t="str">
        <f t="shared" si="45"/>
        <v>Environment= https://sg-pre-web.securegive.com/,  User= chris.grant+dave@securegive.com</v>
      </c>
      <c r="I199" s="35" t="s">
        <v>518</v>
      </c>
      <c r="J199" s="35"/>
      <c r="K199" s="34" t="s">
        <v>265</v>
      </c>
      <c r="L199" t="s">
        <v>266</v>
      </c>
      <c r="M199" t="s">
        <v>55</v>
      </c>
      <c r="N199" t="s">
        <v>55</v>
      </c>
      <c r="O199" s="28" t="s">
        <v>494</v>
      </c>
      <c r="P199" t="s">
        <v>269</v>
      </c>
      <c r="Q199">
        <v>15</v>
      </c>
      <c r="R199" s="24">
        <v>3</v>
      </c>
      <c r="S199" s="7" t="s">
        <v>213</v>
      </c>
      <c r="T199" s="7">
        <v>3</v>
      </c>
      <c r="U199" s="7" t="s">
        <v>213</v>
      </c>
      <c r="V199" s="26" t="s">
        <v>55</v>
      </c>
      <c r="W199" s="22" t="s">
        <v>55</v>
      </c>
      <c r="X199" s="33" t="s">
        <v>55</v>
      </c>
      <c r="Y199" s="33" t="s">
        <v>55</v>
      </c>
      <c r="Z199" s="22" t="s">
        <v>55</v>
      </c>
      <c r="AA199" s="22" t="s">
        <v>55</v>
      </c>
      <c r="AB199" s="22" t="s">
        <v>55</v>
      </c>
      <c r="AC199" t="s">
        <v>270</v>
      </c>
      <c r="AD199">
        <v>3</v>
      </c>
      <c r="AF199" t="s">
        <v>25</v>
      </c>
      <c r="AG199">
        <v>208</v>
      </c>
      <c r="AH199" t="s">
        <v>17</v>
      </c>
      <c r="AI199" s="5" t="s">
        <v>55</v>
      </c>
      <c r="AJ199" s="5" t="s">
        <v>55</v>
      </c>
      <c r="AK199" s="33" t="s">
        <v>55</v>
      </c>
      <c r="AL199" s="22" t="s">
        <v>55</v>
      </c>
      <c r="AM199" s="33" t="s">
        <v>55</v>
      </c>
      <c r="AN199" s="26" t="s">
        <v>55</v>
      </c>
      <c r="AO199" s="22" t="str">
        <f t="shared" si="48"/>
        <v>One-Time gift on N/A basis charged on N/A Delayed start date of N/A ending on N/A</v>
      </c>
      <c r="AP199" t="s">
        <v>37</v>
      </c>
      <c r="AQ199" s="5" t="s">
        <v>55</v>
      </c>
      <c r="AR199" s="5" t="s">
        <v>179</v>
      </c>
      <c r="AS199" s="5" t="s">
        <v>63</v>
      </c>
      <c r="AT199" s="5"/>
      <c r="AU199" t="s">
        <v>38</v>
      </c>
      <c r="AV199" t="s">
        <v>38</v>
      </c>
      <c r="AW199" t="s">
        <v>38</v>
      </c>
      <c r="AX199" t="s">
        <v>55</v>
      </c>
      <c r="AY199" t="s">
        <v>55</v>
      </c>
      <c r="AZ199" t="s">
        <v>55</v>
      </c>
      <c r="BA199" t="s">
        <v>55</v>
      </c>
      <c r="BB199" t="s">
        <v>55</v>
      </c>
      <c r="BC199" t="s">
        <v>55</v>
      </c>
      <c r="BD199" t="s">
        <v>55</v>
      </c>
      <c r="BE199" t="s">
        <v>55</v>
      </c>
      <c r="BF199" t="s">
        <v>55</v>
      </c>
      <c r="BG199" t="s">
        <v>55</v>
      </c>
      <c r="BH199" t="s">
        <v>53</v>
      </c>
      <c r="BI199" t="s">
        <v>221</v>
      </c>
      <c r="BJ199" s="5" t="s">
        <v>55</v>
      </c>
      <c r="BK199" t="s">
        <v>37</v>
      </c>
      <c r="BL199" t="s">
        <v>244</v>
      </c>
      <c r="BM199" t="s">
        <v>111</v>
      </c>
      <c r="BN199" t="s">
        <v>121</v>
      </c>
      <c r="BO199" t="s">
        <v>98</v>
      </c>
      <c r="BP199" s="4">
        <v>44188</v>
      </c>
      <c r="BQ199">
        <v>123</v>
      </c>
      <c r="BR199" s="5" t="s">
        <v>55</v>
      </c>
      <c r="BS199" t="s">
        <v>50</v>
      </c>
      <c r="BT199">
        <v>30215</v>
      </c>
      <c r="BU199" t="s">
        <v>38</v>
      </c>
      <c r="BV199" s="5" t="s">
        <v>38</v>
      </c>
      <c r="BW199" s="5" t="s">
        <v>55</v>
      </c>
      <c r="BX199" s="22" t="s">
        <v>55</v>
      </c>
      <c r="BY199" s="5" t="s">
        <v>55</v>
      </c>
      <c r="BZ199" s="5" t="s">
        <v>55</v>
      </c>
      <c r="CA199" t="s">
        <v>37</v>
      </c>
      <c r="CB199" t="s">
        <v>37</v>
      </c>
      <c r="CC199" t="s">
        <v>215</v>
      </c>
    </row>
    <row r="200" spans="1:81" x14ac:dyDescent="0.2">
      <c r="A200" s="7" t="s">
        <v>37</v>
      </c>
      <c r="B200" t="s">
        <v>450</v>
      </c>
      <c r="C200" t="s">
        <v>85</v>
      </c>
      <c r="E200" t="str">
        <f t="shared" si="46"/>
        <v>Scenario 199 (Org#=15| Campus#=3, GiftType#=3, Fund#=3)</v>
      </c>
      <c r="F200" s="24" t="str">
        <f t="shared" si="47"/>
        <v>CampusName=No Link Campus|GiftType=Donate| DonatePurchaseGoal=Donate|FundName= No Link Donation|Fixed-Linked Donation Cat| CategoryName=</v>
      </c>
      <c r="G200" s="24" t="str">
        <f t="shared" si="44"/>
        <v>Scenario 199 (Org#=15| Campus#=3, GiftType#=3, Fund#=3) - Using 'No Link Campus',  'Donate', using 'AmountCurrency|AmountQuantity' of '209|10', with a 'One-Time' transaction using a 'New Bank Account' payment type 'ach' with account 'NormalAccount' number '856667' Submit = 'Yes'</v>
      </c>
      <c r="H200" s="24" t="str">
        <f t="shared" si="45"/>
        <v>Environment= https://sg-pre-web.securegive.com/,  User= chris.grant+dave@securegive.com</v>
      </c>
      <c r="I200" s="35" t="s">
        <v>518</v>
      </c>
      <c r="J200" s="35"/>
      <c r="K200" s="34" t="s">
        <v>265</v>
      </c>
      <c r="L200" t="s">
        <v>266</v>
      </c>
      <c r="M200" t="s">
        <v>55</v>
      </c>
      <c r="N200" t="s">
        <v>55</v>
      </c>
      <c r="O200" s="28" t="s">
        <v>494</v>
      </c>
      <c r="P200" t="s">
        <v>269</v>
      </c>
      <c r="Q200">
        <v>15</v>
      </c>
      <c r="R200" s="24">
        <v>3</v>
      </c>
      <c r="S200" s="7" t="s">
        <v>213</v>
      </c>
      <c r="T200" s="7">
        <v>3</v>
      </c>
      <c r="U200" s="7" t="s">
        <v>213</v>
      </c>
      <c r="V200" s="26" t="s">
        <v>55</v>
      </c>
      <c r="W200" s="22" t="s">
        <v>55</v>
      </c>
      <c r="X200" s="33" t="s">
        <v>55</v>
      </c>
      <c r="Y200" s="33" t="s">
        <v>55</v>
      </c>
      <c r="Z200" s="22" t="s">
        <v>55</v>
      </c>
      <c r="AA200" s="22" t="s">
        <v>55</v>
      </c>
      <c r="AB200" s="22" t="s">
        <v>55</v>
      </c>
      <c r="AC200" t="s">
        <v>493</v>
      </c>
      <c r="AD200">
        <v>3</v>
      </c>
      <c r="AF200" t="s">
        <v>152</v>
      </c>
      <c r="AG200" t="s">
        <v>497</v>
      </c>
      <c r="AH200" t="s">
        <v>17</v>
      </c>
      <c r="AI200" s="5" t="s">
        <v>55</v>
      </c>
      <c r="AJ200" s="5" t="s">
        <v>55</v>
      </c>
      <c r="AK200" s="33" t="s">
        <v>55</v>
      </c>
      <c r="AL200" s="22" t="s">
        <v>55</v>
      </c>
      <c r="AM200" s="33" t="s">
        <v>55</v>
      </c>
      <c r="AN200" s="26" t="s">
        <v>55</v>
      </c>
      <c r="AO200" s="22" t="str">
        <f t="shared" si="48"/>
        <v>One-Time gift on N/A basis charged on N/A Delayed start date of N/A ending on N/A</v>
      </c>
      <c r="AP200" t="s">
        <v>38</v>
      </c>
      <c r="AQ200" s="5" t="s">
        <v>55</v>
      </c>
      <c r="AR200" s="5" t="s">
        <v>179</v>
      </c>
      <c r="AS200" s="5" t="s">
        <v>63</v>
      </c>
      <c r="AT200" s="5"/>
      <c r="AU200" t="s">
        <v>38</v>
      </c>
      <c r="AV200" t="s">
        <v>38</v>
      </c>
      <c r="AW200" t="s">
        <v>38</v>
      </c>
      <c r="AX200" t="s">
        <v>55</v>
      </c>
      <c r="AY200" t="s">
        <v>55</v>
      </c>
      <c r="AZ200" t="s">
        <v>55</v>
      </c>
      <c r="BA200" t="s">
        <v>55</v>
      </c>
      <c r="BB200" t="s">
        <v>55</v>
      </c>
      <c r="BC200" t="s">
        <v>55</v>
      </c>
      <c r="BD200" t="s">
        <v>55</v>
      </c>
      <c r="BE200" t="s">
        <v>55</v>
      </c>
      <c r="BF200" t="s">
        <v>55</v>
      </c>
      <c r="BG200" t="s">
        <v>55</v>
      </c>
      <c r="BH200" t="s">
        <v>126</v>
      </c>
      <c r="BI200" t="s">
        <v>221</v>
      </c>
      <c r="BJ200" s="5" t="s">
        <v>55</v>
      </c>
      <c r="BK200" s="5" t="s">
        <v>55</v>
      </c>
      <c r="BL200" t="s">
        <v>243</v>
      </c>
      <c r="BM200" t="s">
        <v>110</v>
      </c>
      <c r="BN200" t="s">
        <v>119</v>
      </c>
      <c r="BO200">
        <v>856667</v>
      </c>
      <c r="BP200" s="5" t="s">
        <v>55</v>
      </c>
      <c r="BQ200" s="5" t="s">
        <v>55</v>
      </c>
      <c r="BR200" s="5" t="s">
        <v>55</v>
      </c>
      <c r="BS200" s="5" t="s">
        <v>55</v>
      </c>
      <c r="BT200" s="5" t="s">
        <v>55</v>
      </c>
      <c r="BU200" s="5" t="s">
        <v>55</v>
      </c>
      <c r="BV200" s="5" t="s">
        <v>38</v>
      </c>
      <c r="BW200" t="s">
        <v>51</v>
      </c>
      <c r="BX200" s="6" t="s">
        <v>132</v>
      </c>
      <c r="BY200" t="s">
        <v>52</v>
      </c>
      <c r="BZ200" s="5" t="s">
        <v>55</v>
      </c>
      <c r="CA200" t="s">
        <v>38</v>
      </c>
      <c r="CB200" t="s">
        <v>37</v>
      </c>
      <c r="CC200" t="s">
        <v>215</v>
      </c>
    </row>
    <row r="201" spans="1:81" x14ac:dyDescent="0.2">
      <c r="A201" s="7" t="s">
        <v>37</v>
      </c>
      <c r="B201" t="s">
        <v>451</v>
      </c>
      <c r="C201" t="s">
        <v>85</v>
      </c>
      <c r="E201" t="str">
        <f t="shared" si="46"/>
        <v>Scenario 200 (Org#=15| Campus#=3, GiftType#=3, Fund#=3)</v>
      </c>
      <c r="F201" s="24" t="str">
        <f t="shared" si="47"/>
        <v>CampusName=No Link Campus|GiftType=Donate| DonatePurchaseGoal=Donate|FundName= Fixed-Linked Donation Cat| CategoryName=</v>
      </c>
      <c r="G201" s="24" t="str">
        <f t="shared" si="44"/>
        <v>Scenario 200 (Org#=15| Campus#=3, GiftType#=3, Fund#=3) - Using 'No Link Campus',  'Donate', using 'AmountQuantity' of '210', with a 'One-Time' transaction using a 'New Credit Card' payment type 'Visa' with account 'Visa_Personal' number '4111 1111 1111 1111' Submit = 'Yes'</v>
      </c>
      <c r="H201" s="24" t="str">
        <f t="shared" si="45"/>
        <v>Environment= https://sg-pre-web.securegive.com/,  User= chris.grant+dave@securegive.com</v>
      </c>
      <c r="I201" s="35" t="s">
        <v>518</v>
      </c>
      <c r="J201" s="35"/>
      <c r="K201" s="34" t="s">
        <v>265</v>
      </c>
      <c r="L201" t="s">
        <v>266</v>
      </c>
      <c r="M201" t="s">
        <v>55</v>
      </c>
      <c r="N201" t="s">
        <v>55</v>
      </c>
      <c r="O201" s="28" t="s">
        <v>494</v>
      </c>
      <c r="P201" t="s">
        <v>269</v>
      </c>
      <c r="Q201">
        <v>15</v>
      </c>
      <c r="R201" s="24">
        <v>3</v>
      </c>
      <c r="S201" s="7" t="s">
        <v>213</v>
      </c>
      <c r="T201" s="7">
        <v>3</v>
      </c>
      <c r="U201" s="7" t="s">
        <v>213</v>
      </c>
      <c r="V201" s="26" t="s">
        <v>55</v>
      </c>
      <c r="W201" s="22" t="s">
        <v>55</v>
      </c>
      <c r="X201" s="33" t="s">
        <v>55</v>
      </c>
      <c r="Y201" s="33" t="s">
        <v>55</v>
      </c>
      <c r="Z201" s="22" t="s">
        <v>55</v>
      </c>
      <c r="AA201" s="22" t="s">
        <v>55</v>
      </c>
      <c r="AB201" s="22" t="s">
        <v>55</v>
      </c>
      <c r="AC201" t="s">
        <v>270</v>
      </c>
      <c r="AD201">
        <v>3</v>
      </c>
      <c r="AF201" t="s">
        <v>25</v>
      </c>
      <c r="AG201">
        <v>210</v>
      </c>
      <c r="AH201" t="s">
        <v>17</v>
      </c>
      <c r="AI201" s="5" t="s">
        <v>55</v>
      </c>
      <c r="AJ201" s="5" t="s">
        <v>55</v>
      </c>
      <c r="AK201" s="33" t="s">
        <v>55</v>
      </c>
      <c r="AL201" s="22" t="s">
        <v>55</v>
      </c>
      <c r="AM201" s="33" t="s">
        <v>55</v>
      </c>
      <c r="AN201" s="26" t="s">
        <v>55</v>
      </c>
      <c r="AO201" s="22" t="str">
        <f t="shared" si="48"/>
        <v>One-Time gift on N/A basis charged on N/A Delayed start date of N/A ending on N/A</v>
      </c>
      <c r="AP201" t="s">
        <v>38</v>
      </c>
      <c r="AQ201" s="5" t="s">
        <v>55</v>
      </c>
      <c r="AR201" s="5" t="s">
        <v>179</v>
      </c>
      <c r="AS201" s="5" t="s">
        <v>63</v>
      </c>
      <c r="AT201" s="5"/>
      <c r="AU201" t="s">
        <v>38</v>
      </c>
      <c r="AV201" t="s">
        <v>38</v>
      </c>
      <c r="AW201" t="s">
        <v>38</v>
      </c>
      <c r="AX201" t="s">
        <v>55</v>
      </c>
      <c r="AY201" t="s">
        <v>55</v>
      </c>
      <c r="AZ201" t="s">
        <v>55</v>
      </c>
      <c r="BA201" t="s">
        <v>55</v>
      </c>
      <c r="BB201" t="s">
        <v>55</v>
      </c>
      <c r="BC201" t="s">
        <v>55</v>
      </c>
      <c r="BD201" t="s">
        <v>55</v>
      </c>
      <c r="BE201" t="s">
        <v>55</v>
      </c>
      <c r="BF201" t="s">
        <v>55</v>
      </c>
      <c r="BG201" t="s">
        <v>55</v>
      </c>
      <c r="BH201" t="s">
        <v>53</v>
      </c>
      <c r="BI201" t="s">
        <v>221</v>
      </c>
      <c r="BJ201" s="5" t="s">
        <v>55</v>
      </c>
      <c r="BK201" t="s">
        <v>37</v>
      </c>
      <c r="BL201" t="s">
        <v>244</v>
      </c>
      <c r="BM201" t="s">
        <v>111</v>
      </c>
      <c r="BN201" t="s">
        <v>121</v>
      </c>
      <c r="BO201" t="s">
        <v>98</v>
      </c>
      <c r="BP201" s="4">
        <v>44188</v>
      </c>
      <c r="BQ201">
        <v>123</v>
      </c>
      <c r="BR201" s="5" t="s">
        <v>55</v>
      </c>
      <c r="BS201" t="s">
        <v>50</v>
      </c>
      <c r="BT201">
        <v>30215</v>
      </c>
      <c r="BU201" t="s">
        <v>38</v>
      </c>
      <c r="BV201" s="5" t="s">
        <v>38</v>
      </c>
      <c r="BW201" s="5" t="s">
        <v>55</v>
      </c>
      <c r="BX201" s="22" t="s">
        <v>55</v>
      </c>
      <c r="BY201" s="5" t="s">
        <v>55</v>
      </c>
      <c r="BZ201" s="5" t="s">
        <v>55</v>
      </c>
      <c r="CA201" t="s">
        <v>37</v>
      </c>
      <c r="CB201" t="s">
        <v>37</v>
      </c>
      <c r="CC201" t="s">
        <v>215</v>
      </c>
    </row>
    <row r="202" spans="1:81" x14ac:dyDescent="0.2">
      <c r="A202" s="7" t="s">
        <v>37</v>
      </c>
      <c r="B202" t="s">
        <v>452</v>
      </c>
      <c r="C202" t="s">
        <v>85</v>
      </c>
      <c r="E202" t="str">
        <f t="shared" si="46"/>
        <v>Scenario 201 (Org#=15| Campus#=3, GiftType#=3, Fund#=3)</v>
      </c>
      <c r="F202" s="24" t="str">
        <f t="shared" si="47"/>
        <v>CampusName=No Link Campus|GiftType=Donate| DonatePurchaseGoal=Donate|FundName= Fixed-Linked Donation Cat| CategoryName=</v>
      </c>
      <c r="G202" s="24" t="str">
        <f t="shared" si="44"/>
        <v>Scenario 201 (Org#=15| Campus#=3, GiftType#=3, Fund#=3) - Using 'No Link Campus',  'Donate', using 'AmountQuantity' of '211', with a 'One-Time' transaction using a 'New Bank Account' payment type 'ach' with account 'NormalAccount' number '856667' Submit = 'Yes'</v>
      </c>
      <c r="H202" s="24" t="str">
        <f t="shared" si="45"/>
        <v>Environment= https://sg-pre-web.securegive.com/,  User= chris.grant+dave@securegive.com</v>
      </c>
      <c r="I202" s="35" t="s">
        <v>518</v>
      </c>
      <c r="J202" s="35"/>
      <c r="K202" s="34" t="s">
        <v>265</v>
      </c>
      <c r="L202" t="s">
        <v>266</v>
      </c>
      <c r="M202" t="s">
        <v>55</v>
      </c>
      <c r="N202" t="s">
        <v>55</v>
      </c>
      <c r="O202" s="28" t="s">
        <v>494</v>
      </c>
      <c r="P202" t="s">
        <v>269</v>
      </c>
      <c r="Q202">
        <v>15</v>
      </c>
      <c r="R202" s="24">
        <v>3</v>
      </c>
      <c r="S202" s="7" t="s">
        <v>213</v>
      </c>
      <c r="T202" s="7">
        <v>3</v>
      </c>
      <c r="U202" s="7" t="s">
        <v>213</v>
      </c>
      <c r="V202" s="26" t="s">
        <v>55</v>
      </c>
      <c r="W202" s="22" t="s">
        <v>55</v>
      </c>
      <c r="X202" s="33" t="s">
        <v>55</v>
      </c>
      <c r="Y202" s="33" t="s">
        <v>55</v>
      </c>
      <c r="Z202" s="22" t="s">
        <v>55</v>
      </c>
      <c r="AA202" s="22" t="s">
        <v>55</v>
      </c>
      <c r="AB202" s="22" t="s">
        <v>55</v>
      </c>
      <c r="AC202" t="s">
        <v>270</v>
      </c>
      <c r="AD202">
        <v>3</v>
      </c>
      <c r="AF202" t="s">
        <v>25</v>
      </c>
      <c r="AG202">
        <v>211</v>
      </c>
      <c r="AH202" t="s">
        <v>17</v>
      </c>
      <c r="AI202" s="5" t="s">
        <v>55</v>
      </c>
      <c r="AJ202" s="5" t="s">
        <v>55</v>
      </c>
      <c r="AK202" s="33" t="s">
        <v>55</v>
      </c>
      <c r="AL202" s="22" t="s">
        <v>55</v>
      </c>
      <c r="AM202" s="33" t="s">
        <v>55</v>
      </c>
      <c r="AN202" s="26" t="s">
        <v>55</v>
      </c>
      <c r="AO202" s="22" t="str">
        <f t="shared" si="48"/>
        <v>One-Time gift on N/A basis charged on N/A Delayed start date of N/A ending on N/A</v>
      </c>
      <c r="AP202" t="s">
        <v>37</v>
      </c>
      <c r="AQ202" s="5" t="s">
        <v>55</v>
      </c>
      <c r="AR202" s="5" t="s">
        <v>179</v>
      </c>
      <c r="AS202" s="5" t="s">
        <v>63</v>
      </c>
      <c r="AT202" s="5"/>
      <c r="AU202" t="s">
        <v>38</v>
      </c>
      <c r="AV202" t="s">
        <v>38</v>
      </c>
      <c r="AW202" t="s">
        <v>38</v>
      </c>
      <c r="AX202" t="s">
        <v>55</v>
      </c>
      <c r="AY202" t="s">
        <v>55</v>
      </c>
      <c r="AZ202" t="s">
        <v>55</v>
      </c>
      <c r="BA202" t="s">
        <v>55</v>
      </c>
      <c r="BB202" t="s">
        <v>55</v>
      </c>
      <c r="BC202" t="s">
        <v>55</v>
      </c>
      <c r="BD202" t="s">
        <v>55</v>
      </c>
      <c r="BE202" t="s">
        <v>55</v>
      </c>
      <c r="BF202" t="s">
        <v>55</v>
      </c>
      <c r="BG202" t="s">
        <v>55</v>
      </c>
      <c r="BH202" t="s">
        <v>126</v>
      </c>
      <c r="BI202" t="s">
        <v>221</v>
      </c>
      <c r="BJ202" s="5" t="s">
        <v>55</v>
      </c>
      <c r="BK202" s="5" t="s">
        <v>55</v>
      </c>
      <c r="BL202" t="s">
        <v>243</v>
      </c>
      <c r="BM202" t="s">
        <v>110</v>
      </c>
      <c r="BN202" t="s">
        <v>119</v>
      </c>
      <c r="BO202">
        <v>856667</v>
      </c>
      <c r="BP202" s="5" t="s">
        <v>55</v>
      </c>
      <c r="BQ202" s="5" t="s">
        <v>55</v>
      </c>
      <c r="BR202" s="5" t="s">
        <v>55</v>
      </c>
      <c r="BS202" s="5" t="s">
        <v>55</v>
      </c>
      <c r="BT202" s="5" t="s">
        <v>55</v>
      </c>
      <c r="BU202" s="5" t="s">
        <v>55</v>
      </c>
      <c r="BV202" s="5" t="s">
        <v>38</v>
      </c>
      <c r="BW202" t="s">
        <v>51</v>
      </c>
      <c r="BX202" s="6" t="s">
        <v>132</v>
      </c>
      <c r="BY202" t="s">
        <v>52</v>
      </c>
      <c r="BZ202" s="5" t="s">
        <v>55</v>
      </c>
      <c r="CA202" t="s">
        <v>38</v>
      </c>
      <c r="CB202" t="s">
        <v>37</v>
      </c>
      <c r="CC202" t="s">
        <v>215</v>
      </c>
    </row>
    <row r="203" spans="1:81" x14ac:dyDescent="0.2">
      <c r="A203" s="7" t="s">
        <v>37</v>
      </c>
      <c r="B203" t="s">
        <v>453</v>
      </c>
      <c r="C203" t="s">
        <v>85</v>
      </c>
      <c r="E203" t="str">
        <f t="shared" si="46"/>
        <v>Scenario 202 (Org#=15| Campus#=3, GiftType#=3, Fund#=3)</v>
      </c>
      <c r="F203" s="24" t="str">
        <f t="shared" si="47"/>
        <v>CampusName=No Link Campus|GiftType=Donate| DonatePurchaseGoal=Donate|FundName= Fixed-Linked Donation Cat| CategoryName=</v>
      </c>
      <c r="G203" s="24" t="str">
        <f t="shared" si="44"/>
        <v>Scenario 202 (Org#=15| Campus#=3, GiftType#=3, Fund#=3) - Using 'No Link Campus',  'Donate', using 'AmountQuantity' of '212', with a 'One-Time' transaction using a 'New Credit Card' payment type 'Visa' with account 'Visa_Personal' number '4111 1111 1111 1111' Submit = 'Yes'</v>
      </c>
      <c r="H203" s="24" t="str">
        <f t="shared" si="45"/>
        <v>Environment= https://sg-pre-web.securegive.com/,  User= chris.grant+dave@securegive.com</v>
      </c>
      <c r="I203" s="35" t="s">
        <v>518</v>
      </c>
      <c r="J203" s="35"/>
      <c r="K203" s="34" t="s">
        <v>265</v>
      </c>
      <c r="L203" t="s">
        <v>266</v>
      </c>
      <c r="M203" t="s">
        <v>55</v>
      </c>
      <c r="N203" t="s">
        <v>55</v>
      </c>
      <c r="O203" s="28" t="s">
        <v>494</v>
      </c>
      <c r="P203" t="s">
        <v>269</v>
      </c>
      <c r="Q203">
        <v>15</v>
      </c>
      <c r="R203" s="24">
        <v>3</v>
      </c>
      <c r="S203" s="7" t="s">
        <v>213</v>
      </c>
      <c r="T203" s="7">
        <v>3</v>
      </c>
      <c r="U203" s="7" t="s">
        <v>213</v>
      </c>
      <c r="V203" s="26" t="s">
        <v>55</v>
      </c>
      <c r="W203" s="22" t="s">
        <v>55</v>
      </c>
      <c r="X203" s="33" t="s">
        <v>55</v>
      </c>
      <c r="Y203" s="33" t="s">
        <v>55</v>
      </c>
      <c r="Z203" s="22" t="s">
        <v>55</v>
      </c>
      <c r="AA203" s="22" t="s">
        <v>55</v>
      </c>
      <c r="AB203" s="22" t="s">
        <v>55</v>
      </c>
      <c r="AC203" t="s">
        <v>270</v>
      </c>
      <c r="AD203">
        <v>3</v>
      </c>
      <c r="AF203" t="s">
        <v>25</v>
      </c>
      <c r="AG203">
        <v>212</v>
      </c>
      <c r="AH203" t="s">
        <v>17</v>
      </c>
      <c r="AI203" s="5" t="s">
        <v>55</v>
      </c>
      <c r="AJ203" s="5" t="s">
        <v>55</v>
      </c>
      <c r="AK203" s="33" t="s">
        <v>55</v>
      </c>
      <c r="AL203" s="22" t="s">
        <v>55</v>
      </c>
      <c r="AM203" s="33" t="s">
        <v>55</v>
      </c>
      <c r="AN203" s="26" t="s">
        <v>55</v>
      </c>
      <c r="AO203" s="22" t="str">
        <f t="shared" si="48"/>
        <v>One-Time gift on N/A basis charged on N/A Delayed start date of N/A ending on N/A</v>
      </c>
      <c r="AP203" t="s">
        <v>38</v>
      </c>
      <c r="AQ203" s="5" t="s">
        <v>55</v>
      </c>
      <c r="AR203" s="5" t="s">
        <v>179</v>
      </c>
      <c r="AS203" s="5" t="s">
        <v>63</v>
      </c>
      <c r="AT203" s="5"/>
      <c r="AU203" t="s">
        <v>38</v>
      </c>
      <c r="AV203" t="s">
        <v>38</v>
      </c>
      <c r="AW203" t="s">
        <v>38</v>
      </c>
      <c r="AX203" t="s">
        <v>55</v>
      </c>
      <c r="AY203" t="s">
        <v>55</v>
      </c>
      <c r="AZ203" t="s">
        <v>55</v>
      </c>
      <c r="BA203" t="s">
        <v>55</v>
      </c>
      <c r="BB203" t="s">
        <v>55</v>
      </c>
      <c r="BC203" t="s">
        <v>55</v>
      </c>
      <c r="BD203" t="s">
        <v>55</v>
      </c>
      <c r="BE203" t="s">
        <v>55</v>
      </c>
      <c r="BF203" t="s">
        <v>55</v>
      </c>
      <c r="BG203" t="s">
        <v>55</v>
      </c>
      <c r="BH203" t="s">
        <v>53</v>
      </c>
      <c r="BI203" t="s">
        <v>221</v>
      </c>
      <c r="BJ203" s="5" t="s">
        <v>55</v>
      </c>
      <c r="BK203" t="s">
        <v>37</v>
      </c>
      <c r="BL203" t="s">
        <v>244</v>
      </c>
      <c r="BM203" t="s">
        <v>111</v>
      </c>
      <c r="BN203" t="s">
        <v>121</v>
      </c>
      <c r="BO203" t="s">
        <v>98</v>
      </c>
      <c r="BP203" s="4">
        <v>44188</v>
      </c>
      <c r="BQ203">
        <v>123</v>
      </c>
      <c r="BR203" s="5" t="s">
        <v>55</v>
      </c>
      <c r="BS203" t="s">
        <v>50</v>
      </c>
      <c r="BT203">
        <v>30215</v>
      </c>
      <c r="BU203" t="s">
        <v>38</v>
      </c>
      <c r="BV203" s="5" t="s">
        <v>38</v>
      </c>
      <c r="BW203" s="5" t="s">
        <v>55</v>
      </c>
      <c r="BX203" s="22" t="s">
        <v>55</v>
      </c>
      <c r="BY203" s="5" t="s">
        <v>55</v>
      </c>
      <c r="BZ203" s="5" t="s">
        <v>55</v>
      </c>
      <c r="CA203" t="s">
        <v>37</v>
      </c>
      <c r="CB203" t="s">
        <v>37</v>
      </c>
      <c r="CC203" t="s">
        <v>215</v>
      </c>
    </row>
    <row r="204" spans="1:81" x14ac:dyDescent="0.2">
      <c r="A204" s="7" t="s">
        <v>37</v>
      </c>
      <c r="B204" t="s">
        <v>454</v>
      </c>
      <c r="C204" t="s">
        <v>85</v>
      </c>
      <c r="E204" t="str">
        <f t="shared" si="46"/>
        <v>Scenario 203 (Org#=15| Campus#=3, GiftType#=3, Fund#=3)</v>
      </c>
      <c r="F204" s="24" t="str">
        <f t="shared" si="47"/>
        <v>CampusName=No Link Campus|GiftType=Donate| DonatePurchaseGoal=Donate|FundName= Fixed-Linked Donation Cat| CategoryName=</v>
      </c>
      <c r="G204" s="24" t="str">
        <f t="shared" si="44"/>
        <v>Scenario 203 (Org#=15| Campus#=3, GiftType#=3, Fund#=3) - Using 'No Link Campus',  'Donate', using 'AmountQuantity' of '213', with a 'One-Time' transaction using a 'New Bank Account' payment type 'ach' with account 'NormalAccount' number '856667' Submit = 'Yes'</v>
      </c>
      <c r="H204" s="24" t="str">
        <f t="shared" si="45"/>
        <v>Environment= https://sg-pre-web.securegive.com/,  User= chris.grant+dave@securegive.com</v>
      </c>
      <c r="I204" s="35" t="s">
        <v>518</v>
      </c>
      <c r="J204" s="35"/>
      <c r="K204" s="34" t="s">
        <v>265</v>
      </c>
      <c r="L204" t="s">
        <v>266</v>
      </c>
      <c r="M204" t="s">
        <v>55</v>
      </c>
      <c r="N204" t="s">
        <v>55</v>
      </c>
      <c r="O204" s="28" t="s">
        <v>494</v>
      </c>
      <c r="P204" t="s">
        <v>269</v>
      </c>
      <c r="Q204">
        <v>15</v>
      </c>
      <c r="R204" s="24">
        <v>3</v>
      </c>
      <c r="S204" s="7" t="s">
        <v>213</v>
      </c>
      <c r="T204" s="7">
        <v>3</v>
      </c>
      <c r="U204" s="7" t="s">
        <v>213</v>
      </c>
      <c r="V204" s="26" t="s">
        <v>55</v>
      </c>
      <c r="W204" s="22" t="s">
        <v>55</v>
      </c>
      <c r="X204" s="33" t="s">
        <v>55</v>
      </c>
      <c r="Y204" s="33" t="s">
        <v>55</v>
      </c>
      <c r="Z204" s="22" t="s">
        <v>55</v>
      </c>
      <c r="AA204" s="22" t="s">
        <v>55</v>
      </c>
      <c r="AB204" s="22" t="s">
        <v>55</v>
      </c>
      <c r="AC204" t="s">
        <v>270</v>
      </c>
      <c r="AD204">
        <v>3</v>
      </c>
      <c r="AF204" t="s">
        <v>25</v>
      </c>
      <c r="AG204">
        <v>213</v>
      </c>
      <c r="AH204" t="s">
        <v>17</v>
      </c>
      <c r="AI204" s="5" t="s">
        <v>55</v>
      </c>
      <c r="AJ204" s="5" t="s">
        <v>55</v>
      </c>
      <c r="AK204" s="33" t="s">
        <v>55</v>
      </c>
      <c r="AL204" s="22" t="s">
        <v>55</v>
      </c>
      <c r="AM204" s="33" t="s">
        <v>55</v>
      </c>
      <c r="AN204" s="26" t="s">
        <v>55</v>
      </c>
      <c r="AO204" s="22" t="str">
        <f t="shared" si="48"/>
        <v>One-Time gift on N/A basis charged on N/A Delayed start date of N/A ending on N/A</v>
      </c>
      <c r="AP204" t="s">
        <v>38</v>
      </c>
      <c r="AQ204" s="5" t="s">
        <v>55</v>
      </c>
      <c r="AR204" s="5" t="s">
        <v>179</v>
      </c>
      <c r="AS204" s="5" t="s">
        <v>63</v>
      </c>
      <c r="AT204" s="5"/>
      <c r="AU204" t="s">
        <v>38</v>
      </c>
      <c r="AV204" t="s">
        <v>38</v>
      </c>
      <c r="AW204" t="s">
        <v>38</v>
      </c>
      <c r="AX204" t="s">
        <v>55</v>
      </c>
      <c r="AY204" t="s">
        <v>55</v>
      </c>
      <c r="AZ204" t="s">
        <v>55</v>
      </c>
      <c r="BA204" t="s">
        <v>55</v>
      </c>
      <c r="BB204" t="s">
        <v>55</v>
      </c>
      <c r="BC204" t="s">
        <v>55</v>
      </c>
      <c r="BD204" t="s">
        <v>55</v>
      </c>
      <c r="BE204" t="s">
        <v>55</v>
      </c>
      <c r="BF204" t="s">
        <v>55</v>
      </c>
      <c r="BG204" t="s">
        <v>55</v>
      </c>
      <c r="BH204" t="s">
        <v>126</v>
      </c>
      <c r="BI204" t="s">
        <v>221</v>
      </c>
      <c r="BJ204" s="5" t="s">
        <v>55</v>
      </c>
      <c r="BK204" s="5" t="s">
        <v>55</v>
      </c>
      <c r="BL204" t="s">
        <v>243</v>
      </c>
      <c r="BM204" t="s">
        <v>110</v>
      </c>
      <c r="BN204" t="s">
        <v>119</v>
      </c>
      <c r="BO204">
        <v>856667</v>
      </c>
      <c r="BP204" s="5" t="s">
        <v>55</v>
      </c>
      <c r="BQ204" s="5" t="s">
        <v>55</v>
      </c>
      <c r="BR204" s="5" t="s">
        <v>55</v>
      </c>
      <c r="BS204" s="5" t="s">
        <v>55</v>
      </c>
      <c r="BT204" s="5" t="s">
        <v>55</v>
      </c>
      <c r="BU204" s="5" t="s">
        <v>55</v>
      </c>
      <c r="BV204" s="5" t="s">
        <v>38</v>
      </c>
      <c r="BW204" t="s">
        <v>51</v>
      </c>
      <c r="BX204" s="6" t="s">
        <v>132</v>
      </c>
      <c r="BY204" t="s">
        <v>52</v>
      </c>
      <c r="BZ204" s="5" t="s">
        <v>55</v>
      </c>
      <c r="CA204" t="s">
        <v>38</v>
      </c>
      <c r="CB204" t="s">
        <v>37</v>
      </c>
      <c r="CC204" t="s">
        <v>215</v>
      </c>
    </row>
    <row r="205" spans="1:81" x14ac:dyDescent="0.2">
      <c r="A205" s="7" t="s">
        <v>37</v>
      </c>
      <c r="B205" t="s">
        <v>455</v>
      </c>
      <c r="C205" t="s">
        <v>85</v>
      </c>
      <c r="E205" t="str">
        <f t="shared" si="46"/>
        <v>Scenario 204 (Org#=15| Campus#=3, GiftType#=3, Fund#=3)</v>
      </c>
      <c r="F205" s="24" t="str">
        <f t="shared" si="47"/>
        <v>CampusName=No Link Campus|GiftType=Donate| DonatePurchaseGoal=Donate|FundName= Linked Tithes &amp; Offering|No Link Donation|Fixed-Linked Donation Cat| CategoryName=</v>
      </c>
      <c r="G205" s="24" t="str">
        <f t="shared" si="44"/>
        <v>Scenario 204 (Org#=15| Campus#=3, GiftType#=3, Fund#=3) - Using 'No Link Campus',  'Donate', using 'AmountCurrency|AmountCurrency|AmountQuantity' of '214|10|20', with a 'One-Time' transaction using a 'New Credit Card' payment type 'Visa' with account 'Visa_Personal' number '4111 1111 1111 1111' Submit = 'Yes'</v>
      </c>
      <c r="H205" s="24" t="str">
        <f t="shared" si="45"/>
        <v>Environment= https://sg-pre-web.securegive.com/,  User= chris.grant+dave@securegive.com</v>
      </c>
      <c r="I205" s="35" t="s">
        <v>518</v>
      </c>
      <c r="J205" s="35"/>
      <c r="K205" s="34" t="s">
        <v>265</v>
      </c>
      <c r="L205" t="s">
        <v>266</v>
      </c>
      <c r="M205" t="s">
        <v>55</v>
      </c>
      <c r="N205" t="s">
        <v>55</v>
      </c>
      <c r="O205" s="28" t="s">
        <v>494</v>
      </c>
      <c r="P205" t="s">
        <v>269</v>
      </c>
      <c r="Q205">
        <v>15</v>
      </c>
      <c r="R205" s="24">
        <v>3</v>
      </c>
      <c r="S205" s="7" t="s">
        <v>213</v>
      </c>
      <c r="T205" s="7">
        <v>3</v>
      </c>
      <c r="U205" s="7" t="s">
        <v>213</v>
      </c>
      <c r="V205" s="26" t="s">
        <v>55</v>
      </c>
      <c r="W205" s="22" t="s">
        <v>55</v>
      </c>
      <c r="X205" s="33" t="s">
        <v>55</v>
      </c>
      <c r="Y205" s="33" t="s">
        <v>55</v>
      </c>
      <c r="Z205" s="22" t="s">
        <v>55</v>
      </c>
      <c r="AA205" s="22" t="s">
        <v>55</v>
      </c>
      <c r="AB205" s="22" t="s">
        <v>55</v>
      </c>
      <c r="AC205" t="s">
        <v>411</v>
      </c>
      <c r="AD205">
        <v>3</v>
      </c>
      <c r="AF205" t="s">
        <v>409</v>
      </c>
      <c r="AG205" t="s">
        <v>508</v>
      </c>
      <c r="AH205" t="s">
        <v>17</v>
      </c>
      <c r="AI205" s="5" t="s">
        <v>55</v>
      </c>
      <c r="AJ205" s="5" t="s">
        <v>55</v>
      </c>
      <c r="AK205" s="33" t="s">
        <v>55</v>
      </c>
      <c r="AL205" s="22" t="s">
        <v>55</v>
      </c>
      <c r="AM205" s="33" t="s">
        <v>55</v>
      </c>
      <c r="AN205" s="26" t="s">
        <v>55</v>
      </c>
      <c r="AO205" s="22" t="str">
        <f t="shared" si="48"/>
        <v>One-Time gift on N/A basis charged on N/A Delayed start date of N/A ending on N/A</v>
      </c>
      <c r="AP205" t="s">
        <v>37</v>
      </c>
      <c r="AQ205" s="5" t="s">
        <v>55</v>
      </c>
      <c r="AR205" s="5" t="s">
        <v>63</v>
      </c>
      <c r="AS205" s="5" t="s">
        <v>63</v>
      </c>
      <c r="AT205" s="5"/>
      <c r="AU205" t="s">
        <v>38</v>
      </c>
      <c r="AV205" t="s">
        <v>38</v>
      </c>
      <c r="AW205" t="s">
        <v>38</v>
      </c>
      <c r="AX205" t="s">
        <v>55</v>
      </c>
      <c r="AY205" t="s">
        <v>55</v>
      </c>
      <c r="AZ205" t="s">
        <v>55</v>
      </c>
      <c r="BA205" t="s">
        <v>55</v>
      </c>
      <c r="BB205" t="s">
        <v>55</v>
      </c>
      <c r="BC205" t="s">
        <v>55</v>
      </c>
      <c r="BD205" t="s">
        <v>55</v>
      </c>
      <c r="BE205" t="s">
        <v>55</v>
      </c>
      <c r="BF205" t="s">
        <v>55</v>
      </c>
      <c r="BG205" t="s">
        <v>55</v>
      </c>
      <c r="BH205" t="s">
        <v>53</v>
      </c>
      <c r="BI205" t="s">
        <v>221</v>
      </c>
      <c r="BJ205" s="5" t="s">
        <v>55</v>
      </c>
      <c r="BK205" t="s">
        <v>37</v>
      </c>
      <c r="BL205" t="s">
        <v>244</v>
      </c>
      <c r="BM205" t="s">
        <v>111</v>
      </c>
      <c r="BN205" t="s">
        <v>121</v>
      </c>
      <c r="BO205" t="s">
        <v>98</v>
      </c>
      <c r="BP205" s="4">
        <v>44188</v>
      </c>
      <c r="BQ205">
        <v>123</v>
      </c>
      <c r="BR205" s="5" t="s">
        <v>55</v>
      </c>
      <c r="BS205" t="s">
        <v>50</v>
      </c>
      <c r="BT205">
        <v>30215</v>
      </c>
      <c r="BU205" t="s">
        <v>38</v>
      </c>
      <c r="BV205" s="5" t="s">
        <v>38</v>
      </c>
      <c r="BW205" s="5" t="s">
        <v>55</v>
      </c>
      <c r="BX205" s="22" t="s">
        <v>55</v>
      </c>
      <c r="BY205" s="5" t="s">
        <v>55</v>
      </c>
      <c r="BZ205" s="5" t="s">
        <v>55</v>
      </c>
      <c r="CA205" t="s">
        <v>37</v>
      </c>
      <c r="CB205" t="s">
        <v>37</v>
      </c>
      <c r="CC205" t="s">
        <v>215</v>
      </c>
    </row>
    <row r="206" spans="1:81" x14ac:dyDescent="0.2">
      <c r="A206" s="7" t="s">
        <v>37</v>
      </c>
      <c r="B206" t="s">
        <v>456</v>
      </c>
      <c r="C206" t="s">
        <v>84</v>
      </c>
      <c r="E206" t="str">
        <f t="shared" si="46"/>
        <v>Scenario 205 (Org#=15| Campus#=3, GiftType#=3, Fund#=3)</v>
      </c>
      <c r="F206" s="24" t="str">
        <f t="shared" si="47"/>
        <v>CampusName=Main Campus|GiftType=Donate| DonatePurchaseGoal=Donate|FundName= Linked Tithes &amp; Offering| CategoryName=</v>
      </c>
      <c r="G206" s="24" t="str">
        <f t="shared" si="44"/>
        <v>Scenario 205 (Org#=15| Campus#=3, GiftType#=3, Fund#=3) - Using 'Main Campus',  'Donate', using 'AmountCurrency' of '215', with a 'One-Time' transaction using a 'New Bank Account' payment type 'ach' with account 'NormalAccount' number '856667' Submit = 'Yes'</v>
      </c>
      <c r="H206" s="24" t="str">
        <f t="shared" si="45"/>
        <v>Environment= https://sg-pre-web.securegive.com/,  User= chris.grant+JT@securegive.com</v>
      </c>
      <c r="I206" s="35" t="s">
        <v>518</v>
      </c>
      <c r="J206" s="35"/>
      <c r="K206" s="34" t="s">
        <v>272</v>
      </c>
      <c r="L206" t="s">
        <v>266</v>
      </c>
      <c r="M206" t="s">
        <v>55</v>
      </c>
      <c r="N206" t="s">
        <v>55</v>
      </c>
      <c r="O206" s="28" t="s">
        <v>494</v>
      </c>
      <c r="P206" t="s">
        <v>13</v>
      </c>
      <c r="Q206">
        <v>15</v>
      </c>
      <c r="R206" s="24">
        <v>3</v>
      </c>
      <c r="S206" s="7" t="s">
        <v>213</v>
      </c>
      <c r="T206" s="7">
        <v>3</v>
      </c>
      <c r="U206" s="7" t="s">
        <v>213</v>
      </c>
      <c r="V206" s="26" t="s">
        <v>55</v>
      </c>
      <c r="W206" s="22" t="s">
        <v>55</v>
      </c>
      <c r="X206" s="33" t="s">
        <v>55</v>
      </c>
      <c r="Y206" s="33" t="s">
        <v>55</v>
      </c>
      <c r="Z206" s="22" t="s">
        <v>55</v>
      </c>
      <c r="AA206" s="22" t="s">
        <v>55</v>
      </c>
      <c r="AB206" s="22" t="s">
        <v>55</v>
      </c>
      <c r="AC206" t="s">
        <v>268</v>
      </c>
      <c r="AD206">
        <v>3</v>
      </c>
      <c r="AF206" t="s">
        <v>24</v>
      </c>
      <c r="AG206">
        <v>215</v>
      </c>
      <c r="AH206" t="s">
        <v>17</v>
      </c>
      <c r="AI206" s="5" t="s">
        <v>55</v>
      </c>
      <c r="AJ206" s="5" t="s">
        <v>55</v>
      </c>
      <c r="AK206" s="33" t="s">
        <v>55</v>
      </c>
      <c r="AL206" s="22" t="s">
        <v>55</v>
      </c>
      <c r="AM206" s="33" t="s">
        <v>55</v>
      </c>
      <c r="AN206" s="26" t="s">
        <v>55</v>
      </c>
      <c r="AO206" s="22" t="str">
        <f t="shared" si="48"/>
        <v>One-Time gift on N/A basis charged on N/A Delayed start date of N/A ending on N/A</v>
      </c>
      <c r="AP206" t="s">
        <v>38</v>
      </c>
      <c r="AQ206" s="5" t="s">
        <v>55</v>
      </c>
      <c r="AR206" s="5" t="s">
        <v>63</v>
      </c>
      <c r="AS206" s="5" t="s">
        <v>63</v>
      </c>
      <c r="AT206" s="5"/>
      <c r="AU206" t="s">
        <v>38</v>
      </c>
      <c r="AV206" t="s">
        <v>38</v>
      </c>
      <c r="AW206" t="s">
        <v>38</v>
      </c>
      <c r="AX206" t="s">
        <v>55</v>
      </c>
      <c r="AY206" t="s">
        <v>55</v>
      </c>
      <c r="AZ206" t="s">
        <v>55</v>
      </c>
      <c r="BA206" t="s">
        <v>55</v>
      </c>
      <c r="BB206" t="s">
        <v>55</v>
      </c>
      <c r="BC206" t="s">
        <v>55</v>
      </c>
      <c r="BD206" t="s">
        <v>55</v>
      </c>
      <c r="BE206" t="s">
        <v>55</v>
      </c>
      <c r="BF206" t="s">
        <v>55</v>
      </c>
      <c r="BG206" t="s">
        <v>55</v>
      </c>
      <c r="BH206" t="s">
        <v>126</v>
      </c>
      <c r="BI206" t="s">
        <v>221</v>
      </c>
      <c r="BJ206" s="5" t="s">
        <v>55</v>
      </c>
      <c r="BK206" s="5" t="s">
        <v>55</v>
      </c>
      <c r="BL206" t="s">
        <v>243</v>
      </c>
      <c r="BM206" t="s">
        <v>110</v>
      </c>
      <c r="BN206" t="s">
        <v>119</v>
      </c>
      <c r="BO206">
        <v>856667</v>
      </c>
      <c r="BP206" s="5" t="s">
        <v>55</v>
      </c>
      <c r="BQ206" s="5" t="s">
        <v>55</v>
      </c>
      <c r="BR206" s="5" t="s">
        <v>55</v>
      </c>
      <c r="BS206" s="5" t="s">
        <v>55</v>
      </c>
      <c r="BT206" s="5" t="s">
        <v>55</v>
      </c>
      <c r="BU206" s="5" t="s">
        <v>55</v>
      </c>
      <c r="BV206" s="5" t="s">
        <v>38</v>
      </c>
      <c r="BW206" t="s">
        <v>51</v>
      </c>
      <c r="BX206" s="6" t="s">
        <v>132</v>
      </c>
      <c r="BY206" t="s">
        <v>52</v>
      </c>
      <c r="BZ206" s="5" t="s">
        <v>55</v>
      </c>
      <c r="CA206" t="s">
        <v>38</v>
      </c>
      <c r="CB206" t="s">
        <v>37</v>
      </c>
      <c r="CC206" t="s">
        <v>215</v>
      </c>
    </row>
    <row r="207" spans="1:81" x14ac:dyDescent="0.2">
      <c r="A207" s="7" t="s">
        <v>37</v>
      </c>
      <c r="B207" t="s">
        <v>457</v>
      </c>
      <c r="C207" t="s">
        <v>84</v>
      </c>
      <c r="E207" t="str">
        <f t="shared" si="46"/>
        <v>Scenario 206 (Org#=15| Campus#=3, GiftType#=3, Fund#=3)</v>
      </c>
      <c r="F207" s="24" t="str">
        <f t="shared" si="47"/>
        <v>CampusName=Main Campus|GiftType=Donate| DonatePurchaseGoal=Donate|FundName= Linked Tithes &amp; Offering| CategoryName=</v>
      </c>
      <c r="G207" s="24" t="str">
        <f t="shared" si="44"/>
        <v>Scenario 206 (Org#=15| Campus#=3, GiftType#=3, Fund#=3) - Using 'Main Campus',  'Donate', using 'AmountCurrency' of '216', with a 'One-Time' transaction using a 'New Credit Card' payment type 'Visa' with account 'Visa_Personal' number '4111 1111 1111 1111' Submit = 'Yes'</v>
      </c>
      <c r="H207" s="24" t="str">
        <f t="shared" si="45"/>
        <v>Environment= https://sg-pre-web.securegive.com/,  User= chris.grant+JT@securegive.com</v>
      </c>
      <c r="I207" s="35" t="s">
        <v>518</v>
      </c>
      <c r="J207" s="35"/>
      <c r="K207" s="34" t="s">
        <v>272</v>
      </c>
      <c r="L207" t="s">
        <v>266</v>
      </c>
      <c r="M207" t="s">
        <v>55</v>
      </c>
      <c r="N207" t="s">
        <v>55</v>
      </c>
      <c r="O207" s="28" t="s">
        <v>494</v>
      </c>
      <c r="P207" t="s">
        <v>13</v>
      </c>
      <c r="Q207">
        <v>15</v>
      </c>
      <c r="R207" s="24">
        <v>3</v>
      </c>
      <c r="S207" s="7" t="s">
        <v>213</v>
      </c>
      <c r="T207" s="7">
        <v>3</v>
      </c>
      <c r="U207" s="7" t="s">
        <v>213</v>
      </c>
      <c r="V207" s="26" t="s">
        <v>55</v>
      </c>
      <c r="W207" s="22" t="s">
        <v>55</v>
      </c>
      <c r="X207" s="33" t="s">
        <v>55</v>
      </c>
      <c r="Y207" s="33" t="s">
        <v>55</v>
      </c>
      <c r="Z207" s="22" t="s">
        <v>55</v>
      </c>
      <c r="AA207" s="22" t="s">
        <v>55</v>
      </c>
      <c r="AB207" s="22" t="s">
        <v>55</v>
      </c>
      <c r="AC207" t="s">
        <v>268</v>
      </c>
      <c r="AD207">
        <v>3</v>
      </c>
      <c r="AF207" t="s">
        <v>24</v>
      </c>
      <c r="AG207">
        <v>216</v>
      </c>
      <c r="AH207" t="s">
        <v>17</v>
      </c>
      <c r="AI207" s="5" t="s">
        <v>55</v>
      </c>
      <c r="AJ207" s="5" t="s">
        <v>55</v>
      </c>
      <c r="AK207" s="33" t="s">
        <v>55</v>
      </c>
      <c r="AL207" s="22" t="s">
        <v>55</v>
      </c>
      <c r="AM207" s="33" t="s">
        <v>55</v>
      </c>
      <c r="AN207" s="26" t="s">
        <v>55</v>
      </c>
      <c r="AO207" s="22" t="str">
        <f t="shared" si="48"/>
        <v>One-Time gift on N/A basis charged on N/A Delayed start date of N/A ending on N/A</v>
      </c>
      <c r="AP207" t="s">
        <v>37</v>
      </c>
      <c r="AQ207" s="5" t="s">
        <v>55</v>
      </c>
      <c r="AR207" s="5" t="s">
        <v>63</v>
      </c>
      <c r="AS207" s="5" t="s">
        <v>63</v>
      </c>
      <c r="AT207" s="5"/>
      <c r="AU207" t="s">
        <v>38</v>
      </c>
      <c r="AV207" t="s">
        <v>38</v>
      </c>
      <c r="AW207" t="s">
        <v>38</v>
      </c>
      <c r="AX207" t="s">
        <v>55</v>
      </c>
      <c r="AY207" t="s">
        <v>55</v>
      </c>
      <c r="AZ207" t="s">
        <v>55</v>
      </c>
      <c r="BA207" t="s">
        <v>55</v>
      </c>
      <c r="BB207" t="s">
        <v>55</v>
      </c>
      <c r="BC207" t="s">
        <v>55</v>
      </c>
      <c r="BD207" t="s">
        <v>55</v>
      </c>
      <c r="BE207" t="s">
        <v>55</v>
      </c>
      <c r="BF207" t="s">
        <v>55</v>
      </c>
      <c r="BG207" t="s">
        <v>55</v>
      </c>
      <c r="BH207" t="s">
        <v>53</v>
      </c>
      <c r="BI207" t="s">
        <v>221</v>
      </c>
      <c r="BJ207" s="5" t="s">
        <v>55</v>
      </c>
      <c r="BK207" t="s">
        <v>37</v>
      </c>
      <c r="BL207" t="s">
        <v>244</v>
      </c>
      <c r="BM207" t="s">
        <v>111</v>
      </c>
      <c r="BN207" t="s">
        <v>121</v>
      </c>
      <c r="BO207" t="s">
        <v>98</v>
      </c>
      <c r="BP207" s="4">
        <v>44188</v>
      </c>
      <c r="BQ207">
        <v>123</v>
      </c>
      <c r="BR207" s="5" t="s">
        <v>55</v>
      </c>
      <c r="BS207" t="s">
        <v>50</v>
      </c>
      <c r="BT207">
        <v>30215</v>
      </c>
      <c r="BU207" t="s">
        <v>38</v>
      </c>
      <c r="BV207" s="5" t="s">
        <v>38</v>
      </c>
      <c r="BW207" s="5" t="s">
        <v>55</v>
      </c>
      <c r="BX207" s="22" t="s">
        <v>55</v>
      </c>
      <c r="BY207" s="5" t="s">
        <v>55</v>
      </c>
      <c r="BZ207" s="5" t="s">
        <v>55</v>
      </c>
      <c r="CA207" t="s">
        <v>37</v>
      </c>
      <c r="CB207" t="s">
        <v>37</v>
      </c>
      <c r="CC207" t="s">
        <v>215</v>
      </c>
    </row>
    <row r="208" spans="1:81" ht="17" customHeight="1" x14ac:dyDescent="0.2">
      <c r="A208" s="7" t="s">
        <v>37</v>
      </c>
      <c r="B208" t="s">
        <v>458</v>
      </c>
      <c r="C208" t="s">
        <v>84</v>
      </c>
      <c r="E208" t="str">
        <f t="shared" si="46"/>
        <v>Scenario 207 (Org#=15| Campus#=3, GiftType#=3, Fund#=3)</v>
      </c>
      <c r="F208" s="24" t="str">
        <f t="shared" si="47"/>
        <v>CampusName=Main Campus|GiftType=Donate| DonatePurchaseGoal=Donate|FundName= Linked Tithes &amp; Offering|No Link Donation|Fixed-Linked Donation Cat| CategoryName=</v>
      </c>
      <c r="G208" s="24" t="str">
        <f t="shared" si="44"/>
        <v>Scenario 207 (Org#=15| Campus#=3, GiftType#=3, Fund#=3) - Using 'Main Campus',  'Donate', using 'AmountCurrency|AmountCurrency|AmountQuantity' of '217|10|20', with a 'One-Time' transaction using a 'New Bank Account' payment type 'ach' with account 'NormalAccount' number '856667' Submit = 'Yes'</v>
      </c>
      <c r="H208" s="24" t="str">
        <f t="shared" si="45"/>
        <v>Environment= https://sg-pre-web.securegive.com/,  User= chris.grant+JT@securegive.com</v>
      </c>
      <c r="I208" s="35" t="s">
        <v>518</v>
      </c>
      <c r="J208" s="35"/>
      <c r="K208" s="34" t="s">
        <v>272</v>
      </c>
      <c r="L208" t="s">
        <v>266</v>
      </c>
      <c r="M208" t="s">
        <v>55</v>
      </c>
      <c r="N208" t="s">
        <v>55</v>
      </c>
      <c r="O208" s="28" t="s">
        <v>494</v>
      </c>
      <c r="P208" t="s">
        <v>13</v>
      </c>
      <c r="Q208">
        <v>15</v>
      </c>
      <c r="R208" s="24">
        <v>3</v>
      </c>
      <c r="S208" s="7" t="s">
        <v>213</v>
      </c>
      <c r="T208" s="7">
        <v>3</v>
      </c>
      <c r="U208" s="7" t="s">
        <v>213</v>
      </c>
      <c r="V208" s="26" t="s">
        <v>55</v>
      </c>
      <c r="W208" s="22" t="s">
        <v>55</v>
      </c>
      <c r="X208" s="33" t="s">
        <v>55</v>
      </c>
      <c r="Y208" s="33" t="s">
        <v>55</v>
      </c>
      <c r="Z208" s="22" t="s">
        <v>55</v>
      </c>
      <c r="AA208" s="22" t="s">
        <v>55</v>
      </c>
      <c r="AB208" s="22" t="s">
        <v>55</v>
      </c>
      <c r="AC208" t="s">
        <v>411</v>
      </c>
      <c r="AD208">
        <v>3</v>
      </c>
      <c r="AF208" t="s">
        <v>409</v>
      </c>
      <c r="AG208" t="s">
        <v>509</v>
      </c>
      <c r="AH208" t="s">
        <v>17</v>
      </c>
      <c r="AI208" s="5" t="s">
        <v>55</v>
      </c>
      <c r="AJ208" s="5" t="s">
        <v>55</v>
      </c>
      <c r="AK208" s="33" t="s">
        <v>55</v>
      </c>
      <c r="AL208" s="22" t="s">
        <v>55</v>
      </c>
      <c r="AM208" s="33" t="s">
        <v>55</v>
      </c>
      <c r="AN208" s="26" t="s">
        <v>55</v>
      </c>
      <c r="AO208" s="22" t="str">
        <f t="shared" si="48"/>
        <v>One-Time gift on N/A basis charged on N/A Delayed start date of N/A ending on N/A</v>
      </c>
      <c r="AP208" t="s">
        <v>38</v>
      </c>
      <c r="AQ208" s="5" t="s">
        <v>55</v>
      </c>
      <c r="AR208" s="5" t="s">
        <v>63</v>
      </c>
      <c r="AS208" s="5" t="s">
        <v>63</v>
      </c>
      <c r="AT208" s="5"/>
      <c r="AU208" t="s">
        <v>38</v>
      </c>
      <c r="AV208" t="s">
        <v>38</v>
      </c>
      <c r="AW208" t="s">
        <v>38</v>
      </c>
      <c r="AX208" t="s">
        <v>55</v>
      </c>
      <c r="AY208" t="s">
        <v>55</v>
      </c>
      <c r="AZ208" t="s">
        <v>55</v>
      </c>
      <c r="BA208" t="s">
        <v>55</v>
      </c>
      <c r="BB208" t="s">
        <v>55</v>
      </c>
      <c r="BC208" t="s">
        <v>55</v>
      </c>
      <c r="BD208" t="s">
        <v>55</v>
      </c>
      <c r="BE208" t="s">
        <v>55</v>
      </c>
      <c r="BF208" t="s">
        <v>55</v>
      </c>
      <c r="BG208" t="s">
        <v>55</v>
      </c>
      <c r="BH208" t="s">
        <v>126</v>
      </c>
      <c r="BI208" t="s">
        <v>221</v>
      </c>
      <c r="BJ208" s="5" t="s">
        <v>55</v>
      </c>
      <c r="BK208" s="5" t="s">
        <v>55</v>
      </c>
      <c r="BL208" t="s">
        <v>243</v>
      </c>
      <c r="BM208" t="s">
        <v>110</v>
      </c>
      <c r="BN208" t="s">
        <v>119</v>
      </c>
      <c r="BO208">
        <v>856667</v>
      </c>
      <c r="BP208" s="5" t="s">
        <v>55</v>
      </c>
      <c r="BQ208" s="5" t="s">
        <v>55</v>
      </c>
      <c r="BR208" s="5" t="s">
        <v>55</v>
      </c>
      <c r="BS208" s="5" t="s">
        <v>55</v>
      </c>
      <c r="BT208" s="5" t="s">
        <v>55</v>
      </c>
      <c r="BU208" s="5" t="s">
        <v>55</v>
      </c>
      <c r="BV208" s="5" t="s">
        <v>38</v>
      </c>
      <c r="BW208" t="s">
        <v>51</v>
      </c>
      <c r="BX208" s="6" t="s">
        <v>132</v>
      </c>
      <c r="BY208" t="s">
        <v>52</v>
      </c>
      <c r="BZ208" s="5" t="s">
        <v>55</v>
      </c>
      <c r="CA208" t="s">
        <v>38</v>
      </c>
      <c r="CB208" t="s">
        <v>37</v>
      </c>
      <c r="CC208" t="s">
        <v>215</v>
      </c>
    </row>
    <row r="209" spans="1:81" x14ac:dyDescent="0.2">
      <c r="A209" s="7" t="s">
        <v>37</v>
      </c>
      <c r="B209" t="s">
        <v>459</v>
      </c>
      <c r="C209" t="s">
        <v>84</v>
      </c>
      <c r="E209" t="str">
        <f t="shared" si="46"/>
        <v>Scenario 208 (Org#=15| Campus#=3, GiftType#=3, Fund#=3)</v>
      </c>
      <c r="F209" s="24" t="str">
        <f t="shared" si="47"/>
        <v>CampusName=Main Campus|GiftType=Donate| DonatePurchaseGoal=Donate|FundName= No Link Donation| CategoryName=</v>
      </c>
      <c r="G209" s="24" t="str">
        <f t="shared" si="44"/>
        <v>Scenario 208 (Org#=15| Campus#=3, GiftType#=3, Fund#=3) - Using 'Main Campus',  'Donate', using 'AmountCurrency' of '218', with a 'One-Time' transaction using a 'New Credit Card' payment type 'Visa' with account 'Visa_Personal' number '4111 1111 1111 1111' Submit = 'Yes'</v>
      </c>
      <c r="H209" s="24" t="str">
        <f t="shared" si="45"/>
        <v>Environment= https://sg-pre-web.securegive.com/,  User= chris.grant+JT@securegive.com</v>
      </c>
      <c r="I209" s="35" t="s">
        <v>518</v>
      </c>
      <c r="J209" s="35"/>
      <c r="K209" s="34" t="s">
        <v>272</v>
      </c>
      <c r="L209" t="s">
        <v>266</v>
      </c>
      <c r="M209" t="s">
        <v>55</v>
      </c>
      <c r="N209" t="s">
        <v>55</v>
      </c>
      <c r="O209" s="28" t="s">
        <v>494</v>
      </c>
      <c r="P209" t="s">
        <v>13</v>
      </c>
      <c r="Q209">
        <v>15</v>
      </c>
      <c r="R209" s="24">
        <v>3</v>
      </c>
      <c r="S209" s="7" t="s">
        <v>213</v>
      </c>
      <c r="T209" s="7">
        <v>3</v>
      </c>
      <c r="U209" s="7" t="s">
        <v>213</v>
      </c>
      <c r="V209" s="26" t="s">
        <v>55</v>
      </c>
      <c r="W209" s="22" t="s">
        <v>55</v>
      </c>
      <c r="X209" s="33" t="s">
        <v>55</v>
      </c>
      <c r="Y209" s="33" t="s">
        <v>55</v>
      </c>
      <c r="Z209" s="22" t="s">
        <v>55</v>
      </c>
      <c r="AA209" s="22" t="s">
        <v>55</v>
      </c>
      <c r="AB209" s="22" t="s">
        <v>55</v>
      </c>
      <c r="AC209" t="s">
        <v>271</v>
      </c>
      <c r="AD209">
        <v>3</v>
      </c>
      <c r="AF209" t="s">
        <v>24</v>
      </c>
      <c r="AG209">
        <v>218</v>
      </c>
      <c r="AH209" t="s">
        <v>17</v>
      </c>
      <c r="AI209" s="5" t="s">
        <v>55</v>
      </c>
      <c r="AJ209" s="5" t="s">
        <v>55</v>
      </c>
      <c r="AK209" s="33" t="s">
        <v>55</v>
      </c>
      <c r="AL209" s="22" t="s">
        <v>55</v>
      </c>
      <c r="AM209" s="33" t="s">
        <v>55</v>
      </c>
      <c r="AN209" s="26" t="s">
        <v>55</v>
      </c>
      <c r="AO209" s="22" t="str">
        <f t="shared" si="48"/>
        <v>One-Time gift on N/A basis charged on N/A Delayed start date of N/A ending on N/A</v>
      </c>
      <c r="AP209" t="s">
        <v>38</v>
      </c>
      <c r="AQ209" s="5" t="s">
        <v>55</v>
      </c>
      <c r="AR209" s="5" t="s">
        <v>63</v>
      </c>
      <c r="AS209" s="5" t="s">
        <v>63</v>
      </c>
      <c r="AT209" s="5"/>
      <c r="AU209" t="s">
        <v>38</v>
      </c>
      <c r="AV209" t="s">
        <v>38</v>
      </c>
      <c r="AW209" t="s">
        <v>38</v>
      </c>
      <c r="AX209" t="s">
        <v>55</v>
      </c>
      <c r="AY209" t="s">
        <v>55</v>
      </c>
      <c r="AZ209" t="s">
        <v>55</v>
      </c>
      <c r="BA209" t="s">
        <v>55</v>
      </c>
      <c r="BB209" t="s">
        <v>55</v>
      </c>
      <c r="BC209" t="s">
        <v>55</v>
      </c>
      <c r="BD209" t="s">
        <v>55</v>
      </c>
      <c r="BE209" t="s">
        <v>55</v>
      </c>
      <c r="BF209" t="s">
        <v>55</v>
      </c>
      <c r="BG209" t="s">
        <v>55</v>
      </c>
      <c r="BH209" t="s">
        <v>53</v>
      </c>
      <c r="BI209" t="s">
        <v>221</v>
      </c>
      <c r="BJ209" s="5" t="s">
        <v>55</v>
      </c>
      <c r="BK209" t="s">
        <v>37</v>
      </c>
      <c r="BL209" t="s">
        <v>244</v>
      </c>
      <c r="BM209" t="s">
        <v>111</v>
      </c>
      <c r="BN209" t="s">
        <v>121</v>
      </c>
      <c r="BO209" t="s">
        <v>98</v>
      </c>
      <c r="BP209" s="4">
        <v>44188</v>
      </c>
      <c r="BQ209">
        <v>123</v>
      </c>
      <c r="BR209" s="5" t="s">
        <v>55</v>
      </c>
      <c r="BS209" t="s">
        <v>50</v>
      </c>
      <c r="BT209">
        <v>30215</v>
      </c>
      <c r="BU209" t="s">
        <v>38</v>
      </c>
      <c r="BV209" s="5" t="s">
        <v>38</v>
      </c>
      <c r="BW209" s="5" t="s">
        <v>55</v>
      </c>
      <c r="BX209" s="22" t="s">
        <v>55</v>
      </c>
      <c r="BY209" s="5" t="s">
        <v>55</v>
      </c>
      <c r="BZ209" s="5" t="s">
        <v>55</v>
      </c>
      <c r="CA209" t="s">
        <v>37</v>
      </c>
      <c r="CB209" t="s">
        <v>37</v>
      </c>
      <c r="CC209" t="s">
        <v>215</v>
      </c>
    </row>
    <row r="210" spans="1:81" x14ac:dyDescent="0.2">
      <c r="A210" s="7" t="s">
        <v>37</v>
      </c>
      <c r="B210" t="s">
        <v>460</v>
      </c>
      <c r="C210" t="s">
        <v>84</v>
      </c>
      <c r="E210" t="str">
        <f t="shared" si="46"/>
        <v>Scenario 209 (Org#=15| Campus#=3, GiftType#=3, Fund#=3)</v>
      </c>
      <c r="F210" s="24" t="str">
        <f t="shared" si="47"/>
        <v>CampusName=Main Campus|GiftType=Donate| DonatePurchaseGoal=Donate|FundName= No Link Donation| CategoryName=</v>
      </c>
      <c r="G210" s="24" t="str">
        <f t="shared" si="44"/>
        <v>Scenario 209 (Org#=15| Campus#=3, GiftType#=3, Fund#=3) - Using 'Main Campus',  'Donate', using 'AmountCurrency' of '219', with a 'One-Time' transaction using a 'New Bank Account' payment type 'ach' with account 'NormalAccount' number '856667' Submit = 'Yes'</v>
      </c>
      <c r="H210" s="24" t="str">
        <f t="shared" si="45"/>
        <v>Environment= https://sg-pre-web.securegive.com/,  User= chris.grant+JT@securegive.com</v>
      </c>
      <c r="I210" s="35" t="s">
        <v>518</v>
      </c>
      <c r="J210" s="35"/>
      <c r="K210" s="34" t="s">
        <v>272</v>
      </c>
      <c r="L210" t="s">
        <v>266</v>
      </c>
      <c r="M210" t="s">
        <v>55</v>
      </c>
      <c r="N210" t="s">
        <v>55</v>
      </c>
      <c r="O210" s="28" t="s">
        <v>494</v>
      </c>
      <c r="P210" t="s">
        <v>13</v>
      </c>
      <c r="Q210">
        <v>15</v>
      </c>
      <c r="R210" s="24">
        <v>3</v>
      </c>
      <c r="S210" s="7" t="s">
        <v>213</v>
      </c>
      <c r="T210" s="7">
        <v>3</v>
      </c>
      <c r="U210" s="7" t="s">
        <v>213</v>
      </c>
      <c r="V210" s="26" t="s">
        <v>55</v>
      </c>
      <c r="W210" s="22" t="s">
        <v>55</v>
      </c>
      <c r="X210" s="33" t="s">
        <v>55</v>
      </c>
      <c r="Y210" s="33" t="s">
        <v>55</v>
      </c>
      <c r="Z210" s="22" t="s">
        <v>55</v>
      </c>
      <c r="AA210" s="22" t="s">
        <v>55</v>
      </c>
      <c r="AB210" s="22" t="s">
        <v>55</v>
      </c>
      <c r="AC210" t="s">
        <v>271</v>
      </c>
      <c r="AD210">
        <v>3</v>
      </c>
      <c r="AF210" t="s">
        <v>24</v>
      </c>
      <c r="AG210">
        <v>219</v>
      </c>
      <c r="AH210" t="s">
        <v>17</v>
      </c>
      <c r="AI210" s="5" t="s">
        <v>55</v>
      </c>
      <c r="AJ210" s="5" t="s">
        <v>55</v>
      </c>
      <c r="AK210" s="33" t="s">
        <v>55</v>
      </c>
      <c r="AL210" s="22" t="s">
        <v>55</v>
      </c>
      <c r="AM210" s="33" t="s">
        <v>55</v>
      </c>
      <c r="AN210" s="26" t="s">
        <v>55</v>
      </c>
      <c r="AO210" s="22" t="str">
        <f t="shared" si="48"/>
        <v>One-Time gift on N/A basis charged on N/A Delayed start date of N/A ending on N/A</v>
      </c>
      <c r="AP210" t="s">
        <v>37</v>
      </c>
      <c r="AQ210" s="5" t="s">
        <v>55</v>
      </c>
      <c r="AR210" s="5" t="s">
        <v>63</v>
      </c>
      <c r="AS210" s="5" t="s">
        <v>63</v>
      </c>
      <c r="AT210" s="5"/>
      <c r="AU210" t="s">
        <v>38</v>
      </c>
      <c r="AV210" t="s">
        <v>38</v>
      </c>
      <c r="AW210" t="s">
        <v>38</v>
      </c>
      <c r="AX210" t="s">
        <v>55</v>
      </c>
      <c r="AY210" t="s">
        <v>55</v>
      </c>
      <c r="AZ210" t="s">
        <v>55</v>
      </c>
      <c r="BA210" t="s">
        <v>55</v>
      </c>
      <c r="BB210" t="s">
        <v>55</v>
      </c>
      <c r="BC210" t="s">
        <v>55</v>
      </c>
      <c r="BD210" t="s">
        <v>55</v>
      </c>
      <c r="BE210" t="s">
        <v>55</v>
      </c>
      <c r="BF210" t="s">
        <v>55</v>
      </c>
      <c r="BG210" t="s">
        <v>55</v>
      </c>
      <c r="BH210" t="s">
        <v>126</v>
      </c>
      <c r="BI210" t="s">
        <v>221</v>
      </c>
      <c r="BJ210" s="5" t="s">
        <v>55</v>
      </c>
      <c r="BK210" s="5" t="s">
        <v>55</v>
      </c>
      <c r="BL210" t="s">
        <v>243</v>
      </c>
      <c r="BM210" t="s">
        <v>110</v>
      </c>
      <c r="BN210" t="s">
        <v>119</v>
      </c>
      <c r="BO210">
        <v>856667</v>
      </c>
      <c r="BP210" s="5" t="s">
        <v>55</v>
      </c>
      <c r="BQ210" s="5" t="s">
        <v>55</v>
      </c>
      <c r="BR210" s="5" t="s">
        <v>55</v>
      </c>
      <c r="BS210" s="5" t="s">
        <v>55</v>
      </c>
      <c r="BT210" s="5" t="s">
        <v>55</v>
      </c>
      <c r="BU210" s="5" t="s">
        <v>55</v>
      </c>
      <c r="BV210" s="5" t="s">
        <v>38</v>
      </c>
      <c r="BW210" t="s">
        <v>51</v>
      </c>
      <c r="BX210" s="6" t="s">
        <v>132</v>
      </c>
      <c r="BY210" t="s">
        <v>52</v>
      </c>
      <c r="BZ210" s="5" t="s">
        <v>55</v>
      </c>
      <c r="CA210" t="s">
        <v>38</v>
      </c>
      <c r="CB210" t="s">
        <v>37</v>
      </c>
      <c r="CC210" t="s">
        <v>215</v>
      </c>
    </row>
    <row r="211" spans="1:81" x14ac:dyDescent="0.2">
      <c r="A211" s="7" t="s">
        <v>37</v>
      </c>
      <c r="B211" t="s">
        <v>461</v>
      </c>
      <c r="C211" t="s">
        <v>84</v>
      </c>
      <c r="E211" t="str">
        <f t="shared" si="46"/>
        <v>Scenario 210 (Org#=15| Campus#=3, GiftType#=3, Fund#=3)</v>
      </c>
      <c r="F211" s="24" t="str">
        <f t="shared" si="47"/>
        <v>CampusName=Main Campus|GiftType=Donate| DonatePurchaseGoal=Donate|FundName= No Link Donation| CategoryName=</v>
      </c>
      <c r="G211" s="24" t="str">
        <f t="shared" si="44"/>
        <v>Scenario 210 (Org#=15| Campus#=3, GiftType#=3, Fund#=3) - Using 'Main Campus',  'Donate', using 'AmountCurrency' of '220', with a 'One-Time' transaction using a 'New Credit Card' payment type 'Visa' with account 'Visa_Personal' number '4111 1111 1111 1111' Submit = 'Yes'</v>
      </c>
      <c r="H211" s="24" t="str">
        <f t="shared" si="45"/>
        <v>Environment= https://sg-pre-web.securegive.com/,  User= chris.grant+JT@securegive.com</v>
      </c>
      <c r="I211" s="35" t="s">
        <v>518</v>
      </c>
      <c r="J211" s="35"/>
      <c r="K211" s="34" t="s">
        <v>272</v>
      </c>
      <c r="L211" t="s">
        <v>266</v>
      </c>
      <c r="M211" t="s">
        <v>55</v>
      </c>
      <c r="N211" t="s">
        <v>55</v>
      </c>
      <c r="O211" s="28" t="s">
        <v>494</v>
      </c>
      <c r="P211" t="s">
        <v>13</v>
      </c>
      <c r="Q211">
        <v>15</v>
      </c>
      <c r="R211" s="24">
        <v>3</v>
      </c>
      <c r="S211" s="7" t="s">
        <v>213</v>
      </c>
      <c r="T211" s="7">
        <v>3</v>
      </c>
      <c r="U211" s="7" t="s">
        <v>213</v>
      </c>
      <c r="V211" s="26" t="s">
        <v>55</v>
      </c>
      <c r="W211" s="22" t="s">
        <v>55</v>
      </c>
      <c r="X211" s="33" t="s">
        <v>55</v>
      </c>
      <c r="Y211" s="33" t="s">
        <v>55</v>
      </c>
      <c r="Z211" s="22" t="s">
        <v>55</v>
      </c>
      <c r="AA211" s="22" t="s">
        <v>55</v>
      </c>
      <c r="AB211" s="22" t="s">
        <v>55</v>
      </c>
      <c r="AC211" t="s">
        <v>271</v>
      </c>
      <c r="AD211">
        <v>3</v>
      </c>
      <c r="AF211" t="s">
        <v>24</v>
      </c>
      <c r="AG211">
        <v>220</v>
      </c>
      <c r="AH211" t="s">
        <v>17</v>
      </c>
      <c r="AI211" s="5" t="s">
        <v>55</v>
      </c>
      <c r="AJ211" s="5" t="s">
        <v>55</v>
      </c>
      <c r="AK211" s="33" t="s">
        <v>55</v>
      </c>
      <c r="AL211" s="22" t="s">
        <v>55</v>
      </c>
      <c r="AM211" s="33" t="s">
        <v>55</v>
      </c>
      <c r="AN211" s="26" t="s">
        <v>55</v>
      </c>
      <c r="AO211" s="22" t="str">
        <f t="shared" si="48"/>
        <v>One-Time gift on N/A basis charged on N/A Delayed start date of N/A ending on N/A</v>
      </c>
      <c r="AP211" t="s">
        <v>38</v>
      </c>
      <c r="AQ211" s="5" t="s">
        <v>55</v>
      </c>
      <c r="AR211" s="5" t="s">
        <v>63</v>
      </c>
      <c r="AS211" s="5" t="s">
        <v>63</v>
      </c>
      <c r="AT211" s="5"/>
      <c r="AU211" t="s">
        <v>38</v>
      </c>
      <c r="AV211" t="s">
        <v>38</v>
      </c>
      <c r="AW211" t="s">
        <v>38</v>
      </c>
      <c r="AX211" t="s">
        <v>55</v>
      </c>
      <c r="AY211" t="s">
        <v>55</v>
      </c>
      <c r="AZ211" t="s">
        <v>55</v>
      </c>
      <c r="BA211" t="s">
        <v>55</v>
      </c>
      <c r="BB211" t="s">
        <v>55</v>
      </c>
      <c r="BC211" t="s">
        <v>55</v>
      </c>
      <c r="BD211" t="s">
        <v>55</v>
      </c>
      <c r="BE211" t="s">
        <v>55</v>
      </c>
      <c r="BF211" t="s">
        <v>55</v>
      </c>
      <c r="BG211" t="s">
        <v>55</v>
      </c>
      <c r="BH211" t="s">
        <v>53</v>
      </c>
      <c r="BI211" t="s">
        <v>221</v>
      </c>
      <c r="BJ211" s="5" t="s">
        <v>55</v>
      </c>
      <c r="BK211" t="s">
        <v>37</v>
      </c>
      <c r="BL211" t="s">
        <v>244</v>
      </c>
      <c r="BM211" t="s">
        <v>111</v>
      </c>
      <c r="BN211" t="s">
        <v>121</v>
      </c>
      <c r="BO211" t="s">
        <v>98</v>
      </c>
      <c r="BP211" s="4">
        <v>44188</v>
      </c>
      <c r="BQ211">
        <v>123</v>
      </c>
      <c r="BR211" s="5" t="s">
        <v>55</v>
      </c>
      <c r="BS211" t="s">
        <v>50</v>
      </c>
      <c r="BT211">
        <v>30215</v>
      </c>
      <c r="BU211" t="s">
        <v>38</v>
      </c>
      <c r="BV211" s="5" t="s">
        <v>38</v>
      </c>
      <c r="BW211" s="5" t="s">
        <v>55</v>
      </c>
      <c r="BX211" s="22" t="s">
        <v>55</v>
      </c>
      <c r="BY211" s="5" t="s">
        <v>55</v>
      </c>
      <c r="BZ211" s="5" t="s">
        <v>55</v>
      </c>
      <c r="CA211" t="s">
        <v>37</v>
      </c>
      <c r="CB211" t="s">
        <v>37</v>
      </c>
      <c r="CC211" t="s">
        <v>215</v>
      </c>
    </row>
    <row r="212" spans="1:81" x14ac:dyDescent="0.2">
      <c r="A212" s="7" t="s">
        <v>37</v>
      </c>
      <c r="B212" t="s">
        <v>462</v>
      </c>
      <c r="C212" t="s">
        <v>84</v>
      </c>
      <c r="E212" t="str">
        <f t="shared" si="46"/>
        <v>Scenario 211 (Org#=15| Campus#=3, GiftType#=3, Fund#=3)</v>
      </c>
      <c r="F212" s="24" t="str">
        <f t="shared" si="47"/>
        <v>CampusName=Main Campus|GiftType=Donate| DonatePurchaseGoal=Donate|FundName= Fixed-Linked Donation Cat| CategoryName=</v>
      </c>
      <c r="G212" s="24" t="str">
        <f t="shared" si="44"/>
        <v>Scenario 211 (Org#=15| Campus#=3, GiftType#=3, Fund#=3) - Using 'Main Campus',  'Donate', using 'AmountQuantity' of '221', with a 'One-Time' transaction using a 'New Bank Account' payment type 'ach' with account 'NormalAccount' number '856667' Submit = 'Yes'</v>
      </c>
      <c r="H212" s="24" t="str">
        <f t="shared" si="45"/>
        <v>Environment= https://sg-pre-web.securegive.com/,  User= chris.grant+JT@securegive.com</v>
      </c>
      <c r="I212" s="35" t="s">
        <v>518</v>
      </c>
      <c r="J212" s="35"/>
      <c r="K212" s="34" t="s">
        <v>272</v>
      </c>
      <c r="L212" t="s">
        <v>266</v>
      </c>
      <c r="M212" t="s">
        <v>55</v>
      </c>
      <c r="N212" t="s">
        <v>55</v>
      </c>
      <c r="O212" s="28" t="s">
        <v>494</v>
      </c>
      <c r="P212" t="s">
        <v>13</v>
      </c>
      <c r="Q212">
        <v>15</v>
      </c>
      <c r="R212" s="24">
        <v>3</v>
      </c>
      <c r="S212" s="7" t="s">
        <v>213</v>
      </c>
      <c r="T212" s="7">
        <v>3</v>
      </c>
      <c r="U212" s="7" t="s">
        <v>213</v>
      </c>
      <c r="V212" s="26" t="s">
        <v>55</v>
      </c>
      <c r="W212" s="22" t="s">
        <v>55</v>
      </c>
      <c r="X212" s="33" t="s">
        <v>55</v>
      </c>
      <c r="Y212" s="33" t="s">
        <v>55</v>
      </c>
      <c r="Z212" s="22" t="s">
        <v>55</v>
      </c>
      <c r="AA212" s="22" t="s">
        <v>55</v>
      </c>
      <c r="AB212" s="22" t="s">
        <v>55</v>
      </c>
      <c r="AC212" t="s">
        <v>270</v>
      </c>
      <c r="AD212">
        <v>3</v>
      </c>
      <c r="AF212" t="s">
        <v>25</v>
      </c>
      <c r="AG212">
        <v>221</v>
      </c>
      <c r="AH212" t="s">
        <v>17</v>
      </c>
      <c r="AI212" s="5" t="s">
        <v>55</v>
      </c>
      <c r="AJ212" s="5" t="s">
        <v>55</v>
      </c>
      <c r="AK212" s="33" t="s">
        <v>55</v>
      </c>
      <c r="AL212" s="22" t="s">
        <v>55</v>
      </c>
      <c r="AM212" s="33" t="s">
        <v>55</v>
      </c>
      <c r="AN212" s="26" t="s">
        <v>55</v>
      </c>
      <c r="AO212" s="22" t="str">
        <f t="shared" si="48"/>
        <v>One-Time gift on N/A basis charged on N/A Delayed start date of N/A ending on N/A</v>
      </c>
      <c r="AP212" t="s">
        <v>38</v>
      </c>
      <c r="AQ212" s="5" t="s">
        <v>55</v>
      </c>
      <c r="AR212" s="5" t="s">
        <v>63</v>
      </c>
      <c r="AS212" s="5" t="s">
        <v>63</v>
      </c>
      <c r="AT212" s="5"/>
      <c r="AU212" t="s">
        <v>38</v>
      </c>
      <c r="AV212" t="s">
        <v>38</v>
      </c>
      <c r="AW212" t="s">
        <v>38</v>
      </c>
      <c r="AX212" t="s">
        <v>55</v>
      </c>
      <c r="AY212" t="s">
        <v>55</v>
      </c>
      <c r="AZ212" t="s">
        <v>55</v>
      </c>
      <c r="BA212" t="s">
        <v>55</v>
      </c>
      <c r="BB212" t="s">
        <v>55</v>
      </c>
      <c r="BC212" t="s">
        <v>55</v>
      </c>
      <c r="BD212" t="s">
        <v>55</v>
      </c>
      <c r="BE212" t="s">
        <v>55</v>
      </c>
      <c r="BF212" t="s">
        <v>55</v>
      </c>
      <c r="BG212" t="s">
        <v>55</v>
      </c>
      <c r="BH212" t="s">
        <v>126</v>
      </c>
      <c r="BI212" t="s">
        <v>221</v>
      </c>
      <c r="BJ212" s="5" t="s">
        <v>55</v>
      </c>
      <c r="BK212" s="5" t="s">
        <v>55</v>
      </c>
      <c r="BL212" t="s">
        <v>243</v>
      </c>
      <c r="BM212" t="s">
        <v>110</v>
      </c>
      <c r="BN212" t="s">
        <v>119</v>
      </c>
      <c r="BO212">
        <v>856667</v>
      </c>
      <c r="BP212" s="5" t="s">
        <v>55</v>
      </c>
      <c r="BQ212" s="5" t="s">
        <v>55</v>
      </c>
      <c r="BR212" s="5" t="s">
        <v>55</v>
      </c>
      <c r="BS212" s="5" t="s">
        <v>55</v>
      </c>
      <c r="BT212" s="5" t="s">
        <v>55</v>
      </c>
      <c r="BU212" s="5" t="s">
        <v>55</v>
      </c>
      <c r="BV212" s="5" t="s">
        <v>38</v>
      </c>
      <c r="BW212" t="s">
        <v>51</v>
      </c>
      <c r="BX212" s="6" t="s">
        <v>132</v>
      </c>
      <c r="BY212" t="s">
        <v>52</v>
      </c>
      <c r="BZ212" s="5" t="s">
        <v>55</v>
      </c>
      <c r="CA212" t="s">
        <v>38</v>
      </c>
      <c r="CB212" t="s">
        <v>37</v>
      </c>
      <c r="CC212" t="s">
        <v>215</v>
      </c>
    </row>
    <row r="213" spans="1:81" x14ac:dyDescent="0.2">
      <c r="A213" s="7" t="s">
        <v>37</v>
      </c>
      <c r="B213" t="s">
        <v>463</v>
      </c>
      <c r="C213" t="s">
        <v>84</v>
      </c>
      <c r="E213" t="str">
        <f t="shared" si="46"/>
        <v>Scenario 212 (Org#=15| Campus#=3, GiftType#=3, Fund#=3)</v>
      </c>
      <c r="F213" s="24" t="str">
        <f t="shared" si="47"/>
        <v>CampusName=Main Campus|GiftType=Donate| DonatePurchaseGoal=Donate|FundName= Fixed-Linked Donation Cat| CategoryName=</v>
      </c>
      <c r="G213" s="24" t="str">
        <f t="shared" si="44"/>
        <v>Scenario 212 (Org#=15| Campus#=3, GiftType#=3, Fund#=3) - Using 'Main Campus',  'Donate', using 'AmountQuantity' of '222', with a 'One-Time' transaction using a 'New Credit Card' payment type 'Visa' with account 'Visa_Personal' number '4111 1111 1111 1111' Submit = 'Yes'</v>
      </c>
      <c r="H213" s="24" t="str">
        <f t="shared" si="45"/>
        <v>Environment= https://sg-pre-web.securegive.com/,  User= chris.grant+JT@securegive.com</v>
      </c>
      <c r="I213" s="35" t="s">
        <v>518</v>
      </c>
      <c r="J213" s="35"/>
      <c r="K213" s="34" t="s">
        <v>272</v>
      </c>
      <c r="L213" t="s">
        <v>266</v>
      </c>
      <c r="M213" t="s">
        <v>55</v>
      </c>
      <c r="N213" t="s">
        <v>55</v>
      </c>
      <c r="O213" s="28" t="s">
        <v>494</v>
      </c>
      <c r="P213" t="s">
        <v>13</v>
      </c>
      <c r="Q213">
        <v>15</v>
      </c>
      <c r="R213" s="24">
        <v>3</v>
      </c>
      <c r="S213" s="7" t="s">
        <v>213</v>
      </c>
      <c r="T213" s="7">
        <v>3</v>
      </c>
      <c r="U213" s="7" t="s">
        <v>213</v>
      </c>
      <c r="V213" s="26" t="s">
        <v>55</v>
      </c>
      <c r="W213" s="22" t="s">
        <v>55</v>
      </c>
      <c r="X213" s="33" t="s">
        <v>55</v>
      </c>
      <c r="Y213" s="33" t="s">
        <v>55</v>
      </c>
      <c r="Z213" s="22" t="s">
        <v>55</v>
      </c>
      <c r="AA213" s="22" t="s">
        <v>55</v>
      </c>
      <c r="AB213" s="22" t="s">
        <v>55</v>
      </c>
      <c r="AC213" t="s">
        <v>270</v>
      </c>
      <c r="AD213">
        <v>3</v>
      </c>
      <c r="AF213" t="s">
        <v>25</v>
      </c>
      <c r="AG213">
        <v>222</v>
      </c>
      <c r="AH213" t="s">
        <v>17</v>
      </c>
      <c r="AI213" s="5" t="s">
        <v>55</v>
      </c>
      <c r="AJ213" s="5" t="s">
        <v>55</v>
      </c>
      <c r="AK213" s="33" t="s">
        <v>55</v>
      </c>
      <c r="AL213" s="22" t="s">
        <v>55</v>
      </c>
      <c r="AM213" s="33" t="s">
        <v>55</v>
      </c>
      <c r="AN213" s="26" t="s">
        <v>55</v>
      </c>
      <c r="AO213" s="22" t="str">
        <f t="shared" si="48"/>
        <v>One-Time gift on N/A basis charged on N/A Delayed start date of N/A ending on N/A</v>
      </c>
      <c r="AP213" t="s">
        <v>38</v>
      </c>
      <c r="AQ213" s="5" t="s">
        <v>55</v>
      </c>
      <c r="AR213" s="5" t="s">
        <v>63</v>
      </c>
      <c r="AS213" s="5" t="s">
        <v>63</v>
      </c>
      <c r="AT213" s="5"/>
      <c r="AU213" t="s">
        <v>38</v>
      </c>
      <c r="AV213" t="s">
        <v>38</v>
      </c>
      <c r="AW213" t="s">
        <v>38</v>
      </c>
      <c r="AX213" t="s">
        <v>55</v>
      </c>
      <c r="AY213" t="s">
        <v>55</v>
      </c>
      <c r="AZ213" t="s">
        <v>55</v>
      </c>
      <c r="BA213" t="s">
        <v>55</v>
      </c>
      <c r="BB213" t="s">
        <v>55</v>
      </c>
      <c r="BC213" t="s">
        <v>55</v>
      </c>
      <c r="BD213" t="s">
        <v>55</v>
      </c>
      <c r="BE213" t="s">
        <v>55</v>
      </c>
      <c r="BF213" t="s">
        <v>55</v>
      </c>
      <c r="BG213" t="s">
        <v>55</v>
      </c>
      <c r="BH213" t="s">
        <v>53</v>
      </c>
      <c r="BI213" t="s">
        <v>221</v>
      </c>
      <c r="BJ213" s="5" t="s">
        <v>55</v>
      </c>
      <c r="BK213" t="s">
        <v>37</v>
      </c>
      <c r="BL213" t="s">
        <v>244</v>
      </c>
      <c r="BM213" t="s">
        <v>111</v>
      </c>
      <c r="BN213" t="s">
        <v>121</v>
      </c>
      <c r="BO213" t="s">
        <v>98</v>
      </c>
      <c r="BP213" s="4">
        <v>44188</v>
      </c>
      <c r="BQ213">
        <v>123</v>
      </c>
      <c r="BR213" s="5" t="s">
        <v>55</v>
      </c>
      <c r="BS213" t="s">
        <v>50</v>
      </c>
      <c r="BT213">
        <v>30215</v>
      </c>
      <c r="BU213" t="s">
        <v>38</v>
      </c>
      <c r="BV213" s="5" t="s">
        <v>38</v>
      </c>
      <c r="BW213" s="5" t="s">
        <v>55</v>
      </c>
      <c r="BX213" s="22" t="s">
        <v>55</v>
      </c>
      <c r="BY213" s="5" t="s">
        <v>55</v>
      </c>
      <c r="BZ213" s="5" t="s">
        <v>55</v>
      </c>
      <c r="CA213" t="s">
        <v>37</v>
      </c>
      <c r="CB213" t="s">
        <v>37</v>
      </c>
      <c r="CC213" t="s">
        <v>215</v>
      </c>
    </row>
    <row r="214" spans="1:81" x14ac:dyDescent="0.2">
      <c r="A214" s="7" t="s">
        <v>37</v>
      </c>
      <c r="B214" t="s">
        <v>464</v>
      </c>
      <c r="C214" t="s">
        <v>84</v>
      </c>
      <c r="E214" t="str">
        <f t="shared" si="46"/>
        <v>Scenario 213 (Org#=15| Campus#=3, GiftType#=3, Fund#=3)</v>
      </c>
      <c r="F214" s="24" t="str">
        <f t="shared" si="47"/>
        <v>CampusName=Main Campus|GiftType=Donate| DonatePurchaseGoal=Donate|FundName= Linked Tithes &amp; Offering|No Link Donation|Fixed-Linked Donation Cat| CategoryName=</v>
      </c>
      <c r="G214" s="24" t="str">
        <f t="shared" si="44"/>
        <v>Scenario 213 (Org#=15| Campus#=3, GiftType#=3, Fund#=3) - Using 'Main Campus',  'Donate', using 'AmountCurrency|AmountCurrency|AmountQuantity' of '223|10|20', with a 'One-Time' transaction using a 'New Bank Account' payment type 'ach' with account 'NormalAccount' number '856667' Submit = 'Yes'</v>
      </c>
      <c r="H214" s="24" t="str">
        <f t="shared" si="45"/>
        <v>Environment= https://sg-pre-web.securegive.com/,  User= chris.grant+JT@securegive.com</v>
      </c>
      <c r="I214" s="35" t="s">
        <v>518</v>
      </c>
      <c r="J214" s="35"/>
      <c r="K214" s="34" t="s">
        <v>272</v>
      </c>
      <c r="L214" t="s">
        <v>266</v>
      </c>
      <c r="M214" t="s">
        <v>55</v>
      </c>
      <c r="N214" t="s">
        <v>55</v>
      </c>
      <c r="O214" s="28" t="s">
        <v>494</v>
      </c>
      <c r="P214" t="s">
        <v>13</v>
      </c>
      <c r="Q214">
        <v>15</v>
      </c>
      <c r="R214" s="24">
        <v>3</v>
      </c>
      <c r="S214" s="7" t="s">
        <v>213</v>
      </c>
      <c r="T214" s="7">
        <v>3</v>
      </c>
      <c r="U214" s="7" t="s">
        <v>213</v>
      </c>
      <c r="V214" s="26" t="s">
        <v>55</v>
      </c>
      <c r="W214" s="22" t="s">
        <v>55</v>
      </c>
      <c r="X214" s="33" t="s">
        <v>55</v>
      </c>
      <c r="Y214" s="33" t="s">
        <v>55</v>
      </c>
      <c r="Z214" s="22" t="s">
        <v>55</v>
      </c>
      <c r="AA214" s="22" t="s">
        <v>55</v>
      </c>
      <c r="AB214" s="22" t="s">
        <v>55</v>
      </c>
      <c r="AC214" t="s">
        <v>411</v>
      </c>
      <c r="AD214">
        <v>3</v>
      </c>
      <c r="AF214" t="s">
        <v>409</v>
      </c>
      <c r="AG214" t="s">
        <v>516</v>
      </c>
      <c r="AH214" t="s">
        <v>17</v>
      </c>
      <c r="AI214" s="5" t="s">
        <v>55</v>
      </c>
      <c r="AJ214" s="5" t="s">
        <v>55</v>
      </c>
      <c r="AK214" s="33" t="s">
        <v>55</v>
      </c>
      <c r="AL214" s="22" t="s">
        <v>55</v>
      </c>
      <c r="AM214" s="33" t="s">
        <v>55</v>
      </c>
      <c r="AN214" s="26" t="s">
        <v>55</v>
      </c>
      <c r="AO214" s="22" t="str">
        <f t="shared" si="48"/>
        <v>One-Time gift on N/A basis charged on N/A Delayed start date of N/A ending on N/A</v>
      </c>
      <c r="AP214" t="s">
        <v>38</v>
      </c>
      <c r="AQ214" s="5" t="s">
        <v>55</v>
      </c>
      <c r="AR214" s="5" t="s">
        <v>63</v>
      </c>
      <c r="AS214" s="5" t="s">
        <v>63</v>
      </c>
      <c r="AT214" s="5"/>
      <c r="AU214" t="s">
        <v>38</v>
      </c>
      <c r="AV214" t="s">
        <v>38</v>
      </c>
      <c r="AW214" t="s">
        <v>38</v>
      </c>
      <c r="AX214" t="s">
        <v>55</v>
      </c>
      <c r="AY214" t="s">
        <v>55</v>
      </c>
      <c r="AZ214" t="s">
        <v>55</v>
      </c>
      <c r="BA214" t="s">
        <v>55</v>
      </c>
      <c r="BB214" t="s">
        <v>55</v>
      </c>
      <c r="BC214" t="s">
        <v>55</v>
      </c>
      <c r="BD214" t="s">
        <v>55</v>
      </c>
      <c r="BE214" t="s">
        <v>55</v>
      </c>
      <c r="BF214" t="s">
        <v>55</v>
      </c>
      <c r="BG214" t="s">
        <v>55</v>
      </c>
      <c r="BH214" t="s">
        <v>126</v>
      </c>
      <c r="BI214" t="s">
        <v>221</v>
      </c>
      <c r="BJ214" s="5" t="s">
        <v>55</v>
      </c>
      <c r="BK214" s="5" t="s">
        <v>55</v>
      </c>
      <c r="BL214" t="s">
        <v>243</v>
      </c>
      <c r="BM214" t="s">
        <v>110</v>
      </c>
      <c r="BN214" t="s">
        <v>119</v>
      </c>
      <c r="BO214">
        <v>856667</v>
      </c>
      <c r="BP214" s="5" t="s">
        <v>55</v>
      </c>
      <c r="BQ214" s="5" t="s">
        <v>55</v>
      </c>
      <c r="BR214" s="5" t="s">
        <v>55</v>
      </c>
      <c r="BS214" s="5" t="s">
        <v>55</v>
      </c>
      <c r="BT214" s="5" t="s">
        <v>55</v>
      </c>
      <c r="BU214" s="5" t="s">
        <v>55</v>
      </c>
      <c r="BV214" s="5" t="s">
        <v>38</v>
      </c>
      <c r="BW214" t="s">
        <v>51</v>
      </c>
      <c r="BX214" s="6" t="s">
        <v>132</v>
      </c>
      <c r="BY214" t="s">
        <v>52</v>
      </c>
      <c r="BZ214" s="5" t="s">
        <v>55</v>
      </c>
      <c r="CA214" t="s">
        <v>38</v>
      </c>
      <c r="CB214" t="s">
        <v>37</v>
      </c>
      <c r="CC214" t="s">
        <v>215</v>
      </c>
    </row>
    <row r="215" spans="1:81" x14ac:dyDescent="0.2">
      <c r="A215" s="7" t="s">
        <v>37</v>
      </c>
      <c r="B215" t="s">
        <v>465</v>
      </c>
      <c r="C215" t="s">
        <v>84</v>
      </c>
      <c r="E215" t="str">
        <f t="shared" si="46"/>
        <v>Scenario 214 (Org#=15| Campus#=3, GiftType#=3, Fund#=3)</v>
      </c>
      <c r="F215" s="24" t="str">
        <f t="shared" si="47"/>
        <v>CampusName=No Link Campus|GiftType=Donate| DonatePurchaseGoal=Donate|FundName= Linked Tithes &amp; Offering| CategoryName=</v>
      </c>
      <c r="G215" s="24" t="str">
        <f t="shared" si="44"/>
        <v>Scenario 214 (Org#=15| Campus#=3, GiftType#=3, Fund#=3) - Using 'No Link Campus',  'Donate', using 'AmountCurrency' of '224', with a 'One-Time' transaction using a 'New Credit Card' payment type 'Visa' with account 'Visa_Personal' number '4111 1111 1111 1111' Submit = 'Yes'</v>
      </c>
      <c r="H215" s="24" t="str">
        <f t="shared" si="45"/>
        <v>Environment= https://sg-pre-web.securegive.com/,  User= chris.grant+JT@securegive.com</v>
      </c>
      <c r="I215" s="35" t="s">
        <v>518</v>
      </c>
      <c r="J215" s="35"/>
      <c r="K215" s="34" t="s">
        <v>272</v>
      </c>
      <c r="L215" t="s">
        <v>266</v>
      </c>
      <c r="M215" t="s">
        <v>55</v>
      </c>
      <c r="N215" t="s">
        <v>55</v>
      </c>
      <c r="O215" s="28" t="s">
        <v>494</v>
      </c>
      <c r="P215" t="s">
        <v>269</v>
      </c>
      <c r="Q215">
        <v>15</v>
      </c>
      <c r="R215" s="24">
        <v>3</v>
      </c>
      <c r="S215" s="7" t="s">
        <v>213</v>
      </c>
      <c r="T215" s="7">
        <v>3</v>
      </c>
      <c r="U215" s="7" t="s">
        <v>213</v>
      </c>
      <c r="V215" s="26" t="s">
        <v>55</v>
      </c>
      <c r="W215" s="22" t="s">
        <v>55</v>
      </c>
      <c r="X215" s="33" t="s">
        <v>55</v>
      </c>
      <c r="Y215" s="33" t="s">
        <v>55</v>
      </c>
      <c r="Z215" s="22" t="s">
        <v>55</v>
      </c>
      <c r="AA215" s="22" t="s">
        <v>55</v>
      </c>
      <c r="AB215" s="22" t="s">
        <v>55</v>
      </c>
      <c r="AC215" t="s">
        <v>268</v>
      </c>
      <c r="AD215">
        <v>3</v>
      </c>
      <c r="AF215" t="s">
        <v>24</v>
      </c>
      <c r="AG215">
        <v>224</v>
      </c>
      <c r="AH215" t="s">
        <v>17</v>
      </c>
      <c r="AI215" s="5" t="s">
        <v>55</v>
      </c>
      <c r="AJ215" s="5" t="s">
        <v>55</v>
      </c>
      <c r="AK215" s="33" t="s">
        <v>55</v>
      </c>
      <c r="AL215" s="22" t="s">
        <v>55</v>
      </c>
      <c r="AM215" s="33" t="s">
        <v>55</v>
      </c>
      <c r="AN215" s="26" t="s">
        <v>55</v>
      </c>
      <c r="AO215" s="22" t="str">
        <f t="shared" si="48"/>
        <v>One-Time gift on N/A basis charged on N/A Delayed start date of N/A ending on N/A</v>
      </c>
      <c r="AP215" t="s">
        <v>38</v>
      </c>
      <c r="AQ215" s="5" t="s">
        <v>55</v>
      </c>
      <c r="AR215" s="5" t="s">
        <v>63</v>
      </c>
      <c r="AS215" s="5" t="s">
        <v>63</v>
      </c>
      <c r="AT215" s="5"/>
      <c r="AU215" t="s">
        <v>38</v>
      </c>
      <c r="AV215" t="s">
        <v>38</v>
      </c>
      <c r="AW215" t="s">
        <v>38</v>
      </c>
      <c r="AX215" t="s">
        <v>55</v>
      </c>
      <c r="AY215" t="s">
        <v>55</v>
      </c>
      <c r="AZ215" t="s">
        <v>55</v>
      </c>
      <c r="BA215" t="s">
        <v>55</v>
      </c>
      <c r="BB215" t="s">
        <v>55</v>
      </c>
      <c r="BC215" t="s">
        <v>55</v>
      </c>
      <c r="BD215" t="s">
        <v>55</v>
      </c>
      <c r="BE215" t="s">
        <v>55</v>
      </c>
      <c r="BF215" t="s">
        <v>55</v>
      </c>
      <c r="BG215" t="s">
        <v>55</v>
      </c>
      <c r="BH215" t="s">
        <v>53</v>
      </c>
      <c r="BI215" t="s">
        <v>221</v>
      </c>
      <c r="BJ215" s="5" t="s">
        <v>55</v>
      </c>
      <c r="BK215" t="s">
        <v>37</v>
      </c>
      <c r="BL215" t="s">
        <v>244</v>
      </c>
      <c r="BM215" t="s">
        <v>111</v>
      </c>
      <c r="BN215" t="s">
        <v>121</v>
      </c>
      <c r="BO215" t="s">
        <v>98</v>
      </c>
      <c r="BP215" s="4">
        <v>44188</v>
      </c>
      <c r="BQ215">
        <v>123</v>
      </c>
      <c r="BR215" s="5" t="s">
        <v>55</v>
      </c>
      <c r="BS215" t="s">
        <v>50</v>
      </c>
      <c r="BT215">
        <v>30215</v>
      </c>
      <c r="BU215" t="s">
        <v>38</v>
      </c>
      <c r="BV215" s="5" t="s">
        <v>38</v>
      </c>
      <c r="BW215" s="5" t="s">
        <v>55</v>
      </c>
      <c r="BX215" s="22" t="s">
        <v>55</v>
      </c>
      <c r="BY215" s="5" t="s">
        <v>55</v>
      </c>
      <c r="BZ215" s="5" t="s">
        <v>55</v>
      </c>
      <c r="CA215" t="s">
        <v>37</v>
      </c>
      <c r="CB215" t="s">
        <v>37</v>
      </c>
      <c r="CC215" t="s">
        <v>215</v>
      </c>
    </row>
    <row r="216" spans="1:81" x14ac:dyDescent="0.2">
      <c r="A216" s="7" t="s">
        <v>37</v>
      </c>
      <c r="B216" t="s">
        <v>466</v>
      </c>
      <c r="C216" t="s">
        <v>84</v>
      </c>
      <c r="E216" t="str">
        <f t="shared" si="46"/>
        <v>Scenario 215 (Org#=15| Campus#=3, GiftType#=3, Fund#=3)</v>
      </c>
      <c r="F216" s="24" t="str">
        <f t="shared" si="47"/>
        <v>CampusName=No Link Campus|GiftType=Donate| DonatePurchaseGoal=Donate|FundName= Linked Tithes &amp; Offering| CategoryName=</v>
      </c>
      <c r="G216" s="24" t="str">
        <f t="shared" si="44"/>
        <v>Scenario 215 (Org#=15| Campus#=3, GiftType#=3, Fund#=3) - Using 'No Link Campus',  'Donate', using 'AmountCurrency' of '225', with a 'One-Time' transaction using a 'New Bank Account' payment type 'ach' with account 'NormalAccount' number '856667' Submit = 'Yes'</v>
      </c>
      <c r="H216" s="24" t="str">
        <f t="shared" si="45"/>
        <v>Environment= https://sg-pre-web.securegive.com/,  User= chris.grant+JT@securegive.com</v>
      </c>
      <c r="I216" s="35" t="s">
        <v>518</v>
      </c>
      <c r="J216" s="35"/>
      <c r="K216" s="34" t="s">
        <v>272</v>
      </c>
      <c r="L216" t="s">
        <v>266</v>
      </c>
      <c r="M216" t="s">
        <v>55</v>
      </c>
      <c r="N216" t="s">
        <v>55</v>
      </c>
      <c r="O216" s="28" t="s">
        <v>494</v>
      </c>
      <c r="P216" t="s">
        <v>269</v>
      </c>
      <c r="Q216">
        <v>15</v>
      </c>
      <c r="R216" s="24">
        <v>3</v>
      </c>
      <c r="S216" s="7" t="s">
        <v>213</v>
      </c>
      <c r="T216" s="7">
        <v>3</v>
      </c>
      <c r="U216" s="7" t="s">
        <v>213</v>
      </c>
      <c r="V216" s="26" t="s">
        <v>55</v>
      </c>
      <c r="W216" s="22" t="s">
        <v>55</v>
      </c>
      <c r="X216" s="33" t="s">
        <v>55</v>
      </c>
      <c r="Y216" s="33" t="s">
        <v>55</v>
      </c>
      <c r="Z216" s="22" t="s">
        <v>55</v>
      </c>
      <c r="AA216" s="22" t="s">
        <v>55</v>
      </c>
      <c r="AB216" s="22" t="s">
        <v>55</v>
      </c>
      <c r="AC216" t="s">
        <v>268</v>
      </c>
      <c r="AD216">
        <v>3</v>
      </c>
      <c r="AF216" t="s">
        <v>24</v>
      </c>
      <c r="AG216">
        <v>225</v>
      </c>
      <c r="AH216" t="s">
        <v>17</v>
      </c>
      <c r="AI216" s="5" t="s">
        <v>55</v>
      </c>
      <c r="AJ216" s="5" t="s">
        <v>55</v>
      </c>
      <c r="AK216" s="33" t="s">
        <v>55</v>
      </c>
      <c r="AL216" s="22" t="s">
        <v>55</v>
      </c>
      <c r="AM216" s="33" t="s">
        <v>55</v>
      </c>
      <c r="AN216" s="26" t="s">
        <v>55</v>
      </c>
      <c r="AO216" s="22" t="str">
        <f t="shared" si="48"/>
        <v>One-Time gift on N/A basis charged on N/A Delayed start date of N/A ending on N/A</v>
      </c>
      <c r="AP216" t="s">
        <v>38</v>
      </c>
      <c r="AQ216" s="5" t="s">
        <v>55</v>
      </c>
      <c r="AR216" s="5" t="s">
        <v>63</v>
      </c>
      <c r="AS216" s="5" t="s">
        <v>63</v>
      </c>
      <c r="AT216" s="5"/>
      <c r="AU216" t="s">
        <v>38</v>
      </c>
      <c r="AV216" t="s">
        <v>38</v>
      </c>
      <c r="AW216" t="s">
        <v>38</v>
      </c>
      <c r="AX216" t="s">
        <v>55</v>
      </c>
      <c r="AY216" t="s">
        <v>55</v>
      </c>
      <c r="AZ216" t="s">
        <v>55</v>
      </c>
      <c r="BA216" t="s">
        <v>55</v>
      </c>
      <c r="BB216" t="s">
        <v>55</v>
      </c>
      <c r="BC216" t="s">
        <v>55</v>
      </c>
      <c r="BD216" t="s">
        <v>55</v>
      </c>
      <c r="BE216" t="s">
        <v>55</v>
      </c>
      <c r="BF216" t="s">
        <v>55</v>
      </c>
      <c r="BG216" t="s">
        <v>55</v>
      </c>
      <c r="BH216" t="s">
        <v>126</v>
      </c>
      <c r="BI216" t="s">
        <v>221</v>
      </c>
      <c r="BJ216" s="5" t="s">
        <v>55</v>
      </c>
      <c r="BK216" s="5" t="s">
        <v>55</v>
      </c>
      <c r="BL216" t="s">
        <v>243</v>
      </c>
      <c r="BM216" t="s">
        <v>110</v>
      </c>
      <c r="BN216" t="s">
        <v>119</v>
      </c>
      <c r="BO216">
        <v>856667</v>
      </c>
      <c r="BP216" s="5" t="s">
        <v>55</v>
      </c>
      <c r="BQ216" s="5" t="s">
        <v>55</v>
      </c>
      <c r="BR216" s="5" t="s">
        <v>55</v>
      </c>
      <c r="BS216" s="5" t="s">
        <v>55</v>
      </c>
      <c r="BT216" s="5" t="s">
        <v>55</v>
      </c>
      <c r="BU216" s="5" t="s">
        <v>55</v>
      </c>
      <c r="BV216" s="5" t="s">
        <v>38</v>
      </c>
      <c r="BW216" t="s">
        <v>51</v>
      </c>
      <c r="BX216" s="6" t="s">
        <v>132</v>
      </c>
      <c r="BY216" t="s">
        <v>52</v>
      </c>
      <c r="BZ216" s="5" t="s">
        <v>55</v>
      </c>
      <c r="CA216" t="s">
        <v>38</v>
      </c>
      <c r="CB216" t="s">
        <v>37</v>
      </c>
      <c r="CC216" t="s">
        <v>215</v>
      </c>
    </row>
    <row r="217" spans="1:81" x14ac:dyDescent="0.2">
      <c r="A217" s="7" t="s">
        <v>37</v>
      </c>
      <c r="B217" t="s">
        <v>467</v>
      </c>
      <c r="C217" t="s">
        <v>84</v>
      </c>
      <c r="E217" t="str">
        <f t="shared" si="46"/>
        <v>Scenario 216 (Org#=15| Campus#=3, GiftType#=3, Fund#=3)</v>
      </c>
      <c r="F217" s="24" t="str">
        <f t="shared" si="47"/>
        <v>CampusName=No Link Campus|GiftType=Donate| DonatePurchaseGoal=Donate|FundName= No Link Donation|Fixed-Linked Donation Cat| CategoryName=</v>
      </c>
      <c r="G217" s="24" t="str">
        <f t="shared" si="44"/>
        <v>Scenario 216 (Org#=15| Campus#=3, GiftType#=3, Fund#=3) - Using 'No Link Campus',  'Donate', using 'AmountCurrency|AmountQuantity' of '226|10', with a 'One-Time' transaction using a 'New Credit Card' payment type 'Visa' with account 'Visa_Personal' number '4111 1111 1111 1111' Submit = 'Yes'</v>
      </c>
      <c r="H217" s="24" t="str">
        <f t="shared" si="45"/>
        <v>Environment= https://sg-pre-web.securegive.com/,  User= chris.grant+JT@securegive.com</v>
      </c>
      <c r="I217" s="35" t="s">
        <v>518</v>
      </c>
      <c r="J217" s="35"/>
      <c r="K217" s="34" t="s">
        <v>272</v>
      </c>
      <c r="L217" t="s">
        <v>266</v>
      </c>
      <c r="M217" t="s">
        <v>55</v>
      </c>
      <c r="N217" t="s">
        <v>55</v>
      </c>
      <c r="O217" s="28" t="s">
        <v>494</v>
      </c>
      <c r="P217" t="s">
        <v>269</v>
      </c>
      <c r="Q217">
        <v>15</v>
      </c>
      <c r="R217" s="24">
        <v>3</v>
      </c>
      <c r="S217" s="7" t="s">
        <v>213</v>
      </c>
      <c r="T217" s="7">
        <v>3</v>
      </c>
      <c r="U217" s="7" t="s">
        <v>213</v>
      </c>
      <c r="V217" s="26" t="s">
        <v>55</v>
      </c>
      <c r="W217" s="22" t="s">
        <v>55</v>
      </c>
      <c r="X217" s="33" t="s">
        <v>55</v>
      </c>
      <c r="Y217" s="33" t="s">
        <v>55</v>
      </c>
      <c r="Z217" s="22" t="s">
        <v>55</v>
      </c>
      <c r="AA217" s="22" t="s">
        <v>55</v>
      </c>
      <c r="AB217" s="22" t="s">
        <v>55</v>
      </c>
      <c r="AC217" t="s">
        <v>493</v>
      </c>
      <c r="AD217">
        <v>3</v>
      </c>
      <c r="AF217" t="s">
        <v>152</v>
      </c>
      <c r="AG217" t="s">
        <v>498</v>
      </c>
      <c r="AH217" t="s">
        <v>17</v>
      </c>
      <c r="AI217" s="5" t="s">
        <v>55</v>
      </c>
      <c r="AJ217" s="5" t="s">
        <v>55</v>
      </c>
      <c r="AK217" s="33" t="s">
        <v>55</v>
      </c>
      <c r="AL217" s="22" t="s">
        <v>55</v>
      </c>
      <c r="AM217" s="33" t="s">
        <v>55</v>
      </c>
      <c r="AN217" s="26" t="s">
        <v>55</v>
      </c>
      <c r="AO217" s="22" t="str">
        <f t="shared" si="48"/>
        <v>One-Time gift on N/A basis charged on N/A Delayed start date of N/A ending on N/A</v>
      </c>
      <c r="AP217" t="s">
        <v>37</v>
      </c>
      <c r="AQ217" s="5" t="s">
        <v>55</v>
      </c>
      <c r="AR217" s="5" t="s">
        <v>63</v>
      </c>
      <c r="AS217" s="5" t="s">
        <v>63</v>
      </c>
      <c r="AT217" s="5"/>
      <c r="AU217" t="s">
        <v>38</v>
      </c>
      <c r="AV217" t="s">
        <v>38</v>
      </c>
      <c r="AW217" t="s">
        <v>38</v>
      </c>
      <c r="AX217" t="s">
        <v>55</v>
      </c>
      <c r="AY217" t="s">
        <v>55</v>
      </c>
      <c r="AZ217" t="s">
        <v>55</v>
      </c>
      <c r="BA217" t="s">
        <v>55</v>
      </c>
      <c r="BB217" t="s">
        <v>55</v>
      </c>
      <c r="BC217" t="s">
        <v>55</v>
      </c>
      <c r="BD217" t="s">
        <v>55</v>
      </c>
      <c r="BE217" t="s">
        <v>55</v>
      </c>
      <c r="BF217" t="s">
        <v>55</v>
      </c>
      <c r="BG217" t="s">
        <v>55</v>
      </c>
      <c r="BH217" t="s">
        <v>53</v>
      </c>
      <c r="BI217" t="s">
        <v>221</v>
      </c>
      <c r="BJ217" s="5" t="s">
        <v>55</v>
      </c>
      <c r="BK217" t="s">
        <v>37</v>
      </c>
      <c r="BL217" t="s">
        <v>244</v>
      </c>
      <c r="BM217" t="s">
        <v>111</v>
      </c>
      <c r="BN217" t="s">
        <v>121</v>
      </c>
      <c r="BO217" t="s">
        <v>98</v>
      </c>
      <c r="BP217" s="4">
        <v>44188</v>
      </c>
      <c r="BQ217">
        <v>123</v>
      </c>
      <c r="BR217" s="5" t="s">
        <v>55</v>
      </c>
      <c r="BS217" t="s">
        <v>50</v>
      </c>
      <c r="BT217">
        <v>30215</v>
      </c>
      <c r="BU217" t="s">
        <v>38</v>
      </c>
      <c r="BV217" s="5" t="s">
        <v>38</v>
      </c>
      <c r="BW217" s="5" t="s">
        <v>55</v>
      </c>
      <c r="BX217" s="22" t="s">
        <v>55</v>
      </c>
      <c r="BY217" s="5" t="s">
        <v>55</v>
      </c>
      <c r="BZ217" s="5" t="s">
        <v>55</v>
      </c>
      <c r="CA217" t="s">
        <v>37</v>
      </c>
      <c r="CB217" t="s">
        <v>37</v>
      </c>
      <c r="CC217" t="s">
        <v>215</v>
      </c>
    </row>
    <row r="218" spans="1:81" x14ac:dyDescent="0.2">
      <c r="A218" s="7" t="s">
        <v>37</v>
      </c>
      <c r="B218" t="s">
        <v>468</v>
      </c>
      <c r="C218" t="s">
        <v>84</v>
      </c>
      <c r="E218" t="str">
        <f t="shared" si="46"/>
        <v>Scenario 217 (Org#=15| Campus#=3, GiftType#=3, Fund#=3)</v>
      </c>
      <c r="F218" s="24" t="str">
        <f t="shared" si="47"/>
        <v>CampusName=No Link Campus|GiftType=Donate| DonatePurchaseGoal=Donate|FundName= No Link Donation| CategoryName=</v>
      </c>
      <c r="G218" s="24" t="str">
        <f t="shared" si="44"/>
        <v>Scenario 217 (Org#=15| Campus#=3, GiftType#=3, Fund#=3) - Using 'No Link Campus',  'Donate', using 'AmountCurrency' of '227', with a 'One-Time' transaction using a 'New Bank Account' payment type 'ach' with account 'NormalAccount' number '856667' Submit = 'Yes'</v>
      </c>
      <c r="H218" s="24" t="str">
        <f t="shared" si="45"/>
        <v>Environment= https://sg-pre-web.securegive.com/,  User= chris.grant+JT@securegive.com</v>
      </c>
      <c r="I218" s="35" t="s">
        <v>518</v>
      </c>
      <c r="J218" s="35"/>
      <c r="K218" s="34" t="s">
        <v>272</v>
      </c>
      <c r="L218" t="s">
        <v>266</v>
      </c>
      <c r="M218" t="s">
        <v>55</v>
      </c>
      <c r="N218" t="s">
        <v>55</v>
      </c>
      <c r="O218" s="28" t="s">
        <v>494</v>
      </c>
      <c r="P218" t="s">
        <v>269</v>
      </c>
      <c r="Q218">
        <v>15</v>
      </c>
      <c r="R218" s="24">
        <v>3</v>
      </c>
      <c r="S218" s="7" t="s">
        <v>213</v>
      </c>
      <c r="T218" s="7">
        <v>3</v>
      </c>
      <c r="U218" s="7" t="s">
        <v>213</v>
      </c>
      <c r="V218" s="26" t="s">
        <v>55</v>
      </c>
      <c r="W218" s="22" t="s">
        <v>55</v>
      </c>
      <c r="X218" s="33" t="s">
        <v>55</v>
      </c>
      <c r="Y218" s="33" t="s">
        <v>55</v>
      </c>
      <c r="Z218" s="22" t="s">
        <v>55</v>
      </c>
      <c r="AA218" s="22" t="s">
        <v>55</v>
      </c>
      <c r="AB218" s="22" t="s">
        <v>55</v>
      </c>
      <c r="AC218" t="s">
        <v>271</v>
      </c>
      <c r="AD218">
        <v>3</v>
      </c>
      <c r="AF218" t="s">
        <v>24</v>
      </c>
      <c r="AG218">
        <v>227</v>
      </c>
      <c r="AH218" t="s">
        <v>17</v>
      </c>
      <c r="AI218" s="5" t="s">
        <v>55</v>
      </c>
      <c r="AJ218" s="5" t="s">
        <v>55</v>
      </c>
      <c r="AK218" s="33" t="s">
        <v>55</v>
      </c>
      <c r="AL218" s="22" t="s">
        <v>55</v>
      </c>
      <c r="AM218" s="33" t="s">
        <v>55</v>
      </c>
      <c r="AN218" s="26" t="s">
        <v>55</v>
      </c>
      <c r="AO218" s="22" t="str">
        <f t="shared" si="48"/>
        <v>One-Time gift on N/A basis charged on N/A Delayed start date of N/A ending on N/A</v>
      </c>
      <c r="AP218" t="s">
        <v>38</v>
      </c>
      <c r="AQ218" s="5" t="s">
        <v>55</v>
      </c>
      <c r="AR218" s="5" t="s">
        <v>63</v>
      </c>
      <c r="AS218" s="5" t="s">
        <v>63</v>
      </c>
      <c r="AT218" s="5"/>
      <c r="AU218" t="s">
        <v>38</v>
      </c>
      <c r="AV218" t="s">
        <v>38</v>
      </c>
      <c r="AW218" t="s">
        <v>38</v>
      </c>
      <c r="AX218" t="s">
        <v>55</v>
      </c>
      <c r="AY218" t="s">
        <v>55</v>
      </c>
      <c r="AZ218" t="s">
        <v>55</v>
      </c>
      <c r="BA218" t="s">
        <v>55</v>
      </c>
      <c r="BB218" t="s">
        <v>55</v>
      </c>
      <c r="BC218" t="s">
        <v>55</v>
      </c>
      <c r="BD218" t="s">
        <v>55</v>
      </c>
      <c r="BE218" t="s">
        <v>55</v>
      </c>
      <c r="BF218" t="s">
        <v>55</v>
      </c>
      <c r="BG218" t="s">
        <v>55</v>
      </c>
      <c r="BH218" t="s">
        <v>126</v>
      </c>
      <c r="BI218" t="s">
        <v>221</v>
      </c>
      <c r="BJ218" s="5" t="s">
        <v>55</v>
      </c>
      <c r="BK218" s="5" t="s">
        <v>55</v>
      </c>
      <c r="BL218" t="s">
        <v>243</v>
      </c>
      <c r="BM218" t="s">
        <v>110</v>
      </c>
      <c r="BN218" t="s">
        <v>119</v>
      </c>
      <c r="BO218">
        <v>856667</v>
      </c>
      <c r="BP218" s="5" t="s">
        <v>55</v>
      </c>
      <c r="BQ218" s="5" t="s">
        <v>55</v>
      </c>
      <c r="BR218" s="5" t="s">
        <v>55</v>
      </c>
      <c r="BS218" s="5" t="s">
        <v>55</v>
      </c>
      <c r="BT218" s="5" t="s">
        <v>55</v>
      </c>
      <c r="BU218" s="5" t="s">
        <v>55</v>
      </c>
      <c r="BV218" s="5" t="s">
        <v>38</v>
      </c>
      <c r="BW218" t="s">
        <v>51</v>
      </c>
      <c r="BX218" s="6" t="s">
        <v>132</v>
      </c>
      <c r="BY218" t="s">
        <v>52</v>
      </c>
      <c r="BZ218" s="5" t="s">
        <v>55</v>
      </c>
      <c r="CA218" t="s">
        <v>38</v>
      </c>
      <c r="CB218" t="s">
        <v>37</v>
      </c>
      <c r="CC218" t="s">
        <v>215</v>
      </c>
    </row>
    <row r="219" spans="1:81" x14ac:dyDescent="0.2">
      <c r="A219" s="7" t="s">
        <v>37</v>
      </c>
      <c r="B219" t="s">
        <v>469</v>
      </c>
      <c r="C219" t="s">
        <v>84</v>
      </c>
      <c r="E219" t="str">
        <f t="shared" si="46"/>
        <v>Scenario 218 (Org#=15| Campus#=3, GiftType#=3, Fund#=3)</v>
      </c>
      <c r="F219" s="24" t="str">
        <f t="shared" si="47"/>
        <v>CampusName=No Link Campus|GiftType=Donate| DonatePurchaseGoal=Donate|FundName= No Link Donation| CategoryName=</v>
      </c>
      <c r="G219" s="24" t="str">
        <f t="shared" si="44"/>
        <v>Scenario 218 (Org#=15| Campus#=3, GiftType#=3, Fund#=3) - Using 'No Link Campus',  'Donate', using 'AmountCurrency' of '228', with a 'One-Time' transaction using a 'New Credit Card' payment type 'Visa' with account 'Visa_Personal' number '4111 1111 1111 1111' Submit = 'Yes'</v>
      </c>
      <c r="H219" s="24" t="str">
        <f t="shared" si="45"/>
        <v>Environment= https://sg-pre-web.securegive.com/,  User= chris.grant+JT@securegive.com</v>
      </c>
      <c r="I219" s="35" t="s">
        <v>518</v>
      </c>
      <c r="J219" s="35"/>
      <c r="K219" s="34" t="s">
        <v>272</v>
      </c>
      <c r="L219" t="s">
        <v>266</v>
      </c>
      <c r="M219" t="s">
        <v>55</v>
      </c>
      <c r="N219" t="s">
        <v>55</v>
      </c>
      <c r="O219" s="28" t="s">
        <v>494</v>
      </c>
      <c r="P219" t="s">
        <v>269</v>
      </c>
      <c r="Q219">
        <v>15</v>
      </c>
      <c r="R219" s="24">
        <v>3</v>
      </c>
      <c r="S219" s="7" t="s">
        <v>213</v>
      </c>
      <c r="T219" s="7">
        <v>3</v>
      </c>
      <c r="U219" s="7" t="s">
        <v>213</v>
      </c>
      <c r="V219" s="26" t="s">
        <v>55</v>
      </c>
      <c r="W219" s="22" t="s">
        <v>55</v>
      </c>
      <c r="X219" s="33" t="s">
        <v>55</v>
      </c>
      <c r="Y219" s="33" t="s">
        <v>55</v>
      </c>
      <c r="Z219" s="22" t="s">
        <v>55</v>
      </c>
      <c r="AA219" s="22" t="s">
        <v>55</v>
      </c>
      <c r="AB219" s="22" t="s">
        <v>55</v>
      </c>
      <c r="AC219" t="s">
        <v>271</v>
      </c>
      <c r="AD219">
        <v>3</v>
      </c>
      <c r="AF219" t="s">
        <v>24</v>
      </c>
      <c r="AG219">
        <v>228</v>
      </c>
      <c r="AH219" t="s">
        <v>17</v>
      </c>
      <c r="AI219" s="5" t="s">
        <v>55</v>
      </c>
      <c r="AJ219" s="5" t="s">
        <v>55</v>
      </c>
      <c r="AK219" s="33" t="s">
        <v>55</v>
      </c>
      <c r="AL219" s="22" t="s">
        <v>55</v>
      </c>
      <c r="AM219" s="33" t="s">
        <v>55</v>
      </c>
      <c r="AN219" s="26" t="s">
        <v>55</v>
      </c>
      <c r="AO219" s="22" t="str">
        <f t="shared" si="48"/>
        <v>One-Time gift on N/A basis charged on N/A Delayed start date of N/A ending on N/A</v>
      </c>
      <c r="AP219" t="s">
        <v>38</v>
      </c>
      <c r="AQ219" s="5" t="s">
        <v>55</v>
      </c>
      <c r="AR219" s="5" t="s">
        <v>63</v>
      </c>
      <c r="AS219" s="5" t="s">
        <v>63</v>
      </c>
      <c r="AT219" s="5"/>
      <c r="AU219" t="s">
        <v>38</v>
      </c>
      <c r="AV219" t="s">
        <v>38</v>
      </c>
      <c r="AW219" t="s">
        <v>38</v>
      </c>
      <c r="AX219" t="s">
        <v>55</v>
      </c>
      <c r="AY219" t="s">
        <v>55</v>
      </c>
      <c r="AZ219" t="s">
        <v>55</v>
      </c>
      <c r="BA219" t="s">
        <v>55</v>
      </c>
      <c r="BB219" t="s">
        <v>55</v>
      </c>
      <c r="BC219" t="s">
        <v>55</v>
      </c>
      <c r="BD219" t="s">
        <v>55</v>
      </c>
      <c r="BE219" t="s">
        <v>55</v>
      </c>
      <c r="BF219" t="s">
        <v>55</v>
      </c>
      <c r="BG219" t="s">
        <v>55</v>
      </c>
      <c r="BH219" t="s">
        <v>53</v>
      </c>
      <c r="BI219" t="s">
        <v>221</v>
      </c>
      <c r="BJ219" s="5" t="s">
        <v>55</v>
      </c>
      <c r="BK219" t="s">
        <v>37</v>
      </c>
      <c r="BL219" t="s">
        <v>244</v>
      </c>
      <c r="BM219" t="s">
        <v>111</v>
      </c>
      <c r="BN219" t="s">
        <v>121</v>
      </c>
      <c r="BO219" t="s">
        <v>98</v>
      </c>
      <c r="BP219" s="4">
        <v>44188</v>
      </c>
      <c r="BQ219">
        <v>123</v>
      </c>
      <c r="BR219" s="5" t="s">
        <v>55</v>
      </c>
      <c r="BS219" t="s">
        <v>50</v>
      </c>
      <c r="BT219">
        <v>30215</v>
      </c>
      <c r="BU219" t="s">
        <v>38</v>
      </c>
      <c r="BV219" s="5" t="s">
        <v>38</v>
      </c>
      <c r="BW219" s="5" t="s">
        <v>55</v>
      </c>
      <c r="BX219" s="22" t="s">
        <v>55</v>
      </c>
      <c r="BY219" s="5" t="s">
        <v>55</v>
      </c>
      <c r="BZ219" s="5" t="s">
        <v>55</v>
      </c>
      <c r="CA219" t="s">
        <v>37</v>
      </c>
      <c r="CB219" t="s">
        <v>37</v>
      </c>
      <c r="CC219" t="s">
        <v>215</v>
      </c>
    </row>
    <row r="220" spans="1:81" x14ac:dyDescent="0.2">
      <c r="A220" s="7" t="s">
        <v>37</v>
      </c>
      <c r="B220" t="s">
        <v>470</v>
      </c>
      <c r="C220" t="s">
        <v>84</v>
      </c>
      <c r="E220" t="str">
        <f t="shared" si="46"/>
        <v>Scenario 219 (Org#=15| Campus#=3, GiftType#=3, Fund#=3)</v>
      </c>
      <c r="F220" s="24" t="str">
        <f t="shared" si="47"/>
        <v>CampusName=No Link Campus|GiftType=Donate| DonatePurchaseGoal=Donate|FundName= Linked Tithes &amp; Offering|No Link Donation|Fixed-Linked Donation Cat| CategoryName=</v>
      </c>
      <c r="G220" s="24" t="str">
        <f t="shared" si="44"/>
        <v>Scenario 219 (Org#=15| Campus#=3, GiftType#=3, Fund#=3) - Using 'No Link Campus',  'Donate', using 'AmountCurrency|AmountCurrency|AmountQuantity' of '229|10|20', with a 'One-Time' transaction using a 'New Bank Account' payment type 'ach' with account 'NormalAccount' number '856667' Submit = 'Yes'</v>
      </c>
      <c r="H220" s="24" t="str">
        <f t="shared" si="45"/>
        <v>Environment= https://sg-pre-web.securegive.com/,  User= chris.grant+JT@securegive.com</v>
      </c>
      <c r="I220" s="35" t="s">
        <v>518</v>
      </c>
      <c r="J220" s="35"/>
      <c r="K220" s="34" t="s">
        <v>272</v>
      </c>
      <c r="L220" t="s">
        <v>266</v>
      </c>
      <c r="M220" t="s">
        <v>55</v>
      </c>
      <c r="N220" t="s">
        <v>55</v>
      </c>
      <c r="O220" s="28" t="s">
        <v>494</v>
      </c>
      <c r="P220" t="s">
        <v>269</v>
      </c>
      <c r="Q220">
        <v>15</v>
      </c>
      <c r="R220" s="24">
        <v>3</v>
      </c>
      <c r="S220" s="7" t="s">
        <v>213</v>
      </c>
      <c r="T220" s="7">
        <v>3</v>
      </c>
      <c r="U220" s="7" t="s">
        <v>213</v>
      </c>
      <c r="V220" s="26" t="s">
        <v>55</v>
      </c>
      <c r="W220" s="22" t="s">
        <v>55</v>
      </c>
      <c r="X220" s="33" t="s">
        <v>55</v>
      </c>
      <c r="Y220" s="33" t="s">
        <v>55</v>
      </c>
      <c r="Z220" s="22" t="s">
        <v>55</v>
      </c>
      <c r="AA220" s="22" t="s">
        <v>55</v>
      </c>
      <c r="AB220" s="22" t="s">
        <v>55</v>
      </c>
      <c r="AC220" t="s">
        <v>411</v>
      </c>
      <c r="AD220">
        <v>3</v>
      </c>
      <c r="AF220" t="s">
        <v>409</v>
      </c>
      <c r="AG220" t="s">
        <v>510</v>
      </c>
      <c r="AH220" t="s">
        <v>17</v>
      </c>
      <c r="AI220" s="5" t="s">
        <v>55</v>
      </c>
      <c r="AJ220" s="5" t="s">
        <v>55</v>
      </c>
      <c r="AK220" s="33" t="s">
        <v>55</v>
      </c>
      <c r="AL220" s="22" t="s">
        <v>55</v>
      </c>
      <c r="AM220" s="33" t="s">
        <v>55</v>
      </c>
      <c r="AN220" s="26" t="s">
        <v>55</v>
      </c>
      <c r="AO220" s="22" t="str">
        <f t="shared" si="48"/>
        <v>One-Time gift on N/A basis charged on N/A Delayed start date of N/A ending on N/A</v>
      </c>
      <c r="AP220" t="s">
        <v>38</v>
      </c>
      <c r="AQ220" s="5" t="s">
        <v>55</v>
      </c>
      <c r="AR220" s="5" t="s">
        <v>63</v>
      </c>
      <c r="AS220" s="5" t="s">
        <v>63</v>
      </c>
      <c r="AT220" s="5"/>
      <c r="AU220" t="s">
        <v>38</v>
      </c>
      <c r="AV220" t="s">
        <v>38</v>
      </c>
      <c r="AW220" t="s">
        <v>38</v>
      </c>
      <c r="AX220" t="s">
        <v>55</v>
      </c>
      <c r="AY220" t="s">
        <v>55</v>
      </c>
      <c r="AZ220" t="s">
        <v>55</v>
      </c>
      <c r="BA220" t="s">
        <v>55</v>
      </c>
      <c r="BB220" t="s">
        <v>55</v>
      </c>
      <c r="BC220" t="s">
        <v>55</v>
      </c>
      <c r="BD220" t="s">
        <v>55</v>
      </c>
      <c r="BE220" t="s">
        <v>55</v>
      </c>
      <c r="BF220" t="s">
        <v>55</v>
      </c>
      <c r="BG220" t="s">
        <v>55</v>
      </c>
      <c r="BH220" t="s">
        <v>126</v>
      </c>
      <c r="BI220" t="s">
        <v>221</v>
      </c>
      <c r="BJ220" s="5" t="s">
        <v>55</v>
      </c>
      <c r="BK220" s="5" t="s">
        <v>55</v>
      </c>
      <c r="BL220" t="s">
        <v>243</v>
      </c>
      <c r="BM220" t="s">
        <v>110</v>
      </c>
      <c r="BN220" t="s">
        <v>119</v>
      </c>
      <c r="BO220">
        <v>856667</v>
      </c>
      <c r="BP220" s="5" t="s">
        <v>55</v>
      </c>
      <c r="BQ220" s="5" t="s">
        <v>55</v>
      </c>
      <c r="BR220" s="5" t="s">
        <v>55</v>
      </c>
      <c r="BS220" s="5" t="s">
        <v>55</v>
      </c>
      <c r="BT220" s="5" t="s">
        <v>55</v>
      </c>
      <c r="BU220" s="5" t="s">
        <v>55</v>
      </c>
      <c r="BV220" s="5" t="s">
        <v>38</v>
      </c>
      <c r="BW220" t="s">
        <v>51</v>
      </c>
      <c r="BX220" s="6" t="s">
        <v>132</v>
      </c>
      <c r="BY220" t="s">
        <v>52</v>
      </c>
      <c r="BZ220" s="5" t="s">
        <v>55</v>
      </c>
      <c r="CA220" t="s">
        <v>38</v>
      </c>
      <c r="CB220" t="s">
        <v>37</v>
      </c>
      <c r="CC220" t="s">
        <v>215</v>
      </c>
    </row>
    <row r="221" spans="1:81" x14ac:dyDescent="0.2">
      <c r="A221" s="7" t="s">
        <v>37</v>
      </c>
      <c r="B221" t="s">
        <v>471</v>
      </c>
      <c r="C221" t="s">
        <v>84</v>
      </c>
      <c r="E221" t="str">
        <f t="shared" si="46"/>
        <v>Scenario 220 (Org#=15| Campus#=3, GiftType#=3, Fund#=3)</v>
      </c>
      <c r="F221" s="24" t="str">
        <f t="shared" si="47"/>
        <v>CampusName=No Link Campus|GiftType=Donate| DonatePurchaseGoal=Donate|FundName= Fixed-Linked Donation Cat| CategoryName=</v>
      </c>
      <c r="G221" s="24" t="str">
        <f t="shared" si="44"/>
        <v>Scenario 220 (Org#=15| Campus#=3, GiftType#=3, Fund#=3) - Using 'No Link Campus',  'Donate', using 'AmountQuantity' of '230', with a 'One-Time' transaction using a 'New Credit Card' payment type 'Visa' with account 'Visa_Personal' number '4111 1111 1111 1111' Submit = 'Yes'</v>
      </c>
      <c r="H221" s="24" t="str">
        <f t="shared" si="45"/>
        <v>Environment= https://sg-pre-web.securegive.com/,  User= chris.grant+JT@securegive.com</v>
      </c>
      <c r="I221" s="35" t="s">
        <v>518</v>
      </c>
      <c r="J221" s="35"/>
      <c r="K221" s="34" t="s">
        <v>272</v>
      </c>
      <c r="L221" t="s">
        <v>266</v>
      </c>
      <c r="M221" t="s">
        <v>55</v>
      </c>
      <c r="N221" t="s">
        <v>55</v>
      </c>
      <c r="O221" s="28" t="s">
        <v>494</v>
      </c>
      <c r="P221" t="s">
        <v>269</v>
      </c>
      <c r="Q221">
        <v>15</v>
      </c>
      <c r="R221" s="24">
        <v>3</v>
      </c>
      <c r="S221" s="7" t="s">
        <v>213</v>
      </c>
      <c r="T221" s="7">
        <v>3</v>
      </c>
      <c r="U221" s="7" t="s">
        <v>213</v>
      </c>
      <c r="V221" s="26" t="s">
        <v>55</v>
      </c>
      <c r="W221" s="22" t="s">
        <v>55</v>
      </c>
      <c r="X221" s="33" t="s">
        <v>55</v>
      </c>
      <c r="Y221" s="33" t="s">
        <v>55</v>
      </c>
      <c r="Z221" s="22" t="s">
        <v>55</v>
      </c>
      <c r="AA221" s="22" t="s">
        <v>55</v>
      </c>
      <c r="AB221" s="22" t="s">
        <v>55</v>
      </c>
      <c r="AC221" t="s">
        <v>270</v>
      </c>
      <c r="AD221">
        <v>3</v>
      </c>
      <c r="AF221" t="s">
        <v>25</v>
      </c>
      <c r="AG221">
        <v>230</v>
      </c>
      <c r="AH221" t="s">
        <v>17</v>
      </c>
      <c r="AI221" s="5" t="s">
        <v>55</v>
      </c>
      <c r="AJ221" s="5" t="s">
        <v>55</v>
      </c>
      <c r="AK221" s="33" t="s">
        <v>55</v>
      </c>
      <c r="AL221" s="22" t="s">
        <v>55</v>
      </c>
      <c r="AM221" s="33" t="s">
        <v>55</v>
      </c>
      <c r="AN221" s="26" t="s">
        <v>55</v>
      </c>
      <c r="AO221" s="22" t="str">
        <f t="shared" si="48"/>
        <v>One-Time gift on N/A basis charged on N/A Delayed start date of N/A ending on N/A</v>
      </c>
      <c r="AP221" t="s">
        <v>38</v>
      </c>
      <c r="AQ221" s="5" t="s">
        <v>55</v>
      </c>
      <c r="AR221" s="5" t="s">
        <v>63</v>
      </c>
      <c r="AS221" s="5" t="s">
        <v>63</v>
      </c>
      <c r="AT221" s="5"/>
      <c r="AU221" t="s">
        <v>38</v>
      </c>
      <c r="AV221" t="s">
        <v>38</v>
      </c>
      <c r="AW221" t="s">
        <v>38</v>
      </c>
      <c r="AX221" t="s">
        <v>55</v>
      </c>
      <c r="AY221" t="s">
        <v>55</v>
      </c>
      <c r="AZ221" t="s">
        <v>55</v>
      </c>
      <c r="BA221" t="s">
        <v>55</v>
      </c>
      <c r="BB221" t="s">
        <v>55</v>
      </c>
      <c r="BC221" t="s">
        <v>55</v>
      </c>
      <c r="BD221" t="s">
        <v>55</v>
      </c>
      <c r="BE221" t="s">
        <v>55</v>
      </c>
      <c r="BF221" t="s">
        <v>55</v>
      </c>
      <c r="BG221" t="s">
        <v>55</v>
      </c>
      <c r="BH221" t="s">
        <v>53</v>
      </c>
      <c r="BI221" t="s">
        <v>221</v>
      </c>
      <c r="BJ221" s="5" t="s">
        <v>55</v>
      </c>
      <c r="BK221" t="s">
        <v>37</v>
      </c>
      <c r="BL221" t="s">
        <v>244</v>
      </c>
      <c r="BM221" t="s">
        <v>111</v>
      </c>
      <c r="BN221" t="s">
        <v>121</v>
      </c>
      <c r="BO221" t="s">
        <v>98</v>
      </c>
      <c r="BP221" s="4">
        <v>44188</v>
      </c>
      <c r="BQ221">
        <v>123</v>
      </c>
      <c r="BR221" s="5" t="s">
        <v>55</v>
      </c>
      <c r="BS221" t="s">
        <v>50</v>
      </c>
      <c r="BT221">
        <v>30215</v>
      </c>
      <c r="BU221" t="s">
        <v>38</v>
      </c>
      <c r="BV221" s="5" t="s">
        <v>38</v>
      </c>
      <c r="BW221" s="5" t="s">
        <v>55</v>
      </c>
      <c r="BX221" s="22" t="s">
        <v>55</v>
      </c>
      <c r="BY221" s="5" t="s">
        <v>55</v>
      </c>
      <c r="BZ221" s="5" t="s">
        <v>55</v>
      </c>
      <c r="CA221" t="s">
        <v>37</v>
      </c>
      <c r="CB221" t="s">
        <v>37</v>
      </c>
      <c r="CC221" t="s">
        <v>215</v>
      </c>
    </row>
    <row r="222" spans="1:81" x14ac:dyDescent="0.2">
      <c r="A222" s="7" t="s">
        <v>37</v>
      </c>
      <c r="B222" t="s">
        <v>472</v>
      </c>
      <c r="C222" t="s">
        <v>84</v>
      </c>
      <c r="E222" t="str">
        <f t="shared" si="46"/>
        <v>Scenario 221 (Org#=15| Campus#=3, GiftType#=3, Fund#=3)</v>
      </c>
      <c r="F222" s="24" t="str">
        <f t="shared" si="47"/>
        <v>CampusName=No Link Campus|GiftType=Donate| DonatePurchaseGoal=Donate|FundName= Fixed-Linked Donation Cat| CategoryName=</v>
      </c>
      <c r="G222" s="24" t="str">
        <f t="shared" si="44"/>
        <v>Scenario 221 (Org#=15| Campus#=3, GiftType#=3, Fund#=3) - Using 'No Link Campus',  'Donate', using 'AmountQuantity' of '231', with a 'One-Time' transaction using a 'New Bank Account' payment type 'ach' with account 'NormalAccount' number '856667' Submit = 'Yes'</v>
      </c>
      <c r="H222" s="24" t="str">
        <f t="shared" si="45"/>
        <v>Environment= https://sg-pre-web.securegive.com/,  User= chris.grant+JT@securegive.com</v>
      </c>
      <c r="I222" s="35" t="s">
        <v>518</v>
      </c>
      <c r="J222" s="35"/>
      <c r="K222" s="34" t="s">
        <v>272</v>
      </c>
      <c r="L222" t="s">
        <v>266</v>
      </c>
      <c r="M222" t="s">
        <v>55</v>
      </c>
      <c r="N222" t="s">
        <v>55</v>
      </c>
      <c r="O222" s="28" t="s">
        <v>494</v>
      </c>
      <c r="P222" t="s">
        <v>269</v>
      </c>
      <c r="Q222">
        <v>15</v>
      </c>
      <c r="R222" s="24">
        <v>3</v>
      </c>
      <c r="S222" s="7" t="s">
        <v>213</v>
      </c>
      <c r="T222" s="7">
        <v>3</v>
      </c>
      <c r="U222" s="7" t="s">
        <v>213</v>
      </c>
      <c r="V222" s="26" t="s">
        <v>55</v>
      </c>
      <c r="W222" s="22" t="s">
        <v>55</v>
      </c>
      <c r="X222" s="33" t="s">
        <v>55</v>
      </c>
      <c r="Y222" s="33" t="s">
        <v>55</v>
      </c>
      <c r="Z222" s="22" t="s">
        <v>55</v>
      </c>
      <c r="AA222" s="22" t="s">
        <v>55</v>
      </c>
      <c r="AB222" s="22" t="s">
        <v>55</v>
      </c>
      <c r="AC222" t="s">
        <v>270</v>
      </c>
      <c r="AD222">
        <v>3</v>
      </c>
      <c r="AF222" t="s">
        <v>25</v>
      </c>
      <c r="AG222">
        <v>231</v>
      </c>
      <c r="AH222" t="s">
        <v>17</v>
      </c>
      <c r="AI222" s="5" t="s">
        <v>55</v>
      </c>
      <c r="AJ222" s="5" t="s">
        <v>55</v>
      </c>
      <c r="AK222" s="33" t="s">
        <v>55</v>
      </c>
      <c r="AL222" s="22" t="s">
        <v>55</v>
      </c>
      <c r="AM222" s="33" t="s">
        <v>55</v>
      </c>
      <c r="AN222" s="26" t="s">
        <v>55</v>
      </c>
      <c r="AO222" s="22" t="str">
        <f t="shared" si="48"/>
        <v>One-Time gift on N/A basis charged on N/A Delayed start date of N/A ending on N/A</v>
      </c>
      <c r="AP222" t="s">
        <v>38</v>
      </c>
      <c r="AQ222" s="5" t="s">
        <v>55</v>
      </c>
      <c r="AR222" s="5" t="s">
        <v>63</v>
      </c>
      <c r="AS222" s="5" t="s">
        <v>63</v>
      </c>
      <c r="AT222" s="5"/>
      <c r="AU222" t="s">
        <v>38</v>
      </c>
      <c r="AV222" t="s">
        <v>38</v>
      </c>
      <c r="AW222" t="s">
        <v>38</v>
      </c>
      <c r="AX222" t="s">
        <v>55</v>
      </c>
      <c r="AY222" t="s">
        <v>55</v>
      </c>
      <c r="AZ222" t="s">
        <v>55</v>
      </c>
      <c r="BA222" t="s">
        <v>55</v>
      </c>
      <c r="BB222" t="s">
        <v>55</v>
      </c>
      <c r="BC222" t="s">
        <v>55</v>
      </c>
      <c r="BD222" t="s">
        <v>55</v>
      </c>
      <c r="BE222" t="s">
        <v>55</v>
      </c>
      <c r="BF222" t="s">
        <v>55</v>
      </c>
      <c r="BG222" t="s">
        <v>55</v>
      </c>
      <c r="BH222" t="s">
        <v>126</v>
      </c>
      <c r="BI222" t="s">
        <v>221</v>
      </c>
      <c r="BJ222" s="5" t="s">
        <v>55</v>
      </c>
      <c r="BK222" s="5" t="s">
        <v>55</v>
      </c>
      <c r="BL222" t="s">
        <v>243</v>
      </c>
      <c r="BM222" t="s">
        <v>110</v>
      </c>
      <c r="BN222" t="s">
        <v>119</v>
      </c>
      <c r="BO222">
        <v>856667</v>
      </c>
      <c r="BP222" s="5" t="s">
        <v>55</v>
      </c>
      <c r="BQ222" s="5" t="s">
        <v>55</v>
      </c>
      <c r="BR222" s="5" t="s">
        <v>55</v>
      </c>
      <c r="BS222" s="5" t="s">
        <v>55</v>
      </c>
      <c r="BT222" s="5" t="s">
        <v>55</v>
      </c>
      <c r="BU222" s="5" t="s">
        <v>55</v>
      </c>
      <c r="BV222" s="5" t="s">
        <v>38</v>
      </c>
      <c r="BW222" t="s">
        <v>51</v>
      </c>
      <c r="BX222" s="6" t="s">
        <v>132</v>
      </c>
      <c r="BY222" t="s">
        <v>52</v>
      </c>
      <c r="BZ222" s="5" t="s">
        <v>55</v>
      </c>
      <c r="CA222" t="s">
        <v>38</v>
      </c>
      <c r="CB222" t="s">
        <v>37</v>
      </c>
      <c r="CC222" t="s">
        <v>215</v>
      </c>
    </row>
    <row r="223" spans="1:81" x14ac:dyDescent="0.2">
      <c r="A223" s="7" t="s">
        <v>37</v>
      </c>
      <c r="B223" t="s">
        <v>473</v>
      </c>
      <c r="C223" t="s">
        <v>84</v>
      </c>
      <c r="E223" t="str">
        <f t="shared" si="46"/>
        <v>Scenario 222 (Org#=15| Campus#=3, GiftType#=3, Fund#=3)</v>
      </c>
      <c r="F223" s="24" t="str">
        <f t="shared" si="47"/>
        <v>CampusName=No Link Campus|GiftType=Donate| DonatePurchaseGoal=Donate|FundName= Linked Tithes &amp; Offering|No Link Donation|Fixed-Linked Donation Cat| CategoryName=</v>
      </c>
      <c r="G223" s="24" t="str">
        <f t="shared" si="44"/>
        <v>Scenario 222 (Org#=15| Campus#=3, GiftType#=3, Fund#=3) - Using 'No Link Campus',  'Donate', using 'AmountCurrency|AmountCurrency|AmountQuantity' of '232|10|20', with a 'One-Time' transaction using a 'New Credit Card' payment type 'Visa' with account 'Visa_Personal' number '4111 1111 1111 1111' Submit = 'Yes'</v>
      </c>
      <c r="H223" s="24" t="str">
        <f t="shared" si="45"/>
        <v>Environment= https://sg-pre-web.securegive.com/,  User= chris.grant+JT@securegive.com</v>
      </c>
      <c r="I223" s="35" t="s">
        <v>518</v>
      </c>
      <c r="J223" s="35"/>
      <c r="K223" s="34" t="s">
        <v>272</v>
      </c>
      <c r="L223" t="s">
        <v>266</v>
      </c>
      <c r="M223" t="s">
        <v>55</v>
      </c>
      <c r="N223" t="s">
        <v>55</v>
      </c>
      <c r="O223" s="28" t="s">
        <v>494</v>
      </c>
      <c r="P223" t="s">
        <v>269</v>
      </c>
      <c r="Q223">
        <v>15</v>
      </c>
      <c r="R223" s="24">
        <v>3</v>
      </c>
      <c r="S223" s="7" t="s">
        <v>213</v>
      </c>
      <c r="T223" s="7">
        <v>3</v>
      </c>
      <c r="U223" s="7" t="s">
        <v>213</v>
      </c>
      <c r="V223" s="26" t="s">
        <v>55</v>
      </c>
      <c r="W223" s="22" t="s">
        <v>55</v>
      </c>
      <c r="X223" s="33" t="s">
        <v>55</v>
      </c>
      <c r="Y223" s="33" t="s">
        <v>55</v>
      </c>
      <c r="Z223" s="22" t="s">
        <v>55</v>
      </c>
      <c r="AA223" s="22" t="s">
        <v>55</v>
      </c>
      <c r="AB223" s="22" t="s">
        <v>55</v>
      </c>
      <c r="AC223" t="s">
        <v>411</v>
      </c>
      <c r="AD223">
        <v>3</v>
      </c>
      <c r="AF223" t="s">
        <v>409</v>
      </c>
      <c r="AG223" t="s">
        <v>511</v>
      </c>
      <c r="AH223" t="s">
        <v>17</v>
      </c>
      <c r="AI223" s="5" t="s">
        <v>55</v>
      </c>
      <c r="AJ223" s="5" t="s">
        <v>55</v>
      </c>
      <c r="AK223" s="33" t="s">
        <v>55</v>
      </c>
      <c r="AL223" s="22" t="s">
        <v>55</v>
      </c>
      <c r="AM223" s="33" t="s">
        <v>55</v>
      </c>
      <c r="AN223" s="26" t="s">
        <v>55</v>
      </c>
      <c r="AO223" s="22" t="str">
        <f t="shared" si="48"/>
        <v>One-Time gift on N/A basis charged on N/A Delayed start date of N/A ending on N/A</v>
      </c>
      <c r="AP223" t="s">
        <v>37</v>
      </c>
      <c r="AQ223" s="5" t="s">
        <v>55</v>
      </c>
      <c r="AR223" s="5" t="s">
        <v>63</v>
      </c>
      <c r="AS223" s="5" t="s">
        <v>63</v>
      </c>
      <c r="AT223" s="5"/>
      <c r="AU223" t="s">
        <v>38</v>
      </c>
      <c r="AV223" t="s">
        <v>38</v>
      </c>
      <c r="AW223" t="s">
        <v>38</v>
      </c>
      <c r="AX223" t="s">
        <v>55</v>
      </c>
      <c r="AY223" t="s">
        <v>55</v>
      </c>
      <c r="AZ223" t="s">
        <v>55</v>
      </c>
      <c r="BA223" t="s">
        <v>55</v>
      </c>
      <c r="BB223" t="s">
        <v>55</v>
      </c>
      <c r="BC223" t="s">
        <v>55</v>
      </c>
      <c r="BD223" t="s">
        <v>55</v>
      </c>
      <c r="BE223" t="s">
        <v>55</v>
      </c>
      <c r="BF223" t="s">
        <v>55</v>
      </c>
      <c r="BG223" t="s">
        <v>55</v>
      </c>
      <c r="BH223" t="s">
        <v>53</v>
      </c>
      <c r="BI223" t="s">
        <v>221</v>
      </c>
      <c r="BJ223" s="5" t="s">
        <v>55</v>
      </c>
      <c r="BK223" t="s">
        <v>37</v>
      </c>
      <c r="BL223" t="s">
        <v>244</v>
      </c>
      <c r="BM223" t="s">
        <v>111</v>
      </c>
      <c r="BN223" t="s">
        <v>121</v>
      </c>
      <c r="BO223" t="s">
        <v>98</v>
      </c>
      <c r="BP223" s="4">
        <v>44188</v>
      </c>
      <c r="BQ223">
        <v>123</v>
      </c>
      <c r="BR223" s="5" t="s">
        <v>55</v>
      </c>
      <c r="BS223" t="s">
        <v>50</v>
      </c>
      <c r="BT223">
        <v>30215</v>
      </c>
      <c r="BU223" t="s">
        <v>38</v>
      </c>
      <c r="BV223" s="5" t="s">
        <v>38</v>
      </c>
      <c r="BW223" s="5" t="s">
        <v>55</v>
      </c>
      <c r="BX223" s="22" t="s">
        <v>55</v>
      </c>
      <c r="BY223" s="5" t="s">
        <v>55</v>
      </c>
      <c r="BZ223" s="5" t="s">
        <v>55</v>
      </c>
      <c r="CA223" t="s">
        <v>37</v>
      </c>
      <c r="CB223" t="s">
        <v>37</v>
      </c>
      <c r="CC223" t="s">
        <v>215</v>
      </c>
    </row>
    <row r="224" spans="1:81" x14ac:dyDescent="0.2">
      <c r="A224" s="7" t="s">
        <v>37</v>
      </c>
      <c r="B224" t="s">
        <v>474</v>
      </c>
      <c r="C224" t="s">
        <v>85</v>
      </c>
      <c r="E224" t="str">
        <f t="shared" si="46"/>
        <v>Scenario 223 (Org#=15| Campus#=3, GiftType#=3, Fund#=3)</v>
      </c>
      <c r="F224" s="24" t="str">
        <f t="shared" si="47"/>
        <v>CampusName=Main Campus|GiftType=Donate| DonatePurchaseGoal=Donate|FundName= Linked Tithes &amp; Offering| CategoryName=</v>
      </c>
      <c r="G224" s="24" t="str">
        <f t="shared" si="44"/>
        <v>Scenario 223 (Org#=15| Campus#=3, GiftType#=3, Fund#=3) - Using 'Main Campus',  'Donate', using 'AmountCurrency' of '233', with a 'One-Time' transaction using a 'New Bank Account' payment type 'ach' with account 'NormalAccount' number '856667' Submit = 'Yes'</v>
      </c>
      <c r="H224" s="24" t="str">
        <f t="shared" si="45"/>
        <v>Environment= https://sg-pre-web.securegive.com/,  User= chris.grant+chris@securegive.com</v>
      </c>
      <c r="I224" s="35" t="s">
        <v>518</v>
      </c>
      <c r="J224" s="35"/>
      <c r="K224" s="28" t="s">
        <v>273</v>
      </c>
      <c r="L224" t="s">
        <v>266</v>
      </c>
      <c r="M224" t="s">
        <v>55</v>
      </c>
      <c r="N224" t="s">
        <v>55</v>
      </c>
      <c r="O224" s="28" t="s">
        <v>494</v>
      </c>
      <c r="P224" t="s">
        <v>13</v>
      </c>
      <c r="Q224">
        <v>15</v>
      </c>
      <c r="R224" s="24">
        <v>3</v>
      </c>
      <c r="S224" s="7" t="s">
        <v>213</v>
      </c>
      <c r="T224" s="7">
        <v>3</v>
      </c>
      <c r="U224" s="7" t="s">
        <v>213</v>
      </c>
      <c r="V224" s="26" t="s">
        <v>55</v>
      </c>
      <c r="W224" s="22" t="s">
        <v>55</v>
      </c>
      <c r="X224" s="33" t="s">
        <v>55</v>
      </c>
      <c r="Y224" s="33" t="s">
        <v>55</v>
      </c>
      <c r="Z224" s="22" t="s">
        <v>55</v>
      </c>
      <c r="AA224" s="22" t="s">
        <v>55</v>
      </c>
      <c r="AB224" s="22" t="s">
        <v>55</v>
      </c>
      <c r="AC224" t="s">
        <v>268</v>
      </c>
      <c r="AD224">
        <v>3</v>
      </c>
      <c r="AF224" t="s">
        <v>24</v>
      </c>
      <c r="AG224">
        <v>233</v>
      </c>
      <c r="AH224" t="s">
        <v>17</v>
      </c>
      <c r="AI224" s="5" t="s">
        <v>55</v>
      </c>
      <c r="AJ224" s="5" t="s">
        <v>55</v>
      </c>
      <c r="AK224" s="33" t="s">
        <v>55</v>
      </c>
      <c r="AL224" s="22" t="s">
        <v>55</v>
      </c>
      <c r="AM224" s="33" t="s">
        <v>55</v>
      </c>
      <c r="AN224" s="26" t="s">
        <v>55</v>
      </c>
      <c r="AO224" s="22" t="str">
        <f t="shared" si="48"/>
        <v>One-Time gift on N/A basis charged on N/A Delayed start date of N/A ending on N/A</v>
      </c>
      <c r="AP224" t="s">
        <v>38</v>
      </c>
      <c r="AQ224" s="5" t="s">
        <v>55</v>
      </c>
      <c r="AR224" s="5" t="s">
        <v>179</v>
      </c>
      <c r="AS224" s="5" t="s">
        <v>63</v>
      </c>
      <c r="AT224" s="5"/>
      <c r="AU224" t="s">
        <v>38</v>
      </c>
      <c r="AV224" t="s">
        <v>38</v>
      </c>
      <c r="AW224" t="s">
        <v>38</v>
      </c>
      <c r="AX224" t="s">
        <v>55</v>
      </c>
      <c r="AY224" t="s">
        <v>55</v>
      </c>
      <c r="AZ224" t="s">
        <v>55</v>
      </c>
      <c r="BA224" t="s">
        <v>55</v>
      </c>
      <c r="BB224" t="s">
        <v>55</v>
      </c>
      <c r="BC224" t="s">
        <v>55</v>
      </c>
      <c r="BD224" t="s">
        <v>55</v>
      </c>
      <c r="BE224" t="s">
        <v>55</v>
      </c>
      <c r="BF224" t="s">
        <v>55</v>
      </c>
      <c r="BG224" t="s">
        <v>55</v>
      </c>
      <c r="BH224" t="s">
        <v>126</v>
      </c>
      <c r="BI224" t="s">
        <v>221</v>
      </c>
      <c r="BJ224" s="5" t="s">
        <v>55</v>
      </c>
      <c r="BK224" s="5" t="s">
        <v>55</v>
      </c>
      <c r="BL224" t="s">
        <v>243</v>
      </c>
      <c r="BM224" t="s">
        <v>110</v>
      </c>
      <c r="BN224" t="s">
        <v>119</v>
      </c>
      <c r="BO224">
        <v>856667</v>
      </c>
      <c r="BP224" s="5" t="s">
        <v>55</v>
      </c>
      <c r="BQ224" s="5" t="s">
        <v>55</v>
      </c>
      <c r="BR224" s="5" t="s">
        <v>55</v>
      </c>
      <c r="BS224" s="5" t="s">
        <v>55</v>
      </c>
      <c r="BT224" s="5" t="s">
        <v>55</v>
      </c>
      <c r="BU224" s="5" t="s">
        <v>55</v>
      </c>
      <c r="BV224" s="5" t="s">
        <v>38</v>
      </c>
      <c r="BW224" t="s">
        <v>51</v>
      </c>
      <c r="BX224" s="6" t="s">
        <v>132</v>
      </c>
      <c r="BY224" t="s">
        <v>52</v>
      </c>
      <c r="BZ224" s="5" t="s">
        <v>55</v>
      </c>
      <c r="CA224" t="s">
        <v>38</v>
      </c>
      <c r="CB224" t="s">
        <v>37</v>
      </c>
      <c r="CC224" t="s">
        <v>215</v>
      </c>
    </row>
    <row r="225" spans="1:81" x14ac:dyDescent="0.2">
      <c r="A225" s="7" t="s">
        <v>37</v>
      </c>
      <c r="B225" t="s">
        <v>475</v>
      </c>
      <c r="C225" t="s">
        <v>85</v>
      </c>
      <c r="E225" t="str">
        <f t="shared" si="46"/>
        <v>Scenario 224 (Org#=15| Campus#=3, GiftType#=3, Fund#=3)</v>
      </c>
      <c r="F225" s="24" t="str">
        <f t="shared" si="47"/>
        <v>CampusName=Main Campus|GiftType=Donate| DonatePurchaseGoal=Donate|FundName= Linked Tithes &amp; Offering| CategoryName=</v>
      </c>
      <c r="G225" s="24" t="str">
        <f t="shared" si="44"/>
        <v>Scenario 224 (Org#=15| Campus#=3, GiftType#=3, Fund#=3) - Using 'Main Campus',  'Donate', using 'AmountCurrency' of '234', with a 'One-Time' transaction using a 'New Credit Card' payment type 'Visa' with account 'Visa_Personal' number '4111 1111 1111 1111' Submit = 'Yes'</v>
      </c>
      <c r="H225" s="24" t="str">
        <f t="shared" si="45"/>
        <v>Environment= https://sg-pre-web.securegive.com/,  User= chris.grant+chris@securegive.com</v>
      </c>
      <c r="I225" s="35" t="s">
        <v>518</v>
      </c>
      <c r="J225" s="35"/>
      <c r="K225" s="28" t="s">
        <v>273</v>
      </c>
      <c r="L225" t="s">
        <v>266</v>
      </c>
      <c r="M225" t="s">
        <v>55</v>
      </c>
      <c r="N225" t="s">
        <v>55</v>
      </c>
      <c r="O225" s="28" t="s">
        <v>494</v>
      </c>
      <c r="P225" t="s">
        <v>13</v>
      </c>
      <c r="Q225">
        <v>15</v>
      </c>
      <c r="R225" s="24">
        <v>3</v>
      </c>
      <c r="S225" s="7" t="s">
        <v>213</v>
      </c>
      <c r="T225" s="7">
        <v>3</v>
      </c>
      <c r="U225" s="7" t="s">
        <v>213</v>
      </c>
      <c r="V225" s="26" t="s">
        <v>55</v>
      </c>
      <c r="W225" s="22" t="s">
        <v>55</v>
      </c>
      <c r="X225" s="33" t="s">
        <v>55</v>
      </c>
      <c r="Y225" s="33" t="s">
        <v>55</v>
      </c>
      <c r="Z225" s="22" t="s">
        <v>55</v>
      </c>
      <c r="AA225" s="22" t="s">
        <v>55</v>
      </c>
      <c r="AB225" s="22" t="s">
        <v>55</v>
      </c>
      <c r="AC225" t="s">
        <v>268</v>
      </c>
      <c r="AD225">
        <v>3</v>
      </c>
      <c r="AF225" t="s">
        <v>24</v>
      </c>
      <c r="AG225">
        <v>234</v>
      </c>
      <c r="AH225" t="s">
        <v>17</v>
      </c>
      <c r="AI225" s="5" t="s">
        <v>55</v>
      </c>
      <c r="AJ225" s="5" t="s">
        <v>55</v>
      </c>
      <c r="AK225" s="33" t="s">
        <v>55</v>
      </c>
      <c r="AL225" s="22" t="s">
        <v>55</v>
      </c>
      <c r="AM225" s="33" t="s">
        <v>55</v>
      </c>
      <c r="AN225" s="26" t="s">
        <v>55</v>
      </c>
      <c r="AO225" s="22" t="str">
        <f t="shared" si="48"/>
        <v>One-Time gift on N/A basis charged on N/A Delayed start date of N/A ending on N/A</v>
      </c>
      <c r="AP225" t="s">
        <v>37</v>
      </c>
      <c r="AQ225" s="5" t="s">
        <v>55</v>
      </c>
      <c r="AR225" s="5" t="s">
        <v>179</v>
      </c>
      <c r="AS225" s="5" t="s">
        <v>63</v>
      </c>
      <c r="AT225" s="5"/>
      <c r="AU225" t="s">
        <v>38</v>
      </c>
      <c r="AV225" t="s">
        <v>38</v>
      </c>
      <c r="AW225" t="s">
        <v>38</v>
      </c>
      <c r="AX225" t="s">
        <v>55</v>
      </c>
      <c r="AY225" t="s">
        <v>55</v>
      </c>
      <c r="AZ225" t="s">
        <v>55</v>
      </c>
      <c r="BA225" t="s">
        <v>55</v>
      </c>
      <c r="BB225" t="s">
        <v>55</v>
      </c>
      <c r="BC225" t="s">
        <v>55</v>
      </c>
      <c r="BD225" t="s">
        <v>55</v>
      </c>
      <c r="BE225" t="s">
        <v>55</v>
      </c>
      <c r="BF225" t="s">
        <v>55</v>
      </c>
      <c r="BG225" t="s">
        <v>55</v>
      </c>
      <c r="BH225" t="s">
        <v>53</v>
      </c>
      <c r="BI225" t="s">
        <v>221</v>
      </c>
      <c r="BJ225" s="5" t="s">
        <v>55</v>
      </c>
      <c r="BK225" t="s">
        <v>37</v>
      </c>
      <c r="BL225" t="s">
        <v>244</v>
      </c>
      <c r="BM225" t="s">
        <v>111</v>
      </c>
      <c r="BN225" t="s">
        <v>121</v>
      </c>
      <c r="BO225" t="s">
        <v>98</v>
      </c>
      <c r="BP225" s="4">
        <v>44188</v>
      </c>
      <c r="BQ225">
        <v>123</v>
      </c>
      <c r="BR225" s="5" t="s">
        <v>55</v>
      </c>
      <c r="BS225" t="s">
        <v>50</v>
      </c>
      <c r="BT225">
        <v>30215</v>
      </c>
      <c r="BU225" t="s">
        <v>38</v>
      </c>
      <c r="BV225" s="5" t="s">
        <v>38</v>
      </c>
      <c r="BW225" s="5" t="s">
        <v>55</v>
      </c>
      <c r="BX225" s="22" t="s">
        <v>55</v>
      </c>
      <c r="BY225" s="5" t="s">
        <v>55</v>
      </c>
      <c r="BZ225" s="5" t="s">
        <v>55</v>
      </c>
      <c r="CA225" t="s">
        <v>37</v>
      </c>
      <c r="CB225" t="s">
        <v>37</v>
      </c>
      <c r="CC225" t="s">
        <v>215</v>
      </c>
    </row>
    <row r="226" spans="1:81" ht="17" customHeight="1" x14ac:dyDescent="0.2">
      <c r="A226" s="7" t="s">
        <v>37</v>
      </c>
      <c r="B226" t="s">
        <v>476</v>
      </c>
      <c r="C226" t="s">
        <v>85</v>
      </c>
      <c r="E226" t="str">
        <f t="shared" si="46"/>
        <v>Scenario 225 (Org#=15| Campus#=3, GiftType#=3, Fund#=3)</v>
      </c>
      <c r="F226" s="24" t="str">
        <f t="shared" si="47"/>
        <v>CampusName=Main Campus|GiftType=Donate| DonatePurchaseGoal=Donate|FundName= Linked Tithes &amp; Offering|No Link Donation|Fixed-Linked Donation Cat| CategoryName=</v>
      </c>
      <c r="G226" s="24" t="str">
        <f t="shared" si="44"/>
        <v>Scenario 225 (Org#=15| Campus#=3, GiftType#=3, Fund#=3) - Using 'Main Campus',  'Donate', using 'AmountCurrency|AmountCurrency|AmountQuantity' of '235|10|20', with a 'One-Time' transaction using a 'New Bank Account' payment type 'ach' with account 'NormalAccount' number '856667' Submit = 'Yes'</v>
      </c>
      <c r="H226" s="24" t="str">
        <f t="shared" si="45"/>
        <v>Environment= https://sg-pre-web.securegive.com/,  User= chris.grant+chris@securegive.com</v>
      </c>
      <c r="I226" s="35" t="s">
        <v>518</v>
      </c>
      <c r="J226" s="35"/>
      <c r="K226" s="28" t="s">
        <v>273</v>
      </c>
      <c r="L226" t="s">
        <v>266</v>
      </c>
      <c r="M226" t="s">
        <v>55</v>
      </c>
      <c r="N226" t="s">
        <v>55</v>
      </c>
      <c r="O226" s="28" t="s">
        <v>494</v>
      </c>
      <c r="P226" t="s">
        <v>13</v>
      </c>
      <c r="Q226">
        <v>15</v>
      </c>
      <c r="R226" s="24">
        <v>3</v>
      </c>
      <c r="S226" s="7" t="s">
        <v>213</v>
      </c>
      <c r="T226" s="7">
        <v>3</v>
      </c>
      <c r="U226" s="7" t="s">
        <v>213</v>
      </c>
      <c r="V226" s="26" t="s">
        <v>55</v>
      </c>
      <c r="W226" s="22" t="s">
        <v>55</v>
      </c>
      <c r="X226" s="33" t="s">
        <v>55</v>
      </c>
      <c r="Y226" s="33" t="s">
        <v>55</v>
      </c>
      <c r="Z226" s="22" t="s">
        <v>55</v>
      </c>
      <c r="AA226" s="22" t="s">
        <v>55</v>
      </c>
      <c r="AB226" s="22" t="s">
        <v>55</v>
      </c>
      <c r="AC226" t="s">
        <v>411</v>
      </c>
      <c r="AD226">
        <v>3</v>
      </c>
      <c r="AF226" t="s">
        <v>409</v>
      </c>
      <c r="AG226" t="s">
        <v>512</v>
      </c>
      <c r="AH226" t="s">
        <v>17</v>
      </c>
      <c r="AI226" s="5" t="s">
        <v>55</v>
      </c>
      <c r="AJ226" s="5" t="s">
        <v>55</v>
      </c>
      <c r="AK226" s="33" t="s">
        <v>55</v>
      </c>
      <c r="AL226" s="22" t="s">
        <v>55</v>
      </c>
      <c r="AM226" s="33" t="s">
        <v>55</v>
      </c>
      <c r="AN226" s="26" t="s">
        <v>55</v>
      </c>
      <c r="AO226" s="22" t="str">
        <f t="shared" si="48"/>
        <v>One-Time gift on N/A basis charged on N/A Delayed start date of N/A ending on N/A</v>
      </c>
      <c r="AP226" t="s">
        <v>38</v>
      </c>
      <c r="AQ226" s="5" t="s">
        <v>55</v>
      </c>
      <c r="AR226" s="5" t="s">
        <v>179</v>
      </c>
      <c r="AS226" s="5" t="s">
        <v>63</v>
      </c>
      <c r="AT226" s="5"/>
      <c r="AU226" t="s">
        <v>38</v>
      </c>
      <c r="AV226" t="s">
        <v>38</v>
      </c>
      <c r="AW226" t="s">
        <v>38</v>
      </c>
      <c r="AX226" t="s">
        <v>55</v>
      </c>
      <c r="AY226" t="s">
        <v>55</v>
      </c>
      <c r="AZ226" t="s">
        <v>55</v>
      </c>
      <c r="BA226" t="s">
        <v>55</v>
      </c>
      <c r="BB226" t="s">
        <v>55</v>
      </c>
      <c r="BC226" t="s">
        <v>55</v>
      </c>
      <c r="BD226" t="s">
        <v>55</v>
      </c>
      <c r="BE226" t="s">
        <v>55</v>
      </c>
      <c r="BF226" t="s">
        <v>55</v>
      </c>
      <c r="BG226" t="s">
        <v>55</v>
      </c>
      <c r="BH226" t="s">
        <v>126</v>
      </c>
      <c r="BI226" t="s">
        <v>221</v>
      </c>
      <c r="BJ226" s="5" t="s">
        <v>55</v>
      </c>
      <c r="BK226" s="5" t="s">
        <v>55</v>
      </c>
      <c r="BL226" t="s">
        <v>243</v>
      </c>
      <c r="BM226" t="s">
        <v>110</v>
      </c>
      <c r="BN226" t="s">
        <v>119</v>
      </c>
      <c r="BO226">
        <v>856667</v>
      </c>
      <c r="BP226" s="5" t="s">
        <v>55</v>
      </c>
      <c r="BQ226" s="5" t="s">
        <v>55</v>
      </c>
      <c r="BR226" s="5" t="s">
        <v>55</v>
      </c>
      <c r="BS226" s="5" t="s">
        <v>55</v>
      </c>
      <c r="BT226" s="5" t="s">
        <v>55</v>
      </c>
      <c r="BU226" s="5" t="s">
        <v>55</v>
      </c>
      <c r="BV226" s="5" t="s">
        <v>38</v>
      </c>
      <c r="BW226" t="s">
        <v>51</v>
      </c>
      <c r="BX226" s="6" t="s">
        <v>132</v>
      </c>
      <c r="BY226" t="s">
        <v>52</v>
      </c>
      <c r="BZ226" s="5" t="s">
        <v>55</v>
      </c>
      <c r="CA226" t="s">
        <v>38</v>
      </c>
      <c r="CB226" t="s">
        <v>37</v>
      </c>
      <c r="CC226" t="s">
        <v>215</v>
      </c>
    </row>
    <row r="227" spans="1:81" x14ac:dyDescent="0.2">
      <c r="A227" s="7" t="s">
        <v>37</v>
      </c>
      <c r="B227" t="s">
        <v>477</v>
      </c>
      <c r="C227" t="s">
        <v>85</v>
      </c>
      <c r="E227" t="str">
        <f t="shared" si="46"/>
        <v>Scenario 226 (Org#=15| Campus#=3, GiftType#=3, Fund#=3)</v>
      </c>
      <c r="F227" s="24" t="str">
        <f t="shared" si="47"/>
        <v>CampusName=Main Campus|GiftType=Donate| DonatePurchaseGoal=Donate|FundName= No Link Donation| CategoryName=</v>
      </c>
      <c r="G227" s="24" t="str">
        <f t="shared" si="44"/>
        <v>Scenario 226 (Org#=15| Campus#=3, GiftType#=3, Fund#=3) - Using 'Main Campus',  'Donate', using 'AmountCurrency' of '236', with a 'One-Time' transaction using a 'New Credit Card' payment type 'Visa' with account 'Visa_Personal' number '4111 1111 1111 1111' Submit = 'Yes'</v>
      </c>
      <c r="H227" s="24" t="str">
        <f t="shared" si="45"/>
        <v>Environment= https://sg-pre-web.securegive.com/,  User= chris.grant+chris@securegive.com</v>
      </c>
      <c r="I227" s="35" t="s">
        <v>518</v>
      </c>
      <c r="J227" s="35"/>
      <c r="K227" s="28" t="s">
        <v>273</v>
      </c>
      <c r="L227" t="s">
        <v>266</v>
      </c>
      <c r="M227" t="s">
        <v>55</v>
      </c>
      <c r="N227" t="s">
        <v>55</v>
      </c>
      <c r="O227" s="28" t="s">
        <v>494</v>
      </c>
      <c r="P227" t="s">
        <v>13</v>
      </c>
      <c r="Q227">
        <v>15</v>
      </c>
      <c r="R227" s="24">
        <v>3</v>
      </c>
      <c r="S227" s="7" t="s">
        <v>213</v>
      </c>
      <c r="T227" s="7">
        <v>3</v>
      </c>
      <c r="U227" s="7" t="s">
        <v>213</v>
      </c>
      <c r="V227" s="26" t="s">
        <v>55</v>
      </c>
      <c r="W227" s="22" t="s">
        <v>55</v>
      </c>
      <c r="X227" s="33" t="s">
        <v>55</v>
      </c>
      <c r="Y227" s="33" t="s">
        <v>55</v>
      </c>
      <c r="Z227" s="22" t="s">
        <v>55</v>
      </c>
      <c r="AA227" s="22" t="s">
        <v>55</v>
      </c>
      <c r="AB227" s="22" t="s">
        <v>55</v>
      </c>
      <c r="AC227" t="s">
        <v>271</v>
      </c>
      <c r="AD227">
        <v>3</v>
      </c>
      <c r="AF227" t="s">
        <v>24</v>
      </c>
      <c r="AG227">
        <v>236</v>
      </c>
      <c r="AH227" t="s">
        <v>17</v>
      </c>
      <c r="AI227" s="5" t="s">
        <v>55</v>
      </c>
      <c r="AJ227" s="5" t="s">
        <v>55</v>
      </c>
      <c r="AK227" s="33" t="s">
        <v>55</v>
      </c>
      <c r="AL227" s="22" t="s">
        <v>55</v>
      </c>
      <c r="AM227" s="33" t="s">
        <v>55</v>
      </c>
      <c r="AN227" s="26" t="s">
        <v>55</v>
      </c>
      <c r="AO227" s="22" t="str">
        <f t="shared" si="48"/>
        <v>One-Time gift on N/A basis charged on N/A Delayed start date of N/A ending on N/A</v>
      </c>
      <c r="AP227" t="s">
        <v>38</v>
      </c>
      <c r="AQ227" s="5" t="s">
        <v>55</v>
      </c>
      <c r="AR227" s="5" t="s">
        <v>179</v>
      </c>
      <c r="AS227" s="5" t="s">
        <v>63</v>
      </c>
      <c r="AT227" s="5"/>
      <c r="AU227" t="s">
        <v>38</v>
      </c>
      <c r="AV227" t="s">
        <v>38</v>
      </c>
      <c r="AW227" t="s">
        <v>38</v>
      </c>
      <c r="AX227" t="s">
        <v>55</v>
      </c>
      <c r="AY227" t="s">
        <v>55</v>
      </c>
      <c r="AZ227" t="s">
        <v>55</v>
      </c>
      <c r="BA227" t="s">
        <v>55</v>
      </c>
      <c r="BB227" t="s">
        <v>55</v>
      </c>
      <c r="BC227" t="s">
        <v>55</v>
      </c>
      <c r="BD227" t="s">
        <v>55</v>
      </c>
      <c r="BE227" t="s">
        <v>55</v>
      </c>
      <c r="BF227" t="s">
        <v>55</v>
      </c>
      <c r="BG227" t="s">
        <v>55</v>
      </c>
      <c r="BH227" t="s">
        <v>53</v>
      </c>
      <c r="BI227" t="s">
        <v>221</v>
      </c>
      <c r="BJ227" s="5" t="s">
        <v>55</v>
      </c>
      <c r="BK227" t="s">
        <v>37</v>
      </c>
      <c r="BL227" t="s">
        <v>244</v>
      </c>
      <c r="BM227" t="s">
        <v>111</v>
      </c>
      <c r="BN227" t="s">
        <v>121</v>
      </c>
      <c r="BO227" t="s">
        <v>98</v>
      </c>
      <c r="BP227" s="4">
        <v>44188</v>
      </c>
      <c r="BQ227">
        <v>123</v>
      </c>
      <c r="BR227" s="5" t="s">
        <v>55</v>
      </c>
      <c r="BS227" t="s">
        <v>50</v>
      </c>
      <c r="BT227">
        <v>30215</v>
      </c>
      <c r="BU227" t="s">
        <v>38</v>
      </c>
      <c r="BV227" s="5" t="s">
        <v>38</v>
      </c>
      <c r="BW227" s="5" t="s">
        <v>55</v>
      </c>
      <c r="BX227" s="22" t="s">
        <v>55</v>
      </c>
      <c r="BY227" s="5" t="s">
        <v>55</v>
      </c>
      <c r="BZ227" s="5" t="s">
        <v>55</v>
      </c>
      <c r="CA227" t="s">
        <v>37</v>
      </c>
      <c r="CB227" t="s">
        <v>37</v>
      </c>
      <c r="CC227" t="s">
        <v>215</v>
      </c>
    </row>
    <row r="228" spans="1:81" x14ac:dyDescent="0.2">
      <c r="A228" s="7" t="s">
        <v>37</v>
      </c>
      <c r="B228" t="s">
        <v>478</v>
      </c>
      <c r="C228" t="s">
        <v>85</v>
      </c>
      <c r="E228" t="str">
        <f t="shared" si="46"/>
        <v>Scenario 227 (Org#=15| Campus#=3, GiftType#=3, Fund#=3)</v>
      </c>
      <c r="F228" s="24" t="str">
        <f t="shared" si="47"/>
        <v>CampusName=Main Campus|GiftType=Donate| DonatePurchaseGoal=Donate|FundName= No Link Donation| CategoryName=</v>
      </c>
      <c r="G228" s="24" t="str">
        <f t="shared" si="44"/>
        <v>Scenario 227 (Org#=15| Campus#=3, GiftType#=3, Fund#=3) - Using 'Main Campus',  'Donate', using 'AmountCurrency' of '237', with a 'One-Time' transaction using a 'New Bank Account' payment type 'ach' with account 'NormalAccount' number '856667' Submit = 'Yes'</v>
      </c>
      <c r="H228" s="24" t="str">
        <f t="shared" si="45"/>
        <v>Environment= https://sg-pre-web.securegive.com/,  User= chris.grant+chris@securegive.com</v>
      </c>
      <c r="I228" s="35" t="s">
        <v>518</v>
      </c>
      <c r="J228" s="35"/>
      <c r="K228" s="28" t="s">
        <v>273</v>
      </c>
      <c r="L228" t="s">
        <v>266</v>
      </c>
      <c r="M228" t="s">
        <v>55</v>
      </c>
      <c r="N228" t="s">
        <v>55</v>
      </c>
      <c r="O228" s="28" t="s">
        <v>494</v>
      </c>
      <c r="P228" t="s">
        <v>13</v>
      </c>
      <c r="Q228">
        <v>15</v>
      </c>
      <c r="R228" s="24">
        <v>3</v>
      </c>
      <c r="S228" s="7" t="s">
        <v>213</v>
      </c>
      <c r="T228" s="7">
        <v>3</v>
      </c>
      <c r="U228" s="7" t="s">
        <v>213</v>
      </c>
      <c r="V228" s="26" t="s">
        <v>55</v>
      </c>
      <c r="W228" s="22" t="s">
        <v>55</v>
      </c>
      <c r="X228" s="33" t="s">
        <v>55</v>
      </c>
      <c r="Y228" s="33" t="s">
        <v>55</v>
      </c>
      <c r="Z228" s="22" t="s">
        <v>55</v>
      </c>
      <c r="AA228" s="22" t="s">
        <v>55</v>
      </c>
      <c r="AB228" s="22" t="s">
        <v>55</v>
      </c>
      <c r="AC228" t="s">
        <v>271</v>
      </c>
      <c r="AD228">
        <v>3</v>
      </c>
      <c r="AF228" t="s">
        <v>24</v>
      </c>
      <c r="AG228">
        <v>237</v>
      </c>
      <c r="AH228" t="s">
        <v>17</v>
      </c>
      <c r="AI228" s="5" t="s">
        <v>55</v>
      </c>
      <c r="AJ228" s="5" t="s">
        <v>55</v>
      </c>
      <c r="AK228" s="33" t="s">
        <v>55</v>
      </c>
      <c r="AL228" s="22" t="s">
        <v>55</v>
      </c>
      <c r="AM228" s="33" t="s">
        <v>55</v>
      </c>
      <c r="AN228" s="26" t="s">
        <v>55</v>
      </c>
      <c r="AO228" s="22" t="str">
        <f t="shared" si="48"/>
        <v>One-Time gift on N/A basis charged on N/A Delayed start date of N/A ending on N/A</v>
      </c>
      <c r="AP228" t="s">
        <v>37</v>
      </c>
      <c r="AQ228" s="5" t="s">
        <v>55</v>
      </c>
      <c r="AR228" s="5" t="s">
        <v>179</v>
      </c>
      <c r="AS228" s="5" t="s">
        <v>63</v>
      </c>
      <c r="AT228" s="5"/>
      <c r="AU228" t="s">
        <v>38</v>
      </c>
      <c r="AV228" t="s">
        <v>38</v>
      </c>
      <c r="AW228" t="s">
        <v>38</v>
      </c>
      <c r="AX228" t="s">
        <v>55</v>
      </c>
      <c r="AY228" t="s">
        <v>55</v>
      </c>
      <c r="AZ228" t="s">
        <v>55</v>
      </c>
      <c r="BA228" t="s">
        <v>55</v>
      </c>
      <c r="BB228" t="s">
        <v>55</v>
      </c>
      <c r="BC228" t="s">
        <v>55</v>
      </c>
      <c r="BD228" t="s">
        <v>55</v>
      </c>
      <c r="BE228" t="s">
        <v>55</v>
      </c>
      <c r="BF228" t="s">
        <v>55</v>
      </c>
      <c r="BG228" t="s">
        <v>55</v>
      </c>
      <c r="BH228" t="s">
        <v>126</v>
      </c>
      <c r="BI228" t="s">
        <v>221</v>
      </c>
      <c r="BJ228" s="5" t="s">
        <v>55</v>
      </c>
      <c r="BK228" s="5" t="s">
        <v>55</v>
      </c>
      <c r="BL228" t="s">
        <v>243</v>
      </c>
      <c r="BM228" t="s">
        <v>110</v>
      </c>
      <c r="BN228" t="s">
        <v>119</v>
      </c>
      <c r="BO228">
        <v>856667</v>
      </c>
      <c r="BP228" s="5" t="s">
        <v>55</v>
      </c>
      <c r="BQ228" s="5" t="s">
        <v>55</v>
      </c>
      <c r="BR228" s="5" t="s">
        <v>55</v>
      </c>
      <c r="BS228" s="5" t="s">
        <v>55</v>
      </c>
      <c r="BT228" s="5" t="s">
        <v>55</v>
      </c>
      <c r="BU228" s="5" t="s">
        <v>55</v>
      </c>
      <c r="BV228" s="5" t="s">
        <v>38</v>
      </c>
      <c r="BW228" t="s">
        <v>51</v>
      </c>
      <c r="BX228" s="6" t="s">
        <v>132</v>
      </c>
      <c r="BY228" t="s">
        <v>52</v>
      </c>
      <c r="BZ228" s="5" t="s">
        <v>55</v>
      </c>
      <c r="CA228" t="s">
        <v>38</v>
      </c>
      <c r="CB228" t="s">
        <v>37</v>
      </c>
      <c r="CC228" t="s">
        <v>215</v>
      </c>
    </row>
    <row r="229" spans="1:81" x14ac:dyDescent="0.2">
      <c r="A229" s="7" t="s">
        <v>37</v>
      </c>
      <c r="B229" t="s">
        <v>479</v>
      </c>
      <c r="C229" t="s">
        <v>85</v>
      </c>
      <c r="E229" t="str">
        <f t="shared" si="46"/>
        <v>Scenario 228 (Org#=15| Campus#=3, GiftType#=3, Fund#=3)</v>
      </c>
      <c r="F229" s="24" t="str">
        <f t="shared" si="47"/>
        <v>CampusName=Main Campus|GiftType=Donate| DonatePurchaseGoal=Donate|FundName= Linked Tithes &amp; Offering|No Link Donation|Fixed-Linked Donation Cat| CategoryName=</v>
      </c>
      <c r="G229" s="24" t="str">
        <f t="shared" si="44"/>
        <v>Scenario 228 (Org#=15| Campus#=3, GiftType#=3, Fund#=3) - Using 'Main Campus',  'Donate', using 'AmountCurrency|AmountCurrency|AmountQuantity' of '238|10|20', with a 'One-Time' transaction using a 'New Credit Card' payment type 'Visa' with account 'Visa_Personal' number '4111 1111 1111 1111' Submit = 'Yes'</v>
      </c>
      <c r="H229" s="24" t="str">
        <f t="shared" si="45"/>
        <v>Environment= https://sg-pre-web.securegive.com/,  User= chris.grant+chris@securegive.com</v>
      </c>
      <c r="I229" s="35" t="s">
        <v>518</v>
      </c>
      <c r="J229" s="35"/>
      <c r="K229" s="28" t="s">
        <v>273</v>
      </c>
      <c r="L229" t="s">
        <v>266</v>
      </c>
      <c r="M229" t="s">
        <v>55</v>
      </c>
      <c r="N229" t="s">
        <v>55</v>
      </c>
      <c r="O229" s="28" t="s">
        <v>494</v>
      </c>
      <c r="P229" t="s">
        <v>13</v>
      </c>
      <c r="Q229">
        <v>15</v>
      </c>
      <c r="R229" s="24">
        <v>3</v>
      </c>
      <c r="S229" s="7" t="s">
        <v>213</v>
      </c>
      <c r="T229" s="7">
        <v>3</v>
      </c>
      <c r="U229" s="7" t="s">
        <v>213</v>
      </c>
      <c r="V229" s="26" t="s">
        <v>55</v>
      </c>
      <c r="W229" s="22" t="s">
        <v>55</v>
      </c>
      <c r="X229" s="33" t="s">
        <v>55</v>
      </c>
      <c r="Y229" s="33" t="s">
        <v>55</v>
      </c>
      <c r="Z229" s="22" t="s">
        <v>55</v>
      </c>
      <c r="AA229" s="22" t="s">
        <v>55</v>
      </c>
      <c r="AB229" s="22" t="s">
        <v>55</v>
      </c>
      <c r="AC229" t="s">
        <v>411</v>
      </c>
      <c r="AD229">
        <v>3</v>
      </c>
      <c r="AF229" t="s">
        <v>409</v>
      </c>
      <c r="AG229" t="s">
        <v>513</v>
      </c>
      <c r="AH229" t="s">
        <v>17</v>
      </c>
      <c r="AI229" s="5" t="s">
        <v>55</v>
      </c>
      <c r="AJ229" s="5" t="s">
        <v>55</v>
      </c>
      <c r="AK229" s="33" t="s">
        <v>55</v>
      </c>
      <c r="AL229" s="22" t="s">
        <v>55</v>
      </c>
      <c r="AM229" s="33" t="s">
        <v>55</v>
      </c>
      <c r="AN229" s="26" t="s">
        <v>55</v>
      </c>
      <c r="AO229" s="22" t="str">
        <f t="shared" si="48"/>
        <v>One-Time gift on N/A basis charged on N/A Delayed start date of N/A ending on N/A</v>
      </c>
      <c r="AP229" t="s">
        <v>38</v>
      </c>
      <c r="AQ229" s="5" t="s">
        <v>55</v>
      </c>
      <c r="AR229" s="5" t="s">
        <v>179</v>
      </c>
      <c r="AS229" s="5" t="s">
        <v>63</v>
      </c>
      <c r="AT229" s="5"/>
      <c r="AU229" t="s">
        <v>38</v>
      </c>
      <c r="AV229" t="s">
        <v>38</v>
      </c>
      <c r="AW229" t="s">
        <v>38</v>
      </c>
      <c r="AX229" t="s">
        <v>55</v>
      </c>
      <c r="AY229" t="s">
        <v>55</v>
      </c>
      <c r="AZ229" t="s">
        <v>55</v>
      </c>
      <c r="BA229" t="s">
        <v>55</v>
      </c>
      <c r="BB229" t="s">
        <v>55</v>
      </c>
      <c r="BC229" t="s">
        <v>55</v>
      </c>
      <c r="BD229" t="s">
        <v>55</v>
      </c>
      <c r="BE229" t="s">
        <v>55</v>
      </c>
      <c r="BF229" t="s">
        <v>55</v>
      </c>
      <c r="BG229" t="s">
        <v>55</v>
      </c>
      <c r="BH229" t="s">
        <v>53</v>
      </c>
      <c r="BI229" t="s">
        <v>221</v>
      </c>
      <c r="BJ229" s="5" t="s">
        <v>55</v>
      </c>
      <c r="BK229" t="s">
        <v>37</v>
      </c>
      <c r="BL229" t="s">
        <v>244</v>
      </c>
      <c r="BM229" t="s">
        <v>111</v>
      </c>
      <c r="BN229" t="s">
        <v>121</v>
      </c>
      <c r="BO229" t="s">
        <v>98</v>
      </c>
      <c r="BP229" s="4">
        <v>44188</v>
      </c>
      <c r="BQ229">
        <v>123</v>
      </c>
      <c r="BR229" s="5" t="s">
        <v>55</v>
      </c>
      <c r="BS229" t="s">
        <v>50</v>
      </c>
      <c r="BT229">
        <v>30215</v>
      </c>
      <c r="BU229" t="s">
        <v>38</v>
      </c>
      <c r="BV229" s="5" t="s">
        <v>38</v>
      </c>
      <c r="BW229" s="5" t="s">
        <v>55</v>
      </c>
      <c r="BX229" s="22" t="s">
        <v>55</v>
      </c>
      <c r="BY229" s="5" t="s">
        <v>55</v>
      </c>
      <c r="BZ229" s="5" t="s">
        <v>55</v>
      </c>
      <c r="CA229" t="s">
        <v>37</v>
      </c>
      <c r="CB229" t="s">
        <v>37</v>
      </c>
      <c r="CC229" t="s">
        <v>215</v>
      </c>
    </row>
    <row r="230" spans="1:81" x14ac:dyDescent="0.2">
      <c r="A230" s="7" t="s">
        <v>37</v>
      </c>
      <c r="B230" t="s">
        <v>480</v>
      </c>
      <c r="C230" t="s">
        <v>85</v>
      </c>
      <c r="E230" t="str">
        <f t="shared" si="46"/>
        <v>Scenario 229 (Org#=15| Campus#=3, GiftType#=3, Fund#=3)</v>
      </c>
      <c r="F230" s="24" t="str">
        <f t="shared" si="47"/>
        <v>CampusName=Main Campus|GiftType=Donate| DonatePurchaseGoal=Donate|FundName= Fixed-Linked Donation Cat| CategoryName=</v>
      </c>
      <c r="G230" s="24" t="str">
        <f t="shared" si="44"/>
        <v>Scenario 229 (Org#=15| Campus#=3, GiftType#=3, Fund#=3) - Using 'Main Campus',  'Donate', using 'AmountQuantity' of '239', with a 'One-Time' transaction using a 'New Bank Account' payment type 'ach' with account 'NormalAccount' number '856667' Submit = 'Yes'</v>
      </c>
      <c r="H230" s="24" t="str">
        <f t="shared" si="45"/>
        <v>Environment= https://sg-pre-web.securegive.com/,  User= chris.grant+chris@securegive.com</v>
      </c>
      <c r="I230" s="35" t="s">
        <v>518</v>
      </c>
      <c r="J230" s="35"/>
      <c r="K230" s="28" t="s">
        <v>273</v>
      </c>
      <c r="L230" t="s">
        <v>266</v>
      </c>
      <c r="M230" t="s">
        <v>55</v>
      </c>
      <c r="N230" t="s">
        <v>55</v>
      </c>
      <c r="O230" s="28" t="s">
        <v>494</v>
      </c>
      <c r="P230" t="s">
        <v>13</v>
      </c>
      <c r="Q230">
        <v>15</v>
      </c>
      <c r="R230" s="24">
        <v>3</v>
      </c>
      <c r="S230" s="7" t="s">
        <v>213</v>
      </c>
      <c r="T230" s="7">
        <v>3</v>
      </c>
      <c r="U230" s="7" t="s">
        <v>213</v>
      </c>
      <c r="V230" s="26" t="s">
        <v>55</v>
      </c>
      <c r="W230" s="22" t="s">
        <v>55</v>
      </c>
      <c r="X230" s="33" t="s">
        <v>55</v>
      </c>
      <c r="Y230" s="33" t="s">
        <v>55</v>
      </c>
      <c r="Z230" s="22" t="s">
        <v>55</v>
      </c>
      <c r="AA230" s="22" t="s">
        <v>55</v>
      </c>
      <c r="AB230" s="22" t="s">
        <v>55</v>
      </c>
      <c r="AC230" t="s">
        <v>270</v>
      </c>
      <c r="AD230">
        <v>3</v>
      </c>
      <c r="AF230" t="s">
        <v>25</v>
      </c>
      <c r="AG230">
        <v>239</v>
      </c>
      <c r="AH230" t="s">
        <v>17</v>
      </c>
      <c r="AI230" s="5" t="s">
        <v>55</v>
      </c>
      <c r="AJ230" s="5" t="s">
        <v>55</v>
      </c>
      <c r="AK230" s="33" t="s">
        <v>55</v>
      </c>
      <c r="AL230" s="22" t="s">
        <v>55</v>
      </c>
      <c r="AM230" s="33" t="s">
        <v>55</v>
      </c>
      <c r="AN230" s="26" t="s">
        <v>55</v>
      </c>
      <c r="AO230" s="22" t="str">
        <f t="shared" si="48"/>
        <v>One-Time gift on N/A basis charged on N/A Delayed start date of N/A ending on N/A</v>
      </c>
      <c r="AP230" t="s">
        <v>38</v>
      </c>
      <c r="AQ230" s="5" t="s">
        <v>55</v>
      </c>
      <c r="AR230" s="5" t="s">
        <v>179</v>
      </c>
      <c r="AS230" s="5" t="s">
        <v>63</v>
      </c>
      <c r="AT230" s="5"/>
      <c r="AU230" t="s">
        <v>38</v>
      </c>
      <c r="AV230" t="s">
        <v>38</v>
      </c>
      <c r="AW230" t="s">
        <v>38</v>
      </c>
      <c r="AX230" t="s">
        <v>55</v>
      </c>
      <c r="AY230" t="s">
        <v>55</v>
      </c>
      <c r="AZ230" t="s">
        <v>55</v>
      </c>
      <c r="BA230" t="s">
        <v>55</v>
      </c>
      <c r="BB230" t="s">
        <v>55</v>
      </c>
      <c r="BC230" t="s">
        <v>55</v>
      </c>
      <c r="BD230" t="s">
        <v>55</v>
      </c>
      <c r="BE230" t="s">
        <v>55</v>
      </c>
      <c r="BF230" t="s">
        <v>55</v>
      </c>
      <c r="BG230" t="s">
        <v>55</v>
      </c>
      <c r="BH230" t="s">
        <v>126</v>
      </c>
      <c r="BI230" t="s">
        <v>221</v>
      </c>
      <c r="BJ230" s="5" t="s">
        <v>55</v>
      </c>
      <c r="BK230" s="5" t="s">
        <v>55</v>
      </c>
      <c r="BL230" t="s">
        <v>243</v>
      </c>
      <c r="BM230" t="s">
        <v>110</v>
      </c>
      <c r="BN230" t="s">
        <v>119</v>
      </c>
      <c r="BO230">
        <v>856667</v>
      </c>
      <c r="BP230" s="5" t="s">
        <v>55</v>
      </c>
      <c r="BQ230" s="5" t="s">
        <v>55</v>
      </c>
      <c r="BR230" s="5" t="s">
        <v>55</v>
      </c>
      <c r="BS230" s="5" t="s">
        <v>55</v>
      </c>
      <c r="BT230" s="5" t="s">
        <v>55</v>
      </c>
      <c r="BU230" s="5" t="s">
        <v>55</v>
      </c>
      <c r="BV230" s="5" t="s">
        <v>38</v>
      </c>
      <c r="BW230" t="s">
        <v>51</v>
      </c>
      <c r="BX230" s="6" t="s">
        <v>132</v>
      </c>
      <c r="BY230" t="s">
        <v>52</v>
      </c>
      <c r="BZ230" s="5" t="s">
        <v>55</v>
      </c>
      <c r="CA230" t="s">
        <v>38</v>
      </c>
      <c r="CB230" t="s">
        <v>37</v>
      </c>
      <c r="CC230" t="s">
        <v>215</v>
      </c>
    </row>
    <row r="231" spans="1:81" x14ac:dyDescent="0.2">
      <c r="A231" s="7" t="s">
        <v>37</v>
      </c>
      <c r="B231" t="s">
        <v>481</v>
      </c>
      <c r="C231" t="s">
        <v>85</v>
      </c>
      <c r="E231" t="str">
        <f t="shared" si="46"/>
        <v>Scenario 230 (Org#=15| Campus#=3, GiftType#=3, Fund#=3)</v>
      </c>
      <c r="F231" s="24" t="str">
        <f t="shared" si="47"/>
        <v>CampusName=Main Campus|GiftType=Donate| DonatePurchaseGoal=Donate|FundName= Fixed-Linked Donation Cat| CategoryName=</v>
      </c>
      <c r="G231" s="24" t="str">
        <f t="shared" si="44"/>
        <v>Scenario 230 (Org#=15| Campus#=3, GiftType#=3, Fund#=3) - Using 'Main Campus',  'Donate', using 'AmountQuantity' of '240', with a 'One-Time' transaction using a 'New Credit Card' payment type 'Visa' with account 'Visa_Personal' number '4111 1111 1111 1111' Submit = 'Yes'</v>
      </c>
      <c r="H231" s="24" t="str">
        <f t="shared" si="45"/>
        <v>Environment= https://sg-pre-web.securegive.com/,  User= chris.grant+chris@securegive.com</v>
      </c>
      <c r="I231" s="35" t="s">
        <v>518</v>
      </c>
      <c r="J231" s="35"/>
      <c r="K231" s="28" t="s">
        <v>273</v>
      </c>
      <c r="L231" t="s">
        <v>266</v>
      </c>
      <c r="M231" t="s">
        <v>55</v>
      </c>
      <c r="N231" t="s">
        <v>55</v>
      </c>
      <c r="O231" s="28" t="s">
        <v>494</v>
      </c>
      <c r="P231" t="s">
        <v>13</v>
      </c>
      <c r="Q231">
        <v>15</v>
      </c>
      <c r="R231" s="24">
        <v>3</v>
      </c>
      <c r="S231" s="7" t="s">
        <v>213</v>
      </c>
      <c r="T231" s="7">
        <v>3</v>
      </c>
      <c r="U231" s="7" t="s">
        <v>213</v>
      </c>
      <c r="V231" s="26" t="s">
        <v>55</v>
      </c>
      <c r="W231" s="22" t="s">
        <v>55</v>
      </c>
      <c r="X231" s="33" t="s">
        <v>55</v>
      </c>
      <c r="Y231" s="33" t="s">
        <v>55</v>
      </c>
      <c r="Z231" s="22" t="s">
        <v>55</v>
      </c>
      <c r="AA231" s="22" t="s">
        <v>55</v>
      </c>
      <c r="AB231" s="22" t="s">
        <v>55</v>
      </c>
      <c r="AC231" t="s">
        <v>270</v>
      </c>
      <c r="AD231">
        <v>3</v>
      </c>
      <c r="AF231" t="s">
        <v>25</v>
      </c>
      <c r="AG231">
        <v>240</v>
      </c>
      <c r="AH231" t="s">
        <v>17</v>
      </c>
      <c r="AI231" s="5" t="s">
        <v>55</v>
      </c>
      <c r="AJ231" s="5" t="s">
        <v>55</v>
      </c>
      <c r="AK231" s="33" t="s">
        <v>55</v>
      </c>
      <c r="AL231" s="22" t="s">
        <v>55</v>
      </c>
      <c r="AM231" s="33" t="s">
        <v>55</v>
      </c>
      <c r="AN231" s="26" t="s">
        <v>55</v>
      </c>
      <c r="AO231" s="22" t="str">
        <f t="shared" si="48"/>
        <v>One-Time gift on N/A basis charged on N/A Delayed start date of N/A ending on N/A</v>
      </c>
      <c r="AP231" t="s">
        <v>38</v>
      </c>
      <c r="AQ231" s="5" t="s">
        <v>55</v>
      </c>
      <c r="AR231" s="5" t="s">
        <v>179</v>
      </c>
      <c r="AS231" s="5" t="s">
        <v>63</v>
      </c>
      <c r="AT231" s="5"/>
      <c r="AU231" t="s">
        <v>38</v>
      </c>
      <c r="AV231" t="s">
        <v>38</v>
      </c>
      <c r="AW231" t="s">
        <v>38</v>
      </c>
      <c r="AX231" t="s">
        <v>55</v>
      </c>
      <c r="AY231" t="s">
        <v>55</v>
      </c>
      <c r="AZ231" t="s">
        <v>55</v>
      </c>
      <c r="BA231" t="s">
        <v>55</v>
      </c>
      <c r="BB231" t="s">
        <v>55</v>
      </c>
      <c r="BC231" t="s">
        <v>55</v>
      </c>
      <c r="BD231" t="s">
        <v>55</v>
      </c>
      <c r="BE231" t="s">
        <v>55</v>
      </c>
      <c r="BF231" t="s">
        <v>55</v>
      </c>
      <c r="BG231" t="s">
        <v>55</v>
      </c>
      <c r="BH231" t="s">
        <v>53</v>
      </c>
      <c r="BI231" t="s">
        <v>221</v>
      </c>
      <c r="BJ231" s="5" t="s">
        <v>55</v>
      </c>
      <c r="BK231" t="s">
        <v>37</v>
      </c>
      <c r="BL231" t="s">
        <v>244</v>
      </c>
      <c r="BM231" t="s">
        <v>111</v>
      </c>
      <c r="BN231" t="s">
        <v>121</v>
      </c>
      <c r="BO231" t="s">
        <v>98</v>
      </c>
      <c r="BP231" s="4">
        <v>44188</v>
      </c>
      <c r="BQ231">
        <v>123</v>
      </c>
      <c r="BR231" s="5" t="s">
        <v>55</v>
      </c>
      <c r="BS231" t="s">
        <v>50</v>
      </c>
      <c r="BT231">
        <v>30215</v>
      </c>
      <c r="BU231" t="s">
        <v>38</v>
      </c>
      <c r="BV231" s="5" t="s">
        <v>38</v>
      </c>
      <c r="BW231" s="5" t="s">
        <v>55</v>
      </c>
      <c r="BX231" s="22" t="s">
        <v>55</v>
      </c>
      <c r="BY231" s="5" t="s">
        <v>55</v>
      </c>
      <c r="BZ231" s="5" t="s">
        <v>55</v>
      </c>
      <c r="CA231" t="s">
        <v>37</v>
      </c>
      <c r="CB231" t="s">
        <v>37</v>
      </c>
      <c r="CC231" t="s">
        <v>215</v>
      </c>
    </row>
    <row r="232" spans="1:81" x14ac:dyDescent="0.2">
      <c r="A232" s="7" t="s">
        <v>37</v>
      </c>
      <c r="B232" t="s">
        <v>482</v>
      </c>
      <c r="C232" t="s">
        <v>85</v>
      </c>
      <c r="E232" t="str">
        <f t="shared" si="46"/>
        <v>Scenario 231 (Org#=15| Campus#=3, GiftType#=3, Fund#=3)</v>
      </c>
      <c r="F232" s="24" t="str">
        <f t="shared" si="47"/>
        <v>CampusName=Main Campus|GiftType=Donate| DonatePurchaseGoal=Donate|FundName= Linked Tithes &amp; Offering|Fixed-Linked Donation Cat| CategoryName=</v>
      </c>
      <c r="G232" s="24" t="str">
        <f t="shared" si="44"/>
        <v>Scenario 231 (Org#=15| Campus#=3, GiftType#=3, Fund#=3) - Using 'Main Campus',  'Donate', using 'AmountCurrency|AmountQuantity' of '241|10', with a 'One-Time' transaction using a 'New Bank Account' payment type 'ach' with account 'NormalAccount' number '856667' Submit = 'Yes'</v>
      </c>
      <c r="H232" s="24" t="str">
        <f t="shared" si="45"/>
        <v>Environment= https://sg-pre-web.securegive.com/,  User= chris.grant+chris@securegive.com</v>
      </c>
      <c r="I232" s="35" t="s">
        <v>518</v>
      </c>
      <c r="J232" s="35"/>
      <c r="K232" s="28" t="s">
        <v>273</v>
      </c>
      <c r="L232" t="s">
        <v>266</v>
      </c>
      <c r="M232" t="s">
        <v>55</v>
      </c>
      <c r="N232" t="s">
        <v>55</v>
      </c>
      <c r="O232" s="28" t="s">
        <v>494</v>
      </c>
      <c r="P232" t="s">
        <v>13</v>
      </c>
      <c r="Q232">
        <v>15</v>
      </c>
      <c r="R232" s="24">
        <v>3</v>
      </c>
      <c r="S232" s="7" t="s">
        <v>213</v>
      </c>
      <c r="T232" s="7">
        <v>3</v>
      </c>
      <c r="U232" s="7" t="s">
        <v>213</v>
      </c>
      <c r="V232" s="26" t="s">
        <v>55</v>
      </c>
      <c r="W232" s="22" t="s">
        <v>55</v>
      </c>
      <c r="X232" s="33" t="s">
        <v>55</v>
      </c>
      <c r="Y232" s="33" t="s">
        <v>55</v>
      </c>
      <c r="Z232" s="22" t="s">
        <v>55</v>
      </c>
      <c r="AA232" s="22" t="s">
        <v>55</v>
      </c>
      <c r="AB232" s="22" t="s">
        <v>55</v>
      </c>
      <c r="AC232" t="s">
        <v>410</v>
      </c>
      <c r="AD232">
        <v>3</v>
      </c>
      <c r="AF232" t="s">
        <v>152</v>
      </c>
      <c r="AG232" t="s">
        <v>517</v>
      </c>
      <c r="AH232" t="s">
        <v>17</v>
      </c>
      <c r="AI232" s="5" t="s">
        <v>55</v>
      </c>
      <c r="AJ232" s="5" t="s">
        <v>55</v>
      </c>
      <c r="AK232" s="33" t="s">
        <v>55</v>
      </c>
      <c r="AL232" s="22" t="s">
        <v>55</v>
      </c>
      <c r="AM232" s="33" t="s">
        <v>55</v>
      </c>
      <c r="AN232" s="26" t="s">
        <v>55</v>
      </c>
      <c r="AO232" s="22" t="str">
        <f t="shared" si="48"/>
        <v>One-Time gift on N/A basis charged on N/A Delayed start date of N/A ending on N/A</v>
      </c>
      <c r="AP232" t="s">
        <v>38</v>
      </c>
      <c r="AQ232" s="5" t="s">
        <v>55</v>
      </c>
      <c r="AR232" s="5" t="s">
        <v>179</v>
      </c>
      <c r="AS232" s="5" t="s">
        <v>63</v>
      </c>
      <c r="AT232" s="5"/>
      <c r="AU232" t="s">
        <v>38</v>
      </c>
      <c r="AV232" t="s">
        <v>38</v>
      </c>
      <c r="AW232" t="s">
        <v>38</v>
      </c>
      <c r="AX232" t="s">
        <v>55</v>
      </c>
      <c r="AY232" t="s">
        <v>55</v>
      </c>
      <c r="AZ232" t="s">
        <v>55</v>
      </c>
      <c r="BA232" t="s">
        <v>55</v>
      </c>
      <c r="BB232" t="s">
        <v>55</v>
      </c>
      <c r="BC232" t="s">
        <v>55</v>
      </c>
      <c r="BD232" t="s">
        <v>55</v>
      </c>
      <c r="BE232" t="s">
        <v>55</v>
      </c>
      <c r="BF232" t="s">
        <v>55</v>
      </c>
      <c r="BG232" t="s">
        <v>55</v>
      </c>
      <c r="BH232" t="s">
        <v>126</v>
      </c>
      <c r="BI232" t="s">
        <v>221</v>
      </c>
      <c r="BJ232" s="5" t="s">
        <v>55</v>
      </c>
      <c r="BK232" s="5" t="s">
        <v>55</v>
      </c>
      <c r="BL232" t="s">
        <v>243</v>
      </c>
      <c r="BM232" t="s">
        <v>110</v>
      </c>
      <c r="BN232" t="s">
        <v>119</v>
      </c>
      <c r="BO232">
        <v>856667</v>
      </c>
      <c r="BP232" s="5" t="s">
        <v>55</v>
      </c>
      <c r="BQ232" s="5" t="s">
        <v>55</v>
      </c>
      <c r="BR232" s="5" t="s">
        <v>55</v>
      </c>
      <c r="BS232" s="5" t="s">
        <v>55</v>
      </c>
      <c r="BT232" s="5" t="s">
        <v>55</v>
      </c>
      <c r="BU232" s="5" t="s">
        <v>55</v>
      </c>
      <c r="BV232" s="5" t="s">
        <v>38</v>
      </c>
      <c r="BW232" t="s">
        <v>51</v>
      </c>
      <c r="BX232" s="6" t="s">
        <v>132</v>
      </c>
      <c r="BY232" t="s">
        <v>52</v>
      </c>
      <c r="BZ232" s="5" t="s">
        <v>55</v>
      </c>
      <c r="CA232" t="s">
        <v>38</v>
      </c>
      <c r="CB232" t="s">
        <v>37</v>
      </c>
      <c r="CC232" t="s">
        <v>215</v>
      </c>
    </row>
    <row r="233" spans="1:81" x14ac:dyDescent="0.2">
      <c r="A233" s="7" t="s">
        <v>37</v>
      </c>
      <c r="B233" t="s">
        <v>483</v>
      </c>
      <c r="C233" t="s">
        <v>85</v>
      </c>
      <c r="E233" t="str">
        <f t="shared" si="46"/>
        <v>Scenario 232 (Org#=15| Campus#=3, GiftType#=3, Fund#=3)</v>
      </c>
      <c r="F233" s="24" t="str">
        <f t="shared" si="47"/>
        <v>CampusName=No Link Campus|GiftType=Donate| DonatePurchaseGoal=Donate|FundName= Linked Tithes &amp; Offering| CategoryName=</v>
      </c>
      <c r="G233" s="24" t="str">
        <f t="shared" si="44"/>
        <v>Scenario 232 (Org#=15| Campus#=3, GiftType#=3, Fund#=3) - Using 'No Link Campus',  'Donate', using 'AmountCurrency' of '242', with a 'One-Time' transaction using a 'New Credit Card' payment type 'Visa' with account 'Visa_Personal' number '4111 1111 1111 1111' Submit = 'Yes'</v>
      </c>
      <c r="H233" s="24" t="str">
        <f t="shared" si="45"/>
        <v>Environment= https://sg-pre-web.securegive.com/,  User= chris.grant+chris@securegive.com</v>
      </c>
      <c r="I233" s="35" t="s">
        <v>518</v>
      </c>
      <c r="J233" s="35"/>
      <c r="K233" s="28" t="s">
        <v>273</v>
      </c>
      <c r="L233" t="s">
        <v>266</v>
      </c>
      <c r="M233" t="s">
        <v>55</v>
      </c>
      <c r="N233" t="s">
        <v>55</v>
      </c>
      <c r="O233" s="28" t="s">
        <v>494</v>
      </c>
      <c r="P233" t="s">
        <v>269</v>
      </c>
      <c r="Q233">
        <v>15</v>
      </c>
      <c r="R233" s="24">
        <v>3</v>
      </c>
      <c r="S233" s="7" t="s">
        <v>213</v>
      </c>
      <c r="T233" s="7">
        <v>3</v>
      </c>
      <c r="U233" s="7" t="s">
        <v>213</v>
      </c>
      <c r="V233" s="26" t="s">
        <v>55</v>
      </c>
      <c r="W233" s="22" t="s">
        <v>55</v>
      </c>
      <c r="X233" s="33" t="s">
        <v>55</v>
      </c>
      <c r="Y233" s="33" t="s">
        <v>55</v>
      </c>
      <c r="Z233" s="22" t="s">
        <v>55</v>
      </c>
      <c r="AA233" s="22" t="s">
        <v>55</v>
      </c>
      <c r="AB233" s="22" t="s">
        <v>55</v>
      </c>
      <c r="AC233" t="s">
        <v>268</v>
      </c>
      <c r="AD233">
        <v>3</v>
      </c>
      <c r="AF233" t="s">
        <v>24</v>
      </c>
      <c r="AG233">
        <v>242</v>
      </c>
      <c r="AH233" t="s">
        <v>17</v>
      </c>
      <c r="AI233" s="5" t="s">
        <v>55</v>
      </c>
      <c r="AJ233" s="5" t="s">
        <v>55</v>
      </c>
      <c r="AK233" s="33" t="s">
        <v>55</v>
      </c>
      <c r="AL233" s="22" t="s">
        <v>55</v>
      </c>
      <c r="AM233" s="33" t="s">
        <v>55</v>
      </c>
      <c r="AN233" s="26" t="s">
        <v>55</v>
      </c>
      <c r="AO233" s="22" t="str">
        <f t="shared" si="48"/>
        <v>One-Time gift on N/A basis charged on N/A Delayed start date of N/A ending on N/A</v>
      </c>
      <c r="AP233" t="s">
        <v>38</v>
      </c>
      <c r="AQ233" s="5" t="s">
        <v>55</v>
      </c>
      <c r="AR233" s="5" t="s">
        <v>179</v>
      </c>
      <c r="AS233" s="5" t="s">
        <v>63</v>
      </c>
      <c r="AT233" s="5"/>
      <c r="AU233" t="s">
        <v>38</v>
      </c>
      <c r="AV233" t="s">
        <v>38</v>
      </c>
      <c r="AW233" t="s">
        <v>38</v>
      </c>
      <c r="AX233" t="s">
        <v>55</v>
      </c>
      <c r="AY233" t="s">
        <v>55</v>
      </c>
      <c r="AZ233" t="s">
        <v>55</v>
      </c>
      <c r="BA233" t="s">
        <v>55</v>
      </c>
      <c r="BB233" t="s">
        <v>55</v>
      </c>
      <c r="BC233" t="s">
        <v>55</v>
      </c>
      <c r="BD233" t="s">
        <v>55</v>
      </c>
      <c r="BE233" t="s">
        <v>55</v>
      </c>
      <c r="BF233" t="s">
        <v>55</v>
      </c>
      <c r="BG233" t="s">
        <v>55</v>
      </c>
      <c r="BH233" t="s">
        <v>53</v>
      </c>
      <c r="BI233" t="s">
        <v>221</v>
      </c>
      <c r="BJ233" s="5" t="s">
        <v>55</v>
      </c>
      <c r="BK233" t="s">
        <v>37</v>
      </c>
      <c r="BL233" t="s">
        <v>244</v>
      </c>
      <c r="BM233" t="s">
        <v>111</v>
      </c>
      <c r="BN233" t="s">
        <v>121</v>
      </c>
      <c r="BO233" t="s">
        <v>98</v>
      </c>
      <c r="BP233" s="4">
        <v>44188</v>
      </c>
      <c r="BQ233">
        <v>123</v>
      </c>
      <c r="BR233" s="5" t="s">
        <v>55</v>
      </c>
      <c r="BS233" t="s">
        <v>50</v>
      </c>
      <c r="BT233">
        <v>30215</v>
      </c>
      <c r="BU233" t="s">
        <v>38</v>
      </c>
      <c r="BV233" s="5" t="s">
        <v>38</v>
      </c>
      <c r="BW233" s="5" t="s">
        <v>55</v>
      </c>
      <c r="BX233" s="22" t="s">
        <v>55</v>
      </c>
      <c r="BY233" s="5" t="s">
        <v>55</v>
      </c>
      <c r="BZ233" s="5" t="s">
        <v>55</v>
      </c>
      <c r="CA233" t="s">
        <v>37</v>
      </c>
      <c r="CB233" t="s">
        <v>37</v>
      </c>
      <c r="CC233" t="s">
        <v>215</v>
      </c>
    </row>
    <row r="234" spans="1:81" x14ac:dyDescent="0.2">
      <c r="A234" s="7" t="s">
        <v>37</v>
      </c>
      <c r="B234" t="s">
        <v>484</v>
      </c>
      <c r="C234" t="s">
        <v>85</v>
      </c>
      <c r="E234" t="str">
        <f t="shared" si="46"/>
        <v>Scenario 233 (Org#=15| Campus#=3, GiftType#=3, Fund#=3)</v>
      </c>
      <c r="F234" s="24" t="str">
        <f t="shared" si="47"/>
        <v>CampusName=No Link Campus|GiftType=Donate| DonatePurchaseGoal=Donate|FundName= Linked Tithes &amp; Offering| CategoryName=</v>
      </c>
      <c r="G234" s="24" t="str">
        <f t="shared" si="44"/>
        <v>Scenario 233 (Org#=15| Campus#=3, GiftType#=3, Fund#=3) - Using 'No Link Campus',  'Donate', using 'AmountCurrency' of '243', with a 'One-Time' transaction using a 'New Bank Account' payment type 'ach' with account 'NormalAccount' number '856667' Submit = 'Yes'</v>
      </c>
      <c r="H234" s="24" t="str">
        <f t="shared" si="45"/>
        <v>Environment= https://sg-pre-web.securegive.com/,  User= chris.grant+chris@securegive.com</v>
      </c>
      <c r="I234" s="35" t="s">
        <v>518</v>
      </c>
      <c r="J234" s="35"/>
      <c r="K234" s="28" t="s">
        <v>273</v>
      </c>
      <c r="L234" t="s">
        <v>266</v>
      </c>
      <c r="M234" t="s">
        <v>55</v>
      </c>
      <c r="N234" t="s">
        <v>55</v>
      </c>
      <c r="O234" s="28" t="s">
        <v>494</v>
      </c>
      <c r="P234" t="s">
        <v>269</v>
      </c>
      <c r="Q234">
        <v>15</v>
      </c>
      <c r="R234" s="24">
        <v>3</v>
      </c>
      <c r="S234" s="7" t="s">
        <v>213</v>
      </c>
      <c r="T234" s="7">
        <v>3</v>
      </c>
      <c r="U234" s="7" t="s">
        <v>213</v>
      </c>
      <c r="V234" s="26" t="s">
        <v>55</v>
      </c>
      <c r="W234" s="22" t="s">
        <v>55</v>
      </c>
      <c r="X234" s="33" t="s">
        <v>55</v>
      </c>
      <c r="Y234" s="33" t="s">
        <v>55</v>
      </c>
      <c r="Z234" s="22" t="s">
        <v>55</v>
      </c>
      <c r="AA234" s="22" t="s">
        <v>55</v>
      </c>
      <c r="AB234" s="22" t="s">
        <v>55</v>
      </c>
      <c r="AC234" t="s">
        <v>268</v>
      </c>
      <c r="AD234">
        <v>3</v>
      </c>
      <c r="AF234" t="s">
        <v>24</v>
      </c>
      <c r="AG234">
        <v>243</v>
      </c>
      <c r="AH234" t="s">
        <v>17</v>
      </c>
      <c r="AI234" s="5" t="s">
        <v>55</v>
      </c>
      <c r="AJ234" s="5" t="s">
        <v>55</v>
      </c>
      <c r="AK234" s="33" t="s">
        <v>55</v>
      </c>
      <c r="AL234" s="22" t="s">
        <v>55</v>
      </c>
      <c r="AM234" s="33" t="s">
        <v>55</v>
      </c>
      <c r="AN234" s="26" t="s">
        <v>55</v>
      </c>
      <c r="AO234" s="22" t="str">
        <f t="shared" si="48"/>
        <v>One-Time gift on N/A basis charged on N/A Delayed start date of N/A ending on N/A</v>
      </c>
      <c r="AP234" t="s">
        <v>38</v>
      </c>
      <c r="AQ234" s="5" t="s">
        <v>55</v>
      </c>
      <c r="AR234" s="5" t="s">
        <v>179</v>
      </c>
      <c r="AS234" s="5" t="s">
        <v>63</v>
      </c>
      <c r="AT234" s="5"/>
      <c r="AU234" t="s">
        <v>38</v>
      </c>
      <c r="AV234" t="s">
        <v>38</v>
      </c>
      <c r="AW234" t="s">
        <v>38</v>
      </c>
      <c r="AX234" t="s">
        <v>55</v>
      </c>
      <c r="AY234" t="s">
        <v>55</v>
      </c>
      <c r="AZ234" t="s">
        <v>55</v>
      </c>
      <c r="BA234" t="s">
        <v>55</v>
      </c>
      <c r="BB234" t="s">
        <v>55</v>
      </c>
      <c r="BC234" t="s">
        <v>55</v>
      </c>
      <c r="BD234" t="s">
        <v>55</v>
      </c>
      <c r="BE234" t="s">
        <v>55</v>
      </c>
      <c r="BF234" t="s">
        <v>55</v>
      </c>
      <c r="BG234" t="s">
        <v>55</v>
      </c>
      <c r="BH234" t="s">
        <v>126</v>
      </c>
      <c r="BI234" t="s">
        <v>221</v>
      </c>
      <c r="BJ234" s="5" t="s">
        <v>55</v>
      </c>
      <c r="BK234" s="5" t="s">
        <v>55</v>
      </c>
      <c r="BL234" t="s">
        <v>243</v>
      </c>
      <c r="BM234" t="s">
        <v>110</v>
      </c>
      <c r="BN234" t="s">
        <v>119</v>
      </c>
      <c r="BO234">
        <v>856667</v>
      </c>
      <c r="BP234" s="5" t="s">
        <v>55</v>
      </c>
      <c r="BQ234" s="5" t="s">
        <v>55</v>
      </c>
      <c r="BR234" s="5" t="s">
        <v>55</v>
      </c>
      <c r="BS234" s="5" t="s">
        <v>55</v>
      </c>
      <c r="BT234" s="5" t="s">
        <v>55</v>
      </c>
      <c r="BU234" s="5" t="s">
        <v>55</v>
      </c>
      <c r="BV234" s="5" t="s">
        <v>38</v>
      </c>
      <c r="BW234" t="s">
        <v>51</v>
      </c>
      <c r="BX234" s="6" t="s">
        <v>132</v>
      </c>
      <c r="BY234" t="s">
        <v>52</v>
      </c>
      <c r="BZ234" s="5" t="s">
        <v>55</v>
      </c>
      <c r="CA234" t="s">
        <v>38</v>
      </c>
      <c r="CB234" t="s">
        <v>37</v>
      </c>
      <c r="CC234" t="s">
        <v>215</v>
      </c>
    </row>
    <row r="235" spans="1:81" ht="17" customHeight="1" x14ac:dyDescent="0.2">
      <c r="A235" s="7" t="s">
        <v>37</v>
      </c>
      <c r="B235" t="s">
        <v>485</v>
      </c>
      <c r="C235" t="s">
        <v>85</v>
      </c>
      <c r="E235" t="str">
        <f t="shared" si="46"/>
        <v>Scenario 234 (Org#=15| Campus#=3, GiftType#=3, Fund#=3)</v>
      </c>
      <c r="F235" s="24" t="str">
        <f t="shared" si="47"/>
        <v>CampusName=No Link Campus|GiftType=Donate| DonatePurchaseGoal=Donate|FundName= Linked Tithes &amp; Offering|No Link Donation|Fixed-Linked Donation Cat| CategoryName=</v>
      </c>
      <c r="G235" s="24" t="str">
        <f t="shared" si="44"/>
        <v>Scenario 234 (Org#=15| Campus#=3, GiftType#=3, Fund#=3) - Using 'No Link Campus',  'Donate', using 'AmountCurrency|AmountCurrency|AmountQuantity' of '244|10|20', with a 'One-Time' transaction using a 'New Credit Card' payment type 'Visa' with account 'Visa_Personal' number '4111 1111 1111 1111' Submit = 'Yes'</v>
      </c>
      <c r="H235" s="24" t="str">
        <f t="shared" si="45"/>
        <v>Environment= https://sg-pre-web.securegive.com/,  User= chris.grant+chris@securegive.com</v>
      </c>
      <c r="I235" s="35" t="s">
        <v>518</v>
      </c>
      <c r="J235" s="35"/>
      <c r="K235" s="28" t="s">
        <v>273</v>
      </c>
      <c r="L235" t="s">
        <v>266</v>
      </c>
      <c r="M235" t="s">
        <v>55</v>
      </c>
      <c r="N235" t="s">
        <v>55</v>
      </c>
      <c r="O235" s="28" t="s">
        <v>494</v>
      </c>
      <c r="P235" t="s">
        <v>269</v>
      </c>
      <c r="Q235">
        <v>15</v>
      </c>
      <c r="R235" s="24">
        <v>3</v>
      </c>
      <c r="S235" s="7" t="s">
        <v>213</v>
      </c>
      <c r="T235" s="7">
        <v>3</v>
      </c>
      <c r="U235" s="7" t="s">
        <v>213</v>
      </c>
      <c r="V235" s="26" t="s">
        <v>55</v>
      </c>
      <c r="W235" s="22" t="s">
        <v>55</v>
      </c>
      <c r="X235" s="33" t="s">
        <v>55</v>
      </c>
      <c r="Y235" s="33" t="s">
        <v>55</v>
      </c>
      <c r="Z235" s="22" t="s">
        <v>55</v>
      </c>
      <c r="AA235" s="22" t="s">
        <v>55</v>
      </c>
      <c r="AB235" s="22" t="s">
        <v>55</v>
      </c>
      <c r="AC235" t="s">
        <v>411</v>
      </c>
      <c r="AD235">
        <v>3</v>
      </c>
      <c r="AF235" t="s">
        <v>409</v>
      </c>
      <c r="AG235" t="s">
        <v>514</v>
      </c>
      <c r="AH235" t="s">
        <v>17</v>
      </c>
      <c r="AI235" s="5" t="s">
        <v>55</v>
      </c>
      <c r="AJ235" s="5" t="s">
        <v>55</v>
      </c>
      <c r="AK235" s="33" t="s">
        <v>55</v>
      </c>
      <c r="AL235" s="22" t="s">
        <v>55</v>
      </c>
      <c r="AM235" s="33" t="s">
        <v>55</v>
      </c>
      <c r="AN235" s="26" t="s">
        <v>55</v>
      </c>
      <c r="AO235" s="22" t="str">
        <f t="shared" si="48"/>
        <v>One-Time gift on N/A basis charged on N/A Delayed start date of N/A ending on N/A</v>
      </c>
      <c r="AP235" t="s">
        <v>37</v>
      </c>
      <c r="AQ235" s="5" t="s">
        <v>55</v>
      </c>
      <c r="AR235" s="5" t="s">
        <v>179</v>
      </c>
      <c r="AS235" s="5" t="s">
        <v>63</v>
      </c>
      <c r="AT235" s="5"/>
      <c r="AU235" t="s">
        <v>38</v>
      </c>
      <c r="AV235" t="s">
        <v>38</v>
      </c>
      <c r="AW235" t="s">
        <v>38</v>
      </c>
      <c r="AX235" t="s">
        <v>55</v>
      </c>
      <c r="AY235" t="s">
        <v>55</v>
      </c>
      <c r="AZ235" t="s">
        <v>55</v>
      </c>
      <c r="BA235" t="s">
        <v>55</v>
      </c>
      <c r="BB235" t="s">
        <v>55</v>
      </c>
      <c r="BC235" t="s">
        <v>55</v>
      </c>
      <c r="BD235" t="s">
        <v>55</v>
      </c>
      <c r="BE235" t="s">
        <v>55</v>
      </c>
      <c r="BF235" t="s">
        <v>55</v>
      </c>
      <c r="BG235" t="s">
        <v>55</v>
      </c>
      <c r="BH235" t="s">
        <v>53</v>
      </c>
      <c r="BI235" t="s">
        <v>221</v>
      </c>
      <c r="BJ235" s="5" t="s">
        <v>55</v>
      </c>
      <c r="BK235" t="s">
        <v>37</v>
      </c>
      <c r="BL235" t="s">
        <v>244</v>
      </c>
      <c r="BM235" t="s">
        <v>111</v>
      </c>
      <c r="BN235" t="s">
        <v>121</v>
      </c>
      <c r="BO235" t="s">
        <v>98</v>
      </c>
      <c r="BP235" s="4">
        <v>44188</v>
      </c>
      <c r="BQ235">
        <v>123</v>
      </c>
      <c r="BR235" s="5" t="s">
        <v>55</v>
      </c>
      <c r="BS235" t="s">
        <v>50</v>
      </c>
      <c r="BT235">
        <v>30215</v>
      </c>
      <c r="BU235" t="s">
        <v>38</v>
      </c>
      <c r="BV235" s="5" t="s">
        <v>38</v>
      </c>
      <c r="BW235" s="5" t="s">
        <v>55</v>
      </c>
      <c r="BX235" s="22" t="s">
        <v>55</v>
      </c>
      <c r="BY235" s="5" t="s">
        <v>55</v>
      </c>
      <c r="BZ235" s="5" t="s">
        <v>55</v>
      </c>
      <c r="CA235" t="s">
        <v>37</v>
      </c>
      <c r="CB235" t="s">
        <v>37</v>
      </c>
      <c r="CC235" t="s">
        <v>215</v>
      </c>
    </row>
    <row r="236" spans="1:81" x14ac:dyDescent="0.2">
      <c r="A236" s="7" t="s">
        <v>37</v>
      </c>
      <c r="B236" t="s">
        <v>486</v>
      </c>
      <c r="C236" t="s">
        <v>85</v>
      </c>
      <c r="E236" t="str">
        <f t="shared" si="46"/>
        <v>Scenario 235 (Org#=15| Campus#=3, GiftType#=3, Fund#=3)</v>
      </c>
      <c r="F236" s="24" t="str">
        <f t="shared" si="47"/>
        <v>CampusName=No Link Campus|GiftType=Donate| DonatePurchaseGoal=Donate|FundName= No Link Donation| CategoryName=</v>
      </c>
      <c r="G236" s="24" t="str">
        <f t="shared" si="44"/>
        <v>Scenario 235 (Org#=15| Campus#=3, GiftType#=3, Fund#=3) - Using 'No Link Campus',  'Donate', using 'AmountCurrency' of '245', with a 'One-Time' transaction using a 'New Bank Account' payment type 'ach' with account 'NormalAccount' number '856667' Submit = 'Yes'</v>
      </c>
      <c r="H236" s="24" t="str">
        <f t="shared" si="45"/>
        <v>Environment= https://sg-pre-web.securegive.com/,  User= chris.grant+chris@securegive.com</v>
      </c>
      <c r="I236" s="35" t="s">
        <v>518</v>
      </c>
      <c r="J236" s="35"/>
      <c r="K236" s="28" t="s">
        <v>273</v>
      </c>
      <c r="L236" t="s">
        <v>266</v>
      </c>
      <c r="M236" t="s">
        <v>55</v>
      </c>
      <c r="N236" t="s">
        <v>55</v>
      </c>
      <c r="O236" s="28" t="s">
        <v>494</v>
      </c>
      <c r="P236" t="s">
        <v>269</v>
      </c>
      <c r="Q236">
        <v>15</v>
      </c>
      <c r="R236" s="24">
        <v>3</v>
      </c>
      <c r="S236" s="7" t="s">
        <v>213</v>
      </c>
      <c r="T236" s="7">
        <v>3</v>
      </c>
      <c r="U236" s="7" t="s">
        <v>213</v>
      </c>
      <c r="V236" s="26" t="s">
        <v>55</v>
      </c>
      <c r="W236" s="22" t="s">
        <v>55</v>
      </c>
      <c r="X236" s="33" t="s">
        <v>55</v>
      </c>
      <c r="Y236" s="33" t="s">
        <v>55</v>
      </c>
      <c r="Z236" s="22" t="s">
        <v>55</v>
      </c>
      <c r="AA236" s="22" t="s">
        <v>55</v>
      </c>
      <c r="AB236" s="22" t="s">
        <v>55</v>
      </c>
      <c r="AC236" t="s">
        <v>271</v>
      </c>
      <c r="AD236">
        <v>3</v>
      </c>
      <c r="AF236" t="s">
        <v>24</v>
      </c>
      <c r="AG236">
        <v>245</v>
      </c>
      <c r="AH236" t="s">
        <v>17</v>
      </c>
      <c r="AI236" s="5" t="s">
        <v>55</v>
      </c>
      <c r="AJ236" s="5" t="s">
        <v>55</v>
      </c>
      <c r="AK236" s="33" t="s">
        <v>55</v>
      </c>
      <c r="AL236" s="22" t="s">
        <v>55</v>
      </c>
      <c r="AM236" s="33" t="s">
        <v>55</v>
      </c>
      <c r="AN236" s="26" t="s">
        <v>55</v>
      </c>
      <c r="AO236" s="22" t="str">
        <f t="shared" si="48"/>
        <v>One-Time gift on N/A basis charged on N/A Delayed start date of N/A ending on N/A</v>
      </c>
      <c r="AP236" t="s">
        <v>38</v>
      </c>
      <c r="AQ236" s="5" t="s">
        <v>55</v>
      </c>
      <c r="AR236" s="5" t="s">
        <v>179</v>
      </c>
      <c r="AS236" s="5" t="s">
        <v>63</v>
      </c>
      <c r="AT236" s="5"/>
      <c r="AU236" t="s">
        <v>38</v>
      </c>
      <c r="AV236" t="s">
        <v>38</v>
      </c>
      <c r="AW236" t="s">
        <v>38</v>
      </c>
      <c r="AX236" t="s">
        <v>55</v>
      </c>
      <c r="AY236" t="s">
        <v>55</v>
      </c>
      <c r="AZ236" t="s">
        <v>55</v>
      </c>
      <c r="BA236" t="s">
        <v>55</v>
      </c>
      <c r="BB236" t="s">
        <v>55</v>
      </c>
      <c r="BC236" t="s">
        <v>55</v>
      </c>
      <c r="BD236" t="s">
        <v>55</v>
      </c>
      <c r="BE236" t="s">
        <v>55</v>
      </c>
      <c r="BF236" t="s">
        <v>55</v>
      </c>
      <c r="BG236" t="s">
        <v>55</v>
      </c>
      <c r="BH236" t="s">
        <v>126</v>
      </c>
      <c r="BI236" t="s">
        <v>221</v>
      </c>
      <c r="BJ236" s="5" t="s">
        <v>55</v>
      </c>
      <c r="BK236" s="5" t="s">
        <v>55</v>
      </c>
      <c r="BL236" t="s">
        <v>243</v>
      </c>
      <c r="BM236" t="s">
        <v>110</v>
      </c>
      <c r="BN236" t="s">
        <v>119</v>
      </c>
      <c r="BO236">
        <v>856667</v>
      </c>
      <c r="BP236" s="5" t="s">
        <v>55</v>
      </c>
      <c r="BQ236" s="5" t="s">
        <v>55</v>
      </c>
      <c r="BR236" s="5" t="s">
        <v>55</v>
      </c>
      <c r="BS236" s="5" t="s">
        <v>55</v>
      </c>
      <c r="BT236" s="5" t="s">
        <v>55</v>
      </c>
      <c r="BU236" s="5" t="s">
        <v>55</v>
      </c>
      <c r="BV236" s="5" t="s">
        <v>38</v>
      </c>
      <c r="BW236" t="s">
        <v>51</v>
      </c>
      <c r="BX236" s="6" t="s">
        <v>132</v>
      </c>
      <c r="BY236" t="s">
        <v>52</v>
      </c>
      <c r="BZ236" s="5" t="s">
        <v>55</v>
      </c>
      <c r="CA236" t="s">
        <v>38</v>
      </c>
      <c r="CB236" t="s">
        <v>37</v>
      </c>
      <c r="CC236" t="s">
        <v>215</v>
      </c>
    </row>
    <row r="237" spans="1:81" x14ac:dyDescent="0.2">
      <c r="A237" s="7" t="s">
        <v>37</v>
      </c>
      <c r="B237" t="s">
        <v>487</v>
      </c>
      <c r="C237" t="s">
        <v>85</v>
      </c>
      <c r="E237" t="str">
        <f t="shared" si="46"/>
        <v>Scenario 236 (Org#=15| Campus#=3, GiftType#=3, Fund#=3)</v>
      </c>
      <c r="F237" s="24" t="str">
        <f t="shared" si="47"/>
        <v>CampusName=No Link Campus|GiftType=Donate| DonatePurchaseGoal=Donate|FundName= No Link Donation| CategoryName=</v>
      </c>
      <c r="G237" s="24" t="str">
        <f t="shared" si="44"/>
        <v>Scenario 236 (Org#=15| Campus#=3, GiftType#=3, Fund#=3) - Using 'No Link Campus',  'Donate', using 'AmountCurrency' of '246', with a 'One-Time' transaction using a 'New Credit Card' payment type 'Visa' with account 'Visa_Personal' number '4111 1111 1111 1111' Submit = 'Yes'</v>
      </c>
      <c r="H237" s="24" t="str">
        <f t="shared" si="45"/>
        <v>Environment= https://sg-pre-web.securegive.com/,  User= chris.grant+chris@securegive.com</v>
      </c>
      <c r="I237" s="35" t="s">
        <v>518</v>
      </c>
      <c r="J237" s="35"/>
      <c r="K237" s="28" t="s">
        <v>273</v>
      </c>
      <c r="L237" t="s">
        <v>266</v>
      </c>
      <c r="M237" t="s">
        <v>55</v>
      </c>
      <c r="N237" t="s">
        <v>55</v>
      </c>
      <c r="O237" s="28" t="s">
        <v>494</v>
      </c>
      <c r="P237" t="s">
        <v>269</v>
      </c>
      <c r="Q237">
        <v>15</v>
      </c>
      <c r="R237" s="24">
        <v>3</v>
      </c>
      <c r="S237" s="7" t="s">
        <v>213</v>
      </c>
      <c r="T237" s="7">
        <v>3</v>
      </c>
      <c r="U237" s="7" t="s">
        <v>213</v>
      </c>
      <c r="V237" s="26" t="s">
        <v>55</v>
      </c>
      <c r="W237" s="22" t="s">
        <v>55</v>
      </c>
      <c r="X237" s="33" t="s">
        <v>55</v>
      </c>
      <c r="Y237" s="33" t="s">
        <v>55</v>
      </c>
      <c r="Z237" s="22" t="s">
        <v>55</v>
      </c>
      <c r="AA237" s="22" t="s">
        <v>55</v>
      </c>
      <c r="AB237" s="22" t="s">
        <v>55</v>
      </c>
      <c r="AC237" t="s">
        <v>271</v>
      </c>
      <c r="AD237">
        <v>3</v>
      </c>
      <c r="AF237" t="s">
        <v>24</v>
      </c>
      <c r="AG237">
        <v>246</v>
      </c>
      <c r="AH237" t="s">
        <v>17</v>
      </c>
      <c r="AI237" s="5" t="s">
        <v>55</v>
      </c>
      <c r="AJ237" s="5" t="s">
        <v>55</v>
      </c>
      <c r="AK237" s="33" t="s">
        <v>55</v>
      </c>
      <c r="AL237" s="22" t="s">
        <v>55</v>
      </c>
      <c r="AM237" s="33" t="s">
        <v>55</v>
      </c>
      <c r="AN237" s="26" t="s">
        <v>55</v>
      </c>
      <c r="AO237" s="22" t="str">
        <f t="shared" si="48"/>
        <v>One-Time gift on N/A basis charged on N/A Delayed start date of N/A ending on N/A</v>
      </c>
      <c r="AP237" t="s">
        <v>38</v>
      </c>
      <c r="AQ237" s="5" t="s">
        <v>55</v>
      </c>
      <c r="AR237" s="5" t="s">
        <v>179</v>
      </c>
      <c r="AS237" s="5" t="s">
        <v>63</v>
      </c>
      <c r="AT237" s="5"/>
      <c r="AU237" t="s">
        <v>38</v>
      </c>
      <c r="AV237" t="s">
        <v>38</v>
      </c>
      <c r="AW237" t="s">
        <v>38</v>
      </c>
      <c r="AX237" t="s">
        <v>55</v>
      </c>
      <c r="AY237" t="s">
        <v>55</v>
      </c>
      <c r="AZ237" t="s">
        <v>55</v>
      </c>
      <c r="BA237" t="s">
        <v>55</v>
      </c>
      <c r="BB237" t="s">
        <v>55</v>
      </c>
      <c r="BC237" t="s">
        <v>55</v>
      </c>
      <c r="BD237" t="s">
        <v>55</v>
      </c>
      <c r="BE237" t="s">
        <v>55</v>
      </c>
      <c r="BF237" t="s">
        <v>55</v>
      </c>
      <c r="BG237" t="s">
        <v>55</v>
      </c>
      <c r="BH237" t="s">
        <v>53</v>
      </c>
      <c r="BI237" t="s">
        <v>221</v>
      </c>
      <c r="BJ237" s="5" t="s">
        <v>55</v>
      </c>
      <c r="BK237" t="s">
        <v>37</v>
      </c>
      <c r="BL237" t="s">
        <v>244</v>
      </c>
      <c r="BM237" t="s">
        <v>111</v>
      </c>
      <c r="BN237" t="s">
        <v>121</v>
      </c>
      <c r="BO237" t="s">
        <v>98</v>
      </c>
      <c r="BP237" s="4">
        <v>44188</v>
      </c>
      <c r="BQ237">
        <v>123</v>
      </c>
      <c r="BR237" s="5" t="s">
        <v>55</v>
      </c>
      <c r="BS237" t="s">
        <v>50</v>
      </c>
      <c r="BT237">
        <v>30215</v>
      </c>
      <c r="BU237" t="s">
        <v>38</v>
      </c>
      <c r="BV237" s="5" t="s">
        <v>38</v>
      </c>
      <c r="BW237" s="5" t="s">
        <v>55</v>
      </c>
      <c r="BX237" s="22" t="s">
        <v>55</v>
      </c>
      <c r="BY237" s="5" t="s">
        <v>55</v>
      </c>
      <c r="BZ237" s="5" t="s">
        <v>55</v>
      </c>
      <c r="CA237" t="s">
        <v>37</v>
      </c>
      <c r="CB237" t="s">
        <v>37</v>
      </c>
      <c r="CC237" t="s">
        <v>215</v>
      </c>
    </row>
    <row r="238" spans="1:81" x14ac:dyDescent="0.2">
      <c r="A238" s="7" t="s">
        <v>37</v>
      </c>
      <c r="B238" t="s">
        <v>488</v>
      </c>
      <c r="C238" t="s">
        <v>85</v>
      </c>
      <c r="E238" t="str">
        <f t="shared" si="46"/>
        <v>Scenario 237 (Org#=15| Campus#=3, GiftType#=3, Fund#=3)</v>
      </c>
      <c r="F238" s="24" t="str">
        <f t="shared" si="47"/>
        <v>CampusName=No Link Campus|GiftType=Donate| DonatePurchaseGoal=Donate|FundName= Linked Tithes &amp; Offering|No Link Donation| CategoryName=</v>
      </c>
      <c r="G238" s="24" t="str">
        <f t="shared" si="44"/>
        <v>Scenario 237 (Org#=15| Campus#=3, GiftType#=3, Fund#=3) - Using 'No Link Campus',  'Donate', using 'AmountCurrency|AmountCurrency' of '247|10', with a 'One-Time' transaction using a 'New Bank Account' payment type 'ach' with account 'NormalAccount' number '856667' Submit = 'Yes'</v>
      </c>
      <c r="H238" s="24" t="str">
        <f t="shared" si="45"/>
        <v>Environment= https://sg-pre-web.securegive.com/,  User= chris.grant+chris@securegive.com</v>
      </c>
      <c r="I238" s="35" t="s">
        <v>518</v>
      </c>
      <c r="J238" s="35"/>
      <c r="K238" s="28" t="s">
        <v>273</v>
      </c>
      <c r="L238" t="s">
        <v>266</v>
      </c>
      <c r="M238" t="s">
        <v>55</v>
      </c>
      <c r="N238" t="s">
        <v>55</v>
      </c>
      <c r="O238" s="28" t="s">
        <v>494</v>
      </c>
      <c r="P238" t="s">
        <v>269</v>
      </c>
      <c r="Q238">
        <v>15</v>
      </c>
      <c r="R238" s="24">
        <v>3</v>
      </c>
      <c r="S238" s="7" t="s">
        <v>213</v>
      </c>
      <c r="T238" s="7">
        <v>3</v>
      </c>
      <c r="U238" s="7" t="s">
        <v>213</v>
      </c>
      <c r="V238" s="26" t="s">
        <v>55</v>
      </c>
      <c r="W238" s="22" t="s">
        <v>55</v>
      </c>
      <c r="X238" s="33" t="s">
        <v>55</v>
      </c>
      <c r="Y238" s="33" t="s">
        <v>55</v>
      </c>
      <c r="Z238" s="22" t="s">
        <v>55</v>
      </c>
      <c r="AA238" s="22" t="s">
        <v>55</v>
      </c>
      <c r="AB238" s="22" t="s">
        <v>55</v>
      </c>
      <c r="AC238" t="s">
        <v>492</v>
      </c>
      <c r="AD238">
        <v>3</v>
      </c>
      <c r="AF238" t="s">
        <v>161</v>
      </c>
      <c r="AG238" t="s">
        <v>499</v>
      </c>
      <c r="AH238" t="s">
        <v>17</v>
      </c>
      <c r="AI238" s="5" t="s">
        <v>55</v>
      </c>
      <c r="AJ238" s="5" t="s">
        <v>55</v>
      </c>
      <c r="AK238" s="33" t="s">
        <v>55</v>
      </c>
      <c r="AL238" s="22" t="s">
        <v>55</v>
      </c>
      <c r="AM238" s="33" t="s">
        <v>55</v>
      </c>
      <c r="AN238" s="26" t="s">
        <v>55</v>
      </c>
      <c r="AO238" s="22" t="str">
        <f t="shared" si="48"/>
        <v>One-Time gift on N/A basis charged on N/A Delayed start date of N/A ending on N/A</v>
      </c>
      <c r="AP238" t="s">
        <v>38</v>
      </c>
      <c r="AQ238" s="5" t="s">
        <v>55</v>
      </c>
      <c r="AR238" s="5" t="s">
        <v>179</v>
      </c>
      <c r="AS238" s="5" t="s">
        <v>63</v>
      </c>
      <c r="AT238" s="5"/>
      <c r="AU238" t="s">
        <v>38</v>
      </c>
      <c r="AV238" t="s">
        <v>38</v>
      </c>
      <c r="AW238" t="s">
        <v>38</v>
      </c>
      <c r="AX238" t="s">
        <v>55</v>
      </c>
      <c r="AY238" t="s">
        <v>55</v>
      </c>
      <c r="AZ238" t="s">
        <v>55</v>
      </c>
      <c r="BA238" t="s">
        <v>55</v>
      </c>
      <c r="BB238" t="s">
        <v>55</v>
      </c>
      <c r="BC238" t="s">
        <v>55</v>
      </c>
      <c r="BD238" t="s">
        <v>55</v>
      </c>
      <c r="BE238" t="s">
        <v>55</v>
      </c>
      <c r="BF238" t="s">
        <v>55</v>
      </c>
      <c r="BG238" t="s">
        <v>55</v>
      </c>
      <c r="BH238" t="s">
        <v>126</v>
      </c>
      <c r="BI238" t="s">
        <v>221</v>
      </c>
      <c r="BJ238" s="5" t="s">
        <v>55</v>
      </c>
      <c r="BK238" s="5" t="s">
        <v>55</v>
      </c>
      <c r="BL238" t="s">
        <v>243</v>
      </c>
      <c r="BM238" t="s">
        <v>110</v>
      </c>
      <c r="BN238" t="s">
        <v>119</v>
      </c>
      <c r="BO238">
        <v>856667</v>
      </c>
      <c r="BP238" s="5" t="s">
        <v>55</v>
      </c>
      <c r="BQ238" s="5" t="s">
        <v>55</v>
      </c>
      <c r="BR238" s="5" t="s">
        <v>55</v>
      </c>
      <c r="BS238" s="5" t="s">
        <v>55</v>
      </c>
      <c r="BT238" s="5" t="s">
        <v>55</v>
      </c>
      <c r="BU238" s="5" t="s">
        <v>55</v>
      </c>
      <c r="BV238" s="5" t="s">
        <v>38</v>
      </c>
      <c r="BW238" t="s">
        <v>51</v>
      </c>
      <c r="BX238" s="6" t="s">
        <v>132</v>
      </c>
      <c r="BY238" t="s">
        <v>52</v>
      </c>
      <c r="BZ238" s="5" t="s">
        <v>55</v>
      </c>
      <c r="CA238" t="s">
        <v>38</v>
      </c>
      <c r="CB238" t="s">
        <v>37</v>
      </c>
      <c r="CC238" t="s">
        <v>215</v>
      </c>
    </row>
    <row r="239" spans="1:81" x14ac:dyDescent="0.2">
      <c r="A239" s="7" t="s">
        <v>37</v>
      </c>
      <c r="B239" t="s">
        <v>489</v>
      </c>
      <c r="C239" t="s">
        <v>85</v>
      </c>
      <c r="E239" t="str">
        <f t="shared" si="46"/>
        <v>Scenario 238 (Org#=15| Campus#=3, GiftType#=3, Fund#=3)</v>
      </c>
      <c r="F239" s="24" t="str">
        <f t="shared" si="47"/>
        <v>CampusName=No Link Campus|GiftType=Donate| DonatePurchaseGoal=Donate|FundName= Fixed-Linked Donation Cat| CategoryName=</v>
      </c>
      <c r="G239" s="24" t="str">
        <f t="shared" si="44"/>
        <v>Scenario 238 (Org#=15| Campus#=3, GiftType#=3, Fund#=3) - Using 'No Link Campus',  'Donate', using 'AmountQuantity' of '248', with a 'One-Time' transaction using a 'New Credit Card' payment type 'Visa' with account 'Visa_Personal' number '4111 1111 1111 1111' Submit = 'Yes'</v>
      </c>
      <c r="H239" s="24" t="str">
        <f t="shared" si="45"/>
        <v>Environment= https://sg-pre-web.securegive.com/,  User= chris.grant+chris@securegive.com</v>
      </c>
      <c r="I239" s="35" t="s">
        <v>518</v>
      </c>
      <c r="J239" s="35"/>
      <c r="K239" s="28" t="s">
        <v>273</v>
      </c>
      <c r="L239" t="s">
        <v>266</v>
      </c>
      <c r="M239" t="s">
        <v>55</v>
      </c>
      <c r="N239" t="s">
        <v>55</v>
      </c>
      <c r="O239" s="28" t="s">
        <v>494</v>
      </c>
      <c r="P239" t="s">
        <v>269</v>
      </c>
      <c r="Q239">
        <v>15</v>
      </c>
      <c r="R239" s="24">
        <v>3</v>
      </c>
      <c r="S239" s="7" t="s">
        <v>213</v>
      </c>
      <c r="T239" s="7">
        <v>3</v>
      </c>
      <c r="U239" s="7" t="s">
        <v>213</v>
      </c>
      <c r="V239" s="26" t="s">
        <v>55</v>
      </c>
      <c r="W239" s="22" t="s">
        <v>55</v>
      </c>
      <c r="X239" s="33" t="s">
        <v>55</v>
      </c>
      <c r="Y239" s="33" t="s">
        <v>55</v>
      </c>
      <c r="Z239" s="22" t="s">
        <v>55</v>
      </c>
      <c r="AA239" s="22" t="s">
        <v>55</v>
      </c>
      <c r="AB239" s="22" t="s">
        <v>55</v>
      </c>
      <c r="AC239" t="s">
        <v>270</v>
      </c>
      <c r="AD239">
        <v>3</v>
      </c>
      <c r="AF239" t="s">
        <v>25</v>
      </c>
      <c r="AG239">
        <v>248</v>
      </c>
      <c r="AH239" t="s">
        <v>17</v>
      </c>
      <c r="AI239" s="5" t="s">
        <v>55</v>
      </c>
      <c r="AJ239" s="5" t="s">
        <v>55</v>
      </c>
      <c r="AK239" s="33" t="s">
        <v>55</v>
      </c>
      <c r="AL239" s="22" t="s">
        <v>55</v>
      </c>
      <c r="AM239" s="33" t="s">
        <v>55</v>
      </c>
      <c r="AN239" s="26" t="s">
        <v>55</v>
      </c>
      <c r="AO239" s="22" t="str">
        <f t="shared" si="48"/>
        <v>One-Time gift on N/A basis charged on N/A Delayed start date of N/A ending on N/A</v>
      </c>
      <c r="AP239" t="s">
        <v>38</v>
      </c>
      <c r="AQ239" s="5" t="s">
        <v>55</v>
      </c>
      <c r="AR239" s="5" t="s">
        <v>179</v>
      </c>
      <c r="AS239" s="5" t="s">
        <v>63</v>
      </c>
      <c r="AT239" s="5"/>
      <c r="AU239" t="s">
        <v>38</v>
      </c>
      <c r="AV239" t="s">
        <v>38</v>
      </c>
      <c r="AW239" t="s">
        <v>38</v>
      </c>
      <c r="AX239" t="s">
        <v>55</v>
      </c>
      <c r="AY239" t="s">
        <v>55</v>
      </c>
      <c r="AZ239" t="s">
        <v>55</v>
      </c>
      <c r="BA239" t="s">
        <v>55</v>
      </c>
      <c r="BB239" t="s">
        <v>55</v>
      </c>
      <c r="BC239" t="s">
        <v>55</v>
      </c>
      <c r="BD239" t="s">
        <v>55</v>
      </c>
      <c r="BE239" t="s">
        <v>55</v>
      </c>
      <c r="BF239" t="s">
        <v>55</v>
      </c>
      <c r="BG239" t="s">
        <v>55</v>
      </c>
      <c r="BH239" t="s">
        <v>53</v>
      </c>
      <c r="BI239" t="s">
        <v>221</v>
      </c>
      <c r="BJ239" s="5" t="s">
        <v>55</v>
      </c>
      <c r="BK239" t="s">
        <v>37</v>
      </c>
      <c r="BL239" t="s">
        <v>244</v>
      </c>
      <c r="BM239" t="s">
        <v>111</v>
      </c>
      <c r="BN239" t="s">
        <v>121</v>
      </c>
      <c r="BO239" t="s">
        <v>98</v>
      </c>
      <c r="BP239" s="4">
        <v>44188</v>
      </c>
      <c r="BQ239">
        <v>123</v>
      </c>
      <c r="BR239" s="5" t="s">
        <v>55</v>
      </c>
      <c r="BS239" t="s">
        <v>50</v>
      </c>
      <c r="BT239">
        <v>30215</v>
      </c>
      <c r="BU239" t="s">
        <v>38</v>
      </c>
      <c r="BV239" s="5" t="s">
        <v>38</v>
      </c>
      <c r="BW239" s="5" t="s">
        <v>55</v>
      </c>
      <c r="BX239" s="22" t="s">
        <v>55</v>
      </c>
      <c r="BY239" s="5" t="s">
        <v>55</v>
      </c>
      <c r="BZ239" s="5" t="s">
        <v>55</v>
      </c>
      <c r="CA239" t="s">
        <v>37</v>
      </c>
      <c r="CB239" t="s">
        <v>37</v>
      </c>
      <c r="CC239" t="s">
        <v>215</v>
      </c>
    </row>
    <row r="240" spans="1:81" x14ac:dyDescent="0.2">
      <c r="A240" s="7" t="s">
        <v>37</v>
      </c>
      <c r="B240" t="s">
        <v>490</v>
      </c>
      <c r="C240" t="s">
        <v>85</v>
      </c>
      <c r="E240" t="str">
        <f t="shared" si="46"/>
        <v>Scenario 239 (Org#=15| Campus#=3, GiftType#=3, Fund#=3)</v>
      </c>
      <c r="F240" s="24" t="str">
        <f t="shared" si="47"/>
        <v>CampusName=No Link Campus|GiftType=Donate| DonatePurchaseGoal=Donate|FundName= Fixed-Linked Donation Cat| CategoryName=</v>
      </c>
      <c r="G240" s="24" t="str">
        <f t="shared" si="44"/>
        <v>Scenario 239 (Org#=15| Campus#=3, GiftType#=3, Fund#=3) - Using 'No Link Campus',  'Donate', using 'AmountQuantity' of '249', with a 'One-Time' transaction using a 'New Bank Account' payment type 'ach' with account 'NormalAccount' number '856667' Submit = 'Yes'</v>
      </c>
      <c r="H240" s="24" t="str">
        <f t="shared" si="45"/>
        <v>Environment= https://sg-pre-web.securegive.com/,  User= chris.grant+chris@securegive.com</v>
      </c>
      <c r="I240" s="35" t="s">
        <v>518</v>
      </c>
      <c r="J240" s="35"/>
      <c r="K240" s="28" t="s">
        <v>273</v>
      </c>
      <c r="L240" t="s">
        <v>266</v>
      </c>
      <c r="M240" t="s">
        <v>55</v>
      </c>
      <c r="N240" t="s">
        <v>55</v>
      </c>
      <c r="O240" s="28" t="s">
        <v>494</v>
      </c>
      <c r="P240" t="s">
        <v>269</v>
      </c>
      <c r="Q240">
        <v>15</v>
      </c>
      <c r="R240" s="24">
        <v>3</v>
      </c>
      <c r="S240" s="7" t="s">
        <v>213</v>
      </c>
      <c r="T240" s="7">
        <v>3</v>
      </c>
      <c r="U240" s="7" t="s">
        <v>213</v>
      </c>
      <c r="V240" s="26" t="s">
        <v>55</v>
      </c>
      <c r="W240" s="22" t="s">
        <v>55</v>
      </c>
      <c r="X240" s="33" t="s">
        <v>55</v>
      </c>
      <c r="Y240" s="33" t="s">
        <v>55</v>
      </c>
      <c r="Z240" s="22" t="s">
        <v>55</v>
      </c>
      <c r="AA240" s="22" t="s">
        <v>55</v>
      </c>
      <c r="AB240" s="22" t="s">
        <v>55</v>
      </c>
      <c r="AC240" t="s">
        <v>270</v>
      </c>
      <c r="AD240">
        <v>3</v>
      </c>
      <c r="AF240" t="s">
        <v>25</v>
      </c>
      <c r="AG240">
        <v>249</v>
      </c>
      <c r="AH240" t="s">
        <v>17</v>
      </c>
      <c r="AI240" s="5" t="s">
        <v>55</v>
      </c>
      <c r="AJ240" s="5" t="s">
        <v>55</v>
      </c>
      <c r="AK240" s="33" t="s">
        <v>55</v>
      </c>
      <c r="AL240" s="22" t="s">
        <v>55</v>
      </c>
      <c r="AM240" s="33" t="s">
        <v>55</v>
      </c>
      <c r="AN240" s="26" t="s">
        <v>55</v>
      </c>
      <c r="AO240" s="22" t="str">
        <f t="shared" si="48"/>
        <v>One-Time gift on N/A basis charged on N/A Delayed start date of N/A ending on N/A</v>
      </c>
      <c r="AP240" t="s">
        <v>38</v>
      </c>
      <c r="AQ240" s="5" t="s">
        <v>55</v>
      </c>
      <c r="AR240" s="5" t="s">
        <v>179</v>
      </c>
      <c r="AS240" s="5" t="s">
        <v>63</v>
      </c>
      <c r="AT240" s="5"/>
      <c r="AU240" t="s">
        <v>38</v>
      </c>
      <c r="AV240" t="s">
        <v>38</v>
      </c>
      <c r="AW240" t="s">
        <v>38</v>
      </c>
      <c r="AX240" t="s">
        <v>55</v>
      </c>
      <c r="AY240" t="s">
        <v>55</v>
      </c>
      <c r="AZ240" t="s">
        <v>55</v>
      </c>
      <c r="BA240" t="s">
        <v>55</v>
      </c>
      <c r="BB240" t="s">
        <v>55</v>
      </c>
      <c r="BC240" t="s">
        <v>55</v>
      </c>
      <c r="BD240" t="s">
        <v>55</v>
      </c>
      <c r="BE240" t="s">
        <v>55</v>
      </c>
      <c r="BF240" t="s">
        <v>55</v>
      </c>
      <c r="BG240" t="s">
        <v>55</v>
      </c>
      <c r="BH240" t="s">
        <v>126</v>
      </c>
      <c r="BI240" t="s">
        <v>221</v>
      </c>
      <c r="BJ240" s="5" t="s">
        <v>55</v>
      </c>
      <c r="BK240" s="5" t="s">
        <v>55</v>
      </c>
      <c r="BL240" t="s">
        <v>243</v>
      </c>
      <c r="BM240" t="s">
        <v>110</v>
      </c>
      <c r="BN240" t="s">
        <v>119</v>
      </c>
      <c r="BO240">
        <v>856667</v>
      </c>
      <c r="BP240" s="5" t="s">
        <v>55</v>
      </c>
      <c r="BQ240" s="5" t="s">
        <v>55</v>
      </c>
      <c r="BR240" s="5" t="s">
        <v>55</v>
      </c>
      <c r="BS240" s="5" t="s">
        <v>55</v>
      </c>
      <c r="BT240" s="5" t="s">
        <v>55</v>
      </c>
      <c r="BU240" s="5" t="s">
        <v>55</v>
      </c>
      <c r="BV240" s="5" t="s">
        <v>38</v>
      </c>
      <c r="BW240" t="s">
        <v>51</v>
      </c>
      <c r="BX240" s="6" t="s">
        <v>132</v>
      </c>
      <c r="BY240" t="s">
        <v>52</v>
      </c>
      <c r="BZ240" s="5" t="s">
        <v>55</v>
      </c>
      <c r="CA240" t="s">
        <v>38</v>
      </c>
      <c r="CB240" t="s">
        <v>37</v>
      </c>
      <c r="CC240" t="s">
        <v>215</v>
      </c>
    </row>
    <row r="241" spans="1:81" x14ac:dyDescent="0.2">
      <c r="A241" s="7" t="s">
        <v>37</v>
      </c>
      <c r="B241" t="s">
        <v>491</v>
      </c>
      <c r="C241" t="s">
        <v>85</v>
      </c>
      <c r="E241" t="str">
        <f t="shared" si="46"/>
        <v>Scenario 240 (Org#=15| Campus#=3, GiftType#=3, Fund#=3)</v>
      </c>
      <c r="F241" s="24" t="str">
        <f t="shared" si="47"/>
        <v>CampusName=No Link Campus|GiftType=Donate| DonatePurchaseGoal=Donate|FundName= Linked Tithes &amp; Offering|No Link Donation|Fixed-Linked Donation Cat| CategoryName=</v>
      </c>
      <c r="G241" s="24" t="str">
        <f t="shared" si="44"/>
        <v>Scenario 240 (Org#=15| Campus#=3, GiftType#=3, Fund#=3) - Using 'No Link Campus',  'Donate', using 'AmountCurrency|AmountCurrency|AmountQuantity' of '250|10|20', with a 'One-Time' transaction using a 'New Credit Card' payment type 'Visa' with account 'Visa_Personal' number '4111 1111 1111 1111' Submit = 'Yes'</v>
      </c>
      <c r="H241" s="24" t="str">
        <f t="shared" si="45"/>
        <v>Environment= https://sg-pre-web.securegive.com/,  User= chris.grant+chris@securegive.com</v>
      </c>
      <c r="I241" s="35" t="s">
        <v>518</v>
      </c>
      <c r="J241" s="35"/>
      <c r="K241" s="28" t="s">
        <v>273</v>
      </c>
      <c r="L241" t="s">
        <v>266</v>
      </c>
      <c r="M241" t="s">
        <v>55</v>
      </c>
      <c r="N241" t="s">
        <v>55</v>
      </c>
      <c r="O241" s="28" t="s">
        <v>494</v>
      </c>
      <c r="P241" t="s">
        <v>269</v>
      </c>
      <c r="Q241">
        <v>15</v>
      </c>
      <c r="R241" s="24">
        <v>3</v>
      </c>
      <c r="S241" s="7" t="s">
        <v>213</v>
      </c>
      <c r="T241" s="7">
        <v>3</v>
      </c>
      <c r="U241" s="7" t="s">
        <v>213</v>
      </c>
      <c r="V241" s="26" t="s">
        <v>55</v>
      </c>
      <c r="W241" s="22" t="s">
        <v>55</v>
      </c>
      <c r="X241" s="33" t="s">
        <v>55</v>
      </c>
      <c r="Y241" s="33" t="s">
        <v>55</v>
      </c>
      <c r="Z241" s="22" t="s">
        <v>55</v>
      </c>
      <c r="AA241" s="22" t="s">
        <v>55</v>
      </c>
      <c r="AB241" s="22" t="s">
        <v>55</v>
      </c>
      <c r="AC241" t="s">
        <v>411</v>
      </c>
      <c r="AD241">
        <v>3</v>
      </c>
      <c r="AF241" t="s">
        <v>409</v>
      </c>
      <c r="AG241" t="s">
        <v>515</v>
      </c>
      <c r="AH241" t="s">
        <v>17</v>
      </c>
      <c r="AI241" s="5" t="s">
        <v>55</v>
      </c>
      <c r="AJ241" s="5" t="s">
        <v>55</v>
      </c>
      <c r="AK241" s="33" t="s">
        <v>55</v>
      </c>
      <c r="AL241" s="22" t="s">
        <v>55</v>
      </c>
      <c r="AM241" s="33" t="s">
        <v>55</v>
      </c>
      <c r="AN241" s="26" t="s">
        <v>55</v>
      </c>
      <c r="AO241" s="22" t="str">
        <f t="shared" si="48"/>
        <v>One-Time gift on N/A basis charged on N/A Delayed start date of N/A ending on N/A</v>
      </c>
      <c r="AP241" t="s">
        <v>37</v>
      </c>
      <c r="AQ241" s="5" t="s">
        <v>55</v>
      </c>
      <c r="AR241" s="5" t="s">
        <v>179</v>
      </c>
      <c r="AS241" s="5" t="s">
        <v>63</v>
      </c>
      <c r="AT241" s="5"/>
      <c r="AU241" t="s">
        <v>38</v>
      </c>
      <c r="AV241" t="s">
        <v>38</v>
      </c>
      <c r="AW241" t="s">
        <v>38</v>
      </c>
      <c r="AX241" t="s">
        <v>55</v>
      </c>
      <c r="AY241" t="s">
        <v>55</v>
      </c>
      <c r="AZ241" t="s">
        <v>55</v>
      </c>
      <c r="BA241" t="s">
        <v>55</v>
      </c>
      <c r="BB241" t="s">
        <v>55</v>
      </c>
      <c r="BC241" t="s">
        <v>55</v>
      </c>
      <c r="BD241" t="s">
        <v>55</v>
      </c>
      <c r="BE241" t="s">
        <v>55</v>
      </c>
      <c r="BF241" t="s">
        <v>55</v>
      </c>
      <c r="BG241" t="s">
        <v>55</v>
      </c>
      <c r="BH241" t="s">
        <v>53</v>
      </c>
      <c r="BI241" t="s">
        <v>221</v>
      </c>
      <c r="BJ241" s="5" t="s">
        <v>55</v>
      </c>
      <c r="BK241" t="s">
        <v>37</v>
      </c>
      <c r="BL241" t="s">
        <v>244</v>
      </c>
      <c r="BM241" t="s">
        <v>111</v>
      </c>
      <c r="BN241" t="s">
        <v>121</v>
      </c>
      <c r="BO241" t="s">
        <v>98</v>
      </c>
      <c r="BP241" s="4">
        <v>44188</v>
      </c>
      <c r="BQ241">
        <v>123</v>
      </c>
      <c r="BR241" s="5" t="s">
        <v>55</v>
      </c>
      <c r="BS241" t="s">
        <v>50</v>
      </c>
      <c r="BT241">
        <v>30215</v>
      </c>
      <c r="BU241" t="s">
        <v>38</v>
      </c>
      <c r="BV241" s="5" t="s">
        <v>38</v>
      </c>
      <c r="BW241" s="5" t="s">
        <v>55</v>
      </c>
      <c r="BX241" s="22" t="s">
        <v>55</v>
      </c>
      <c r="BY241" s="5" t="s">
        <v>55</v>
      </c>
      <c r="BZ241" s="5" t="s">
        <v>55</v>
      </c>
      <c r="CA241" t="s">
        <v>37</v>
      </c>
      <c r="CB241" t="s">
        <v>37</v>
      </c>
      <c r="CC241" t="s">
        <v>215</v>
      </c>
    </row>
    <row r="242" spans="1:81" s="36" customFormat="1" x14ac:dyDescent="0.2">
      <c r="A242" s="36" t="s">
        <v>37</v>
      </c>
      <c r="B242" s="36" t="s">
        <v>138</v>
      </c>
      <c r="C242" s="36" t="s">
        <v>85</v>
      </c>
      <c r="E242" s="36" t="str">
        <f t="shared" si="25"/>
        <v>Scenario 2 (Org#=15| Campus#=3, GiftType#=3, Fund#=1)</v>
      </c>
      <c r="F242" s="37" t="str">
        <f t="shared" si="26"/>
        <v>CampusName=Main Campus|GiftType=Donate| DonatePurchaseGoal=Donate|FundName= Linked Tithes &amp; Offering| CategoryName=</v>
      </c>
      <c r="G242" s="37" t="str">
        <f t="shared" si="27"/>
        <v>Scenario 2 (Org#=15| Campus#=3, GiftType#=3, Fund#=1) - Using 'Main Campus',  'Donate', using 'AmountCurrency' of '73', with a 'One-Time' transaction using a 'New Bank Account' payment type 'ach' with account 'NormalAccount' number '856667' Submit = 'Yes'</v>
      </c>
      <c r="H242" s="37" t="str">
        <f t="shared" si="28"/>
        <v>Environment= https://sg-pre-web.securegive.com/,  User= chris.grant+JT@securegive.com</v>
      </c>
      <c r="I242" s="36" t="s">
        <v>518</v>
      </c>
      <c r="K242" s="36" t="s">
        <v>272</v>
      </c>
      <c r="L242" s="36" t="s">
        <v>266</v>
      </c>
      <c r="M242" s="36" t="s">
        <v>55</v>
      </c>
      <c r="N242" s="36" t="s">
        <v>55</v>
      </c>
      <c r="O242" s="28" t="s">
        <v>267</v>
      </c>
      <c r="P242" s="36" t="s">
        <v>13</v>
      </c>
      <c r="Q242" s="36">
        <v>15</v>
      </c>
      <c r="R242" s="37">
        <v>3</v>
      </c>
      <c r="S242" s="36" t="s">
        <v>213</v>
      </c>
      <c r="T242" s="36">
        <v>3</v>
      </c>
      <c r="U242" s="36" t="s">
        <v>213</v>
      </c>
      <c r="V242" s="38" t="s">
        <v>55</v>
      </c>
      <c r="W242" s="39" t="s">
        <v>55</v>
      </c>
      <c r="X242" s="40" t="s">
        <v>55</v>
      </c>
      <c r="Y242" s="40" t="s">
        <v>55</v>
      </c>
      <c r="Z242" s="39" t="s">
        <v>55</v>
      </c>
      <c r="AA242" s="39" t="s">
        <v>55</v>
      </c>
      <c r="AB242" s="39" t="s">
        <v>55</v>
      </c>
      <c r="AC242" s="36" t="s">
        <v>268</v>
      </c>
      <c r="AD242" s="36">
        <v>1</v>
      </c>
      <c r="AF242" s="36" t="s">
        <v>24</v>
      </c>
      <c r="AG242" s="36">
        <v>73</v>
      </c>
      <c r="AH242" s="36" t="s">
        <v>17</v>
      </c>
      <c r="AI242" s="41" t="s">
        <v>55</v>
      </c>
      <c r="AJ242" s="41" t="s">
        <v>55</v>
      </c>
      <c r="AK242" s="40" t="s">
        <v>55</v>
      </c>
      <c r="AL242" s="39" t="s">
        <v>55</v>
      </c>
      <c r="AM242" s="40" t="s">
        <v>55</v>
      </c>
      <c r="AN242" s="38" t="s">
        <v>55</v>
      </c>
      <c r="AO242" s="39" t="str">
        <f t="shared" si="29"/>
        <v>One-Time gift on N/A basis charged on N/A Delayed start date of N/A ending on N/A</v>
      </c>
      <c r="AP242" s="36" t="s">
        <v>38</v>
      </c>
      <c r="AQ242" s="41" t="s">
        <v>55</v>
      </c>
      <c r="AR242" s="41" t="s">
        <v>63</v>
      </c>
      <c r="AS242" s="41" t="s">
        <v>63</v>
      </c>
      <c r="AT242" s="41"/>
      <c r="AU242" s="36" t="s">
        <v>38</v>
      </c>
      <c r="AV242" s="36" t="s">
        <v>38</v>
      </c>
      <c r="AW242" s="36" t="s">
        <v>38</v>
      </c>
      <c r="AX242" s="36" t="s">
        <v>55</v>
      </c>
      <c r="AY242" s="36" t="s">
        <v>55</v>
      </c>
      <c r="AZ242" s="36" t="s">
        <v>55</v>
      </c>
      <c r="BA242" s="36" t="s">
        <v>55</v>
      </c>
      <c r="BB242" s="36" t="s">
        <v>55</v>
      </c>
      <c r="BC242" s="36" t="s">
        <v>55</v>
      </c>
      <c r="BD242" s="36" t="s">
        <v>55</v>
      </c>
      <c r="BE242" s="36" t="s">
        <v>55</v>
      </c>
      <c r="BF242" s="36" t="s">
        <v>55</v>
      </c>
      <c r="BG242" s="36" t="s">
        <v>55</v>
      </c>
      <c r="BH242" s="36" t="s">
        <v>126</v>
      </c>
      <c r="BI242" s="36" t="s">
        <v>221</v>
      </c>
      <c r="BJ242" s="41" t="s">
        <v>55</v>
      </c>
      <c r="BK242" s="41" t="s">
        <v>55</v>
      </c>
      <c r="BL242" s="36" t="s">
        <v>243</v>
      </c>
      <c r="BM242" s="36" t="s">
        <v>110</v>
      </c>
      <c r="BN242" s="36" t="s">
        <v>119</v>
      </c>
      <c r="BO242" s="36">
        <v>856667</v>
      </c>
      <c r="BP242" s="41" t="s">
        <v>55</v>
      </c>
      <c r="BQ242" s="41" t="s">
        <v>55</v>
      </c>
      <c r="BR242" s="41" t="s">
        <v>55</v>
      </c>
      <c r="BS242" s="41" t="s">
        <v>55</v>
      </c>
      <c r="BT242" s="41" t="s">
        <v>55</v>
      </c>
      <c r="BU242" s="41" t="s">
        <v>55</v>
      </c>
      <c r="BV242" s="5" t="s">
        <v>38</v>
      </c>
      <c r="BW242" s="36" t="s">
        <v>51</v>
      </c>
      <c r="BX242" s="42" t="s">
        <v>132</v>
      </c>
      <c r="BY242" s="36" t="s">
        <v>52</v>
      </c>
      <c r="BZ242" s="41" t="s">
        <v>131</v>
      </c>
      <c r="CA242" s="36" t="s">
        <v>38</v>
      </c>
      <c r="CB242" s="36" t="s">
        <v>37</v>
      </c>
      <c r="CC242" s="36" t="s">
        <v>215</v>
      </c>
    </row>
    <row r="243" spans="1:81" x14ac:dyDescent="0.2">
      <c r="A243" s="7" t="s">
        <v>37</v>
      </c>
      <c r="B243" t="s">
        <v>138</v>
      </c>
      <c r="C243" t="s">
        <v>85</v>
      </c>
      <c r="E243" t="str">
        <f t="shared" ref="E243:E244" si="49">_xlfn.CONCAT(B243, " (Org#=",Q243, "| Campus#=",R243, ", GiftType#=",T243,", Fund#=",AD243,")")</f>
        <v>Scenario 2 (Org#=15| Campus#=3, GiftType#=3, Fund#=1)</v>
      </c>
      <c r="F243" s="24" t="str">
        <f t="shared" ref="F243:F244" si="50">_xlfn.CONCAT("CampusName=",P243, "|GiftType=",S243, "| DonatePurchaseGoal=",U243,"|FundName= ",AC243,"| CategoryName=",AE243)</f>
        <v>CampusName=Main Campus|GiftType=Donate| DonatePurchaseGoal=Donate|FundName= Linked Tithes &amp; Offering| CategoryName=</v>
      </c>
      <c r="G243" s="24" t="str">
        <f t="shared" ref="G243:G244" si="51">_xlfn.CONCAT(E243," - Using '",P243,"',  '", U243, "', using '", AF243, "' of '",AG243, "', with a '",AH243, "' transaction using a '",BH243, "' payment type '", BL243,"' with account '",BN243, "' number '",BO243, "' Submit = '",CB243,"'")</f>
        <v>Scenario 2 (Org#=15| Campus#=3, GiftType#=3, Fund#=1) - Using 'Main Campus',  'Donate', using 'AmountCurrency' of '74', with a 'One-Time' transaction using a 'New Bank Account' payment type 'ach' with account 'NormalAccount' number '856667' Submit = 'Yes'</v>
      </c>
      <c r="H243" s="24" t="str">
        <f t="shared" ref="H243:H244" si="52">_xlfn.CONCAT("Environment= ",I243,",  User= ",K243)</f>
        <v>Environment= https://sg-pre-web.securegive.com/,  User= chris.grant+JT@securegive.com</v>
      </c>
      <c r="I243" t="s">
        <v>518</v>
      </c>
      <c r="K243" s="34" t="s">
        <v>272</v>
      </c>
      <c r="L243" t="s">
        <v>266</v>
      </c>
      <c r="M243" t="s">
        <v>55</v>
      </c>
      <c r="N243" t="s">
        <v>55</v>
      </c>
      <c r="O243" s="28" t="s">
        <v>267</v>
      </c>
      <c r="P243" t="s">
        <v>13</v>
      </c>
      <c r="Q243">
        <v>15</v>
      </c>
      <c r="R243" s="24">
        <v>3</v>
      </c>
      <c r="S243" s="7" t="s">
        <v>213</v>
      </c>
      <c r="T243" s="7">
        <v>3</v>
      </c>
      <c r="U243" s="7" t="s">
        <v>213</v>
      </c>
      <c r="V243" s="26" t="s">
        <v>55</v>
      </c>
      <c r="W243" s="22" t="s">
        <v>55</v>
      </c>
      <c r="X243" s="33" t="s">
        <v>55</v>
      </c>
      <c r="Y243" s="33" t="s">
        <v>55</v>
      </c>
      <c r="Z243" s="22" t="s">
        <v>55</v>
      </c>
      <c r="AA243" s="22" t="s">
        <v>55</v>
      </c>
      <c r="AB243" s="22" t="s">
        <v>55</v>
      </c>
      <c r="AC243" t="s">
        <v>268</v>
      </c>
      <c r="AD243">
        <v>1</v>
      </c>
      <c r="AF243" t="s">
        <v>24</v>
      </c>
      <c r="AG243">
        <v>74</v>
      </c>
      <c r="AH243" t="s">
        <v>17</v>
      </c>
      <c r="AI243" s="5" t="s">
        <v>55</v>
      </c>
      <c r="AJ243" s="5" t="s">
        <v>55</v>
      </c>
      <c r="AK243" s="33" t="s">
        <v>55</v>
      </c>
      <c r="AL243" s="22" t="s">
        <v>55</v>
      </c>
      <c r="AM243" s="33" t="s">
        <v>55</v>
      </c>
      <c r="AN243" s="26" t="s">
        <v>55</v>
      </c>
      <c r="AO243" s="22" t="str">
        <f t="shared" ref="AO243:AO244" si="53">_xlfn.CONCAT(AH243," gift on ",AI243," basis charged on ",AJ243," Delayed start date of ",AL243," ending on ",AN243)</f>
        <v>One-Time gift on N/A basis charged on N/A Delayed start date of N/A ending on N/A</v>
      </c>
      <c r="AP243" t="s">
        <v>38</v>
      </c>
      <c r="AQ243" s="5" t="s">
        <v>55</v>
      </c>
      <c r="AR243" s="5" t="s">
        <v>63</v>
      </c>
      <c r="AS243" s="5" t="s">
        <v>63</v>
      </c>
      <c r="AT243" s="5"/>
      <c r="AU243" t="s">
        <v>38</v>
      </c>
      <c r="AV243" t="s">
        <v>38</v>
      </c>
      <c r="AW243" t="s">
        <v>38</v>
      </c>
      <c r="AX243" t="s">
        <v>55</v>
      </c>
      <c r="AY243" t="s">
        <v>55</v>
      </c>
      <c r="AZ243" t="s">
        <v>55</v>
      </c>
      <c r="BA243" t="s">
        <v>55</v>
      </c>
      <c r="BB243" t="s">
        <v>55</v>
      </c>
      <c r="BC243" t="s">
        <v>55</v>
      </c>
      <c r="BD243" t="s">
        <v>55</v>
      </c>
      <c r="BE243" t="s">
        <v>55</v>
      </c>
      <c r="BF243" t="s">
        <v>55</v>
      </c>
      <c r="BG243" t="s">
        <v>55</v>
      </c>
      <c r="BH243" t="s">
        <v>126</v>
      </c>
      <c r="BI243" t="s">
        <v>221</v>
      </c>
      <c r="BJ243" s="5" t="s">
        <v>55</v>
      </c>
      <c r="BK243" s="5" t="s">
        <v>55</v>
      </c>
      <c r="BL243" t="s">
        <v>243</v>
      </c>
      <c r="BM243" t="s">
        <v>110</v>
      </c>
      <c r="BN243" t="s">
        <v>119</v>
      </c>
      <c r="BO243">
        <v>856667</v>
      </c>
      <c r="BP243" s="5" t="s">
        <v>55</v>
      </c>
      <c r="BQ243" s="5" t="s">
        <v>55</v>
      </c>
      <c r="BR243" s="5" t="s">
        <v>55</v>
      </c>
      <c r="BS243" s="5" t="s">
        <v>55</v>
      </c>
      <c r="BT243" s="5" t="s">
        <v>55</v>
      </c>
      <c r="BU243" s="5" t="s">
        <v>55</v>
      </c>
      <c r="BV243" s="5" t="s">
        <v>38</v>
      </c>
      <c r="BW243" t="s">
        <v>51</v>
      </c>
      <c r="BX243" s="6" t="s">
        <v>132</v>
      </c>
      <c r="BY243" t="s">
        <v>52</v>
      </c>
      <c r="BZ243" s="5" t="s">
        <v>131</v>
      </c>
      <c r="CA243" t="s">
        <v>38</v>
      </c>
      <c r="CB243" t="s">
        <v>37</v>
      </c>
      <c r="CC243" t="s">
        <v>215</v>
      </c>
    </row>
    <row r="244" spans="1:81" x14ac:dyDescent="0.2">
      <c r="A244" s="7" t="s">
        <v>37</v>
      </c>
      <c r="B244" t="s">
        <v>138</v>
      </c>
      <c r="C244" t="s">
        <v>85</v>
      </c>
      <c r="E244" t="str">
        <f t="shared" si="49"/>
        <v>Scenario 2 (Org#=15| Campus#=3, GiftType#=3, Fund#=1)</v>
      </c>
      <c r="F244" s="24" t="str">
        <f t="shared" si="50"/>
        <v>CampusName=Main Campus|GiftType=Donate| DonatePurchaseGoal=Donate|FundName= Linked Tithes &amp; Offering| CategoryName=</v>
      </c>
      <c r="G244" s="24" t="str">
        <f t="shared" si="51"/>
        <v>Scenario 2 (Org#=15| Campus#=3, GiftType#=3, Fund#=1) - Using 'Main Campus',  'Donate', using 'AmountCurrency' of '75', with a 'One-Time' transaction using a 'New Bank Account' payment type 'ach' with account 'NormalAccount' number '856667' Submit = 'Yes'</v>
      </c>
      <c r="H244" s="24" t="str">
        <f t="shared" si="52"/>
        <v>Environment= https://sg-pre-web.securegive.com/,  User= chris.grant+JT@securegive.com</v>
      </c>
      <c r="I244" t="s">
        <v>518</v>
      </c>
      <c r="K244" s="34" t="s">
        <v>272</v>
      </c>
      <c r="L244" t="s">
        <v>266</v>
      </c>
      <c r="M244" t="s">
        <v>55</v>
      </c>
      <c r="N244" t="s">
        <v>55</v>
      </c>
      <c r="O244" s="28" t="s">
        <v>267</v>
      </c>
      <c r="P244" t="s">
        <v>13</v>
      </c>
      <c r="Q244">
        <v>15</v>
      </c>
      <c r="R244" s="24">
        <v>3</v>
      </c>
      <c r="S244" s="7" t="s">
        <v>213</v>
      </c>
      <c r="T244" s="7">
        <v>3</v>
      </c>
      <c r="U244" s="7" t="s">
        <v>213</v>
      </c>
      <c r="V244" s="26" t="s">
        <v>55</v>
      </c>
      <c r="W244" s="22" t="s">
        <v>55</v>
      </c>
      <c r="X244" s="33" t="s">
        <v>55</v>
      </c>
      <c r="Y244" s="33" t="s">
        <v>55</v>
      </c>
      <c r="Z244" s="22" t="s">
        <v>55</v>
      </c>
      <c r="AA244" s="22" t="s">
        <v>55</v>
      </c>
      <c r="AB244" s="22" t="s">
        <v>55</v>
      </c>
      <c r="AC244" t="s">
        <v>268</v>
      </c>
      <c r="AD244">
        <v>1</v>
      </c>
      <c r="AF244" t="s">
        <v>24</v>
      </c>
      <c r="AG244">
        <v>75</v>
      </c>
      <c r="AH244" t="s">
        <v>17</v>
      </c>
      <c r="AI244" s="5" t="s">
        <v>55</v>
      </c>
      <c r="AJ244" s="5" t="s">
        <v>55</v>
      </c>
      <c r="AK244" s="33" t="s">
        <v>55</v>
      </c>
      <c r="AL244" s="22" t="s">
        <v>55</v>
      </c>
      <c r="AM244" s="33" t="s">
        <v>55</v>
      </c>
      <c r="AN244" s="26" t="s">
        <v>55</v>
      </c>
      <c r="AO244" s="22" t="str">
        <f t="shared" si="53"/>
        <v>One-Time gift on N/A basis charged on N/A Delayed start date of N/A ending on N/A</v>
      </c>
      <c r="AP244" t="s">
        <v>38</v>
      </c>
      <c r="AQ244" s="5" t="s">
        <v>55</v>
      </c>
      <c r="AR244" s="5" t="s">
        <v>63</v>
      </c>
      <c r="AS244" s="5" t="s">
        <v>63</v>
      </c>
      <c r="AT244" s="5"/>
      <c r="AU244" t="s">
        <v>38</v>
      </c>
      <c r="AV244" t="s">
        <v>38</v>
      </c>
      <c r="AW244" t="s">
        <v>38</v>
      </c>
      <c r="AX244" t="s">
        <v>55</v>
      </c>
      <c r="AY244" t="s">
        <v>55</v>
      </c>
      <c r="AZ244" t="s">
        <v>55</v>
      </c>
      <c r="BA244" t="s">
        <v>55</v>
      </c>
      <c r="BB244" t="s">
        <v>55</v>
      </c>
      <c r="BC244" t="s">
        <v>55</v>
      </c>
      <c r="BD244" t="s">
        <v>55</v>
      </c>
      <c r="BE244" t="s">
        <v>55</v>
      </c>
      <c r="BF244" t="s">
        <v>55</v>
      </c>
      <c r="BG244" t="s">
        <v>55</v>
      </c>
      <c r="BH244" t="s">
        <v>126</v>
      </c>
      <c r="BI244" t="s">
        <v>221</v>
      </c>
      <c r="BJ244" s="5" t="s">
        <v>55</v>
      </c>
      <c r="BK244" s="5" t="s">
        <v>55</v>
      </c>
      <c r="BL244" t="s">
        <v>243</v>
      </c>
      <c r="BM244" t="s">
        <v>110</v>
      </c>
      <c r="BN244" t="s">
        <v>119</v>
      </c>
      <c r="BO244">
        <v>856667</v>
      </c>
      <c r="BP244" s="5" t="s">
        <v>55</v>
      </c>
      <c r="BQ244" s="5" t="s">
        <v>55</v>
      </c>
      <c r="BR244" s="5" t="s">
        <v>55</v>
      </c>
      <c r="BS244" s="5" t="s">
        <v>55</v>
      </c>
      <c r="BT244" s="5" t="s">
        <v>55</v>
      </c>
      <c r="BU244" s="5" t="s">
        <v>55</v>
      </c>
      <c r="BV244" s="5" t="s">
        <v>38</v>
      </c>
      <c r="BW244" t="s">
        <v>51</v>
      </c>
      <c r="BX244" s="6" t="s">
        <v>132</v>
      </c>
      <c r="BY244" t="s">
        <v>52</v>
      </c>
      <c r="BZ244" s="5" t="s">
        <v>131</v>
      </c>
      <c r="CA244" t="s">
        <v>38</v>
      </c>
      <c r="CB244" t="s">
        <v>37</v>
      </c>
      <c r="CC244" t="s">
        <v>215</v>
      </c>
    </row>
    <row r="245" spans="1:81" ht="18" customHeight="1" x14ac:dyDescent="0.2">
      <c r="A245" s="7" t="s">
        <v>38</v>
      </c>
      <c r="B245" t="s">
        <v>139</v>
      </c>
      <c r="C245" t="s">
        <v>85</v>
      </c>
      <c r="E245" t="str">
        <f t="shared" si="0"/>
        <v>Scenario 3 (Org#=2| Campus#=3, GiftType#=3, Fund#=2)</v>
      </c>
      <c r="F245" s="24" t="str">
        <f t="shared" si="1"/>
        <v>CampusName=Moon Pass|GiftType=Purchase| DonatePurchaseGoal=Purchase|FundName= Tee Shirt| CategoryName=</v>
      </c>
      <c r="G245" s="24" t="str">
        <f t="shared" si="23"/>
        <v>Scenario 3 (Org#=2| Campus#=3, GiftType#=3, Fund#=2) - Using 'Moon Pass',  'Purchase', using 'AmountCurrency' of '12', with a 'One-Time' transaction using a 'New Credit Card' payment type 'Visa' with account 'Visa_Personal' number '4111 1111 1111 1111' Submit = 'Yes'</v>
      </c>
      <c r="H245" s="24" t="str">
        <f t="shared" si="24"/>
        <v>Environment= https://sg-pre-web.securegive.com/,  User= frank.page+jen@securegive.com</v>
      </c>
      <c r="I245" t="s">
        <v>518</v>
      </c>
      <c r="K245" s="28" t="s">
        <v>184</v>
      </c>
      <c r="L245" t="s">
        <v>57</v>
      </c>
      <c r="M245" t="s">
        <v>55</v>
      </c>
      <c r="N245" t="s">
        <v>55</v>
      </c>
      <c r="O245" s="1" t="s">
        <v>10</v>
      </c>
      <c r="P245" t="s">
        <v>12</v>
      </c>
      <c r="Q245">
        <v>2</v>
      </c>
      <c r="R245" s="24">
        <v>3</v>
      </c>
      <c r="S245" s="7" t="s">
        <v>15</v>
      </c>
      <c r="T245" s="7">
        <v>3</v>
      </c>
      <c r="U245" s="7" t="s">
        <v>15</v>
      </c>
      <c r="V245" s="26" t="s">
        <v>55</v>
      </c>
      <c r="W245" s="22" t="s">
        <v>55</v>
      </c>
      <c r="X245" s="33" t="s">
        <v>55</v>
      </c>
      <c r="Y245" s="33" t="s">
        <v>55</v>
      </c>
      <c r="Z245" s="22" t="s">
        <v>55</v>
      </c>
      <c r="AA245" s="22" t="s">
        <v>55</v>
      </c>
      <c r="AB245" s="22" t="s">
        <v>55</v>
      </c>
      <c r="AC245" t="s">
        <v>20</v>
      </c>
      <c r="AD245">
        <v>2</v>
      </c>
      <c r="AF245" t="s">
        <v>24</v>
      </c>
      <c r="AG245">
        <v>12</v>
      </c>
      <c r="AH245" t="s">
        <v>17</v>
      </c>
      <c r="AI245" s="5" t="s">
        <v>55</v>
      </c>
      <c r="AJ245" s="5" t="s">
        <v>55</v>
      </c>
      <c r="AK245" s="33" t="s">
        <v>55</v>
      </c>
      <c r="AL245" s="22" t="s">
        <v>55</v>
      </c>
      <c r="AM245" s="33" t="s">
        <v>55</v>
      </c>
      <c r="AN245" s="26" t="s">
        <v>55</v>
      </c>
      <c r="AO245" s="22" t="str">
        <f t="shared" si="2"/>
        <v>One-Time gift on N/A basis charged on N/A Delayed start date of N/A ending on N/A</v>
      </c>
      <c r="AP245" t="s">
        <v>38</v>
      </c>
      <c r="AQ245" s="5" t="s">
        <v>55</v>
      </c>
      <c r="AR245" s="5" t="s">
        <v>179</v>
      </c>
      <c r="AS245" s="5" t="s">
        <v>63</v>
      </c>
      <c r="AT245" s="5"/>
      <c r="AU245" t="s">
        <v>38</v>
      </c>
      <c r="AV245" t="s">
        <v>38</v>
      </c>
      <c r="AW245" t="s">
        <v>38</v>
      </c>
      <c r="AX245" t="s">
        <v>55</v>
      </c>
      <c r="AY245" t="s">
        <v>55</v>
      </c>
      <c r="AZ245" t="s">
        <v>55</v>
      </c>
      <c r="BA245" t="s">
        <v>55</v>
      </c>
      <c r="BB245" t="s">
        <v>55</v>
      </c>
      <c r="BC245" t="s">
        <v>55</v>
      </c>
      <c r="BD245" t="s">
        <v>55</v>
      </c>
      <c r="BE245" t="s">
        <v>55</v>
      </c>
      <c r="BF245" t="s">
        <v>55</v>
      </c>
      <c r="BG245" t="s">
        <v>55</v>
      </c>
      <c r="BH245" t="s">
        <v>53</v>
      </c>
      <c r="BI245" t="s">
        <v>221</v>
      </c>
      <c r="BJ245" s="5" t="s">
        <v>55</v>
      </c>
      <c r="BK245" t="s">
        <v>37</v>
      </c>
      <c r="BL245" t="s">
        <v>244</v>
      </c>
      <c r="BM245" t="s">
        <v>111</v>
      </c>
      <c r="BN245" t="s">
        <v>121</v>
      </c>
      <c r="BO245" t="s">
        <v>98</v>
      </c>
      <c r="BP245" s="4">
        <v>44188</v>
      </c>
      <c r="BQ245">
        <v>123</v>
      </c>
      <c r="BR245" s="5" t="s">
        <v>55</v>
      </c>
      <c r="BS245" t="s">
        <v>50</v>
      </c>
      <c r="BT245">
        <v>30215</v>
      </c>
      <c r="BU245" s="5" t="s">
        <v>55</v>
      </c>
      <c r="BV245" s="5" t="s">
        <v>38</v>
      </c>
      <c r="BW245" s="5" t="s">
        <v>55</v>
      </c>
      <c r="BX245" s="22" t="s">
        <v>55</v>
      </c>
      <c r="BY245" s="5" t="s">
        <v>55</v>
      </c>
      <c r="BZ245" s="5" t="s">
        <v>131</v>
      </c>
      <c r="CA245" t="s">
        <v>37</v>
      </c>
      <c r="CB245" t="s">
        <v>37</v>
      </c>
      <c r="CC245" t="s">
        <v>215</v>
      </c>
    </row>
    <row r="246" spans="1:81" x14ac:dyDescent="0.2">
      <c r="A246" s="7" t="s">
        <v>37</v>
      </c>
      <c r="B246" t="s">
        <v>140</v>
      </c>
      <c r="C246" t="s">
        <v>85</v>
      </c>
      <c r="E246" t="str">
        <f t="shared" si="0"/>
        <v>Scenario 4 (Org#=2| Campus#=1, GiftType#=2, Fund#=2)</v>
      </c>
      <c r="F246" s="24" t="str">
        <f t="shared" si="1"/>
        <v>CampusName=Main Campus|GiftType=Purchase| DonatePurchaseGoal=Purchase|FundName= Purchase Cat 2| CategoryName=</v>
      </c>
      <c r="G246" s="24" t="str">
        <f t="shared" si="23"/>
        <v>Scenario 4 (Org#=2| Campus#=1, GiftType#=2, Fund#=2) - Using 'Main Campus',  'Purchase', using 'AmountCurrency' of '13', with a 'One-Time' transaction using a 'Existing Payment Method' payment type 'ach' with account 'N/A' number 'N/A' Submit = 'Yes'</v>
      </c>
      <c r="H246" s="24" t="str">
        <f t="shared" si="24"/>
        <v>Environment= https://sg-pre-web.securegive.com/,  User= frank.page+kelly@securegive.com</v>
      </c>
      <c r="I246" t="s">
        <v>518</v>
      </c>
      <c r="K246" s="28" t="s">
        <v>1</v>
      </c>
      <c r="L246" t="s">
        <v>88</v>
      </c>
      <c r="M246" t="s">
        <v>55</v>
      </c>
      <c r="N246" t="s">
        <v>55</v>
      </c>
      <c r="O246" s="1" t="s">
        <v>6</v>
      </c>
      <c r="P246" t="s">
        <v>13</v>
      </c>
      <c r="Q246">
        <v>2</v>
      </c>
      <c r="R246" s="24">
        <v>1</v>
      </c>
      <c r="S246" s="7" t="s">
        <v>15</v>
      </c>
      <c r="T246" s="7">
        <v>2</v>
      </c>
      <c r="U246" s="7" t="s">
        <v>15</v>
      </c>
      <c r="V246" s="26" t="s">
        <v>55</v>
      </c>
      <c r="W246" s="22" t="s">
        <v>55</v>
      </c>
      <c r="X246" s="33" t="s">
        <v>55</v>
      </c>
      <c r="Y246" s="33" t="s">
        <v>55</v>
      </c>
      <c r="Z246" s="22" t="s">
        <v>55</v>
      </c>
      <c r="AA246" s="22" t="s">
        <v>55</v>
      </c>
      <c r="AB246" s="22" t="s">
        <v>55</v>
      </c>
      <c r="AC246" t="s">
        <v>21</v>
      </c>
      <c r="AD246">
        <v>2</v>
      </c>
      <c r="AF246" t="s">
        <v>24</v>
      </c>
      <c r="AG246">
        <v>13</v>
      </c>
      <c r="AH246" t="s">
        <v>17</v>
      </c>
      <c r="AI246" s="5" t="s">
        <v>55</v>
      </c>
      <c r="AJ246" s="5" t="s">
        <v>55</v>
      </c>
      <c r="AK246" s="33" t="s">
        <v>55</v>
      </c>
      <c r="AL246" s="22" t="s">
        <v>55</v>
      </c>
      <c r="AM246" s="33" t="s">
        <v>55</v>
      </c>
      <c r="AN246" s="26" t="s">
        <v>55</v>
      </c>
      <c r="AO246" s="22" t="str">
        <f t="shared" si="2"/>
        <v>One-Time gift on N/A basis charged on N/A Delayed start date of N/A ending on N/A</v>
      </c>
      <c r="AP246" t="s">
        <v>38</v>
      </c>
      <c r="AQ246" s="5" t="s">
        <v>55</v>
      </c>
      <c r="AR246" s="5" t="s">
        <v>63</v>
      </c>
      <c r="AS246" s="5" t="s">
        <v>63</v>
      </c>
      <c r="AT246" s="5"/>
      <c r="AU246" t="s">
        <v>38</v>
      </c>
      <c r="AV246" t="s">
        <v>38</v>
      </c>
      <c r="AW246" t="s">
        <v>38</v>
      </c>
      <c r="AX246" t="s">
        <v>55</v>
      </c>
      <c r="AY246" t="s">
        <v>55</v>
      </c>
      <c r="AZ246" t="s">
        <v>55</v>
      </c>
      <c r="BA246" t="s">
        <v>55</v>
      </c>
      <c r="BB246" t="s">
        <v>55</v>
      </c>
      <c r="BC246" t="s">
        <v>55</v>
      </c>
      <c r="BD246" t="s">
        <v>55</v>
      </c>
      <c r="BE246" t="s">
        <v>55</v>
      </c>
      <c r="BF246" t="s">
        <v>55</v>
      </c>
      <c r="BG246" t="s">
        <v>55</v>
      </c>
      <c r="BH246" t="s">
        <v>127</v>
      </c>
      <c r="BI246" t="s">
        <v>221</v>
      </c>
      <c r="BJ246" s="5" t="s">
        <v>55</v>
      </c>
      <c r="BK246" s="5" t="s">
        <v>55</v>
      </c>
      <c r="BL246" t="s">
        <v>243</v>
      </c>
      <c r="BM246" t="s">
        <v>110</v>
      </c>
      <c r="BN246" t="s">
        <v>55</v>
      </c>
      <c r="BO246" t="s">
        <v>55</v>
      </c>
      <c r="BP246" s="5" t="s">
        <v>55</v>
      </c>
      <c r="BQ246" s="5" t="s">
        <v>55</v>
      </c>
      <c r="BR246" s="5" t="s">
        <v>55</v>
      </c>
      <c r="BS246" s="5" t="s">
        <v>55</v>
      </c>
      <c r="BT246" s="5" t="s">
        <v>55</v>
      </c>
      <c r="BU246" s="5" t="s">
        <v>55</v>
      </c>
      <c r="BV246" s="5" t="s">
        <v>38</v>
      </c>
      <c r="BW246" s="5" t="s">
        <v>55</v>
      </c>
      <c r="BX246" s="22" t="s">
        <v>55</v>
      </c>
      <c r="BY246" s="5" t="s">
        <v>55</v>
      </c>
      <c r="BZ246" s="5" t="s">
        <v>55</v>
      </c>
      <c r="CA246" t="s">
        <v>38</v>
      </c>
      <c r="CB246" t="s">
        <v>37</v>
      </c>
      <c r="CC246" t="s">
        <v>215</v>
      </c>
    </row>
    <row r="247" spans="1:81" ht="16" customHeight="1" x14ac:dyDescent="0.2">
      <c r="A247" s="7" t="s">
        <v>37</v>
      </c>
      <c r="B247" t="s">
        <v>141</v>
      </c>
      <c r="C247" t="s">
        <v>85</v>
      </c>
      <c r="E247" t="str">
        <f t="shared" si="0"/>
        <v>Scenario 5 (Org#=2| Campus#=3, GiftType#=3, Fund#=2)</v>
      </c>
      <c r="F247" s="24" t="str">
        <f t="shared" si="1"/>
        <v>CampusName=Main Campus|GiftType=Donate| DonatePurchaseGoal=Donate|FundName= General Giving|Starr Pass Northside| CategoryName=</v>
      </c>
      <c r="G247" s="24" t="str">
        <f t="shared" si="23"/>
        <v>Scenario 5 (Org#=2| Campus#=3, GiftType#=3, Fund#=2) - Using 'Main Campus',  'Donate', using 'AmountCurrency|AmountQuantity' of '13|14', with a 'Recurring' transaction using a 'Existing Payment Method' payment type 'Amex' with account 'N/A' number 'N/A' Submit = 'Yes'</v>
      </c>
      <c r="H247" s="24" t="str">
        <f t="shared" si="24"/>
        <v>Environment= https://sg-pre-web.securegive.com/,  User= frank.page+jen@securegive.com</v>
      </c>
      <c r="I247" t="s">
        <v>518</v>
      </c>
      <c r="K247" s="28" t="s">
        <v>184</v>
      </c>
      <c r="L247" t="s">
        <v>57</v>
      </c>
      <c r="M247" t="s">
        <v>55</v>
      </c>
      <c r="N247" t="s">
        <v>55</v>
      </c>
      <c r="O247" s="1" t="s">
        <v>10</v>
      </c>
      <c r="P247" t="s">
        <v>13</v>
      </c>
      <c r="Q247">
        <v>2</v>
      </c>
      <c r="R247" s="31">
        <v>3</v>
      </c>
      <c r="S247" s="7" t="s">
        <v>213</v>
      </c>
      <c r="T247" s="7">
        <v>3</v>
      </c>
      <c r="U247" s="7" t="s">
        <v>213</v>
      </c>
      <c r="V247" s="26" t="s">
        <v>55</v>
      </c>
      <c r="W247" s="22" t="s">
        <v>55</v>
      </c>
      <c r="X247" s="33" t="s">
        <v>55</v>
      </c>
      <c r="Y247" s="33" t="s">
        <v>55</v>
      </c>
      <c r="Z247" s="22" t="s">
        <v>55</v>
      </c>
      <c r="AA247" s="22" t="s">
        <v>55</v>
      </c>
      <c r="AB247" s="22" t="s">
        <v>55</v>
      </c>
      <c r="AC247" s="7" t="s">
        <v>151</v>
      </c>
      <c r="AD247">
        <v>2</v>
      </c>
      <c r="AE247" s="7"/>
      <c r="AF247" t="s">
        <v>152</v>
      </c>
      <c r="AG247" t="s">
        <v>153</v>
      </c>
      <c r="AH247" t="s">
        <v>26</v>
      </c>
      <c r="AI247" t="s">
        <v>28</v>
      </c>
      <c r="AJ247" t="s">
        <v>198</v>
      </c>
      <c r="AK247" s="33">
        <v>2</v>
      </c>
      <c r="AL247" s="27">
        <f ca="1">TODAY()+AK247</f>
        <v>44387</v>
      </c>
      <c r="AM247" s="33">
        <v>16</v>
      </c>
      <c r="AN247" s="27">
        <f ca="1">TODAY()+AM247</f>
        <v>44401</v>
      </c>
      <c r="AO247" s="22" t="str">
        <f t="shared" ca="1" si="2"/>
        <v>Recurring gift on Weekly basis charged on Sunday Delayed start date of 44387 ending on 44401</v>
      </c>
      <c r="AP247" t="s">
        <v>38</v>
      </c>
      <c r="AQ247" s="5" t="s">
        <v>55</v>
      </c>
      <c r="AR247" s="5" t="s">
        <v>179</v>
      </c>
      <c r="AS247" s="5" t="s">
        <v>63</v>
      </c>
      <c r="AT247" s="5"/>
      <c r="AU247" t="s">
        <v>38</v>
      </c>
      <c r="AV247" t="s">
        <v>38</v>
      </c>
      <c r="AW247" t="s">
        <v>38</v>
      </c>
      <c r="AX247" t="s">
        <v>55</v>
      </c>
      <c r="AY247" t="s">
        <v>55</v>
      </c>
      <c r="AZ247" t="s">
        <v>55</v>
      </c>
      <c r="BA247" t="s">
        <v>55</v>
      </c>
      <c r="BB247" t="s">
        <v>55</v>
      </c>
      <c r="BC247" t="s">
        <v>55</v>
      </c>
      <c r="BD247" t="s">
        <v>55</v>
      </c>
      <c r="BE247" t="s">
        <v>55</v>
      </c>
      <c r="BF247" t="s">
        <v>55</v>
      </c>
      <c r="BG247" t="s">
        <v>55</v>
      </c>
      <c r="BH247" t="s">
        <v>127</v>
      </c>
      <c r="BI247" t="s">
        <v>221</v>
      </c>
      <c r="BJ247" s="5" t="s">
        <v>55</v>
      </c>
      <c r="BK247" s="5" t="s">
        <v>55</v>
      </c>
      <c r="BL247" t="s">
        <v>246</v>
      </c>
      <c r="BM247" t="s">
        <v>55</v>
      </c>
      <c r="BN247" t="s">
        <v>55</v>
      </c>
      <c r="BO247" t="s">
        <v>55</v>
      </c>
      <c r="BP247" s="5" t="s">
        <v>55</v>
      </c>
      <c r="BQ247" s="5" t="s">
        <v>55</v>
      </c>
      <c r="BR247" s="5" t="s">
        <v>55</v>
      </c>
      <c r="BS247" s="5" t="s">
        <v>55</v>
      </c>
      <c r="BT247" s="5" t="s">
        <v>55</v>
      </c>
      <c r="BU247" s="5" t="s">
        <v>55</v>
      </c>
      <c r="BV247" s="5" t="s">
        <v>38</v>
      </c>
      <c r="BW247" s="5" t="s">
        <v>55</v>
      </c>
      <c r="BX247" s="22" t="s">
        <v>55</v>
      </c>
      <c r="BY247" s="5" t="s">
        <v>55</v>
      </c>
      <c r="BZ247" s="5" t="s">
        <v>55</v>
      </c>
      <c r="CA247" t="s">
        <v>37</v>
      </c>
      <c r="CB247" t="s">
        <v>37</v>
      </c>
      <c r="CC247" t="s">
        <v>215</v>
      </c>
    </row>
    <row r="248" spans="1:81" x14ac:dyDescent="0.2">
      <c r="A248" s="7" t="s">
        <v>37</v>
      </c>
      <c r="B248" t="s">
        <v>142</v>
      </c>
      <c r="C248" t="s">
        <v>85</v>
      </c>
      <c r="E248" t="str">
        <f t="shared" si="0"/>
        <v>Scenario 6 (Org#=2| Campus#=3, GiftType#=3, Fund#=2)</v>
      </c>
      <c r="F248" s="24" t="str">
        <f t="shared" si="1"/>
        <v>CampusName=Moon Pass|GiftType=Purchase| DonatePurchaseGoal=Purchase|FundName= Tee Shirt| CategoryName=</v>
      </c>
      <c r="G248" s="24" t="str">
        <f t="shared" si="23"/>
        <v>Scenario 6 (Org#=2| Campus#=3, GiftType#=3, Fund#=2) - Using 'Moon Pass',  'Purchase', using 'AmountCurrency' of '15', with a 'Recurring' transaction using a 'New Bank Account' payment type 'ach' with account 'NormalAccount' number '856667' Submit = 'Yes'</v>
      </c>
      <c r="H248" s="24" t="str">
        <f t="shared" si="24"/>
        <v>Environment= https://sg-pre-web.securegive.com/,  User= frank.page+kelly@securegive.com</v>
      </c>
      <c r="I248" t="s">
        <v>518</v>
      </c>
      <c r="K248" s="28" t="s">
        <v>1</v>
      </c>
      <c r="L248" t="s">
        <v>88</v>
      </c>
      <c r="M248" t="s">
        <v>55</v>
      </c>
      <c r="N248" t="s">
        <v>55</v>
      </c>
      <c r="O248" s="1" t="s">
        <v>10</v>
      </c>
      <c r="P248" t="s">
        <v>12</v>
      </c>
      <c r="Q248">
        <v>2</v>
      </c>
      <c r="R248" s="31">
        <v>3</v>
      </c>
      <c r="S248" s="7" t="s">
        <v>15</v>
      </c>
      <c r="T248" s="7">
        <v>3</v>
      </c>
      <c r="U248" s="7" t="s">
        <v>15</v>
      </c>
      <c r="V248" s="26" t="s">
        <v>55</v>
      </c>
      <c r="W248" s="22" t="s">
        <v>55</v>
      </c>
      <c r="X248" s="33" t="s">
        <v>55</v>
      </c>
      <c r="Y248" s="33" t="s">
        <v>55</v>
      </c>
      <c r="Z248" s="22" t="s">
        <v>55</v>
      </c>
      <c r="AA248" s="22" t="s">
        <v>55</v>
      </c>
      <c r="AB248" s="22" t="s">
        <v>55</v>
      </c>
      <c r="AC248" t="s">
        <v>20</v>
      </c>
      <c r="AD248">
        <v>2</v>
      </c>
      <c r="AF248" t="s">
        <v>24</v>
      </c>
      <c r="AG248">
        <v>15</v>
      </c>
      <c r="AH248" t="s">
        <v>26</v>
      </c>
      <c r="AI248" t="s">
        <v>28</v>
      </c>
      <c r="AJ248" t="s">
        <v>31</v>
      </c>
      <c r="AK248" s="33" t="s">
        <v>55</v>
      </c>
      <c r="AL248" s="22" t="s">
        <v>55</v>
      </c>
      <c r="AM248" s="33" t="s">
        <v>55</v>
      </c>
      <c r="AN248" s="27">
        <f ca="1">TODAY()+40</f>
        <v>44425</v>
      </c>
      <c r="AO248" s="22" t="str">
        <f t="shared" ca="1" si="2"/>
        <v>Recurring gift on Weekly basis charged on Monday Delayed start date of N/A ending on 44425</v>
      </c>
      <c r="AP248" t="s">
        <v>38</v>
      </c>
      <c r="AQ248" s="5" t="s">
        <v>55</v>
      </c>
      <c r="AR248" s="5" t="s">
        <v>63</v>
      </c>
      <c r="AS248" s="5" t="s">
        <v>62</v>
      </c>
      <c r="AT248" s="5"/>
      <c r="AU248" t="s">
        <v>38</v>
      </c>
      <c r="AV248" t="s">
        <v>38</v>
      </c>
      <c r="AW248" t="s">
        <v>38</v>
      </c>
      <c r="AX248" t="s">
        <v>55</v>
      </c>
      <c r="AY248" t="s">
        <v>55</v>
      </c>
      <c r="AZ248" t="s">
        <v>55</v>
      </c>
      <c r="BA248" t="s">
        <v>55</v>
      </c>
      <c r="BB248" t="s">
        <v>55</v>
      </c>
      <c r="BC248" t="s">
        <v>55</v>
      </c>
      <c r="BD248" t="s">
        <v>55</v>
      </c>
      <c r="BE248" t="s">
        <v>55</v>
      </c>
      <c r="BF248" t="s">
        <v>55</v>
      </c>
      <c r="BG248" t="s">
        <v>55</v>
      </c>
      <c r="BH248" t="s">
        <v>126</v>
      </c>
      <c r="BI248" t="s">
        <v>221</v>
      </c>
      <c r="BJ248" s="5" t="s">
        <v>55</v>
      </c>
      <c r="BK248" s="5" t="s">
        <v>55</v>
      </c>
      <c r="BL248" t="s">
        <v>243</v>
      </c>
      <c r="BM248" t="s">
        <v>110</v>
      </c>
      <c r="BN248" t="s">
        <v>119</v>
      </c>
      <c r="BO248">
        <v>856667</v>
      </c>
      <c r="BP248" s="5" t="s">
        <v>55</v>
      </c>
      <c r="BQ248" s="5" t="s">
        <v>55</v>
      </c>
      <c r="BR248" s="5" t="s">
        <v>55</v>
      </c>
      <c r="BS248" s="5" t="s">
        <v>55</v>
      </c>
      <c r="BT248" s="5" t="s">
        <v>55</v>
      </c>
      <c r="BU248" s="5" t="s">
        <v>55</v>
      </c>
      <c r="BV248" s="5" t="s">
        <v>38</v>
      </c>
      <c r="BW248" t="s">
        <v>51</v>
      </c>
      <c r="BX248" s="6" t="s">
        <v>132</v>
      </c>
      <c r="BY248" t="s">
        <v>52</v>
      </c>
      <c r="BZ248" s="5" t="s">
        <v>55</v>
      </c>
      <c r="CA248" t="s">
        <v>38</v>
      </c>
      <c r="CB248" t="s">
        <v>37</v>
      </c>
      <c r="CC248" t="s">
        <v>215</v>
      </c>
    </row>
    <row r="249" spans="1:81" x14ac:dyDescent="0.2">
      <c r="A249" s="7" t="s">
        <v>37</v>
      </c>
      <c r="B249" t="s">
        <v>142</v>
      </c>
      <c r="C249" t="s">
        <v>85</v>
      </c>
      <c r="E249" t="str">
        <f t="shared" ref="E249" si="54">_xlfn.CONCAT(B249, " (Org#=",Q249, "| Campus#=",R249, ", GiftType#=",T249,", Fund#=",AD249,")")</f>
        <v>Scenario 6 (Org#=2| Campus#=3, GiftType#=3, Fund#=2)</v>
      </c>
      <c r="F249" s="24" t="str">
        <f t="shared" ref="F249" si="55">_xlfn.CONCAT("CampusName=",P249, "|GiftType=",S249, "| DonatePurchaseGoal=",U249,"|FundName= ",AC249,"| CategoryName=",AE249)</f>
        <v>CampusName=Moon Pass|GiftType=Purchase| DonatePurchaseGoal=Purchase|FundName= Tee Shirt| CategoryName=</v>
      </c>
      <c r="G249" s="24" t="str">
        <f t="shared" ref="G249" si="56">_xlfn.CONCAT(E249," - Using '",P249,"',  '", U249, "', using '", AF249, "' of '",AG249, "', with a '",AH249, "' transaction using a '",BH249, "' payment type '", BL249,"' with account '",BN249, "' number '",BO249, "' Submit = '",CB249,"'")</f>
        <v>Scenario 6 (Org#=2| Campus#=3, GiftType#=3, Fund#=2) - Using 'Moon Pass',  'Purchase', using 'AmountCurrency' of '15', with a 'Recurring' transaction using a 'New Bank Account' payment type 'ach' with account 'NormalAccount' number '856667' Submit = 'Yes'</v>
      </c>
      <c r="H249" s="24" t="str">
        <f t="shared" ref="H249" si="57">_xlfn.CONCAT("Environment= ",I249,",  User= ",K249)</f>
        <v>Environment= https://sg-pre-web.securegive.com/,  User= frank.page+kelly@securegive.com</v>
      </c>
      <c r="I249" t="s">
        <v>518</v>
      </c>
      <c r="K249" s="28" t="s">
        <v>1</v>
      </c>
      <c r="L249" t="s">
        <v>88</v>
      </c>
      <c r="M249" t="s">
        <v>55</v>
      </c>
      <c r="N249" t="s">
        <v>55</v>
      </c>
      <c r="O249" s="1" t="s">
        <v>10</v>
      </c>
      <c r="P249" t="s">
        <v>12</v>
      </c>
      <c r="Q249">
        <v>2</v>
      </c>
      <c r="R249" s="31">
        <v>3</v>
      </c>
      <c r="S249" s="7" t="s">
        <v>15</v>
      </c>
      <c r="T249" s="7">
        <v>3</v>
      </c>
      <c r="U249" s="7" t="s">
        <v>15</v>
      </c>
      <c r="V249" s="26" t="s">
        <v>55</v>
      </c>
      <c r="W249" s="22" t="s">
        <v>55</v>
      </c>
      <c r="X249" s="33" t="s">
        <v>55</v>
      </c>
      <c r="Y249" s="33" t="s">
        <v>55</v>
      </c>
      <c r="Z249" s="22" t="s">
        <v>55</v>
      </c>
      <c r="AA249" s="22" t="s">
        <v>55</v>
      </c>
      <c r="AB249" s="22" t="s">
        <v>55</v>
      </c>
      <c r="AC249" t="s">
        <v>20</v>
      </c>
      <c r="AD249">
        <v>2</v>
      </c>
      <c r="AF249" t="s">
        <v>24</v>
      </c>
      <c r="AG249">
        <v>15</v>
      </c>
      <c r="AH249" t="s">
        <v>26</v>
      </c>
      <c r="AI249" t="s">
        <v>28</v>
      </c>
      <c r="AJ249" t="s">
        <v>31</v>
      </c>
      <c r="AK249" s="33" t="s">
        <v>55</v>
      </c>
      <c r="AL249" s="22" t="s">
        <v>55</v>
      </c>
      <c r="AM249" s="33" t="s">
        <v>55</v>
      </c>
      <c r="AN249" s="27">
        <f ca="1">TODAY()+40</f>
        <v>44425</v>
      </c>
      <c r="AO249" s="22" t="str">
        <f t="shared" ref="AO249" ca="1" si="58">_xlfn.CONCAT(AH249," gift on ",AI249," basis charged on ",AJ249," Delayed start date of ",AL249," ending on ",AN249)</f>
        <v>Recurring gift on Weekly basis charged on Monday Delayed start date of N/A ending on 44425</v>
      </c>
      <c r="AP249" t="s">
        <v>38</v>
      </c>
      <c r="AQ249" s="5" t="s">
        <v>55</v>
      </c>
      <c r="AR249" s="5" t="s">
        <v>63</v>
      </c>
      <c r="AS249" s="5" t="s">
        <v>62</v>
      </c>
      <c r="AT249" s="5"/>
      <c r="AU249" t="s">
        <v>38</v>
      </c>
      <c r="AV249" t="s">
        <v>38</v>
      </c>
      <c r="AW249" t="s">
        <v>38</v>
      </c>
      <c r="AX249" t="s">
        <v>55</v>
      </c>
      <c r="AY249" t="s">
        <v>55</v>
      </c>
      <c r="AZ249" t="s">
        <v>55</v>
      </c>
      <c r="BA249" t="s">
        <v>55</v>
      </c>
      <c r="BB249" t="s">
        <v>55</v>
      </c>
      <c r="BC249" t="s">
        <v>55</v>
      </c>
      <c r="BD249" t="s">
        <v>55</v>
      </c>
      <c r="BE249" t="s">
        <v>55</v>
      </c>
      <c r="BF249" t="s">
        <v>55</v>
      </c>
      <c r="BG249" t="s">
        <v>55</v>
      </c>
      <c r="BH249" t="s">
        <v>126</v>
      </c>
      <c r="BI249" t="s">
        <v>221</v>
      </c>
      <c r="BJ249" s="5" t="s">
        <v>55</v>
      </c>
      <c r="BK249" s="5" t="s">
        <v>55</v>
      </c>
      <c r="BL249" t="s">
        <v>243</v>
      </c>
      <c r="BM249" t="s">
        <v>110</v>
      </c>
      <c r="BN249" t="s">
        <v>119</v>
      </c>
      <c r="BO249">
        <v>856667</v>
      </c>
      <c r="BP249" s="5" t="s">
        <v>55</v>
      </c>
      <c r="BQ249" s="5" t="s">
        <v>55</v>
      </c>
      <c r="BR249" s="5" t="s">
        <v>55</v>
      </c>
      <c r="BS249" s="5" t="s">
        <v>55</v>
      </c>
      <c r="BT249" s="5" t="s">
        <v>55</v>
      </c>
      <c r="BU249" s="5" t="s">
        <v>55</v>
      </c>
      <c r="BV249" s="5" t="s">
        <v>38</v>
      </c>
      <c r="BW249" t="s">
        <v>51</v>
      </c>
      <c r="BX249" s="6" t="s">
        <v>132</v>
      </c>
      <c r="BY249" t="s">
        <v>52</v>
      </c>
      <c r="BZ249" s="5" t="s">
        <v>55</v>
      </c>
      <c r="CA249" t="s">
        <v>38</v>
      </c>
      <c r="CB249" t="s">
        <v>37</v>
      </c>
      <c r="CC249" t="s">
        <v>215</v>
      </c>
    </row>
    <row r="250" spans="1:81" x14ac:dyDescent="0.2">
      <c r="A250" s="7" t="s">
        <v>37</v>
      </c>
      <c r="B250" t="s">
        <v>146</v>
      </c>
      <c r="C250" t="s">
        <v>84</v>
      </c>
      <c r="D250" t="s">
        <v>158</v>
      </c>
      <c r="E250" t="str">
        <f t="shared" si="0"/>
        <v>Scenario 10 (Org#=2| Campus#=3, GiftType#=3, Fund#=2)</v>
      </c>
      <c r="F250" s="24" t="str">
        <f t="shared" si="1"/>
        <v>CampusName=Main Campus|GiftType=Donate| DonatePurchaseGoal=Donate|FundName= General Giving|Starr Pass Northside| CategoryName=</v>
      </c>
      <c r="G250" s="24" t="str">
        <f t="shared" si="23"/>
        <v>Scenario 10 (Org#=2| Campus#=3, GiftType#=3, Fund#=2) - Using 'Main Campus',  'Donate', using 'AmountCurrency|AmountQuantity' of '19|14', with a 'One-Time' transaction using a 'New Credit Card' payment type 'Visa' with account 'Visa_Personal' number '4111 1111 1111 1111' Submit = 'Yes'</v>
      </c>
      <c r="H250" s="24" t="str">
        <f t="shared" si="24"/>
        <v>Environment= https://sg-pre-web.securegive.com/,  User= frank.page+kelly@securegive.com</v>
      </c>
      <c r="I250" t="s">
        <v>518</v>
      </c>
      <c r="K250" s="28" t="s">
        <v>1</v>
      </c>
      <c r="L250" t="s">
        <v>88</v>
      </c>
      <c r="M250" t="s">
        <v>55</v>
      </c>
      <c r="N250" t="s">
        <v>55</v>
      </c>
      <c r="O250" s="1" t="s">
        <v>10</v>
      </c>
      <c r="P250" t="s">
        <v>13</v>
      </c>
      <c r="Q250">
        <v>2</v>
      </c>
      <c r="R250" s="31">
        <v>3</v>
      </c>
      <c r="S250" s="7" t="s">
        <v>213</v>
      </c>
      <c r="T250" s="7">
        <v>3</v>
      </c>
      <c r="U250" s="7" t="s">
        <v>213</v>
      </c>
      <c r="V250" s="26" t="s">
        <v>55</v>
      </c>
      <c r="W250" s="22" t="s">
        <v>55</v>
      </c>
      <c r="X250" s="33" t="s">
        <v>55</v>
      </c>
      <c r="Y250" s="33" t="s">
        <v>55</v>
      </c>
      <c r="Z250" s="22" t="s">
        <v>55</v>
      </c>
      <c r="AA250" s="22" t="s">
        <v>55</v>
      </c>
      <c r="AB250" s="22" t="s">
        <v>55</v>
      </c>
      <c r="AC250" s="7" t="s">
        <v>151</v>
      </c>
      <c r="AD250">
        <v>2</v>
      </c>
      <c r="AE250" s="7"/>
      <c r="AF250" t="s">
        <v>152</v>
      </c>
      <c r="AG250" t="s">
        <v>168</v>
      </c>
      <c r="AH250" t="s">
        <v>17</v>
      </c>
      <c r="AI250" s="5" t="s">
        <v>55</v>
      </c>
      <c r="AJ250" s="5" t="s">
        <v>55</v>
      </c>
      <c r="AK250" s="33" t="s">
        <v>55</v>
      </c>
      <c r="AL250" s="22" t="s">
        <v>55</v>
      </c>
      <c r="AM250" s="33" t="s">
        <v>55</v>
      </c>
      <c r="AN250" s="26" t="s">
        <v>55</v>
      </c>
      <c r="AO250" s="22" t="str">
        <f t="shared" si="2"/>
        <v>One-Time gift on N/A basis charged on N/A Delayed start date of N/A ending on N/A</v>
      </c>
      <c r="AP250" t="s">
        <v>37</v>
      </c>
      <c r="AQ250" s="5" t="s">
        <v>55</v>
      </c>
      <c r="AR250" s="5" t="s">
        <v>62</v>
      </c>
      <c r="AS250" s="5" t="s">
        <v>62</v>
      </c>
      <c r="AT250" s="5"/>
      <c r="AU250" t="s">
        <v>38</v>
      </c>
      <c r="AV250" t="s">
        <v>38</v>
      </c>
      <c r="AW250" t="s">
        <v>38</v>
      </c>
      <c r="AX250" t="s">
        <v>55</v>
      </c>
      <c r="AY250" t="s">
        <v>55</v>
      </c>
      <c r="AZ250" t="s">
        <v>55</v>
      </c>
      <c r="BA250" t="s">
        <v>55</v>
      </c>
      <c r="BB250" t="s">
        <v>55</v>
      </c>
      <c r="BC250" t="s">
        <v>55</v>
      </c>
      <c r="BD250" t="s">
        <v>55</v>
      </c>
      <c r="BE250" t="s">
        <v>55</v>
      </c>
      <c r="BF250" t="s">
        <v>55</v>
      </c>
      <c r="BG250" t="s">
        <v>55</v>
      </c>
      <c r="BH250" t="s">
        <v>53</v>
      </c>
      <c r="BI250" t="s">
        <v>221</v>
      </c>
      <c r="BJ250" s="5" t="s">
        <v>55</v>
      </c>
      <c r="BK250" t="s">
        <v>37</v>
      </c>
      <c r="BL250" t="s">
        <v>244</v>
      </c>
      <c r="BM250" t="s">
        <v>111</v>
      </c>
      <c r="BN250" t="s">
        <v>121</v>
      </c>
      <c r="BO250" t="s">
        <v>98</v>
      </c>
      <c r="BP250" s="4">
        <v>44188</v>
      </c>
      <c r="BQ250">
        <v>123</v>
      </c>
      <c r="BR250" s="5" t="s">
        <v>55</v>
      </c>
      <c r="BS250" t="s">
        <v>50</v>
      </c>
      <c r="BT250">
        <v>30215</v>
      </c>
      <c r="BU250" t="s">
        <v>38</v>
      </c>
      <c r="BV250" s="5" t="s">
        <v>38</v>
      </c>
      <c r="BW250" s="5" t="s">
        <v>55</v>
      </c>
      <c r="BX250" s="22" t="s">
        <v>55</v>
      </c>
      <c r="BY250" s="5" t="s">
        <v>55</v>
      </c>
      <c r="BZ250" s="5" t="s">
        <v>55</v>
      </c>
      <c r="CA250" t="s">
        <v>37</v>
      </c>
      <c r="CB250" t="s">
        <v>37</v>
      </c>
      <c r="CC250" t="s">
        <v>55</v>
      </c>
    </row>
    <row r="251" spans="1:81" x14ac:dyDescent="0.2">
      <c r="A251" s="7" t="s">
        <v>37</v>
      </c>
      <c r="B251" t="s">
        <v>147</v>
      </c>
      <c r="C251" t="s">
        <v>84</v>
      </c>
      <c r="D251" t="s">
        <v>158</v>
      </c>
      <c r="E251" t="str">
        <f t="shared" si="0"/>
        <v>Scenario 11 (Org#=2| Campus#=3, GiftType#=3, Fund#=2)</v>
      </c>
      <c r="F251" s="24" t="str">
        <f t="shared" si="1"/>
        <v>CampusName=Main Campus|GiftType=Purchase| DonatePurchaseGoal=Purchase|FundName= Tee Shirt|Food| CategoryName=</v>
      </c>
      <c r="G251" s="24" t="str">
        <f t="shared" si="23"/>
        <v>Scenario 11 (Org#=2| Campus#=3, GiftType#=3, Fund#=2) - Using 'Main Campus',  'Purchase', using 'AmountCurrency|AmountCurrency' of '20|15', with a 'One-Time' transaction using a 'New Credit Card' payment type 'Visa' with account 'Visa_Corporate_Purchase' number '4055 0111 1111 1111' Submit = 'Yes'</v>
      </c>
      <c r="H251" s="24" t="str">
        <f t="shared" si="24"/>
        <v>Environment= https://sg-pre-web.securegive.com/,  User= frank.page+jen@securegive.com</v>
      </c>
      <c r="I251" t="s">
        <v>518</v>
      </c>
      <c r="K251" s="28" t="s">
        <v>184</v>
      </c>
      <c r="L251" t="s">
        <v>57</v>
      </c>
      <c r="M251" t="s">
        <v>55</v>
      </c>
      <c r="N251" t="s">
        <v>55</v>
      </c>
      <c r="O251" s="1" t="s">
        <v>10</v>
      </c>
      <c r="P251" t="s">
        <v>13</v>
      </c>
      <c r="Q251">
        <v>2</v>
      </c>
      <c r="R251" s="31">
        <v>3</v>
      </c>
      <c r="S251" s="7" t="s">
        <v>15</v>
      </c>
      <c r="T251" s="7">
        <v>3</v>
      </c>
      <c r="U251" s="7" t="s">
        <v>15</v>
      </c>
      <c r="V251" s="26" t="s">
        <v>55</v>
      </c>
      <c r="W251" s="22" t="s">
        <v>55</v>
      </c>
      <c r="X251" s="33" t="s">
        <v>55</v>
      </c>
      <c r="Y251" s="33" t="s">
        <v>55</v>
      </c>
      <c r="Z251" s="22" t="s">
        <v>55</v>
      </c>
      <c r="AA251" s="22" t="s">
        <v>55</v>
      </c>
      <c r="AB251" s="22" t="s">
        <v>55</v>
      </c>
      <c r="AC251" t="s">
        <v>162</v>
      </c>
      <c r="AD251">
        <v>2</v>
      </c>
      <c r="AF251" t="s">
        <v>161</v>
      </c>
      <c r="AG251" t="s">
        <v>169</v>
      </c>
      <c r="AH251" t="s">
        <v>17</v>
      </c>
      <c r="AI251" s="5" t="s">
        <v>55</v>
      </c>
      <c r="AJ251" s="5" t="s">
        <v>55</v>
      </c>
      <c r="AK251" s="33" t="s">
        <v>55</v>
      </c>
      <c r="AL251" s="22" t="s">
        <v>55</v>
      </c>
      <c r="AM251" s="33" t="s">
        <v>55</v>
      </c>
      <c r="AN251" s="26" t="s">
        <v>55</v>
      </c>
      <c r="AO251" s="22" t="str">
        <f t="shared" si="2"/>
        <v>One-Time gift on N/A basis charged on N/A Delayed start date of N/A ending on N/A</v>
      </c>
      <c r="AP251" t="s">
        <v>38</v>
      </c>
      <c r="AQ251" s="5" t="s">
        <v>55</v>
      </c>
      <c r="AR251" s="5" t="s">
        <v>179</v>
      </c>
      <c r="AS251" s="5" t="s">
        <v>63</v>
      </c>
      <c r="AT251" s="5"/>
      <c r="AU251" t="s">
        <v>38</v>
      </c>
      <c r="AV251" t="s">
        <v>38</v>
      </c>
      <c r="AW251" t="s">
        <v>38</v>
      </c>
      <c r="AX251" t="s">
        <v>55</v>
      </c>
      <c r="AY251" t="s">
        <v>55</v>
      </c>
      <c r="AZ251" t="s">
        <v>55</v>
      </c>
      <c r="BA251" t="s">
        <v>55</v>
      </c>
      <c r="BB251" t="s">
        <v>55</v>
      </c>
      <c r="BC251" t="s">
        <v>55</v>
      </c>
      <c r="BD251" t="s">
        <v>55</v>
      </c>
      <c r="BE251" t="s">
        <v>55</v>
      </c>
      <c r="BF251" t="s">
        <v>55</v>
      </c>
      <c r="BG251" t="s">
        <v>55</v>
      </c>
      <c r="BH251" t="s">
        <v>53</v>
      </c>
      <c r="BI251" t="s">
        <v>221</v>
      </c>
      <c r="BJ251" s="5" t="s">
        <v>55</v>
      </c>
      <c r="BK251" t="s">
        <v>37</v>
      </c>
      <c r="BL251" t="s">
        <v>244</v>
      </c>
      <c r="BM251" t="s">
        <v>111</v>
      </c>
      <c r="BN251" t="s">
        <v>106</v>
      </c>
      <c r="BO251" t="s">
        <v>100</v>
      </c>
      <c r="BP251" s="4">
        <v>44188</v>
      </c>
      <c r="BQ251">
        <v>123</v>
      </c>
      <c r="BR251" s="5" t="s">
        <v>55</v>
      </c>
      <c r="BS251" t="s">
        <v>172</v>
      </c>
      <c r="BT251">
        <v>30215</v>
      </c>
      <c r="BU251" t="s">
        <v>38</v>
      </c>
      <c r="BV251" s="5" t="s">
        <v>38</v>
      </c>
      <c r="BW251" s="5" t="s">
        <v>55</v>
      </c>
      <c r="BX251" s="22" t="s">
        <v>55</v>
      </c>
      <c r="BY251" s="5" t="s">
        <v>55</v>
      </c>
      <c r="BZ251" s="5" t="s">
        <v>55</v>
      </c>
      <c r="CA251" t="s">
        <v>37</v>
      </c>
      <c r="CB251" t="s">
        <v>37</v>
      </c>
      <c r="CC251" t="s">
        <v>55</v>
      </c>
    </row>
    <row r="252" spans="1:81" x14ac:dyDescent="0.2">
      <c r="A252" s="7" t="s">
        <v>37</v>
      </c>
      <c r="B252" t="s">
        <v>148</v>
      </c>
      <c r="C252" t="s">
        <v>84</v>
      </c>
      <c r="D252" t="s">
        <v>158</v>
      </c>
      <c r="E252" t="str">
        <f t="shared" si="0"/>
        <v>Scenario 12 (Org#=2| Campus#=1, GiftType#=2, Fund#=2)</v>
      </c>
      <c r="F252" s="24" t="str">
        <f t="shared" si="1"/>
        <v>CampusName=Main Campus|GiftType=Donate| DonatePurchaseGoal=Donate|FundName= Donation 1|Donation 2|Feed the Pets|New iPad Hymnals|Gym Equipment|Youth Weekend Trip| CategoryName=</v>
      </c>
      <c r="G252" s="24" t="str">
        <f t="shared" si="23"/>
        <v>Scenario 12 (Org#=2| Campus#=1, GiftType#=2, Fund#=2) - Using 'Main Campus',  'Donate', using 'AmountCurrency|AmountQuantity|AmountCurrency|AmountQuantity|AmountCurrency|AmountQuantity' of '21|10|22|2|11|1', with a 'One-Time' transaction using a 'New Credit Card' payment type 'Visa' with account 'Mastercard_Personal' number '5454 5454 5454 5454' Submit = 'Yes'</v>
      </c>
      <c r="H252" s="24" t="str">
        <f t="shared" si="24"/>
        <v>Environment= https://sg-pre-web.securegive.com/,  User= frank.page+kelly@securegive.com</v>
      </c>
      <c r="I252" t="s">
        <v>518</v>
      </c>
      <c r="K252" s="28" t="s">
        <v>1</v>
      </c>
      <c r="L252" t="s">
        <v>88</v>
      </c>
      <c r="M252" t="s">
        <v>55</v>
      </c>
      <c r="N252" t="s">
        <v>55</v>
      </c>
      <c r="O252" s="1" t="s">
        <v>6</v>
      </c>
      <c r="P252" t="s">
        <v>13</v>
      </c>
      <c r="Q252">
        <v>2</v>
      </c>
      <c r="R252" s="24">
        <v>1</v>
      </c>
      <c r="S252" s="7" t="s">
        <v>213</v>
      </c>
      <c r="T252" s="7">
        <v>2</v>
      </c>
      <c r="U252" s="7" t="s">
        <v>213</v>
      </c>
      <c r="V252" s="26" t="s">
        <v>55</v>
      </c>
      <c r="W252" s="22" t="s">
        <v>55</v>
      </c>
      <c r="X252" s="33" t="s">
        <v>55</v>
      </c>
      <c r="Y252" s="33" t="s">
        <v>55</v>
      </c>
      <c r="Z252" s="22" t="s">
        <v>55</v>
      </c>
      <c r="AA252" s="22" t="s">
        <v>55</v>
      </c>
      <c r="AB252" s="22" t="s">
        <v>55</v>
      </c>
      <c r="AC252" t="s">
        <v>253</v>
      </c>
      <c r="AD252">
        <v>2</v>
      </c>
      <c r="AF252" t="s">
        <v>254</v>
      </c>
      <c r="AG252" t="s">
        <v>255</v>
      </c>
      <c r="AH252" t="s">
        <v>17</v>
      </c>
      <c r="AI252" s="5" t="s">
        <v>55</v>
      </c>
      <c r="AJ252" s="5" t="s">
        <v>55</v>
      </c>
      <c r="AK252" s="33" t="s">
        <v>55</v>
      </c>
      <c r="AL252" s="22" t="s">
        <v>55</v>
      </c>
      <c r="AM252" s="33" t="s">
        <v>55</v>
      </c>
      <c r="AN252" s="26" t="s">
        <v>55</v>
      </c>
      <c r="AO252" s="22" t="str">
        <f t="shared" si="2"/>
        <v>One-Time gift on N/A basis charged on N/A Delayed start date of N/A ending on N/A</v>
      </c>
      <c r="AP252" t="s">
        <v>38</v>
      </c>
      <c r="AQ252" s="5" t="s">
        <v>55</v>
      </c>
      <c r="AR252" s="5" t="s">
        <v>62</v>
      </c>
      <c r="AS252" s="5" t="s">
        <v>62</v>
      </c>
      <c r="AT252" s="5"/>
      <c r="AU252" t="s">
        <v>38</v>
      </c>
      <c r="AV252" t="s">
        <v>38</v>
      </c>
      <c r="AW252" t="s">
        <v>38</v>
      </c>
      <c r="AX252" t="s">
        <v>55</v>
      </c>
      <c r="AY252" t="s">
        <v>55</v>
      </c>
      <c r="AZ252" t="s">
        <v>55</v>
      </c>
      <c r="BA252" t="s">
        <v>55</v>
      </c>
      <c r="BB252" t="s">
        <v>55</v>
      </c>
      <c r="BC252" t="s">
        <v>55</v>
      </c>
      <c r="BD252" t="s">
        <v>55</v>
      </c>
      <c r="BE252" t="s">
        <v>55</v>
      </c>
      <c r="BF252" t="s">
        <v>55</v>
      </c>
      <c r="BG252" t="s">
        <v>55</v>
      </c>
      <c r="BH252" t="s">
        <v>53</v>
      </c>
      <c r="BI252" t="s">
        <v>221</v>
      </c>
      <c r="BJ252" s="5" t="s">
        <v>55</v>
      </c>
      <c r="BK252" t="s">
        <v>37</v>
      </c>
      <c r="BL252" t="s">
        <v>244</v>
      </c>
      <c r="BM252" t="s">
        <v>111</v>
      </c>
      <c r="BN252" t="s">
        <v>122</v>
      </c>
      <c r="BO252" t="s">
        <v>101</v>
      </c>
      <c r="BP252" s="4">
        <v>44188</v>
      </c>
      <c r="BQ252">
        <v>123</v>
      </c>
      <c r="BR252" s="5" t="s">
        <v>55</v>
      </c>
      <c r="BS252" t="s">
        <v>173</v>
      </c>
      <c r="BT252">
        <v>30215</v>
      </c>
      <c r="BU252" t="s">
        <v>38</v>
      </c>
      <c r="BV252" s="5" t="s">
        <v>38</v>
      </c>
      <c r="BW252" s="5" t="s">
        <v>55</v>
      </c>
      <c r="BX252" s="22" t="s">
        <v>55</v>
      </c>
      <c r="BY252" s="5" t="s">
        <v>55</v>
      </c>
      <c r="BZ252" s="5" t="s">
        <v>55</v>
      </c>
      <c r="CA252" t="s">
        <v>38</v>
      </c>
      <c r="CB252" t="s">
        <v>37</v>
      </c>
      <c r="CC252" t="s">
        <v>55</v>
      </c>
    </row>
    <row r="253" spans="1:81" x14ac:dyDescent="0.2">
      <c r="A253" s="7" t="s">
        <v>37</v>
      </c>
      <c r="B253" t="s">
        <v>149</v>
      </c>
      <c r="C253" t="s">
        <v>84</v>
      </c>
      <c r="D253" t="s">
        <v>158</v>
      </c>
      <c r="E253" t="str">
        <f t="shared" si="0"/>
        <v>Scenario 13 (Org#=2| Campus#=1, GiftType#=2, Fund#=2)</v>
      </c>
      <c r="F253" s="24" t="str">
        <f t="shared" si="1"/>
        <v>CampusName=Main Campus|GiftType=Purchase| DonatePurchaseGoal=Purchase|FundName= Purchase Cat 1|Purchase Cat 2| CategoryName=</v>
      </c>
      <c r="G253" s="24" t="str">
        <f t="shared" si="23"/>
        <v>Scenario 13 (Org#=2| Campus#=1, GiftType#=2, Fund#=2) - Using 'Main Campus',  'Purchase', using 'AmountCurrency|AmountCurrency' of '22|23', with a 'One-Time' transaction using a 'New Credit Card' payment type 'Mastercard' with account 'Mastercard_Corporate' number '5405 2222 2222 2226' Submit = 'Yes'</v>
      </c>
      <c r="H253" s="24" t="str">
        <f t="shared" si="24"/>
        <v>Environment= https://sg-pre-web.securegive.com/,  User= frank.page+jen@securegive.com</v>
      </c>
      <c r="I253" t="s">
        <v>518</v>
      </c>
      <c r="K253" s="28" t="s">
        <v>184</v>
      </c>
      <c r="L253" t="s">
        <v>57</v>
      </c>
      <c r="M253" t="s">
        <v>55</v>
      </c>
      <c r="N253" t="s">
        <v>55</v>
      </c>
      <c r="O253" s="1" t="s">
        <v>6</v>
      </c>
      <c r="P253" t="s">
        <v>13</v>
      </c>
      <c r="Q253">
        <v>2</v>
      </c>
      <c r="R253" s="24">
        <v>1</v>
      </c>
      <c r="S253" s="7" t="s">
        <v>15</v>
      </c>
      <c r="T253" s="7">
        <v>2</v>
      </c>
      <c r="U253" s="7" t="s">
        <v>15</v>
      </c>
      <c r="V253" s="26" t="s">
        <v>55</v>
      </c>
      <c r="W253" s="22" t="s">
        <v>55</v>
      </c>
      <c r="X253" s="33" t="s">
        <v>55</v>
      </c>
      <c r="Y253" s="33" t="s">
        <v>55</v>
      </c>
      <c r="Z253" s="22" t="s">
        <v>55</v>
      </c>
      <c r="AA253" s="22" t="s">
        <v>55</v>
      </c>
      <c r="AB253" s="22" t="s">
        <v>55</v>
      </c>
      <c r="AC253" t="s">
        <v>160</v>
      </c>
      <c r="AD253">
        <v>2</v>
      </c>
      <c r="AF253" t="s">
        <v>161</v>
      </c>
      <c r="AG253" t="s">
        <v>163</v>
      </c>
      <c r="AH253" t="s">
        <v>17</v>
      </c>
      <c r="AI253" s="5" t="s">
        <v>55</v>
      </c>
      <c r="AJ253" s="5" t="s">
        <v>55</v>
      </c>
      <c r="AK253" s="33" t="s">
        <v>55</v>
      </c>
      <c r="AL253" s="22" t="s">
        <v>55</v>
      </c>
      <c r="AM253" s="33" t="s">
        <v>55</v>
      </c>
      <c r="AN253" s="26" t="s">
        <v>55</v>
      </c>
      <c r="AO253" s="22" t="str">
        <f t="shared" si="2"/>
        <v>One-Time gift on N/A basis charged on N/A Delayed start date of N/A ending on N/A</v>
      </c>
      <c r="AP253" t="s">
        <v>38</v>
      </c>
      <c r="AQ253" s="5" t="s">
        <v>55</v>
      </c>
      <c r="AR253" s="5" t="s">
        <v>179</v>
      </c>
      <c r="AS253" s="5" t="s">
        <v>63</v>
      </c>
      <c r="AT253" s="5"/>
      <c r="AU253" t="s">
        <v>38</v>
      </c>
      <c r="AV253" t="s">
        <v>38</v>
      </c>
      <c r="AW253" t="s">
        <v>38</v>
      </c>
      <c r="AX253" t="s">
        <v>55</v>
      </c>
      <c r="AY253" t="s">
        <v>55</v>
      </c>
      <c r="AZ253" t="s">
        <v>55</v>
      </c>
      <c r="BA253" t="s">
        <v>55</v>
      </c>
      <c r="BB253" t="s">
        <v>55</v>
      </c>
      <c r="BC253" t="s">
        <v>55</v>
      </c>
      <c r="BD253" t="s">
        <v>55</v>
      </c>
      <c r="BE253" t="s">
        <v>55</v>
      </c>
      <c r="BF253" t="s">
        <v>55</v>
      </c>
      <c r="BG253" t="s">
        <v>55</v>
      </c>
      <c r="BH253" t="s">
        <v>53</v>
      </c>
      <c r="BI253" t="s">
        <v>221</v>
      </c>
      <c r="BJ253" s="5" t="s">
        <v>55</v>
      </c>
      <c r="BK253" t="s">
        <v>37</v>
      </c>
      <c r="BL253" t="s">
        <v>245</v>
      </c>
      <c r="BM253" t="s">
        <v>111</v>
      </c>
      <c r="BN253" t="s">
        <v>123</v>
      </c>
      <c r="BO253" t="s">
        <v>103</v>
      </c>
      <c r="BP253" s="4">
        <v>44188</v>
      </c>
      <c r="BQ253">
        <v>123</v>
      </c>
      <c r="BR253" s="5" t="s">
        <v>55</v>
      </c>
      <c r="BS253" t="s">
        <v>174</v>
      </c>
      <c r="BT253">
        <v>30215</v>
      </c>
      <c r="BU253" t="s">
        <v>38</v>
      </c>
      <c r="BV253" s="5" t="s">
        <v>38</v>
      </c>
      <c r="BW253" s="5" t="s">
        <v>55</v>
      </c>
      <c r="BX253" s="22" t="s">
        <v>55</v>
      </c>
      <c r="BY253" s="5" t="s">
        <v>55</v>
      </c>
      <c r="BZ253" s="5" t="s">
        <v>55</v>
      </c>
      <c r="CA253" t="s">
        <v>38</v>
      </c>
      <c r="CB253" t="s">
        <v>37</v>
      </c>
      <c r="CC253" t="s">
        <v>55</v>
      </c>
    </row>
    <row r="254" spans="1:81" x14ac:dyDescent="0.2">
      <c r="A254" s="7" t="s">
        <v>37</v>
      </c>
      <c r="B254" t="s">
        <v>150</v>
      </c>
      <c r="C254" t="s">
        <v>84</v>
      </c>
      <c r="D254" t="s">
        <v>158</v>
      </c>
      <c r="E254" t="str">
        <f t="shared" si="0"/>
        <v>Scenario 14 (Org#=2| Campus#=3, GiftType#=3, Fund#=2)</v>
      </c>
      <c r="F254" s="24" t="str">
        <f t="shared" si="1"/>
        <v>CampusName=Main Campus|GiftType=Donate| DonatePurchaseGoal=Donate|FundName= General Giving|Starr Pass Northside| CategoryName=</v>
      </c>
      <c r="G254" s="24" t="str">
        <f t="shared" si="23"/>
        <v>Scenario 14 (Org#=2| Campus#=3, GiftType#=3, Fund#=2) - Using 'Main Campus',  'Donate', using 'AmountCurrency|AmountQuantity' of '23|14', with a 'One-Time' transaction using a 'New Credit Card' payment type 'Discover' with account 'Discover' number '6011 0009 9550 0000' Submit = 'Yes'</v>
      </c>
      <c r="H254" s="24" t="str">
        <f t="shared" si="24"/>
        <v>Environment= https://sg-pre-web.securegive.com/,  User= frank.page+kelly@securegive.com</v>
      </c>
      <c r="I254" t="s">
        <v>518</v>
      </c>
      <c r="K254" s="28" t="s">
        <v>1</v>
      </c>
      <c r="L254" t="s">
        <v>88</v>
      </c>
      <c r="M254" t="s">
        <v>55</v>
      </c>
      <c r="N254" t="s">
        <v>55</v>
      </c>
      <c r="O254" s="1" t="s">
        <v>10</v>
      </c>
      <c r="P254" t="s">
        <v>13</v>
      </c>
      <c r="Q254">
        <v>2</v>
      </c>
      <c r="R254" s="24">
        <v>3</v>
      </c>
      <c r="S254" s="7" t="s">
        <v>213</v>
      </c>
      <c r="T254" s="7">
        <v>3</v>
      </c>
      <c r="U254" s="7" t="s">
        <v>213</v>
      </c>
      <c r="V254" s="26" t="s">
        <v>55</v>
      </c>
      <c r="W254" s="22" t="s">
        <v>55</v>
      </c>
      <c r="X254" s="33" t="s">
        <v>55</v>
      </c>
      <c r="Y254" s="33" t="s">
        <v>55</v>
      </c>
      <c r="Z254" s="22" t="s">
        <v>55</v>
      </c>
      <c r="AA254" s="22" t="s">
        <v>55</v>
      </c>
      <c r="AB254" s="22" t="s">
        <v>55</v>
      </c>
      <c r="AC254" s="7" t="s">
        <v>151</v>
      </c>
      <c r="AD254">
        <v>2</v>
      </c>
      <c r="AE254" s="7"/>
      <c r="AF254" t="s">
        <v>152</v>
      </c>
      <c r="AG254" t="s">
        <v>170</v>
      </c>
      <c r="AH254" t="s">
        <v>17</v>
      </c>
      <c r="AI254" s="5" t="s">
        <v>55</v>
      </c>
      <c r="AJ254" s="5" t="s">
        <v>55</v>
      </c>
      <c r="AK254" s="33" t="s">
        <v>55</v>
      </c>
      <c r="AL254" s="22" t="s">
        <v>55</v>
      </c>
      <c r="AM254" s="33" t="s">
        <v>55</v>
      </c>
      <c r="AN254" s="26" t="s">
        <v>55</v>
      </c>
      <c r="AO254" s="22" t="str">
        <f t="shared" si="2"/>
        <v>One-Time gift on N/A basis charged on N/A Delayed start date of N/A ending on N/A</v>
      </c>
      <c r="AP254" t="s">
        <v>38</v>
      </c>
      <c r="AQ254" s="5" t="s">
        <v>55</v>
      </c>
      <c r="AR254" s="5" t="s">
        <v>62</v>
      </c>
      <c r="AS254" s="5" t="s">
        <v>62</v>
      </c>
      <c r="AT254" s="5"/>
      <c r="AU254" t="s">
        <v>38</v>
      </c>
      <c r="AV254" t="s">
        <v>38</v>
      </c>
      <c r="AW254" t="s">
        <v>38</v>
      </c>
      <c r="AX254" t="s">
        <v>55</v>
      </c>
      <c r="AY254" t="s">
        <v>55</v>
      </c>
      <c r="AZ254" t="s">
        <v>55</v>
      </c>
      <c r="BA254" t="s">
        <v>55</v>
      </c>
      <c r="BB254" t="s">
        <v>55</v>
      </c>
      <c r="BC254" t="s">
        <v>55</v>
      </c>
      <c r="BD254" t="s">
        <v>55</v>
      </c>
      <c r="BE254" t="s">
        <v>55</v>
      </c>
      <c r="BF254" t="s">
        <v>55</v>
      </c>
      <c r="BG254" t="s">
        <v>55</v>
      </c>
      <c r="BH254" t="s">
        <v>53</v>
      </c>
      <c r="BI254" t="s">
        <v>221</v>
      </c>
      <c r="BJ254" s="5" t="s">
        <v>55</v>
      </c>
      <c r="BK254" t="s">
        <v>37</v>
      </c>
      <c r="BL254" t="s">
        <v>96</v>
      </c>
      <c r="BM254" t="s">
        <v>111</v>
      </c>
      <c r="BN254" t="s">
        <v>96</v>
      </c>
      <c r="BO254" t="s">
        <v>104</v>
      </c>
      <c r="BP254" s="4">
        <v>44188</v>
      </c>
      <c r="BQ254">
        <v>123</v>
      </c>
      <c r="BR254" s="5" t="s">
        <v>55</v>
      </c>
      <c r="BS254" t="s">
        <v>175</v>
      </c>
      <c r="BT254">
        <v>30215</v>
      </c>
      <c r="BU254" t="s">
        <v>38</v>
      </c>
      <c r="BV254" s="5" t="s">
        <v>38</v>
      </c>
      <c r="BW254" s="5" t="s">
        <v>55</v>
      </c>
      <c r="BX254" s="22" t="s">
        <v>55</v>
      </c>
      <c r="BY254" s="5" t="s">
        <v>55</v>
      </c>
      <c r="BZ254" s="5" t="s">
        <v>55</v>
      </c>
      <c r="CA254" t="s">
        <v>37</v>
      </c>
      <c r="CB254" t="s">
        <v>37</v>
      </c>
      <c r="CC254" t="s">
        <v>55</v>
      </c>
    </row>
    <row r="255" spans="1:81" x14ac:dyDescent="0.2">
      <c r="A255" s="7" t="s">
        <v>37</v>
      </c>
      <c r="B255" t="s">
        <v>154</v>
      </c>
      <c r="C255" t="s">
        <v>84</v>
      </c>
      <c r="D255" t="s">
        <v>158</v>
      </c>
      <c r="E255" t="str">
        <f t="shared" si="0"/>
        <v>Scenario 15 (Org#=2| Campus#=3, GiftType#=3, Fund#=2)</v>
      </c>
      <c r="F255" s="24" t="str">
        <f t="shared" si="1"/>
        <v>CampusName=Main Campus|GiftType=Purchase| DonatePurchaseGoal=Purchase|FundName= Tee Shirt|Food| CategoryName=</v>
      </c>
      <c r="G255" s="24" t="str">
        <f t="shared" si="23"/>
        <v>Scenario 15 (Org#=2| Campus#=3, GiftType#=3, Fund#=2) - Using 'Main Campus',  'Purchase', using 'AmountCurrency|AmountCurrency' of '24|15', with a 'Recurring' transaction using a 'New Credit Card' payment type 'Amex' with account 'American_Express' number '3714 496353 98431' Submit = 'Yes'</v>
      </c>
      <c r="H255" s="24" t="str">
        <f t="shared" si="24"/>
        <v>Environment= https://sg-pre-web.securegive.com/,  User= frank.page+jen@securegive.com</v>
      </c>
      <c r="I255" t="s">
        <v>518</v>
      </c>
      <c r="K255" s="28" t="s">
        <v>184</v>
      </c>
      <c r="L255" t="s">
        <v>57</v>
      </c>
      <c r="M255" t="s">
        <v>55</v>
      </c>
      <c r="N255" t="s">
        <v>55</v>
      </c>
      <c r="O255" s="1" t="s">
        <v>10</v>
      </c>
      <c r="P255" t="s">
        <v>13</v>
      </c>
      <c r="Q255">
        <v>2</v>
      </c>
      <c r="R255" s="24">
        <v>3</v>
      </c>
      <c r="S255" s="7" t="s">
        <v>15</v>
      </c>
      <c r="T255" s="7">
        <v>3</v>
      </c>
      <c r="U255" s="7" t="s">
        <v>15</v>
      </c>
      <c r="V255" s="26" t="s">
        <v>55</v>
      </c>
      <c r="W255" s="22" t="s">
        <v>55</v>
      </c>
      <c r="X255" s="33" t="s">
        <v>55</v>
      </c>
      <c r="Y255" s="33" t="s">
        <v>55</v>
      </c>
      <c r="Z255" s="22" t="s">
        <v>55</v>
      </c>
      <c r="AA255" s="22" t="s">
        <v>55</v>
      </c>
      <c r="AB255" s="22" t="s">
        <v>55</v>
      </c>
      <c r="AC255" t="s">
        <v>162</v>
      </c>
      <c r="AD255">
        <v>2</v>
      </c>
      <c r="AF255" t="s">
        <v>161</v>
      </c>
      <c r="AG255" t="s">
        <v>171</v>
      </c>
      <c r="AH255" t="s">
        <v>26</v>
      </c>
      <c r="AI255" t="s">
        <v>28</v>
      </c>
      <c r="AJ255" t="s">
        <v>198</v>
      </c>
      <c r="AK255" s="33">
        <v>6</v>
      </c>
      <c r="AL255" s="27">
        <f ca="1">TODAY()+AK255</f>
        <v>44391</v>
      </c>
      <c r="AM255" s="33">
        <v>24</v>
      </c>
      <c r="AN255" s="27">
        <f ca="1">TODAY()+AM255</f>
        <v>44409</v>
      </c>
      <c r="AO255" s="22" t="str">
        <f t="shared" ca="1" si="2"/>
        <v>Recurring gift on Weekly basis charged on Sunday Delayed start date of 44391 ending on 44409</v>
      </c>
      <c r="AP255" t="s">
        <v>38</v>
      </c>
      <c r="AQ255" s="5" t="s">
        <v>55</v>
      </c>
      <c r="AR255" s="5" t="s">
        <v>179</v>
      </c>
      <c r="AS255" s="5" t="s">
        <v>63</v>
      </c>
      <c r="AT255" s="5"/>
      <c r="AU255" t="s">
        <v>38</v>
      </c>
      <c r="AV255" t="s">
        <v>38</v>
      </c>
      <c r="AW255" t="s">
        <v>38</v>
      </c>
      <c r="AX255" t="s">
        <v>55</v>
      </c>
      <c r="AY255" t="s">
        <v>55</v>
      </c>
      <c r="AZ255" t="s">
        <v>55</v>
      </c>
      <c r="BA255" t="s">
        <v>55</v>
      </c>
      <c r="BB255" t="s">
        <v>55</v>
      </c>
      <c r="BC255" t="s">
        <v>55</v>
      </c>
      <c r="BD255" t="s">
        <v>55</v>
      </c>
      <c r="BE255" t="s">
        <v>55</v>
      </c>
      <c r="BF255" t="s">
        <v>55</v>
      </c>
      <c r="BG255" t="s">
        <v>55</v>
      </c>
      <c r="BH255" t="s">
        <v>53</v>
      </c>
      <c r="BI255" t="s">
        <v>221</v>
      </c>
      <c r="BJ255" s="5" t="s">
        <v>55</v>
      </c>
      <c r="BK255" t="s">
        <v>37</v>
      </c>
      <c r="BL255" t="s">
        <v>246</v>
      </c>
      <c r="BM255" t="s">
        <v>111</v>
      </c>
      <c r="BN255" t="s">
        <v>107</v>
      </c>
      <c r="BO255" t="s">
        <v>105</v>
      </c>
      <c r="BP255" s="4">
        <v>44188</v>
      </c>
      <c r="BQ255" s="5" t="s">
        <v>55</v>
      </c>
      <c r="BR255">
        <v>1234</v>
      </c>
      <c r="BS255" t="s">
        <v>176</v>
      </c>
      <c r="BT255">
        <v>30215</v>
      </c>
      <c r="BU255" t="s">
        <v>38</v>
      </c>
      <c r="BV255" s="5" t="s">
        <v>38</v>
      </c>
      <c r="BW255" s="5" t="s">
        <v>55</v>
      </c>
      <c r="BX255" s="22" t="s">
        <v>55</v>
      </c>
      <c r="BY255" s="5" t="s">
        <v>55</v>
      </c>
      <c r="BZ255" s="5" t="s">
        <v>55</v>
      </c>
      <c r="CA255" t="s">
        <v>37</v>
      </c>
      <c r="CB255" t="s">
        <v>37</v>
      </c>
      <c r="CC255" t="s">
        <v>55</v>
      </c>
    </row>
    <row r="256" spans="1:81" x14ac:dyDescent="0.2">
      <c r="A256" s="7" t="s">
        <v>37</v>
      </c>
      <c r="B256" t="s">
        <v>155</v>
      </c>
      <c r="C256" t="s">
        <v>134</v>
      </c>
      <c r="D256" t="s">
        <v>167</v>
      </c>
      <c r="E256" t="str">
        <f t="shared" si="0"/>
        <v>Scenario 16 (Org#=2| Campus#=3, GiftType#=3, Fund#=2)</v>
      </c>
      <c r="F256" s="24" t="str">
        <f t="shared" si="1"/>
        <v>CampusName=Main Campus|GiftType=Donate| DonatePurchaseGoal=Donate|FundName= Starr Pass Dream Center| CategoryName=</v>
      </c>
      <c r="G256" s="24" t="str">
        <f t="shared" si="23"/>
        <v>Scenario 16 (Org#=2| Campus#=3, GiftType#=3, Fund#=2) - Using 'Main Campus',  'Donate', using 'AmountCurrency' of '25', with a 'One-Time' transaction using a 'New Bank Account' payment type 'ach' with account 'NormalAccount' number '856667' Submit = 'Yes'</v>
      </c>
      <c r="H256" s="24" t="str">
        <f t="shared" si="24"/>
        <v>Environment= https://sg-pre-web.securegive.com/sp,  User= frank.page+guest@securegive.com</v>
      </c>
      <c r="I256" t="s">
        <v>519</v>
      </c>
      <c r="K256" s="28" t="s">
        <v>93</v>
      </c>
      <c r="L256" t="s">
        <v>57</v>
      </c>
      <c r="M256" t="s">
        <v>55</v>
      </c>
      <c r="N256" t="s">
        <v>55</v>
      </c>
      <c r="O256" s="1" t="s">
        <v>10</v>
      </c>
      <c r="P256" t="s">
        <v>13</v>
      </c>
      <c r="Q256">
        <v>2</v>
      </c>
      <c r="R256" s="24">
        <v>3</v>
      </c>
      <c r="S256" s="7" t="s">
        <v>213</v>
      </c>
      <c r="T256" s="7">
        <v>3</v>
      </c>
      <c r="U256" s="7" t="s">
        <v>213</v>
      </c>
      <c r="V256" s="26" t="s">
        <v>55</v>
      </c>
      <c r="W256" s="22" t="s">
        <v>55</v>
      </c>
      <c r="X256" s="33" t="s">
        <v>55</v>
      </c>
      <c r="Y256" s="33" t="s">
        <v>55</v>
      </c>
      <c r="Z256" s="22" t="s">
        <v>55</v>
      </c>
      <c r="AA256" s="22" t="s">
        <v>55</v>
      </c>
      <c r="AB256" s="22" t="s">
        <v>55</v>
      </c>
      <c r="AC256" t="s">
        <v>247</v>
      </c>
      <c r="AD256">
        <v>2</v>
      </c>
      <c r="AF256" t="s">
        <v>24</v>
      </c>
      <c r="AG256">
        <v>25</v>
      </c>
      <c r="AH256" t="s">
        <v>17</v>
      </c>
      <c r="AI256" s="5" t="s">
        <v>55</v>
      </c>
      <c r="AJ256" s="5" t="s">
        <v>55</v>
      </c>
      <c r="AK256" s="33" t="s">
        <v>55</v>
      </c>
      <c r="AL256" s="22" t="s">
        <v>55</v>
      </c>
      <c r="AM256" s="33" t="s">
        <v>55</v>
      </c>
      <c r="AN256" s="26" t="s">
        <v>55</v>
      </c>
      <c r="AO256" s="22" t="str">
        <f t="shared" si="2"/>
        <v>One-Time gift on N/A basis charged on N/A Delayed start date of N/A ending on N/A</v>
      </c>
      <c r="AP256" t="s">
        <v>37</v>
      </c>
      <c r="AQ256" s="5" t="s">
        <v>62</v>
      </c>
      <c r="AR256" s="5" t="s">
        <v>62</v>
      </c>
      <c r="AS256" s="5" t="s">
        <v>62</v>
      </c>
      <c r="AT256" s="5"/>
      <c r="AU256" t="s">
        <v>38</v>
      </c>
      <c r="AV256" t="s">
        <v>38</v>
      </c>
      <c r="AW256" t="s">
        <v>38</v>
      </c>
      <c r="AX256" t="s">
        <v>90</v>
      </c>
      <c r="AY256" t="s">
        <v>74</v>
      </c>
      <c r="AZ256" t="s">
        <v>62</v>
      </c>
      <c r="BA256">
        <v>3865551245</v>
      </c>
      <c r="BB256" t="s">
        <v>81</v>
      </c>
      <c r="BC256" t="s">
        <v>55</v>
      </c>
      <c r="BD256" t="s">
        <v>75</v>
      </c>
      <c r="BE256" t="s">
        <v>86</v>
      </c>
      <c r="BF256" t="s">
        <v>87</v>
      </c>
      <c r="BG256">
        <v>30004</v>
      </c>
      <c r="BH256" t="s">
        <v>126</v>
      </c>
      <c r="BI256" t="s">
        <v>221</v>
      </c>
      <c r="BJ256" s="5" t="s">
        <v>55</v>
      </c>
      <c r="BK256" s="5" t="s">
        <v>55</v>
      </c>
      <c r="BL256" t="s">
        <v>243</v>
      </c>
      <c r="BM256" t="s">
        <v>110</v>
      </c>
      <c r="BN256" t="s">
        <v>119</v>
      </c>
      <c r="BO256">
        <v>856667</v>
      </c>
      <c r="BP256" s="5" t="s">
        <v>55</v>
      </c>
      <c r="BQ256" s="5" t="s">
        <v>55</v>
      </c>
      <c r="BR256" s="5" t="s">
        <v>55</v>
      </c>
      <c r="BS256" s="5" t="s">
        <v>55</v>
      </c>
      <c r="BT256" s="5" t="s">
        <v>55</v>
      </c>
      <c r="BU256" s="5" t="s">
        <v>55</v>
      </c>
      <c r="BV256" s="5" t="s">
        <v>38</v>
      </c>
      <c r="BW256" t="s">
        <v>51</v>
      </c>
      <c r="BX256" s="6" t="s">
        <v>132</v>
      </c>
      <c r="BY256" t="s">
        <v>52</v>
      </c>
      <c r="BZ256" s="5" t="s">
        <v>55</v>
      </c>
      <c r="CA256" t="s">
        <v>37</v>
      </c>
      <c r="CB256" t="s">
        <v>37</v>
      </c>
      <c r="CC256" t="s">
        <v>55</v>
      </c>
    </row>
    <row r="257" spans="1:81" x14ac:dyDescent="0.2">
      <c r="A257" s="7" t="s">
        <v>37</v>
      </c>
      <c r="B257" t="s">
        <v>156</v>
      </c>
      <c r="C257" t="s">
        <v>135</v>
      </c>
      <c r="D257" t="s">
        <v>165</v>
      </c>
      <c r="E257" t="str">
        <f t="shared" si="0"/>
        <v>Scenario 17 (Org#=2| Campus#=3, GiftType#=3, Fund#=2)</v>
      </c>
      <c r="F257" s="24" t="str">
        <f t="shared" si="1"/>
        <v>CampusName=Main Campus|GiftType=Donate| DonatePurchaseGoal=Donate|FundName= General Giving| CategoryName=</v>
      </c>
      <c r="G257" s="24" t="str">
        <f t="shared" si="23"/>
        <v>Scenario 17 (Org#=2| Campus#=3, GiftType#=3, Fund#=2) - Using 'Main Campus',  'Donate', using 'AmountCurrency' of '26', with a 'One-Time' transaction using a 'Existing Payment Method' payment type 'Amex' with account 'N/A' number 'N/A' Submit = 'Yes'</v>
      </c>
      <c r="H257" s="24" t="str">
        <f t="shared" si="24"/>
        <v>Environment= https://sg-pre-web.securegive.com/sp,  User= frank.page+jen@securegive.com</v>
      </c>
      <c r="I257" t="s">
        <v>519</v>
      </c>
      <c r="K257" s="28" t="s">
        <v>184</v>
      </c>
      <c r="L257" t="s">
        <v>57</v>
      </c>
      <c r="M257" t="s">
        <v>55</v>
      </c>
      <c r="N257" t="s">
        <v>55</v>
      </c>
      <c r="O257" s="1" t="s">
        <v>10</v>
      </c>
      <c r="P257" t="s">
        <v>13</v>
      </c>
      <c r="Q257">
        <v>2</v>
      </c>
      <c r="R257" s="24">
        <v>3</v>
      </c>
      <c r="S257" s="7" t="s">
        <v>213</v>
      </c>
      <c r="T257" s="7">
        <v>3</v>
      </c>
      <c r="U257" s="7" t="s">
        <v>213</v>
      </c>
      <c r="V257" s="26" t="s">
        <v>55</v>
      </c>
      <c r="W257" s="22" t="s">
        <v>55</v>
      </c>
      <c r="X257" s="33" t="s">
        <v>55</v>
      </c>
      <c r="Y257" s="33" t="s">
        <v>55</v>
      </c>
      <c r="Z257" s="22" t="s">
        <v>55</v>
      </c>
      <c r="AA257" s="22" t="s">
        <v>55</v>
      </c>
      <c r="AB257" s="22" t="s">
        <v>55</v>
      </c>
      <c r="AC257" t="s">
        <v>60</v>
      </c>
      <c r="AD257">
        <v>2</v>
      </c>
      <c r="AF257" t="s">
        <v>24</v>
      </c>
      <c r="AG257">
        <v>26</v>
      </c>
      <c r="AH257" t="s">
        <v>17</v>
      </c>
      <c r="AI257" s="5" t="s">
        <v>55</v>
      </c>
      <c r="AJ257" s="5" t="s">
        <v>55</v>
      </c>
      <c r="AK257" s="33" t="s">
        <v>55</v>
      </c>
      <c r="AL257" s="22" t="s">
        <v>55</v>
      </c>
      <c r="AM257" s="33" t="s">
        <v>55</v>
      </c>
      <c r="AN257" s="33" t="s">
        <v>55</v>
      </c>
      <c r="AO257" s="22" t="str">
        <f t="shared" si="2"/>
        <v>One-Time gift on N/A basis charged on N/A Delayed start date of N/A ending on N/A</v>
      </c>
      <c r="AP257" t="s">
        <v>38</v>
      </c>
      <c r="AQ257" s="5" t="s">
        <v>63</v>
      </c>
      <c r="AR257" s="5" t="s">
        <v>63</v>
      </c>
      <c r="AS257" s="5" t="s">
        <v>63</v>
      </c>
      <c r="AT257" s="5"/>
      <c r="AU257" t="s">
        <v>38</v>
      </c>
      <c r="AV257" t="s">
        <v>38</v>
      </c>
      <c r="AW257" t="s">
        <v>38</v>
      </c>
      <c r="AX257" t="s">
        <v>90</v>
      </c>
      <c r="AY257" t="s">
        <v>78</v>
      </c>
      <c r="AZ257" t="s">
        <v>83</v>
      </c>
      <c r="BA257">
        <v>3865551246</v>
      </c>
      <c r="BB257" t="s">
        <v>82</v>
      </c>
      <c r="BC257" t="s">
        <v>55</v>
      </c>
      <c r="BD257" t="s">
        <v>76</v>
      </c>
      <c r="BE257" t="s">
        <v>86</v>
      </c>
      <c r="BF257" t="s">
        <v>87</v>
      </c>
      <c r="BG257">
        <v>30006</v>
      </c>
      <c r="BH257" t="s">
        <v>127</v>
      </c>
      <c r="BI257" t="s">
        <v>221</v>
      </c>
      <c r="BJ257" s="5" t="s">
        <v>55</v>
      </c>
      <c r="BK257" s="5" t="s">
        <v>55</v>
      </c>
      <c r="BL257" t="s">
        <v>246</v>
      </c>
      <c r="BM257" t="s">
        <v>55</v>
      </c>
      <c r="BN257" t="s">
        <v>55</v>
      </c>
      <c r="BO257" t="s">
        <v>55</v>
      </c>
      <c r="BP257" s="5" t="s">
        <v>55</v>
      </c>
      <c r="BQ257" s="5" t="s">
        <v>55</v>
      </c>
      <c r="BR257" s="5" t="s">
        <v>55</v>
      </c>
      <c r="BS257" s="5" t="s">
        <v>55</v>
      </c>
      <c r="BT257" s="5" t="s">
        <v>55</v>
      </c>
      <c r="BU257" s="5" t="s">
        <v>55</v>
      </c>
      <c r="BV257" s="5" t="s">
        <v>38</v>
      </c>
      <c r="BW257" s="5" t="s">
        <v>55</v>
      </c>
      <c r="BX257" s="22" t="s">
        <v>55</v>
      </c>
      <c r="BY257" s="5" t="s">
        <v>55</v>
      </c>
      <c r="BZ257" s="5" t="s">
        <v>55</v>
      </c>
      <c r="CA257" t="s">
        <v>38</v>
      </c>
      <c r="CB257" t="s">
        <v>37</v>
      </c>
      <c r="CC257" t="s">
        <v>55</v>
      </c>
    </row>
    <row r="258" spans="1:81" ht="17" customHeight="1" x14ac:dyDescent="0.2">
      <c r="A258" s="7" t="s">
        <v>37</v>
      </c>
      <c r="B258" t="s">
        <v>187</v>
      </c>
      <c r="C258" t="s">
        <v>136</v>
      </c>
      <c r="D258" t="s">
        <v>166</v>
      </c>
      <c r="E258" t="str">
        <f t="shared" si="0"/>
        <v>Scenario 18 (Org#=2| Campus#=3, GiftType#=3, Fund#=2)</v>
      </c>
      <c r="F258" s="24" t="str">
        <f t="shared" si="1"/>
        <v>CampusName=Main Campus|GiftType=Donate| DonatePurchaseGoal=Donate|FundName= General Giving| CategoryName=</v>
      </c>
      <c r="G258" s="24" t="str">
        <f t="shared" si="23"/>
        <v>Scenario 18 (Org#=2| Campus#=3, GiftType#=3, Fund#=2) - Using 'Main Campus',  'Donate', using 'AmountCurrency' of '27', with a 'One-Time' transaction using a 'New Bank Account' payment type 'ach' with account 'NormalAccount' number '856667' Submit = 'Yes'</v>
      </c>
      <c r="H258" s="24" t="str">
        <f t="shared" si="24"/>
        <v>Environment= https://sg-pre-web.securegive.com/sp,  User= frank.page+new171@securegive.com</v>
      </c>
      <c r="I258" t="s">
        <v>519</v>
      </c>
      <c r="K258" s="28" t="s">
        <v>94</v>
      </c>
      <c r="L258" t="s">
        <v>88</v>
      </c>
      <c r="M258" t="s">
        <v>55</v>
      </c>
      <c r="N258" t="s">
        <v>55</v>
      </c>
      <c r="O258" s="1" t="s">
        <v>92</v>
      </c>
      <c r="P258" t="s">
        <v>13</v>
      </c>
      <c r="Q258">
        <v>2</v>
      </c>
      <c r="R258" s="24">
        <v>3</v>
      </c>
      <c r="S258" s="7" t="s">
        <v>213</v>
      </c>
      <c r="T258" s="7">
        <v>3</v>
      </c>
      <c r="U258" s="7" t="s">
        <v>213</v>
      </c>
      <c r="V258" s="26" t="s">
        <v>55</v>
      </c>
      <c r="W258" s="22" t="s">
        <v>55</v>
      </c>
      <c r="X258" s="33" t="s">
        <v>55</v>
      </c>
      <c r="Y258" s="33" t="s">
        <v>55</v>
      </c>
      <c r="Z258" s="22" t="s">
        <v>55</v>
      </c>
      <c r="AA258" s="22" t="s">
        <v>55</v>
      </c>
      <c r="AB258" s="22" t="s">
        <v>55</v>
      </c>
      <c r="AC258" t="s">
        <v>60</v>
      </c>
      <c r="AD258">
        <v>2</v>
      </c>
      <c r="AF258" t="s">
        <v>24</v>
      </c>
      <c r="AG258">
        <v>27</v>
      </c>
      <c r="AH258" t="s">
        <v>17</v>
      </c>
      <c r="AI258" s="5" t="s">
        <v>55</v>
      </c>
      <c r="AJ258" s="5" t="s">
        <v>55</v>
      </c>
      <c r="AK258" s="33" t="s">
        <v>55</v>
      </c>
      <c r="AL258" s="22" t="s">
        <v>55</v>
      </c>
      <c r="AM258" s="33" t="s">
        <v>55</v>
      </c>
      <c r="AN258" s="33" t="s">
        <v>55</v>
      </c>
      <c r="AO258" s="22" t="str">
        <f t="shared" si="2"/>
        <v>One-Time gift on N/A basis charged on N/A Delayed start date of N/A ending on N/A</v>
      </c>
      <c r="AP258" t="s">
        <v>38</v>
      </c>
      <c r="AQ258" s="5" t="s">
        <v>64</v>
      </c>
      <c r="AR258" s="5" t="s">
        <v>181</v>
      </c>
      <c r="AS258" s="5" t="s">
        <v>64</v>
      </c>
      <c r="AT258" s="5"/>
      <c r="AU258" t="s">
        <v>38</v>
      </c>
      <c r="AV258" t="s">
        <v>38</v>
      </c>
      <c r="AW258" t="s">
        <v>38</v>
      </c>
      <c r="AX258" t="s">
        <v>90</v>
      </c>
      <c r="AY258" t="s">
        <v>79</v>
      </c>
      <c r="AZ258" t="s">
        <v>80</v>
      </c>
      <c r="BA258">
        <v>3865551248</v>
      </c>
      <c r="BB258" t="s">
        <v>91</v>
      </c>
      <c r="BC258" t="s">
        <v>55</v>
      </c>
      <c r="BD258" t="s">
        <v>77</v>
      </c>
      <c r="BE258" t="s">
        <v>86</v>
      </c>
      <c r="BF258" t="s">
        <v>87</v>
      </c>
      <c r="BG258">
        <v>30088</v>
      </c>
      <c r="BH258" t="s">
        <v>126</v>
      </c>
      <c r="BI258" t="s">
        <v>221</v>
      </c>
      <c r="BJ258" s="5" t="s">
        <v>55</v>
      </c>
      <c r="BK258" s="5" t="s">
        <v>55</v>
      </c>
      <c r="BL258" t="s">
        <v>243</v>
      </c>
      <c r="BM258" t="s">
        <v>110</v>
      </c>
      <c r="BN258" t="s">
        <v>119</v>
      </c>
      <c r="BO258">
        <v>856667</v>
      </c>
      <c r="BP258" s="5" t="s">
        <v>55</v>
      </c>
      <c r="BQ258" s="5" t="s">
        <v>55</v>
      </c>
      <c r="BR258" s="5" t="s">
        <v>55</v>
      </c>
      <c r="BS258" s="5" t="s">
        <v>55</v>
      </c>
      <c r="BT258" s="5" t="s">
        <v>55</v>
      </c>
      <c r="BU258" s="5" t="s">
        <v>55</v>
      </c>
      <c r="BV258" s="5" t="s">
        <v>38</v>
      </c>
      <c r="BW258" t="s">
        <v>51</v>
      </c>
      <c r="BX258" s="6" t="s">
        <v>132</v>
      </c>
      <c r="BY258" t="s">
        <v>52</v>
      </c>
      <c r="BZ258" s="5" t="s">
        <v>131</v>
      </c>
      <c r="CA258" t="s">
        <v>37</v>
      </c>
      <c r="CB258" t="s">
        <v>37</v>
      </c>
      <c r="CC258" t="s">
        <v>55</v>
      </c>
    </row>
    <row r="259" spans="1:81" x14ac:dyDescent="0.2">
      <c r="A259" s="7" t="s">
        <v>37</v>
      </c>
      <c r="B259" t="s">
        <v>188</v>
      </c>
      <c r="C259" t="s">
        <v>135</v>
      </c>
      <c r="D259" t="s">
        <v>195</v>
      </c>
      <c r="E259" t="str">
        <f t="shared" si="0"/>
        <v>Scenario 19 (Org#=2| Campus#=3, GiftType#=3, Fund#=2)</v>
      </c>
      <c r="F259" s="24" t="str">
        <f t="shared" si="1"/>
        <v>CampusName=Main Campus|GiftType=Donate| DonatePurchaseGoal=Donate|FundName= General Giving| CategoryName=</v>
      </c>
      <c r="G259" s="24" t="str">
        <f t="shared" si="23"/>
        <v>Scenario 19 (Org#=2| Campus#=3, GiftType#=3, Fund#=2) - Using 'Main Campus',  'Donate', using 'AmountCurrency' of '26', with a 'Recurring' transaction using a 'Existing Payment Method' payment type 'Amex' with account 'N/A' number 'N/A' Submit = 'Yes'</v>
      </c>
      <c r="H259" s="24" t="str">
        <f t="shared" si="24"/>
        <v>Environment= https://sg-pre-web.securegive.com/sp,  User= frank.page+jen@securegive.com</v>
      </c>
      <c r="I259" t="s">
        <v>519</v>
      </c>
      <c r="K259" s="28" t="s">
        <v>184</v>
      </c>
      <c r="L259" t="s">
        <v>57</v>
      </c>
      <c r="M259" t="s">
        <v>55</v>
      </c>
      <c r="N259" t="s">
        <v>55</v>
      </c>
      <c r="O259" s="1" t="s">
        <v>10</v>
      </c>
      <c r="P259" t="s">
        <v>13</v>
      </c>
      <c r="Q259">
        <v>2</v>
      </c>
      <c r="R259" s="24">
        <v>3</v>
      </c>
      <c r="S259" s="7" t="s">
        <v>213</v>
      </c>
      <c r="T259" s="7">
        <v>3</v>
      </c>
      <c r="U259" s="7" t="s">
        <v>213</v>
      </c>
      <c r="V259" s="26" t="s">
        <v>55</v>
      </c>
      <c r="W259" s="22" t="s">
        <v>55</v>
      </c>
      <c r="X259" s="33" t="s">
        <v>55</v>
      </c>
      <c r="Y259" s="33" t="s">
        <v>55</v>
      </c>
      <c r="Z259" s="22" t="s">
        <v>55</v>
      </c>
      <c r="AA259" s="22" t="s">
        <v>55</v>
      </c>
      <c r="AB259" s="22" t="s">
        <v>55</v>
      </c>
      <c r="AC259" t="s">
        <v>60</v>
      </c>
      <c r="AD259">
        <v>2</v>
      </c>
      <c r="AF259" t="s">
        <v>24</v>
      </c>
      <c r="AG259">
        <v>26</v>
      </c>
      <c r="AH259" t="s">
        <v>26</v>
      </c>
      <c r="AI259" t="s">
        <v>28</v>
      </c>
      <c r="AJ259" t="s">
        <v>198</v>
      </c>
      <c r="AK259" s="33">
        <v>14</v>
      </c>
      <c r="AL259" s="27">
        <f ca="1">TODAY()+AK259</f>
        <v>44399</v>
      </c>
      <c r="AM259" s="33">
        <v>28</v>
      </c>
      <c r="AN259" s="27">
        <f ca="1">TODAY()+AM259</f>
        <v>44413</v>
      </c>
      <c r="AO259" s="22" t="str">
        <f t="shared" ca="1" si="2"/>
        <v>Recurring gift on Weekly basis charged on Sunday Delayed start date of 44399 ending on 44413</v>
      </c>
      <c r="AP259" t="s">
        <v>37</v>
      </c>
      <c r="AQ259" s="5" t="s">
        <v>63</v>
      </c>
      <c r="AR259" s="5" t="s">
        <v>63</v>
      </c>
      <c r="AS259" s="5" t="s">
        <v>63</v>
      </c>
      <c r="AT259" s="5"/>
      <c r="AU259" t="s">
        <v>38</v>
      </c>
      <c r="AV259" t="s">
        <v>38</v>
      </c>
      <c r="AW259" t="s">
        <v>38</v>
      </c>
      <c r="AX259" t="s">
        <v>90</v>
      </c>
      <c r="AY259" t="s">
        <v>78</v>
      </c>
      <c r="AZ259" t="s">
        <v>83</v>
      </c>
      <c r="BA259">
        <v>3865551246</v>
      </c>
      <c r="BB259" t="s">
        <v>82</v>
      </c>
      <c r="BC259" t="s">
        <v>55</v>
      </c>
      <c r="BD259" t="s">
        <v>76</v>
      </c>
      <c r="BE259" t="s">
        <v>86</v>
      </c>
      <c r="BF259" t="s">
        <v>87</v>
      </c>
      <c r="BG259">
        <v>30006</v>
      </c>
      <c r="BH259" t="s">
        <v>127</v>
      </c>
      <c r="BI259" t="s">
        <v>221</v>
      </c>
      <c r="BJ259" s="5" t="s">
        <v>55</v>
      </c>
      <c r="BK259" s="5" t="s">
        <v>55</v>
      </c>
      <c r="BL259" t="s">
        <v>246</v>
      </c>
      <c r="BM259" t="s">
        <v>55</v>
      </c>
      <c r="BN259" t="s">
        <v>55</v>
      </c>
      <c r="BO259" t="s">
        <v>55</v>
      </c>
      <c r="BP259" s="5" t="s">
        <v>55</v>
      </c>
      <c r="BQ259" s="5" t="s">
        <v>55</v>
      </c>
      <c r="BR259" s="5" t="s">
        <v>55</v>
      </c>
      <c r="BS259" s="5" t="s">
        <v>55</v>
      </c>
      <c r="BT259" s="5" t="s">
        <v>55</v>
      </c>
      <c r="BU259" s="5" t="s">
        <v>55</v>
      </c>
      <c r="BV259" s="5" t="s">
        <v>38</v>
      </c>
      <c r="BW259" s="5" t="s">
        <v>55</v>
      </c>
      <c r="BX259" s="22" t="s">
        <v>55</v>
      </c>
      <c r="BY259" s="5" t="s">
        <v>55</v>
      </c>
      <c r="BZ259" s="5" t="s">
        <v>55</v>
      </c>
      <c r="CA259" t="s">
        <v>38</v>
      </c>
      <c r="CB259" t="s">
        <v>37</v>
      </c>
      <c r="CC259" t="s">
        <v>215</v>
      </c>
    </row>
    <row r="260" spans="1:81" x14ac:dyDescent="0.2">
      <c r="A260" s="7" t="s">
        <v>37</v>
      </c>
      <c r="B260" t="s">
        <v>193</v>
      </c>
      <c r="C260" t="s">
        <v>136</v>
      </c>
      <c r="D260" t="s">
        <v>196</v>
      </c>
      <c r="E260" t="str">
        <f t="shared" si="0"/>
        <v>Scenario 20 (Org#=2| Campus#=3, GiftType#=3, Fund#=2)</v>
      </c>
      <c r="F260" s="24" t="str">
        <f t="shared" si="1"/>
        <v>CampusName=Main Campus|GiftType=Donate| DonatePurchaseGoal=Donate|FundName= General Giving| CategoryName=</v>
      </c>
      <c r="G260" s="24" t="str">
        <f t="shared" si="23"/>
        <v>Scenario 20 (Org#=2| Campus#=3, GiftType#=3, Fund#=2) - Using 'Main Campus',  'Donate', using 'AmountCurrency' of '27', with a 'Recurring' transaction using a 'New Bank Account' payment type 'ach' with account 'NormalAccount' number '856667' Submit = 'Yes'</v>
      </c>
      <c r="H260" s="24" t="str">
        <f t="shared" si="24"/>
        <v>Environment= https://sg-pre-web.securegive.com/sp,  User= frank.page+new171@securegive.com</v>
      </c>
      <c r="I260" t="s">
        <v>519</v>
      </c>
      <c r="K260" s="28" t="s">
        <v>94</v>
      </c>
      <c r="L260" t="s">
        <v>88</v>
      </c>
      <c r="M260" t="s">
        <v>55</v>
      </c>
      <c r="N260" t="s">
        <v>55</v>
      </c>
      <c r="O260" s="1" t="s">
        <v>92</v>
      </c>
      <c r="P260" t="s">
        <v>13</v>
      </c>
      <c r="Q260">
        <v>2</v>
      </c>
      <c r="R260" s="24">
        <v>3</v>
      </c>
      <c r="S260" s="7" t="s">
        <v>213</v>
      </c>
      <c r="T260" s="7">
        <v>3</v>
      </c>
      <c r="U260" s="7" t="s">
        <v>213</v>
      </c>
      <c r="V260" s="26" t="s">
        <v>55</v>
      </c>
      <c r="W260" s="22" t="s">
        <v>55</v>
      </c>
      <c r="X260" s="33" t="s">
        <v>55</v>
      </c>
      <c r="Y260" s="33" t="s">
        <v>55</v>
      </c>
      <c r="Z260" s="22" t="s">
        <v>55</v>
      </c>
      <c r="AA260" s="22" t="s">
        <v>55</v>
      </c>
      <c r="AB260" s="22" t="s">
        <v>55</v>
      </c>
      <c r="AC260" t="s">
        <v>60</v>
      </c>
      <c r="AD260">
        <v>2</v>
      </c>
      <c r="AF260" t="s">
        <v>24</v>
      </c>
      <c r="AG260">
        <v>27</v>
      </c>
      <c r="AH260" t="s">
        <v>26</v>
      </c>
      <c r="AI260" t="s">
        <v>28</v>
      </c>
      <c r="AJ260" s="5" t="s">
        <v>264</v>
      </c>
      <c r="AK260" s="33" t="s">
        <v>55</v>
      </c>
      <c r="AL260" s="22" t="s">
        <v>55</v>
      </c>
      <c r="AM260" s="33" t="s">
        <v>55</v>
      </c>
      <c r="AN260" s="26" t="s">
        <v>55</v>
      </c>
      <c r="AO260" s="22" t="str">
        <f t="shared" si="2"/>
        <v>Recurring gift on Weekly basis charged on Friday Delayed start date of N/A ending on N/A</v>
      </c>
      <c r="AP260" t="s">
        <v>37</v>
      </c>
      <c r="AQ260" s="5" t="s">
        <v>64</v>
      </c>
      <c r="AR260" s="5" t="s">
        <v>181</v>
      </c>
      <c r="AS260" s="5" t="s">
        <v>64</v>
      </c>
      <c r="AT260" s="5"/>
      <c r="AU260" t="s">
        <v>38</v>
      </c>
      <c r="AV260" t="s">
        <v>38</v>
      </c>
      <c r="AW260" t="s">
        <v>38</v>
      </c>
      <c r="AX260" t="s">
        <v>90</v>
      </c>
      <c r="AY260" t="s">
        <v>79</v>
      </c>
      <c r="AZ260" t="s">
        <v>80</v>
      </c>
      <c r="BA260">
        <v>3865551248</v>
      </c>
      <c r="BB260" t="s">
        <v>91</v>
      </c>
      <c r="BC260" t="s">
        <v>55</v>
      </c>
      <c r="BD260" t="s">
        <v>77</v>
      </c>
      <c r="BE260" t="s">
        <v>86</v>
      </c>
      <c r="BF260" t="s">
        <v>87</v>
      </c>
      <c r="BG260">
        <v>30088</v>
      </c>
      <c r="BH260" t="s">
        <v>126</v>
      </c>
      <c r="BI260" t="s">
        <v>221</v>
      </c>
      <c r="BJ260" s="5" t="s">
        <v>55</v>
      </c>
      <c r="BK260" s="5" t="s">
        <v>55</v>
      </c>
      <c r="BL260" t="s">
        <v>243</v>
      </c>
      <c r="BM260" t="s">
        <v>110</v>
      </c>
      <c r="BN260" t="s">
        <v>119</v>
      </c>
      <c r="BO260">
        <v>856667</v>
      </c>
      <c r="BP260" s="5" t="s">
        <v>55</v>
      </c>
      <c r="BQ260" s="5" t="s">
        <v>55</v>
      </c>
      <c r="BR260" s="5" t="s">
        <v>55</v>
      </c>
      <c r="BS260" s="5" t="s">
        <v>55</v>
      </c>
      <c r="BT260" s="5" t="s">
        <v>55</v>
      </c>
      <c r="BU260" s="5" t="s">
        <v>55</v>
      </c>
      <c r="BV260" s="5" t="s">
        <v>38</v>
      </c>
      <c r="BW260" t="s">
        <v>51</v>
      </c>
      <c r="BX260" s="6" t="s">
        <v>132</v>
      </c>
      <c r="BY260" t="s">
        <v>52</v>
      </c>
      <c r="BZ260" s="5" t="s">
        <v>55</v>
      </c>
      <c r="CA260" t="s">
        <v>37</v>
      </c>
      <c r="CB260" t="s">
        <v>37</v>
      </c>
      <c r="CC260" t="s">
        <v>215</v>
      </c>
    </row>
    <row r="261" spans="1:81" x14ac:dyDescent="0.2">
      <c r="A261" s="7" t="s">
        <v>37</v>
      </c>
      <c r="B261" t="s">
        <v>194</v>
      </c>
      <c r="C261" t="s">
        <v>136</v>
      </c>
      <c r="D261" t="s">
        <v>199</v>
      </c>
      <c r="E261" t="str">
        <f t="shared" si="0"/>
        <v>Scenario 21 (Org#=2| Campus#=3, GiftType#=3, Fund#=2)</v>
      </c>
      <c r="F261" s="24" t="str">
        <f t="shared" si="1"/>
        <v>CampusName=Main Campus|GiftType=Clothes for Kids| DonatePurchaseGoal=Goal_Donate|FundName= Clothes for Kids| CategoryName=Clothes</v>
      </c>
      <c r="G261" s="24" t="str">
        <f t="shared" si="23"/>
        <v>Scenario 21 (Org#=2| Campus#=3, GiftType#=3, Fund#=2) - Using 'Main Campus',  'Goal_Donate', using 'AmountCurrency' of '28', with a 'One-Time' transaction using a 'New Credit Card' payment type 'Amex' with account 'American_Express' number '3714 496353 98431' Submit = 'Yes'</v>
      </c>
      <c r="H261" s="24" t="str">
        <f t="shared" si="24"/>
        <v>Environment= https://sg-pre-web.securegive.com/sp,  User= frank.page+new171@securegive.com</v>
      </c>
      <c r="I261" t="s">
        <v>519</v>
      </c>
      <c r="K261" s="28" t="s">
        <v>94</v>
      </c>
      <c r="L261" t="s">
        <v>88</v>
      </c>
      <c r="M261" t="s">
        <v>55</v>
      </c>
      <c r="N261" t="s">
        <v>55</v>
      </c>
      <c r="O261" s="1" t="s">
        <v>92</v>
      </c>
      <c r="P261" t="s">
        <v>13</v>
      </c>
      <c r="Q261">
        <v>2</v>
      </c>
      <c r="R261" s="24">
        <v>3</v>
      </c>
      <c r="S261" t="s">
        <v>189</v>
      </c>
      <c r="T261" s="7">
        <v>3</v>
      </c>
      <c r="U261" t="s">
        <v>218</v>
      </c>
      <c r="V261" s="27" t="s">
        <v>213</v>
      </c>
      <c r="W261" s="22" t="s">
        <v>55</v>
      </c>
      <c r="X261" s="33" t="s">
        <v>55</v>
      </c>
      <c r="Y261" s="33" t="s">
        <v>55</v>
      </c>
      <c r="Z261" s="22" t="s">
        <v>55</v>
      </c>
      <c r="AA261" s="22" t="s">
        <v>55</v>
      </c>
      <c r="AB261" s="22" t="s">
        <v>55</v>
      </c>
      <c r="AC261" t="s">
        <v>189</v>
      </c>
      <c r="AD261">
        <v>2</v>
      </c>
      <c r="AE261" s="6" t="s">
        <v>241</v>
      </c>
      <c r="AF261" t="s">
        <v>24</v>
      </c>
      <c r="AG261">
        <v>28</v>
      </c>
      <c r="AH261" t="s">
        <v>17</v>
      </c>
      <c r="AI261" s="5" t="s">
        <v>55</v>
      </c>
      <c r="AJ261" s="5" t="s">
        <v>55</v>
      </c>
      <c r="AK261" s="33" t="s">
        <v>55</v>
      </c>
      <c r="AL261" s="22" t="s">
        <v>55</v>
      </c>
      <c r="AM261" s="33" t="s">
        <v>55</v>
      </c>
      <c r="AN261" s="26" t="s">
        <v>55</v>
      </c>
      <c r="AO261" s="22" t="str">
        <f t="shared" si="2"/>
        <v>One-Time gift on N/A basis charged on N/A Delayed start date of N/A ending on N/A</v>
      </c>
      <c r="AP261" t="s">
        <v>38</v>
      </c>
      <c r="AQ261" s="5" t="s">
        <v>63</v>
      </c>
      <c r="AR261" s="5" t="s">
        <v>63</v>
      </c>
      <c r="AS261" s="5" t="s">
        <v>64</v>
      </c>
      <c r="AT261" s="5"/>
      <c r="AU261" t="s">
        <v>38</v>
      </c>
      <c r="AV261" t="s">
        <v>38</v>
      </c>
      <c r="AW261" t="s">
        <v>38</v>
      </c>
      <c r="AX261" t="s">
        <v>90</v>
      </c>
      <c r="AY261" t="s">
        <v>79</v>
      </c>
      <c r="AZ261" t="s">
        <v>80</v>
      </c>
      <c r="BA261">
        <v>3865551248</v>
      </c>
      <c r="BB261" t="s">
        <v>91</v>
      </c>
      <c r="BC261" t="s">
        <v>55</v>
      </c>
      <c r="BD261" t="s">
        <v>77</v>
      </c>
      <c r="BE261" t="s">
        <v>86</v>
      </c>
      <c r="BF261" t="s">
        <v>87</v>
      </c>
      <c r="BG261">
        <v>30088</v>
      </c>
      <c r="BH261" t="s">
        <v>53</v>
      </c>
      <c r="BI261" t="s">
        <v>221</v>
      </c>
      <c r="BJ261" s="5" t="s">
        <v>55</v>
      </c>
      <c r="BK261" t="s">
        <v>37</v>
      </c>
      <c r="BL261" t="s">
        <v>246</v>
      </c>
      <c r="BM261" t="s">
        <v>111</v>
      </c>
      <c r="BN261" t="s">
        <v>107</v>
      </c>
      <c r="BO261" t="s">
        <v>105</v>
      </c>
      <c r="BP261" s="4">
        <v>44188</v>
      </c>
      <c r="BQ261" s="5" t="s">
        <v>55</v>
      </c>
      <c r="BR261">
        <v>1234</v>
      </c>
      <c r="BS261" t="s">
        <v>176</v>
      </c>
      <c r="BT261">
        <v>30215</v>
      </c>
      <c r="BU261" t="s">
        <v>38</v>
      </c>
      <c r="BV261" s="5" t="s">
        <v>38</v>
      </c>
      <c r="BW261" s="5" t="s">
        <v>55</v>
      </c>
      <c r="BX261" s="22" t="s">
        <v>55</v>
      </c>
      <c r="BY261" s="5" t="s">
        <v>55</v>
      </c>
      <c r="BZ261" s="5" t="s">
        <v>55</v>
      </c>
      <c r="CA261" t="s">
        <v>37</v>
      </c>
      <c r="CB261" t="s">
        <v>37</v>
      </c>
      <c r="CC261" t="s">
        <v>55</v>
      </c>
    </row>
    <row r="262" spans="1:81" x14ac:dyDescent="0.2">
      <c r="A262" s="7" t="s">
        <v>37</v>
      </c>
      <c r="B262" t="s">
        <v>235</v>
      </c>
      <c r="C262" t="s">
        <v>136</v>
      </c>
      <c r="D262" t="s">
        <v>200</v>
      </c>
      <c r="E262" t="str">
        <f t="shared" si="0"/>
        <v>Scenario 22 (Org#=2| Campus#=3, GiftType#=3, Fund#=2)</v>
      </c>
      <c r="F262" s="24" t="str">
        <f t="shared" si="1"/>
        <v>CampusName=Main Campus|GiftType=Clothes for Kids| DonatePurchaseGoal=Goal_Pledge|FundName= Clothes for Kids| CategoryName=</v>
      </c>
      <c r="G262" s="24" t="str">
        <f t="shared" si="23"/>
        <v>Scenario 22 (Org#=2| Campus#=3, GiftType#=3, Fund#=2) - Using 'Main Campus',  'Goal_Pledge', using 'AmountCurrency' of '29', with a 'One-Time' transaction using a 'New Bank Account' payment type 'ach' with account 'NormalAccount' number '856667' Submit = 'Yes'</v>
      </c>
      <c r="H262" s="24" t="str">
        <f t="shared" si="24"/>
        <v>Environment= https://sg-pre-web.securegive.com/sp,  User= frank.page+new171@securegive.com</v>
      </c>
      <c r="I262" t="s">
        <v>519</v>
      </c>
      <c r="K262" s="28" t="s">
        <v>94</v>
      </c>
      <c r="L262" t="s">
        <v>88</v>
      </c>
      <c r="M262" t="s">
        <v>55</v>
      </c>
      <c r="N262" t="s">
        <v>55</v>
      </c>
      <c r="O262" s="1" t="s">
        <v>92</v>
      </c>
      <c r="P262" t="s">
        <v>13</v>
      </c>
      <c r="Q262">
        <v>2</v>
      </c>
      <c r="R262" s="24">
        <v>3</v>
      </c>
      <c r="S262" t="s">
        <v>189</v>
      </c>
      <c r="T262" s="7">
        <v>3</v>
      </c>
      <c r="U262" t="s">
        <v>217</v>
      </c>
      <c r="V262" s="27" t="s">
        <v>185</v>
      </c>
      <c r="W262" s="27" t="s">
        <v>13</v>
      </c>
      <c r="X262" s="24">
        <v>5</v>
      </c>
      <c r="Y262" s="24">
        <v>45</v>
      </c>
      <c r="Z262">
        <v>30</v>
      </c>
      <c r="AA262" t="s">
        <v>28</v>
      </c>
      <c r="AB262" s="6" t="s">
        <v>131</v>
      </c>
      <c r="AC262" t="s">
        <v>189</v>
      </c>
      <c r="AD262">
        <v>2</v>
      </c>
      <c r="AF262" t="s">
        <v>24</v>
      </c>
      <c r="AG262">
        <v>29</v>
      </c>
      <c r="AH262" t="s">
        <v>17</v>
      </c>
      <c r="AI262" s="5" t="s">
        <v>55</v>
      </c>
      <c r="AJ262" s="5" t="s">
        <v>55</v>
      </c>
      <c r="AK262" s="33">
        <v>24</v>
      </c>
      <c r="AL262" s="27">
        <f ca="1">TODAY()+AK262</f>
        <v>44409</v>
      </c>
      <c r="AM262" s="33">
        <v>35</v>
      </c>
      <c r="AN262" s="27">
        <f ca="1">TODAY()+AM262</f>
        <v>44420</v>
      </c>
      <c r="AO262" s="22" t="str">
        <f t="shared" ca="1" si="2"/>
        <v>One-Time gift on N/A basis charged on N/A Delayed start date of 44409 ending on 44420</v>
      </c>
      <c r="AP262" t="s">
        <v>38</v>
      </c>
      <c r="AQ262" s="5" t="s">
        <v>63</v>
      </c>
      <c r="AR262" s="5" t="s">
        <v>63</v>
      </c>
      <c r="AS262" s="5" t="s">
        <v>64</v>
      </c>
      <c r="AT262" s="5"/>
      <c r="AU262" t="s">
        <v>38</v>
      </c>
      <c r="AV262" t="s">
        <v>38</v>
      </c>
      <c r="AW262" t="s">
        <v>38</v>
      </c>
      <c r="AX262" t="s">
        <v>90</v>
      </c>
      <c r="AY262" t="s">
        <v>79</v>
      </c>
      <c r="AZ262" t="s">
        <v>80</v>
      </c>
      <c r="BA262">
        <v>3865551248</v>
      </c>
      <c r="BB262" t="s">
        <v>91</v>
      </c>
      <c r="BC262" t="s">
        <v>55</v>
      </c>
      <c r="BD262" t="s">
        <v>77</v>
      </c>
      <c r="BE262" t="s">
        <v>86</v>
      </c>
      <c r="BF262" t="s">
        <v>87</v>
      </c>
      <c r="BG262">
        <v>30088</v>
      </c>
      <c r="BH262" t="s">
        <v>126</v>
      </c>
      <c r="BI262" t="s">
        <v>221</v>
      </c>
      <c r="BJ262" s="5" t="s">
        <v>55</v>
      </c>
      <c r="BK262" s="5" t="s">
        <v>55</v>
      </c>
      <c r="BL262" t="s">
        <v>243</v>
      </c>
      <c r="BM262" t="s">
        <v>110</v>
      </c>
      <c r="BN262" t="s">
        <v>119</v>
      </c>
      <c r="BO262">
        <v>856667</v>
      </c>
      <c r="BP262" s="5" t="s">
        <v>55</v>
      </c>
      <c r="BQ262" s="5" t="s">
        <v>55</v>
      </c>
      <c r="BR262" s="5" t="s">
        <v>55</v>
      </c>
      <c r="BS262" s="5" t="s">
        <v>55</v>
      </c>
      <c r="BT262" s="5" t="s">
        <v>55</v>
      </c>
      <c r="BU262" s="5" t="s">
        <v>55</v>
      </c>
      <c r="BV262" s="5" t="s">
        <v>38</v>
      </c>
      <c r="BW262" t="s">
        <v>51</v>
      </c>
      <c r="BX262" s="6" t="s">
        <v>132</v>
      </c>
      <c r="BY262" t="s">
        <v>52</v>
      </c>
      <c r="BZ262" s="5" t="s">
        <v>131</v>
      </c>
      <c r="CA262" t="s">
        <v>37</v>
      </c>
      <c r="CB262" t="s">
        <v>37</v>
      </c>
      <c r="CC262" t="s">
        <v>55</v>
      </c>
    </row>
    <row r="263" spans="1:81" x14ac:dyDescent="0.2">
      <c r="A263" s="7" t="s">
        <v>37</v>
      </c>
      <c r="B263" t="s">
        <v>236</v>
      </c>
      <c r="C263" t="s">
        <v>136</v>
      </c>
      <c r="D263" t="s">
        <v>199</v>
      </c>
      <c r="E263" t="str">
        <f t="shared" si="0"/>
        <v>Scenario 23 (Org#=2| Campus#=3, GiftType#=3, Fund#=2)</v>
      </c>
      <c r="F263" s="24" t="str">
        <f t="shared" si="1"/>
        <v>CampusName=Main Campus|GiftType=Clothes for Kids| DonatePurchaseGoal=Goal_Donate|FundName= Clothes for Kids| CategoryName=</v>
      </c>
      <c r="G263" s="24" t="str">
        <f t="shared" si="23"/>
        <v>Scenario 23 (Org#=2| Campus#=3, GiftType#=3, Fund#=2) - Using 'Main Campus',  'Goal_Donate', using 'AmountCurrency' of '28', with a 'One-Time' transaction using a 'New Bank Account' payment type 'ach' with account 'NormalAccount' number '856667' Submit = 'Yes'</v>
      </c>
      <c r="H263" s="24" t="str">
        <f t="shared" si="24"/>
        <v>Environment= https://sg-pre-web.securegive.com/sp,  User= frank.page+new171@securegive.com</v>
      </c>
      <c r="I263" t="s">
        <v>519</v>
      </c>
      <c r="K263" s="28" t="s">
        <v>94</v>
      </c>
      <c r="L263" t="s">
        <v>88</v>
      </c>
      <c r="M263" t="s">
        <v>55</v>
      </c>
      <c r="N263" t="s">
        <v>55</v>
      </c>
      <c r="O263" s="1" t="s">
        <v>92</v>
      </c>
      <c r="P263" t="s">
        <v>13</v>
      </c>
      <c r="Q263">
        <v>2</v>
      </c>
      <c r="R263" s="24">
        <v>3</v>
      </c>
      <c r="S263" t="s">
        <v>189</v>
      </c>
      <c r="T263" s="7">
        <v>3</v>
      </c>
      <c r="U263" t="s">
        <v>218</v>
      </c>
      <c r="V263" s="27" t="s">
        <v>213</v>
      </c>
      <c r="W263" s="22" t="s">
        <v>55</v>
      </c>
      <c r="X263" s="33" t="s">
        <v>55</v>
      </c>
      <c r="Y263" s="33" t="s">
        <v>55</v>
      </c>
      <c r="Z263" s="22" t="s">
        <v>55</v>
      </c>
      <c r="AA263" s="22" t="s">
        <v>55</v>
      </c>
      <c r="AB263" s="22" t="s">
        <v>55</v>
      </c>
      <c r="AC263" t="s">
        <v>189</v>
      </c>
      <c r="AD263">
        <v>2</v>
      </c>
      <c r="AF263" t="s">
        <v>24</v>
      </c>
      <c r="AG263">
        <v>28</v>
      </c>
      <c r="AH263" t="s">
        <v>17</v>
      </c>
      <c r="AI263" s="5" t="s">
        <v>55</v>
      </c>
      <c r="AJ263" s="5" t="s">
        <v>55</v>
      </c>
      <c r="AK263" s="33" t="s">
        <v>55</v>
      </c>
      <c r="AL263" s="22" t="s">
        <v>55</v>
      </c>
      <c r="AM263" s="33" t="s">
        <v>55</v>
      </c>
      <c r="AN263" s="26" t="s">
        <v>55</v>
      </c>
      <c r="AO263" s="22" t="str">
        <f t="shared" si="2"/>
        <v>One-Time gift on N/A basis charged on N/A Delayed start date of N/A ending on N/A</v>
      </c>
      <c r="AP263" t="s">
        <v>38</v>
      </c>
      <c r="AQ263" s="5" t="s">
        <v>63</v>
      </c>
      <c r="AR263" s="5" t="s">
        <v>63</v>
      </c>
      <c r="AS263" s="5" t="s">
        <v>64</v>
      </c>
      <c r="AT263" s="5"/>
      <c r="AU263" t="s">
        <v>38</v>
      </c>
      <c r="AV263" t="s">
        <v>38</v>
      </c>
      <c r="AW263" t="s">
        <v>38</v>
      </c>
      <c r="AX263" t="s">
        <v>90</v>
      </c>
      <c r="AY263" t="s">
        <v>79</v>
      </c>
      <c r="AZ263" t="s">
        <v>80</v>
      </c>
      <c r="BA263">
        <v>3865551248</v>
      </c>
      <c r="BB263" t="s">
        <v>91</v>
      </c>
      <c r="BC263" t="s">
        <v>55</v>
      </c>
      <c r="BD263" t="s">
        <v>77</v>
      </c>
      <c r="BE263" t="s">
        <v>86</v>
      </c>
      <c r="BF263" t="s">
        <v>87</v>
      </c>
      <c r="BG263">
        <v>30088</v>
      </c>
      <c r="BH263" t="s">
        <v>126</v>
      </c>
      <c r="BI263" t="s">
        <v>221</v>
      </c>
      <c r="BJ263" s="5" t="s">
        <v>55</v>
      </c>
      <c r="BK263" s="5" t="s">
        <v>55</v>
      </c>
      <c r="BL263" t="s">
        <v>243</v>
      </c>
      <c r="BM263" t="s">
        <v>110</v>
      </c>
      <c r="BN263" t="s">
        <v>119</v>
      </c>
      <c r="BO263">
        <v>856667</v>
      </c>
      <c r="BP263" s="5" t="s">
        <v>55</v>
      </c>
      <c r="BQ263" s="5" t="s">
        <v>55</v>
      </c>
      <c r="BR263" s="5" t="s">
        <v>55</v>
      </c>
      <c r="BS263" s="5" t="s">
        <v>55</v>
      </c>
      <c r="BT263" s="5" t="s">
        <v>55</v>
      </c>
      <c r="BU263" s="5" t="s">
        <v>55</v>
      </c>
      <c r="BV263" s="5" t="s">
        <v>38</v>
      </c>
      <c r="BW263" t="s">
        <v>51</v>
      </c>
      <c r="BX263" s="6" t="s">
        <v>132</v>
      </c>
      <c r="BY263" t="s">
        <v>52</v>
      </c>
      <c r="BZ263" s="5" t="s">
        <v>131</v>
      </c>
      <c r="CA263" t="s">
        <v>37</v>
      </c>
      <c r="CB263" t="s">
        <v>37</v>
      </c>
      <c r="CC263" t="s">
        <v>55</v>
      </c>
    </row>
    <row r="264" spans="1:81" x14ac:dyDescent="0.2">
      <c r="A264" s="7" t="s">
        <v>37</v>
      </c>
      <c r="B264" t="s">
        <v>237</v>
      </c>
      <c r="C264" t="s">
        <v>136</v>
      </c>
      <c r="D264" t="s">
        <v>200</v>
      </c>
      <c r="E264" t="str">
        <f t="shared" si="0"/>
        <v>Scenario 24 (Org#=2| Campus#=3, GiftType#=3, Fund#=2)</v>
      </c>
      <c r="F264" s="24" t="str">
        <f t="shared" si="1"/>
        <v>CampusName=Main Campus|GiftType=Clothes for Kids| DonatePurchaseGoal=Goal_Pledge|FundName= Clothes for Kids| CategoryName=</v>
      </c>
      <c r="G264" s="24" t="str">
        <f t="shared" si="23"/>
        <v>Scenario 24 (Org#=2| Campus#=3, GiftType#=3, Fund#=2) - Using 'Main Campus',  'Goal_Pledge', using 'AmountCurrency' of '29', with a 'One-Time' transaction using a 'New Bank Account' payment type 'ach' with account 'NormalAccount' number '856667' Submit = 'Yes'</v>
      </c>
      <c r="H264" s="24" t="str">
        <f t="shared" si="24"/>
        <v>Environment= https://sg-pre-web.securegive.com/sp,  User= frank.page+new171@securegive.com</v>
      </c>
      <c r="I264" t="s">
        <v>519</v>
      </c>
      <c r="K264" s="28" t="s">
        <v>94</v>
      </c>
      <c r="L264" t="s">
        <v>88</v>
      </c>
      <c r="M264" t="s">
        <v>55</v>
      </c>
      <c r="N264" t="s">
        <v>55</v>
      </c>
      <c r="O264" s="1" t="s">
        <v>92</v>
      </c>
      <c r="P264" t="s">
        <v>13</v>
      </c>
      <c r="Q264">
        <v>2</v>
      </c>
      <c r="R264" s="24">
        <v>3</v>
      </c>
      <c r="S264" t="s">
        <v>189</v>
      </c>
      <c r="T264" s="7">
        <v>3</v>
      </c>
      <c r="U264" t="s">
        <v>217</v>
      </c>
      <c r="V264" s="27" t="s">
        <v>185</v>
      </c>
      <c r="W264" s="27" t="s">
        <v>13</v>
      </c>
      <c r="X264" s="24">
        <v>5</v>
      </c>
      <c r="Y264" s="24">
        <v>45</v>
      </c>
      <c r="Z264">
        <v>30</v>
      </c>
      <c r="AA264" t="s">
        <v>28</v>
      </c>
      <c r="AB264" s="6" t="s">
        <v>131</v>
      </c>
      <c r="AC264" t="s">
        <v>189</v>
      </c>
      <c r="AD264">
        <v>2</v>
      </c>
      <c r="AF264" t="s">
        <v>24</v>
      </c>
      <c r="AG264">
        <v>29</v>
      </c>
      <c r="AH264" t="s">
        <v>17</v>
      </c>
      <c r="AI264" s="5" t="s">
        <v>55</v>
      </c>
      <c r="AJ264" s="5" t="s">
        <v>55</v>
      </c>
      <c r="AK264" s="33">
        <v>30</v>
      </c>
      <c r="AL264" s="27">
        <f ca="1">TODAY()+AK264</f>
        <v>44415</v>
      </c>
      <c r="AM264" s="33">
        <v>60</v>
      </c>
      <c r="AN264" s="27">
        <f ca="1">TODAY()+AM264</f>
        <v>44445</v>
      </c>
      <c r="AO264" s="22" t="str">
        <f t="shared" ca="1" si="2"/>
        <v>One-Time gift on N/A basis charged on N/A Delayed start date of 44415 ending on 44445</v>
      </c>
      <c r="AP264" t="s">
        <v>38</v>
      </c>
      <c r="AQ264" s="5" t="s">
        <v>63</v>
      </c>
      <c r="AR264" s="5" t="s">
        <v>63</v>
      </c>
      <c r="AS264" s="5" t="s">
        <v>64</v>
      </c>
      <c r="AT264" s="5"/>
      <c r="AU264" t="s">
        <v>38</v>
      </c>
      <c r="AV264" t="s">
        <v>38</v>
      </c>
      <c r="AW264" t="s">
        <v>38</v>
      </c>
      <c r="AX264" t="s">
        <v>90</v>
      </c>
      <c r="AY264" t="s">
        <v>79</v>
      </c>
      <c r="AZ264" t="s">
        <v>80</v>
      </c>
      <c r="BA264">
        <v>3865551248</v>
      </c>
      <c r="BB264" t="s">
        <v>91</v>
      </c>
      <c r="BC264" t="s">
        <v>55</v>
      </c>
      <c r="BD264" t="s">
        <v>77</v>
      </c>
      <c r="BE264" t="s">
        <v>86</v>
      </c>
      <c r="BF264" t="s">
        <v>87</v>
      </c>
      <c r="BG264">
        <v>30088</v>
      </c>
      <c r="BH264" t="s">
        <v>126</v>
      </c>
      <c r="BI264" t="s">
        <v>221</v>
      </c>
      <c r="BJ264" s="5" t="s">
        <v>55</v>
      </c>
      <c r="BK264" s="5" t="s">
        <v>55</v>
      </c>
      <c r="BL264" t="s">
        <v>243</v>
      </c>
      <c r="BM264" t="s">
        <v>110</v>
      </c>
      <c r="BN264" t="s">
        <v>119</v>
      </c>
      <c r="BO264">
        <v>856667</v>
      </c>
      <c r="BP264" s="5" t="s">
        <v>55</v>
      </c>
      <c r="BQ264" s="5" t="s">
        <v>55</v>
      </c>
      <c r="BR264" s="5" t="s">
        <v>55</v>
      </c>
      <c r="BS264" s="5" t="s">
        <v>55</v>
      </c>
      <c r="BT264" s="5" t="s">
        <v>55</v>
      </c>
      <c r="BU264" s="5" t="s">
        <v>55</v>
      </c>
      <c r="BV264" s="5" t="s">
        <v>38</v>
      </c>
      <c r="BW264" t="s">
        <v>51</v>
      </c>
      <c r="BX264" s="6" t="s">
        <v>132</v>
      </c>
      <c r="BY264" t="s">
        <v>52</v>
      </c>
      <c r="BZ264" s="5" t="s">
        <v>131</v>
      </c>
      <c r="CA264" t="s">
        <v>37</v>
      </c>
      <c r="CB264" t="s">
        <v>37</v>
      </c>
      <c r="CC264" t="s">
        <v>55</v>
      </c>
    </row>
    <row r="265" spans="1:81" x14ac:dyDescent="0.2">
      <c r="A265" s="7" t="s">
        <v>37</v>
      </c>
      <c r="B265" t="s">
        <v>250</v>
      </c>
      <c r="C265" t="s">
        <v>238</v>
      </c>
      <c r="D265" t="s">
        <v>239</v>
      </c>
      <c r="E265" t="str">
        <f t="shared" si="0"/>
        <v>Scenario 25 (Org#=2| Campus#=3, GiftType#=3, Fund#=2)</v>
      </c>
      <c r="F265" s="24" t="str">
        <f t="shared" si="1"/>
        <v>CampusName=Main Campus|GiftType=Donate| DonatePurchaseGoal=Donate|FundName= Donation 2| CategoryName=</v>
      </c>
      <c r="G265" s="24" t="str">
        <f t="shared" si="23"/>
        <v>Scenario 25 (Org#=2| Campus#=3, GiftType#=3, Fund#=2) - Using 'Main Campus',  'Donate', using 'AmountQuantity' of '11', with a 'One-Time' transaction using a 'New Credit Card' payment type 'Visa' with account 'Visa_Personal' number '4111 1111 1111 1111' Submit = 'Yes'</v>
      </c>
      <c r="H265" s="24" t="str">
        <f t="shared" si="24"/>
        <v>Environment= https://sg-pre-web.securegive.com/,  User= frank.page+kelly@securegive.com</v>
      </c>
      <c r="I265" t="s">
        <v>518</v>
      </c>
      <c r="K265" s="28" t="s">
        <v>1</v>
      </c>
      <c r="L265" t="s">
        <v>88</v>
      </c>
      <c r="M265" t="s">
        <v>55</v>
      </c>
      <c r="N265" t="s">
        <v>55</v>
      </c>
      <c r="O265" s="1" t="s">
        <v>6</v>
      </c>
      <c r="P265" t="s">
        <v>13</v>
      </c>
      <c r="Q265">
        <v>2</v>
      </c>
      <c r="R265" s="24">
        <v>3</v>
      </c>
      <c r="S265" s="7" t="s">
        <v>213</v>
      </c>
      <c r="T265" s="7">
        <v>3</v>
      </c>
      <c r="U265" s="7" t="s">
        <v>213</v>
      </c>
      <c r="V265" s="26" t="s">
        <v>55</v>
      </c>
      <c r="W265" s="22" t="s">
        <v>55</v>
      </c>
      <c r="X265" s="33" t="s">
        <v>55</v>
      </c>
      <c r="Y265" s="33" t="s">
        <v>55</v>
      </c>
      <c r="Z265" s="22" t="s">
        <v>55</v>
      </c>
      <c r="AA265" s="22" t="s">
        <v>55</v>
      </c>
      <c r="AB265" s="22" t="s">
        <v>55</v>
      </c>
      <c r="AC265" t="s">
        <v>19</v>
      </c>
      <c r="AD265">
        <v>2</v>
      </c>
      <c r="AF265" t="s">
        <v>25</v>
      </c>
      <c r="AG265">
        <v>11</v>
      </c>
      <c r="AH265" t="s">
        <v>17</v>
      </c>
      <c r="AI265" s="5" t="s">
        <v>55</v>
      </c>
      <c r="AJ265" s="5" t="s">
        <v>55</v>
      </c>
      <c r="AK265" s="33" t="s">
        <v>55</v>
      </c>
      <c r="AL265" s="22" t="s">
        <v>55</v>
      </c>
      <c r="AM265" s="33" t="s">
        <v>55</v>
      </c>
      <c r="AN265" s="26" t="s">
        <v>55</v>
      </c>
      <c r="AO265" s="22" t="str">
        <f t="shared" si="2"/>
        <v>One-Time gift on N/A basis charged on N/A Delayed start date of N/A ending on N/A</v>
      </c>
      <c r="AP265" t="s">
        <v>38</v>
      </c>
      <c r="AQ265" s="5" t="s">
        <v>55</v>
      </c>
      <c r="AR265" s="5" t="s">
        <v>63</v>
      </c>
      <c r="AS265" s="5" t="s">
        <v>63</v>
      </c>
      <c r="AT265" s="5" t="s">
        <v>179</v>
      </c>
      <c r="AU265" t="s">
        <v>38</v>
      </c>
      <c r="AV265" t="s">
        <v>38</v>
      </c>
      <c r="AW265" t="s">
        <v>38</v>
      </c>
      <c r="AX265" t="s">
        <v>240</v>
      </c>
      <c r="AY265" t="s">
        <v>55</v>
      </c>
      <c r="AZ265" t="s">
        <v>55</v>
      </c>
      <c r="BA265" t="s">
        <v>55</v>
      </c>
      <c r="BB265" t="s">
        <v>55</v>
      </c>
      <c r="BC265" t="s">
        <v>55</v>
      </c>
      <c r="BD265" t="s">
        <v>55</v>
      </c>
      <c r="BE265" t="s">
        <v>55</v>
      </c>
      <c r="BF265" t="s">
        <v>55</v>
      </c>
      <c r="BG265" t="s">
        <v>55</v>
      </c>
      <c r="BH265" t="s">
        <v>53</v>
      </c>
      <c r="BI265" t="s">
        <v>221</v>
      </c>
      <c r="BJ265" s="5" t="s">
        <v>55</v>
      </c>
      <c r="BK265" t="s">
        <v>37</v>
      </c>
      <c r="BL265" t="s">
        <v>244</v>
      </c>
      <c r="BM265" t="s">
        <v>111</v>
      </c>
      <c r="BN265" t="s">
        <v>121</v>
      </c>
      <c r="BO265" t="s">
        <v>98</v>
      </c>
      <c r="BP265" s="4">
        <v>44188</v>
      </c>
      <c r="BQ265">
        <v>123</v>
      </c>
      <c r="BR265" s="5" t="s">
        <v>55</v>
      </c>
      <c r="BS265" t="s">
        <v>50</v>
      </c>
      <c r="BT265">
        <v>30215</v>
      </c>
      <c r="BU265" s="5" t="s">
        <v>55</v>
      </c>
      <c r="BV265" s="5" t="s">
        <v>38</v>
      </c>
      <c r="BW265" s="5" t="s">
        <v>55</v>
      </c>
      <c r="BX265" s="22" t="s">
        <v>55</v>
      </c>
      <c r="BY265" s="5" t="s">
        <v>55</v>
      </c>
      <c r="BZ265" s="5" t="s">
        <v>131</v>
      </c>
      <c r="CA265" t="s">
        <v>37</v>
      </c>
      <c r="CB265" t="s">
        <v>37</v>
      </c>
      <c r="CC265" t="s">
        <v>215</v>
      </c>
    </row>
    <row r="266" spans="1:81" x14ac:dyDescent="0.2">
      <c r="A266" s="7" t="s">
        <v>37</v>
      </c>
      <c r="B266" t="s">
        <v>143</v>
      </c>
      <c r="C266" t="s">
        <v>134</v>
      </c>
      <c r="E266" t="str">
        <f>_xlfn.CONCAT(B266, " (Org#=",Q266, "| Campus#=",R266, ", GiftType#=",T266,", Fund#=",AD266,")")</f>
        <v>Scenario 7 (Org#=2| Campus#=3, GiftType#=3, Fund#=2)</v>
      </c>
      <c r="F266" s="24" t="str">
        <f>_xlfn.CONCAT("CampusName=",P266, "|GiftType=",S266, "| DonatePurchaseGoal=",U266,"|FundName= ",AC266,"| CategoryName=",AE266)</f>
        <v>CampusName=Main Campus|GiftType=Donate| DonatePurchaseGoal=Donate|FundName= General Giving| CategoryName=</v>
      </c>
      <c r="G266" s="24" t="str">
        <f>_xlfn.CONCAT(E266," - Using '",P266,"',  '", U266, "', using '", AF266, "' of '",AG266, "', with a '",AH266, "' transaction using a '",BH266, "' payment type '", BL266,"' with account '",BN266, "' number '",BO266, "' Submit = '",CB266,"'")</f>
        <v>Scenario 7 (Org#=2| Campus#=3, GiftType#=3, Fund#=2) - Using 'Main Campus',  'Donate', using 'AmountCurrency' of '16', with a 'One-Time' transaction using a 'New Bank Account' payment type 'ach' with account 'NormalAccount' number '856667' Submit = 'Yes'</v>
      </c>
      <c r="H266" s="24" t="str">
        <f>_xlfn.CONCAT("Environment= ",I266,",  User= ",K266)</f>
        <v>Environment= https://sg-pre-web.securegive.com/sp,  User= frank.page+guest@securegive.com</v>
      </c>
      <c r="I266" t="s">
        <v>519</v>
      </c>
      <c r="K266" s="28" t="s">
        <v>93</v>
      </c>
      <c r="L266" t="s">
        <v>57</v>
      </c>
      <c r="M266" t="s">
        <v>55</v>
      </c>
      <c r="N266" t="s">
        <v>55</v>
      </c>
      <c r="O266" s="1" t="s">
        <v>10</v>
      </c>
      <c r="P266" t="s">
        <v>13</v>
      </c>
      <c r="Q266">
        <v>2</v>
      </c>
      <c r="R266" s="31">
        <v>3</v>
      </c>
      <c r="S266" s="7" t="s">
        <v>213</v>
      </c>
      <c r="T266" s="7">
        <v>3</v>
      </c>
      <c r="U266" s="7" t="s">
        <v>213</v>
      </c>
      <c r="V266" s="26" t="s">
        <v>55</v>
      </c>
      <c r="W266" s="22" t="s">
        <v>55</v>
      </c>
      <c r="X266" s="33" t="s">
        <v>55</v>
      </c>
      <c r="Y266" s="33" t="s">
        <v>55</v>
      </c>
      <c r="Z266" s="22" t="s">
        <v>55</v>
      </c>
      <c r="AA266" s="22" t="s">
        <v>55</v>
      </c>
      <c r="AB266" s="22" t="s">
        <v>55</v>
      </c>
      <c r="AC266" t="s">
        <v>60</v>
      </c>
      <c r="AD266">
        <v>2</v>
      </c>
      <c r="AF266" t="s">
        <v>24</v>
      </c>
      <c r="AG266">
        <v>16</v>
      </c>
      <c r="AH266" t="s">
        <v>17</v>
      </c>
      <c r="AI266" s="5" t="s">
        <v>55</v>
      </c>
      <c r="AJ266" s="5" t="s">
        <v>55</v>
      </c>
      <c r="AK266" s="33" t="s">
        <v>55</v>
      </c>
      <c r="AL266" s="22" t="s">
        <v>55</v>
      </c>
      <c r="AM266" s="33" t="s">
        <v>55</v>
      </c>
      <c r="AN266" s="26" t="s">
        <v>55</v>
      </c>
      <c r="AO266" s="22" t="str">
        <f>_xlfn.CONCAT(AH266," gift on ",AI266," basis charged on ",AJ266," Delayed start date of ",AL266," ending on ",AN266)</f>
        <v>One-Time gift on N/A basis charged on N/A Delayed start date of N/A ending on N/A</v>
      </c>
      <c r="AP266" t="s">
        <v>38</v>
      </c>
      <c r="AQ266" s="5" t="s">
        <v>62</v>
      </c>
      <c r="AR266" s="5" t="s">
        <v>62</v>
      </c>
      <c r="AS266" s="5" t="s">
        <v>62</v>
      </c>
      <c r="AT266" s="5"/>
      <c r="AU266" t="s">
        <v>38</v>
      </c>
      <c r="AV266" t="s">
        <v>38</v>
      </c>
      <c r="AW266" t="s">
        <v>38</v>
      </c>
      <c r="AX266" t="s">
        <v>55</v>
      </c>
      <c r="AY266" t="s">
        <v>74</v>
      </c>
      <c r="AZ266" t="s">
        <v>62</v>
      </c>
      <c r="BA266">
        <v>3865551245</v>
      </c>
      <c r="BB266" t="s">
        <v>81</v>
      </c>
      <c r="BC266" t="s">
        <v>55</v>
      </c>
      <c r="BD266" t="s">
        <v>75</v>
      </c>
      <c r="BE266" t="s">
        <v>86</v>
      </c>
      <c r="BF266" t="s">
        <v>87</v>
      </c>
      <c r="BG266">
        <v>30004</v>
      </c>
      <c r="BH266" t="s">
        <v>126</v>
      </c>
      <c r="BI266" t="s">
        <v>221</v>
      </c>
      <c r="BJ266" s="5" t="s">
        <v>55</v>
      </c>
      <c r="BK266" s="5" t="s">
        <v>55</v>
      </c>
      <c r="BL266" t="s">
        <v>243</v>
      </c>
      <c r="BM266" t="s">
        <v>110</v>
      </c>
      <c r="BN266" t="s">
        <v>119</v>
      </c>
      <c r="BO266">
        <v>856667</v>
      </c>
      <c r="BP266" s="5" t="s">
        <v>55</v>
      </c>
      <c r="BQ266" s="5" t="s">
        <v>55</v>
      </c>
      <c r="BR266" s="5" t="s">
        <v>55</v>
      </c>
      <c r="BS266" s="5" t="s">
        <v>55</v>
      </c>
      <c r="BT266" s="5" t="s">
        <v>55</v>
      </c>
      <c r="BU266" s="5" t="s">
        <v>55</v>
      </c>
      <c r="BV266" s="5" t="s">
        <v>38</v>
      </c>
      <c r="BW266" t="s">
        <v>51</v>
      </c>
      <c r="BX266" s="6" t="s">
        <v>132</v>
      </c>
      <c r="BY266" t="s">
        <v>52</v>
      </c>
      <c r="BZ266" s="5" t="s">
        <v>55</v>
      </c>
      <c r="CA266" t="s">
        <v>37</v>
      </c>
      <c r="CB266" t="s">
        <v>37</v>
      </c>
      <c r="CC266" t="s">
        <v>55</v>
      </c>
    </row>
    <row r="267" spans="1:81" x14ac:dyDescent="0.2">
      <c r="A267" s="7" t="s">
        <v>37</v>
      </c>
      <c r="B267" t="s">
        <v>144</v>
      </c>
      <c r="C267" t="s">
        <v>135</v>
      </c>
      <c r="E267" t="str">
        <f>_xlfn.CONCAT(B267, " (Org#=",Q267, "| Campus#=",R267, ", GiftType#=",T267,", Fund#=",AD267,")")</f>
        <v>Scenario 8 (Org#=2| Campus#=3, GiftType#=3, Fund#=2)</v>
      </c>
      <c r="F267" s="24" t="str">
        <f>_xlfn.CONCAT("CampusName=",P267, "|GiftType=",S267, "| DonatePurchaseGoal=",U267,"|FundName= ",AC267,"| CategoryName=",AE267)</f>
        <v>CampusName=Main Campus|GiftType=Donate| DonatePurchaseGoal=Donate|FundName= General Giving| CategoryName=</v>
      </c>
      <c r="G267" s="24" t="str">
        <f>_xlfn.CONCAT(E267," - Using '",P267,"',  '", U267, "', using '", AF267, "' of '",AG267, "', with a '",AH267, "' transaction using a '",BH267, "' payment type '", BL267,"' with account '",BN267, "' number '",BO267, "' Submit = '",CB267,"'")</f>
        <v>Scenario 8 (Org#=2| Campus#=3, GiftType#=3, Fund#=2) - Using 'Main Campus',  'Donate', using 'AmountCurrency' of '17', with a 'One-Time' transaction using a 'Existing Payment Method' payment type 'Amex' with account 'N/A' number 'N/A' Submit = 'Yes'</v>
      </c>
      <c r="H267" s="24" t="str">
        <f>_xlfn.CONCAT("Environment= ",I267,",  User= ",K267)</f>
        <v>Environment= https://sg-pre-web.securegive.com/sp,  User= frank.page+jen@securegive.com</v>
      </c>
      <c r="I267" t="s">
        <v>519</v>
      </c>
      <c r="K267" s="28" t="s">
        <v>184</v>
      </c>
      <c r="L267" t="s">
        <v>57</v>
      </c>
      <c r="M267" t="s">
        <v>55</v>
      </c>
      <c r="N267" t="s">
        <v>55</v>
      </c>
      <c r="O267" s="1" t="s">
        <v>10</v>
      </c>
      <c r="P267" t="s">
        <v>13</v>
      </c>
      <c r="Q267">
        <v>2</v>
      </c>
      <c r="R267" s="31">
        <v>3</v>
      </c>
      <c r="S267" s="7" t="s">
        <v>213</v>
      </c>
      <c r="T267" s="7">
        <v>3</v>
      </c>
      <c r="U267" s="7" t="s">
        <v>213</v>
      </c>
      <c r="V267" s="26" t="s">
        <v>55</v>
      </c>
      <c r="W267" s="22" t="s">
        <v>55</v>
      </c>
      <c r="X267" s="33" t="s">
        <v>55</v>
      </c>
      <c r="Y267" s="33" t="s">
        <v>55</v>
      </c>
      <c r="Z267" s="22" t="s">
        <v>55</v>
      </c>
      <c r="AA267" s="22" t="s">
        <v>55</v>
      </c>
      <c r="AB267" s="22" t="s">
        <v>55</v>
      </c>
      <c r="AC267" t="s">
        <v>60</v>
      </c>
      <c r="AD267">
        <v>2</v>
      </c>
      <c r="AF267" t="s">
        <v>24</v>
      </c>
      <c r="AG267">
        <v>17</v>
      </c>
      <c r="AH267" t="s">
        <v>17</v>
      </c>
      <c r="AI267" s="5" t="s">
        <v>55</v>
      </c>
      <c r="AJ267" s="5" t="s">
        <v>55</v>
      </c>
      <c r="AK267" s="33" t="s">
        <v>55</v>
      </c>
      <c r="AL267" s="22" t="s">
        <v>55</v>
      </c>
      <c r="AM267" s="33" t="s">
        <v>55</v>
      </c>
      <c r="AN267" s="26" t="s">
        <v>55</v>
      </c>
      <c r="AO267" s="22" t="str">
        <f>_xlfn.CONCAT(AH267," gift on ",AI267," basis charged on ",AJ267," Delayed start date of ",AL267," ending on ",AN267)</f>
        <v>One-Time gift on N/A basis charged on N/A Delayed start date of N/A ending on N/A</v>
      </c>
      <c r="AP267" t="s">
        <v>38</v>
      </c>
      <c r="AQ267" s="5" t="s">
        <v>63</v>
      </c>
      <c r="AR267" s="5" t="s">
        <v>63</v>
      </c>
      <c r="AS267" s="5" t="s">
        <v>63</v>
      </c>
      <c r="AT267" s="5"/>
      <c r="AU267" t="s">
        <v>38</v>
      </c>
      <c r="AV267" t="s">
        <v>38</v>
      </c>
      <c r="AW267" t="s">
        <v>38</v>
      </c>
      <c r="AX267" t="s">
        <v>55</v>
      </c>
      <c r="AY267" t="s">
        <v>78</v>
      </c>
      <c r="AZ267" t="s">
        <v>83</v>
      </c>
      <c r="BA267">
        <v>3865551246</v>
      </c>
      <c r="BB267" t="s">
        <v>82</v>
      </c>
      <c r="BC267" t="s">
        <v>55</v>
      </c>
      <c r="BD267" t="s">
        <v>76</v>
      </c>
      <c r="BE267" t="s">
        <v>86</v>
      </c>
      <c r="BF267" t="s">
        <v>87</v>
      </c>
      <c r="BG267">
        <v>30006</v>
      </c>
      <c r="BH267" t="s">
        <v>127</v>
      </c>
      <c r="BI267" t="s">
        <v>221</v>
      </c>
      <c r="BJ267" s="5" t="s">
        <v>55</v>
      </c>
      <c r="BK267" s="5" t="s">
        <v>55</v>
      </c>
      <c r="BL267" t="s">
        <v>246</v>
      </c>
      <c r="BM267" t="s">
        <v>55</v>
      </c>
      <c r="BN267" t="s">
        <v>55</v>
      </c>
      <c r="BO267" t="s">
        <v>55</v>
      </c>
      <c r="BP267" s="5" t="s">
        <v>55</v>
      </c>
      <c r="BQ267" s="5" t="s">
        <v>55</v>
      </c>
      <c r="BR267" s="5" t="s">
        <v>55</v>
      </c>
      <c r="BS267" s="5" t="s">
        <v>55</v>
      </c>
      <c r="BT267" s="5" t="s">
        <v>55</v>
      </c>
      <c r="BU267" s="5" t="s">
        <v>55</v>
      </c>
      <c r="BV267" s="5" t="s">
        <v>38</v>
      </c>
      <c r="BW267" s="5" t="s">
        <v>55</v>
      </c>
      <c r="BX267" s="22" t="s">
        <v>55</v>
      </c>
      <c r="BY267" s="5" t="s">
        <v>55</v>
      </c>
      <c r="BZ267" s="5" t="s">
        <v>55</v>
      </c>
      <c r="CA267" t="s">
        <v>37</v>
      </c>
      <c r="CB267" t="s">
        <v>37</v>
      </c>
      <c r="CC267" t="s">
        <v>215</v>
      </c>
    </row>
    <row r="268" spans="1:81" ht="18" customHeight="1" x14ac:dyDescent="0.2">
      <c r="A268" s="7" t="s">
        <v>37</v>
      </c>
      <c r="B268" t="s">
        <v>145</v>
      </c>
      <c r="C268" t="s">
        <v>136</v>
      </c>
      <c r="E268" t="str">
        <f>_xlfn.CONCAT(B268, " (Org#=",Q268, "| Campus#=",R268, ", GiftType#=",T268,", Fund#=",AD268,")")</f>
        <v>Scenario 9 (Org#=2| Campus#=3, GiftType#=3, Fund#=2)</v>
      </c>
      <c r="F268" s="24" t="str">
        <f>_xlfn.CONCAT("CampusName=",P268, "|GiftType=",S268, "| DonatePurchaseGoal=",U268,"|FundName= ",AC268,"| CategoryName=",AE268)</f>
        <v>CampusName=Main Campus|GiftType=Donate| DonatePurchaseGoal=Donate|FundName= Clothes| CategoryName=</v>
      </c>
      <c r="G268" s="24" t="str">
        <f>_xlfn.CONCAT(E268," - Using '",P268,"',  '", U268, "', using '", AF268, "' of '",AG268, "', with a '",AH268, "' transaction using a '",BH268, "' payment type '", BL268,"' with account '",BN268, "' number '",BO268, "' Submit = '",CB268,"'")</f>
        <v>Scenario 9 (Org#=2| Campus#=3, GiftType#=3, Fund#=2) - Using 'Main Campus',  'Donate', using 'AmountCurrency' of '18', with a 'One-Time' transaction using a 'New Bank Account' payment type 'ach' with account 'NormalAccount' number '856667' Submit = 'Yes'</v>
      </c>
      <c r="H268" s="24" t="str">
        <f>_xlfn.CONCAT("Environment= ",I268,",  User= ",K268)</f>
        <v>Environment= https://sg-pre-web.securegive.com/sp,  User= frank.page+new171@securegive.com</v>
      </c>
      <c r="I268" t="s">
        <v>519</v>
      </c>
      <c r="K268" s="28" t="s">
        <v>94</v>
      </c>
      <c r="L268" t="s">
        <v>88</v>
      </c>
      <c r="M268" t="s">
        <v>55</v>
      </c>
      <c r="N268" t="s">
        <v>55</v>
      </c>
      <c r="O268" s="1" t="s">
        <v>92</v>
      </c>
      <c r="P268" t="s">
        <v>13</v>
      </c>
      <c r="Q268">
        <v>2</v>
      </c>
      <c r="R268" s="31">
        <v>3</v>
      </c>
      <c r="S268" s="7" t="s">
        <v>213</v>
      </c>
      <c r="T268" s="7">
        <v>3</v>
      </c>
      <c r="U268" s="7" t="s">
        <v>213</v>
      </c>
      <c r="V268" s="26" t="s">
        <v>55</v>
      </c>
      <c r="W268" s="22" t="s">
        <v>55</v>
      </c>
      <c r="X268" s="33" t="s">
        <v>55</v>
      </c>
      <c r="Y268" s="33" t="s">
        <v>55</v>
      </c>
      <c r="Z268" s="22" t="s">
        <v>55</v>
      </c>
      <c r="AA268" s="22" t="s">
        <v>55</v>
      </c>
      <c r="AB268" s="22" t="s">
        <v>55</v>
      </c>
      <c r="AC268" t="s">
        <v>241</v>
      </c>
      <c r="AD268">
        <v>2</v>
      </c>
      <c r="AF268" t="s">
        <v>24</v>
      </c>
      <c r="AG268">
        <v>18</v>
      </c>
      <c r="AH268" t="s">
        <v>17</v>
      </c>
      <c r="AI268" s="5" t="s">
        <v>55</v>
      </c>
      <c r="AJ268" s="5" t="s">
        <v>55</v>
      </c>
      <c r="AK268" s="33" t="s">
        <v>55</v>
      </c>
      <c r="AL268" s="22" t="s">
        <v>55</v>
      </c>
      <c r="AM268" s="33" t="s">
        <v>55</v>
      </c>
      <c r="AN268" s="26" t="s">
        <v>55</v>
      </c>
      <c r="AO268" s="22" t="str">
        <f>_xlfn.CONCAT(AH268," gift on ",AI268," basis charged on ",AJ268," Delayed start date of ",AL268," ending on ",AN268)</f>
        <v>One-Time gift on N/A basis charged on N/A Delayed start date of N/A ending on N/A</v>
      </c>
      <c r="AP268" t="s">
        <v>38</v>
      </c>
      <c r="AQ268" s="5" t="s">
        <v>64</v>
      </c>
      <c r="AR268" s="5" t="s">
        <v>181</v>
      </c>
      <c r="AS268" s="5" t="s">
        <v>181</v>
      </c>
      <c r="AT268" s="5"/>
      <c r="AU268" t="s">
        <v>38</v>
      </c>
      <c r="AV268" t="s">
        <v>38</v>
      </c>
      <c r="AW268" t="s">
        <v>38</v>
      </c>
      <c r="AX268" t="s">
        <v>90</v>
      </c>
      <c r="AY268" t="s">
        <v>79</v>
      </c>
      <c r="AZ268" t="s">
        <v>80</v>
      </c>
      <c r="BA268">
        <v>3865551248</v>
      </c>
      <c r="BB268" t="s">
        <v>91</v>
      </c>
      <c r="BC268" t="s">
        <v>55</v>
      </c>
      <c r="BD268" t="s">
        <v>77</v>
      </c>
      <c r="BE268" t="s">
        <v>86</v>
      </c>
      <c r="BF268" t="s">
        <v>87</v>
      </c>
      <c r="BG268">
        <v>30088</v>
      </c>
      <c r="BH268" t="s">
        <v>126</v>
      </c>
      <c r="BI268" t="s">
        <v>221</v>
      </c>
      <c r="BJ268" s="5" t="s">
        <v>55</v>
      </c>
      <c r="BK268" s="5" t="s">
        <v>55</v>
      </c>
      <c r="BL268" t="s">
        <v>243</v>
      </c>
      <c r="BM268" t="s">
        <v>110</v>
      </c>
      <c r="BN268" t="s">
        <v>119</v>
      </c>
      <c r="BO268">
        <v>856667</v>
      </c>
      <c r="BP268" s="5" t="s">
        <v>55</v>
      </c>
      <c r="BQ268" s="5" t="s">
        <v>55</v>
      </c>
      <c r="BR268" s="5" t="s">
        <v>55</v>
      </c>
      <c r="BS268" s="5" t="s">
        <v>55</v>
      </c>
      <c r="BT268" s="5" t="s">
        <v>55</v>
      </c>
      <c r="BU268" s="5" t="s">
        <v>55</v>
      </c>
      <c r="BV268" s="5" t="s">
        <v>38</v>
      </c>
      <c r="BW268" t="s">
        <v>51</v>
      </c>
      <c r="BX268" s="6" t="s">
        <v>132</v>
      </c>
      <c r="BY268" t="s">
        <v>52</v>
      </c>
      <c r="BZ268" s="5" t="s">
        <v>131</v>
      </c>
      <c r="CA268" t="s">
        <v>38</v>
      </c>
      <c r="CB268" t="s">
        <v>37</v>
      </c>
      <c r="CC268" t="s">
        <v>215</v>
      </c>
    </row>
  </sheetData>
  <phoneticPr fontId="4" type="noConversion"/>
  <dataValidations count="2">
    <dataValidation type="list" allowBlank="1" showInputMessage="1" showErrorMessage="1" sqref="BM2:BM1048576" xr:uid="{C14B36BE-F0C1-624F-95B5-D8133BB725A1}">
      <formula1>PaymentType</formula1>
    </dataValidation>
    <dataValidation type="list" allowBlank="1" showInputMessage="1" showErrorMessage="1" sqref="BN2:BO268" xr:uid="{D69A5A3C-4E80-BD4C-8BEB-FC38111B8796}">
      <formula1>INDIRECT(BM2)</formula1>
    </dataValidation>
  </dataValidations>
  <hyperlinks>
    <hyperlink ref="I248" r:id="rId1" display="https://sg-dev-web.securegive.com/" xr:uid="{6FDF55ED-4C5B-DB4B-A28E-7AEEFC2245EA}"/>
    <hyperlink ref="I266" r:id="rId2" display="https://sg-dev-web-ng.securegive.com/sp" xr:uid="{4EC38135-FB17-204D-9ED1-BC6AEACD8F4A}"/>
    <hyperlink ref="I267" r:id="rId3" display="https://sg-dev-web-ng.securegive.com/sp" xr:uid="{2EA07563-CC13-FA4E-8955-C56DC760385C}"/>
    <hyperlink ref="I268" r:id="rId4" display="https://sg-dev-web-ng.securegive.com/sp" xr:uid="{6ACE3A26-8893-C34D-A08A-484E3A826D9E}"/>
    <hyperlink ref="AX268" r:id="rId5" xr:uid="{2BDA61A3-899A-5D43-B3DE-4D3B7CFA23CE}"/>
    <hyperlink ref="I250" r:id="rId6" display="https://sg-dev-web-ng.securegive.com/" xr:uid="{2554A1C3-A7B5-5648-A69A-69C71A3979FC}"/>
    <hyperlink ref="I251" r:id="rId7" display="https://sg-dev-web-ng.securegive.com/" xr:uid="{C0467FF4-A90E-304F-8DCD-B6DD11B8DFDE}"/>
    <hyperlink ref="I252" r:id="rId8" display="https://sg-dev-web-ng.securegive.com/" xr:uid="{B36F9DA7-2223-8243-9D7E-DD4255D2163A}"/>
    <hyperlink ref="I253" r:id="rId9" display="https://sg-dev-web-ng.securegive.com/" xr:uid="{3B161E01-BB05-7943-B946-DE03BB2475B4}"/>
    <hyperlink ref="I254" r:id="rId10" display="https://sg-dev-web-ng.securegive.com/" xr:uid="{9B0632B3-17AB-7B4C-AB92-BD9BACDA6582}"/>
    <hyperlink ref="I255" r:id="rId11" display="https://sg-dev-web-ng.securegive.com/" xr:uid="{C3B42490-2C2C-0F4C-9617-46D3E34659A6}"/>
    <hyperlink ref="I256" r:id="rId12" display="https://sg-dev-web-ng.securegive.com/sp" xr:uid="{336B0EB7-6D44-F74E-8780-05D6E6FA5A39}"/>
    <hyperlink ref="I257" r:id="rId13" display="https://sg-dev-web-ng.securegive.com/sp" xr:uid="{492ED1AE-83C0-8243-89E5-6E42F209600E}"/>
    <hyperlink ref="I258" r:id="rId14" display="https://sg-dev-web-ng.securegive.com/sp" xr:uid="{9D15F435-B311-F64C-BCDA-D3F3F28A227A}"/>
    <hyperlink ref="AX258" r:id="rId15" xr:uid="{B7C31362-DBC4-A64B-895A-5D9B3D131074}"/>
    <hyperlink ref="AX256" r:id="rId16" xr:uid="{25298DF5-C1E6-EA40-ADC5-55EB90C1650B}"/>
    <hyperlink ref="AX257" r:id="rId17" xr:uid="{4BAB477B-AADD-5744-9673-C6C18E389A88}"/>
    <hyperlink ref="I261" r:id="rId18" display="https://sg-dev-web-ng.securegive.com/sp" xr:uid="{D08E3273-3A0F-DC47-937E-CD3E10B80269}"/>
    <hyperlink ref="AX261" r:id="rId19" xr:uid="{120963F3-FF80-9C44-93D9-4D279399BBEE}"/>
    <hyperlink ref="I262" r:id="rId20" display="https://sg-dev-web-ng.securegive.com/sp" xr:uid="{50F03ED1-5D01-4F43-BB60-4D61FB430B0D}"/>
    <hyperlink ref="AX262" r:id="rId21" xr:uid="{59D732A6-A154-9846-993C-F44032AC3F69}"/>
    <hyperlink ref="I259" r:id="rId22" display="https://sg-dev-web-ng.securegive.com/sp" xr:uid="{31AFFF00-FD6A-5E4C-837E-7B8A09E3FC32}"/>
    <hyperlink ref="I260" r:id="rId23" display="https://sg-dev-web-ng.securegive.com/sp" xr:uid="{711AF979-D15C-8547-8A99-7638AD37D8AA}"/>
    <hyperlink ref="AX260" r:id="rId24" xr:uid="{748216E8-EE52-064B-B95F-E798E3DD209B}"/>
    <hyperlink ref="AX259" r:id="rId25" xr:uid="{CE63C1C9-A9B1-C346-914E-9BEE34DDBF52}"/>
    <hyperlink ref="I263" r:id="rId26" display="https://sg-dev-web-ng.securegive.com/sp" xr:uid="{C738DEE0-BAE6-6E4B-9510-BDD100704A43}"/>
    <hyperlink ref="AX263" r:id="rId27" xr:uid="{1C03F27C-D1BC-7845-A013-66A89C34D252}"/>
    <hyperlink ref="I264" r:id="rId28" display="https://sg-dev-web-ng.securegive.com/sp" xr:uid="{43507FE1-9058-7447-89A6-01EBC3641BEB}"/>
    <hyperlink ref="AX264" r:id="rId29" xr:uid="{2DBBD199-3011-214A-8B34-35E2E793B37E}"/>
    <hyperlink ref="I265" r:id="rId30" display="https://sg-dev-web-ng.securegive.com/" xr:uid="{FBBF433E-30A6-0546-9F93-2A73D4D60913}"/>
    <hyperlink ref="AX265" r:id="rId31" display="Test@pass1" xr:uid="{54D4AFF4-82D1-9943-93EF-8D0AE709D954}"/>
    <hyperlink ref="I249" r:id="rId32" display="https://sg-dev-web.securegive.com/" xr:uid="{EF833B73-CCDD-BC44-968A-0258729DD153}"/>
    <hyperlink ref="I247" r:id="rId33" display="https://sg-dev-web-ng.securegive.com/" xr:uid="{FB97B986-6186-EC48-B660-6394F5F04A02}"/>
    <hyperlink ref="I246" r:id="rId34" display="https://sg-dev-web-ng.securegive.com/" xr:uid="{7F26BB57-5CE5-9843-87BB-3F3CCBAA4C15}"/>
    <hyperlink ref="I245" r:id="rId35" display="https://sg-dev-web-ng.securegive.com/" xr:uid="{10BAE98B-7D59-9541-A244-0F01B9BCF122}"/>
    <hyperlink ref="I243" r:id="rId36" display="https://sg-dev-web-ng.securegive.com/" xr:uid="{A81C0348-6774-DD40-A0F5-4564FD151243}"/>
    <hyperlink ref="I244" r:id="rId37" display="https://sg-dev-web-ng.securegive.com/" xr:uid="{E3D91D05-8CA4-7043-9BCE-5432EB973941}"/>
    <hyperlink ref="I242" r:id="rId38" display="https://sg-dev-web-ng.securegive.com/" xr:uid="{078760E3-3018-7540-9D49-67062BCE8DD3}"/>
    <hyperlink ref="I3:I241" r:id="rId39" display="https://sg-pre-web.securegive.com/" xr:uid="{731B76A5-66CF-D541-82E5-E1E57991E79B}"/>
    <hyperlink ref="I2" r:id="rId40" display="https://sg-dev-web.securegive.com/" xr:uid="{1554468E-BCC7-7C46-81F3-D0D4EA846BEB}"/>
    <hyperlink ref="I3" r:id="rId41" display="https://sg-dev-web.securegive.com/" xr:uid="{1AED3991-CED5-7447-BA6F-7815CCACBDB3}"/>
    <hyperlink ref="K2" r:id="rId42" xr:uid="{57269A6B-0234-6242-A2BD-78CBCDF65D44}"/>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C85C5BB1-30A1-CF4A-B577-E79BE6C5CBB6}">
          <x14:formula1>
            <xm:f>Sheet2!$D$2:$D$4</xm:f>
          </x14:formula1>
          <xm:sqref>BH256:BH260 BH262:BH264 BH238 BH266:BH268 BH240 BH246:BH249 BH226 BH212 BH206 BH236 BH234 BH204 BH232 BH230 BH208 BH228 BH214 BH224 BH222 BH210 BH220 BH218 BH216 BH202 BH200 BH196 BH194 BH198 BH192 BH242:BH244 BH164 BH166 BH168 BH170 BH172 BH174 BH176 BH178 BH180 BH182 BH184 BH186 BH188 BH190</xm:sqref>
        </x14:dataValidation>
        <x14:dataValidation type="list" allowBlank="1" showInputMessage="1" showErrorMessage="1" xr:uid="{2854E5DB-29E2-4D4E-A27F-D2C0D387E529}">
          <x14:formula1>
            <xm:f>Sheet2!$D$2:$D$5</xm:f>
          </x14:formula1>
          <xm:sqref>BH250:BH255 BH261 BH265 BH239 BH2:BH163 BH245 BH165 BH167 BH169 BH171 BH173 BH175 BH177 BH179 BH181 BH183 BH185 BH187 BH189 BH191 BH193 BH195 BH197 BH199 BH201 BH203 BH205 BH207 BH209 BH211 BH213 BH215 BH217 BH219 BH221 BH223 BH225 BH227 BH229 BH231 BH233 BH235 BH237 BH241</xm:sqref>
        </x14:dataValidation>
        <x14:dataValidation type="list" allowBlank="1" showInputMessage="1" showErrorMessage="1" xr:uid="{3029C46F-2AD5-3F49-ADE1-250FD2E8792B}">
          <x14:formula1>
            <xm:f>Sheet2!$C$2:$C$5</xm:f>
          </x14:formula1>
          <xm:sqref>AQ266:BG1048576 AX2:BG268 AQ2:AQ268</xm:sqref>
        </x14:dataValidation>
        <x14:dataValidation type="list" allowBlank="1" showInputMessage="1" showErrorMessage="1" xr:uid="{70F3A864-384D-D44B-B93D-08B7C8302B6D}">
          <x14:formula1>
            <xm:f>Sheet2!$W$2:$W$11</xm:f>
          </x14:formula1>
          <xm:sqref>AS260:AT264 AS268:AT268 AS258:AT258 AR206:AR268 AR2:AR204</xm:sqref>
        </x14:dataValidation>
        <x14:dataValidation type="list" allowBlank="1" showInputMessage="1" showErrorMessage="1" xr:uid="{1E07D4BB-A818-6C45-841A-097E21F538BE}">
          <x14:formula1>
            <xm:f>Sheet2!$W$2:$W$14</xm:f>
          </x14:formula1>
          <xm:sqref>AS259:AT259 AS265:AT267 AS2:AT257 AR205</xm:sqref>
        </x14:dataValidation>
        <x14:dataValidation type="list" allowBlank="1" showInputMessage="1" showErrorMessage="1" xr:uid="{0C46DB2D-666E-3D4E-BF1A-7F94B1D9D8D7}">
          <x14:formula1>
            <xm:f>Sheet2!$U$2:$U$4</xm:f>
          </x14:formula1>
          <xm:sqref>BZ2:BZ268</xm:sqref>
        </x14:dataValidation>
        <x14:dataValidation type="list" allowBlank="1" showInputMessage="1" showErrorMessage="1" xr:uid="{8E63479A-7377-0A49-A24F-2B8A20E3863D}">
          <x14:formula1>
            <xm:f>Sheet2!$V$2:$V$3</xm:f>
          </x14:formula1>
          <xm:sqref>AU2:AW268 CA2:CB268</xm:sqref>
        </x14:dataValidation>
        <x14:dataValidation type="list" allowBlank="1" showInputMessage="1" showErrorMessage="1" xr:uid="{634BE895-18FA-ED4F-89E7-F88D7414FBD6}">
          <x14:formula1>
            <xm:f>Sheet2!$A$2:$A$6</xm:f>
          </x14:formula1>
          <xm:sqref>U2:U268</xm:sqref>
        </x14:dataValidation>
        <x14:dataValidation type="list" allowBlank="1" showInputMessage="1" showErrorMessage="1" xr:uid="{DA4C3930-8152-F64B-958B-DCB3DD3D30D7}">
          <x14:formula1>
            <xm:f>Sheet2!$X$2:$X$3</xm:f>
          </x14:formula1>
          <xm:sqref>BI2:BI268</xm:sqref>
        </x14:dataValidation>
        <x14:dataValidation type="list" allowBlank="1" showInputMessage="1" showErrorMessage="1" xr:uid="{8978A2CA-A8A2-BE40-91DF-0458EE989340}">
          <x14:formula1>
            <xm:f>Sheet2!$Y$2:$Y$3</xm:f>
          </x14:formula1>
          <xm:sqref>A2:A268</xm:sqref>
        </x14:dataValidation>
        <x14:dataValidation type="list" allowBlank="1" showInputMessage="1" showErrorMessage="1" xr:uid="{AFCEB3D9-202D-9942-BD5E-E6D1C9DA5595}">
          <x14:formula1>
            <xm:f>Sheet2!$G$2:$G$6</xm:f>
          </x14:formula1>
          <xm:sqref>BL2:BL268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0DFE-4F73-2A47-B0CE-85DC8B2A4D5D}">
  <dimension ref="A1:Y14"/>
  <sheetViews>
    <sheetView workbookViewId="0">
      <selection activeCell="N3" sqref="N3"/>
    </sheetView>
  </sheetViews>
  <sheetFormatPr baseColWidth="10" defaultColWidth="13" defaultRowHeight="16" x14ac:dyDescent="0.2"/>
  <cols>
    <col min="2" max="2" width="19" customWidth="1"/>
    <col min="3" max="3" width="22.83203125" bestFit="1" customWidth="1"/>
    <col min="5" max="5" width="14.6640625" customWidth="1"/>
    <col min="18" max="19" width="13" style="6"/>
    <col min="21" max="21" width="19.6640625" bestFit="1" customWidth="1"/>
    <col min="23" max="23" width="22.83203125" bestFit="1" customWidth="1"/>
  </cols>
  <sheetData>
    <row r="1" spans="1:25" x14ac:dyDescent="0.2">
      <c r="A1" t="s">
        <v>14</v>
      </c>
      <c r="B1" t="s">
        <v>216</v>
      </c>
      <c r="C1" t="s">
        <v>61</v>
      </c>
      <c r="D1" t="s">
        <v>7</v>
      </c>
      <c r="F1" t="s">
        <v>128</v>
      </c>
      <c r="G1" t="s">
        <v>97</v>
      </c>
      <c r="H1" t="s">
        <v>108</v>
      </c>
      <c r="I1" t="s">
        <v>116</v>
      </c>
      <c r="J1" t="s">
        <v>115</v>
      </c>
      <c r="K1" t="s">
        <v>117</v>
      </c>
      <c r="L1" t="s">
        <v>118</v>
      </c>
      <c r="M1" t="s">
        <v>112</v>
      </c>
      <c r="N1" t="s">
        <v>113</v>
      </c>
      <c r="O1" t="s">
        <v>114</v>
      </c>
      <c r="P1" t="s">
        <v>120</v>
      </c>
      <c r="Q1" t="s">
        <v>124</v>
      </c>
      <c r="R1" t="s">
        <v>40</v>
      </c>
      <c r="S1" t="s">
        <v>41</v>
      </c>
      <c r="T1" t="s">
        <v>42</v>
      </c>
      <c r="U1" t="s">
        <v>49</v>
      </c>
      <c r="V1" t="s">
        <v>54</v>
      </c>
      <c r="W1" t="s">
        <v>178</v>
      </c>
      <c r="X1" t="s">
        <v>220</v>
      </c>
      <c r="Y1" t="s">
        <v>223</v>
      </c>
    </row>
    <row r="2" spans="1:25" x14ac:dyDescent="0.2">
      <c r="A2" t="s">
        <v>213</v>
      </c>
      <c r="C2" t="s">
        <v>55</v>
      </c>
      <c r="D2" t="s">
        <v>53</v>
      </c>
      <c r="F2" t="s">
        <v>111</v>
      </c>
      <c r="G2" t="s">
        <v>243</v>
      </c>
      <c r="H2" t="s">
        <v>121</v>
      </c>
      <c r="I2" t="s">
        <v>98</v>
      </c>
      <c r="J2" t="s">
        <v>101</v>
      </c>
      <c r="K2" t="s">
        <v>104</v>
      </c>
      <c r="L2" t="s">
        <v>105</v>
      </c>
      <c r="M2" t="s">
        <v>119</v>
      </c>
      <c r="N2">
        <v>856667</v>
      </c>
      <c r="O2">
        <v>72403004</v>
      </c>
      <c r="P2" t="s">
        <v>124</v>
      </c>
      <c r="Q2" t="s">
        <v>125</v>
      </c>
      <c r="R2">
        <v>44095</v>
      </c>
      <c r="S2">
        <v>123</v>
      </c>
      <c r="T2">
        <v>1234</v>
      </c>
      <c r="U2" s="5" t="s">
        <v>55</v>
      </c>
      <c r="V2" t="s">
        <v>37</v>
      </c>
      <c r="W2" t="s">
        <v>55</v>
      </c>
      <c r="X2" t="s">
        <v>221</v>
      </c>
      <c r="Y2" t="s">
        <v>37</v>
      </c>
    </row>
    <row r="3" spans="1:25" x14ac:dyDescent="0.2">
      <c r="A3" t="s">
        <v>15</v>
      </c>
      <c r="C3" t="s">
        <v>62</v>
      </c>
      <c r="D3" t="s">
        <v>126</v>
      </c>
      <c r="F3" t="s">
        <v>110</v>
      </c>
      <c r="G3" t="s">
        <v>244</v>
      </c>
      <c r="H3" t="s">
        <v>106</v>
      </c>
      <c r="I3" t="s">
        <v>99</v>
      </c>
      <c r="J3" t="s">
        <v>102</v>
      </c>
      <c r="K3" t="s">
        <v>55</v>
      </c>
      <c r="L3" t="s">
        <v>55</v>
      </c>
      <c r="M3" t="s">
        <v>55</v>
      </c>
      <c r="N3">
        <v>21000021</v>
      </c>
      <c r="O3" t="s">
        <v>55</v>
      </c>
      <c r="P3" t="s">
        <v>55</v>
      </c>
      <c r="Q3" t="s">
        <v>55</v>
      </c>
      <c r="R3"/>
      <c r="S3"/>
      <c r="U3" t="s">
        <v>56</v>
      </c>
      <c r="V3" t="s">
        <v>38</v>
      </c>
      <c r="W3" t="s">
        <v>62</v>
      </c>
      <c r="X3" t="s">
        <v>222</v>
      </c>
      <c r="Y3" t="s">
        <v>38</v>
      </c>
    </row>
    <row r="4" spans="1:25" x14ac:dyDescent="0.2">
      <c r="A4" t="s">
        <v>217</v>
      </c>
      <c r="C4" t="s">
        <v>63</v>
      </c>
      <c r="D4" t="s">
        <v>127</v>
      </c>
      <c r="F4" t="s">
        <v>109</v>
      </c>
      <c r="G4" t="s">
        <v>245</v>
      </c>
      <c r="H4" t="s">
        <v>122</v>
      </c>
      <c r="I4" t="s">
        <v>55</v>
      </c>
      <c r="J4" t="s">
        <v>55</v>
      </c>
      <c r="N4" t="s">
        <v>55</v>
      </c>
      <c r="R4"/>
      <c r="S4"/>
      <c r="U4" s="5" t="s">
        <v>131</v>
      </c>
      <c r="W4" t="s">
        <v>63</v>
      </c>
    </row>
    <row r="5" spans="1:25" x14ac:dyDescent="0.2">
      <c r="A5" t="s">
        <v>218</v>
      </c>
      <c r="C5" t="s">
        <v>64</v>
      </c>
      <c r="D5" t="s">
        <v>55</v>
      </c>
      <c r="F5" t="s">
        <v>55</v>
      </c>
      <c r="G5" t="s">
        <v>246</v>
      </c>
      <c r="H5" t="s">
        <v>123</v>
      </c>
      <c r="I5" t="s">
        <v>100</v>
      </c>
      <c r="J5" t="s">
        <v>103</v>
      </c>
      <c r="R5"/>
      <c r="S5"/>
      <c r="W5" t="s">
        <v>64</v>
      </c>
    </row>
    <row r="6" spans="1:25" x14ac:dyDescent="0.2">
      <c r="A6" t="s">
        <v>55</v>
      </c>
      <c r="G6" t="s">
        <v>96</v>
      </c>
      <c r="H6" t="s">
        <v>96</v>
      </c>
      <c r="I6" t="s">
        <v>55</v>
      </c>
      <c r="J6" t="s">
        <v>55</v>
      </c>
      <c r="R6"/>
      <c r="S6"/>
      <c r="W6" t="s">
        <v>225</v>
      </c>
    </row>
    <row r="7" spans="1:25" x14ac:dyDescent="0.2">
      <c r="H7" t="s">
        <v>107</v>
      </c>
      <c r="R7"/>
      <c r="S7"/>
      <c r="W7" t="s">
        <v>224</v>
      </c>
    </row>
    <row r="8" spans="1:25" x14ac:dyDescent="0.2">
      <c r="H8" t="s">
        <v>55</v>
      </c>
      <c r="R8"/>
      <c r="S8"/>
      <c r="W8" t="s">
        <v>226</v>
      </c>
    </row>
    <row r="9" spans="1:25" x14ac:dyDescent="0.2">
      <c r="R9"/>
      <c r="S9"/>
      <c r="W9" t="s">
        <v>179</v>
      </c>
    </row>
    <row r="10" spans="1:25" x14ac:dyDescent="0.2">
      <c r="R10"/>
      <c r="S10"/>
      <c r="W10" t="s">
        <v>227</v>
      </c>
    </row>
    <row r="11" spans="1:25" x14ac:dyDescent="0.2">
      <c r="R11"/>
      <c r="S11"/>
      <c r="W11" t="s">
        <v>228</v>
      </c>
    </row>
    <row r="12" spans="1:25" x14ac:dyDescent="0.2">
      <c r="R12"/>
      <c r="S12"/>
      <c r="W12" t="s">
        <v>229</v>
      </c>
    </row>
    <row r="13" spans="1:25" x14ac:dyDescent="0.2">
      <c r="R13"/>
      <c r="S13"/>
      <c r="W13" t="s">
        <v>230</v>
      </c>
    </row>
    <row r="14" spans="1:25" x14ac:dyDescent="0.2">
      <c r="R14"/>
      <c r="S14"/>
      <c r="W14" t="s">
        <v>180</v>
      </c>
    </row>
  </sheetData>
  <phoneticPr fontId="4" type="noConversion"/>
  <hyperlinks>
    <hyperlink ref="Q2" r:id="rId1" xr:uid="{CBCC3C09-8E26-2447-A66E-91A4BA07389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27E4-A83B-E84F-84FA-8953A2EBD1D7}">
  <dimension ref="A1:BO22"/>
  <sheetViews>
    <sheetView topLeftCell="AK1" workbookViewId="0">
      <selection activeCell="AZ2" sqref="AZ2"/>
    </sheetView>
  </sheetViews>
  <sheetFormatPr baseColWidth="10" defaultColWidth="11.83203125" defaultRowHeight="16" x14ac:dyDescent="0.2"/>
  <cols>
    <col min="1" max="1" width="10.6640625" bestFit="1" customWidth="1"/>
    <col min="2" max="2" width="30.6640625" bestFit="1" customWidth="1"/>
    <col min="3" max="3" width="38" bestFit="1" customWidth="1"/>
    <col min="4" max="4" width="220.33203125" bestFit="1" customWidth="1"/>
    <col min="5" max="5" width="36.1640625" bestFit="1" customWidth="1"/>
    <col min="6" max="6" width="32.5" bestFit="1" customWidth="1"/>
    <col min="7" max="7" width="27.5" bestFit="1" customWidth="1"/>
    <col min="8" max="8" width="20" bestFit="1" customWidth="1"/>
    <col min="9" max="9" width="13.6640625" bestFit="1" customWidth="1"/>
    <col min="10" max="10" width="12.6640625" bestFit="1" customWidth="1"/>
    <col min="11" max="11" width="13.83203125" bestFit="1" customWidth="1"/>
    <col min="12" max="12" width="18.5" bestFit="1" customWidth="1"/>
    <col min="14" max="14" width="13.5" bestFit="1" customWidth="1"/>
    <col min="15" max="15" width="16" bestFit="1" customWidth="1"/>
    <col min="16" max="16" width="14.33203125" bestFit="1" customWidth="1"/>
    <col min="17" max="17" width="14" bestFit="1" customWidth="1"/>
    <col min="18" max="18" width="15" bestFit="1" customWidth="1"/>
    <col min="19" max="19" width="13.33203125" bestFit="1" customWidth="1"/>
    <col min="20" max="20" width="13" bestFit="1" customWidth="1"/>
    <col min="21" max="21" width="13.1640625" bestFit="1" customWidth="1"/>
    <col min="22" max="22" width="15.1640625" bestFit="1" customWidth="1"/>
    <col min="23" max="23" width="16" bestFit="1" customWidth="1"/>
    <col min="24" max="24" width="31" bestFit="1" customWidth="1"/>
    <col min="25" max="25" width="29.6640625" bestFit="1" customWidth="1"/>
    <col min="26" max="26" width="10.83203125" bestFit="1" customWidth="1"/>
    <col min="27" max="28" width="9.6640625" bestFit="1" customWidth="1"/>
    <col min="29" max="29" width="9.1640625" bestFit="1" customWidth="1"/>
    <col min="30" max="30" width="16" bestFit="1" customWidth="1"/>
    <col min="31" max="31" width="10.83203125" bestFit="1" customWidth="1"/>
    <col min="32" max="32" width="81.1640625" bestFit="1" customWidth="1"/>
    <col min="33" max="33" width="16.33203125" bestFit="1" customWidth="1"/>
    <col min="34" max="34" width="12" bestFit="1" customWidth="1"/>
    <col min="35" max="35" width="15.5" bestFit="1" customWidth="1"/>
    <col min="36" max="36" width="15.33203125" bestFit="1" customWidth="1"/>
    <col min="37" max="37" width="20" bestFit="1" customWidth="1"/>
    <col min="38" max="38" width="17" bestFit="1" customWidth="1"/>
    <col min="39" max="39" width="19.6640625" bestFit="1" customWidth="1"/>
    <col min="40" max="40" width="20.6640625" bestFit="1" customWidth="1"/>
    <col min="41" max="42" width="20.83203125" bestFit="1" customWidth="1"/>
    <col min="43" max="43" width="14.1640625" bestFit="1" customWidth="1"/>
    <col min="44" max="44" width="19.6640625" bestFit="1" customWidth="1"/>
    <col min="45" max="45" width="14.5" bestFit="1" customWidth="1"/>
    <col min="46" max="46" width="10.6640625" bestFit="1" customWidth="1"/>
    <col min="47" max="47" width="10.6640625" customWidth="1"/>
    <col min="48" max="48" width="22.33203125" bestFit="1" customWidth="1"/>
    <col min="49" max="49" width="20.83203125" bestFit="1" customWidth="1"/>
    <col min="50" max="50" width="18.1640625" bestFit="1" customWidth="1"/>
    <col min="51" max="51" width="15.6640625" bestFit="1" customWidth="1"/>
    <col min="52" max="52" width="15.6640625" customWidth="1"/>
    <col min="53" max="53" width="22.33203125" bestFit="1" customWidth="1"/>
    <col min="54" max="54" width="18.83203125" bestFit="1" customWidth="1"/>
    <col min="55" max="55" width="18.6640625" bestFit="1" customWidth="1"/>
    <col min="56" max="57" width="5.33203125" bestFit="1" customWidth="1"/>
    <col min="58" max="58" width="17.33203125" bestFit="1" customWidth="1"/>
    <col min="59" max="59" width="12.6640625" bestFit="1" customWidth="1"/>
    <col min="60" max="60" width="13.6640625" bestFit="1" customWidth="1"/>
    <col min="61" max="61" width="22.6640625" bestFit="1" customWidth="1"/>
    <col min="62" max="62" width="14.1640625" bestFit="1" customWidth="1"/>
    <col min="63" max="63" width="17" bestFit="1" customWidth="1"/>
    <col min="64" max="64" width="20" bestFit="1" customWidth="1"/>
    <col min="65" max="65" width="9.33203125" bestFit="1" customWidth="1"/>
    <col min="66" max="66" width="10.83203125" bestFit="1" customWidth="1"/>
    <col min="67" max="67" width="21" bestFit="1" customWidth="1"/>
  </cols>
  <sheetData>
    <row r="1" spans="1:67" x14ac:dyDescent="0.2">
      <c r="A1" s="19" t="s">
        <v>0</v>
      </c>
      <c r="B1" s="19" t="s">
        <v>59</v>
      </c>
      <c r="C1" s="23" t="s">
        <v>157</v>
      </c>
      <c r="D1" s="23" t="s">
        <v>95</v>
      </c>
      <c r="E1" s="8" t="s">
        <v>3</v>
      </c>
      <c r="F1" s="20" t="s">
        <v>8</v>
      </c>
      <c r="G1" s="9" t="s">
        <v>9</v>
      </c>
      <c r="H1" s="10" t="s">
        <v>4</v>
      </c>
      <c r="I1" s="11" t="s">
        <v>5</v>
      </c>
      <c r="J1" s="12" t="s">
        <v>11</v>
      </c>
      <c r="K1" s="13" t="s">
        <v>14</v>
      </c>
      <c r="L1" s="13" t="s">
        <v>216</v>
      </c>
      <c r="M1" s="14" t="s">
        <v>186</v>
      </c>
      <c r="N1" s="14" t="s">
        <v>190</v>
      </c>
      <c r="O1" s="29" t="s">
        <v>201</v>
      </c>
      <c r="P1" s="29" t="s">
        <v>202</v>
      </c>
      <c r="Q1" s="29" t="s">
        <v>203</v>
      </c>
      <c r="R1" s="29" t="s">
        <v>204</v>
      </c>
      <c r="S1" s="29" t="s">
        <v>205</v>
      </c>
      <c r="T1" s="29" t="s">
        <v>206</v>
      </c>
      <c r="U1" s="14" t="s">
        <v>191</v>
      </c>
      <c r="V1" s="14" t="s">
        <v>192</v>
      </c>
      <c r="W1" s="14" t="s">
        <v>211</v>
      </c>
      <c r="X1" s="14" t="s">
        <v>18</v>
      </c>
      <c r="Y1" s="14" t="s">
        <v>23</v>
      </c>
      <c r="Z1" s="14" t="s">
        <v>22</v>
      </c>
      <c r="AA1" s="14" t="s">
        <v>27</v>
      </c>
      <c r="AB1" s="14" t="s">
        <v>16</v>
      </c>
      <c r="AC1" s="14" t="s">
        <v>30</v>
      </c>
      <c r="AD1" s="25" t="s">
        <v>33</v>
      </c>
      <c r="AE1" s="25" t="s">
        <v>34</v>
      </c>
      <c r="AF1" s="29" t="s">
        <v>35</v>
      </c>
      <c r="AG1" s="14" t="s">
        <v>36</v>
      </c>
      <c r="AH1" s="14" t="s">
        <v>61</v>
      </c>
      <c r="AI1" s="9" t="s">
        <v>182</v>
      </c>
      <c r="AJ1" s="9" t="s">
        <v>183</v>
      </c>
      <c r="AK1" s="9" t="s">
        <v>89</v>
      </c>
      <c r="AL1" s="9" t="s">
        <v>65</v>
      </c>
      <c r="AM1" s="9" t="s">
        <v>66</v>
      </c>
      <c r="AN1" s="9" t="s">
        <v>67</v>
      </c>
      <c r="AO1" s="9" t="s">
        <v>68</v>
      </c>
      <c r="AP1" s="9" t="s">
        <v>69</v>
      </c>
      <c r="AQ1" s="9" t="s">
        <v>70</v>
      </c>
      <c r="AR1" s="9" t="s">
        <v>71</v>
      </c>
      <c r="AS1" s="9" t="s">
        <v>72</v>
      </c>
      <c r="AT1" s="9" t="s">
        <v>73</v>
      </c>
      <c r="AU1" s="9" t="s">
        <v>220</v>
      </c>
      <c r="AV1" s="15" t="s">
        <v>7</v>
      </c>
      <c r="AW1" s="15" t="s">
        <v>129</v>
      </c>
      <c r="AX1" s="15" t="s">
        <v>39</v>
      </c>
      <c r="AY1" s="15" t="s">
        <v>128</v>
      </c>
      <c r="AZ1" s="15" t="s">
        <v>97</v>
      </c>
      <c r="BA1" s="15" t="s">
        <v>130</v>
      </c>
      <c r="BB1" s="16" t="s">
        <v>113</v>
      </c>
      <c r="BC1" s="17" t="s">
        <v>40</v>
      </c>
      <c r="BD1" s="15" t="s">
        <v>41</v>
      </c>
      <c r="BE1" s="15" t="s">
        <v>42</v>
      </c>
      <c r="BF1" s="15" t="s">
        <v>43</v>
      </c>
      <c r="BG1" s="15" t="s">
        <v>44</v>
      </c>
      <c r="BH1" s="15" t="s">
        <v>48</v>
      </c>
      <c r="BI1" s="2" t="s">
        <v>45</v>
      </c>
      <c r="BJ1" s="21" t="s">
        <v>46</v>
      </c>
      <c r="BK1" s="2" t="s">
        <v>47</v>
      </c>
      <c r="BL1" s="2" t="s">
        <v>49</v>
      </c>
      <c r="BM1" s="2" t="s">
        <v>177</v>
      </c>
      <c r="BN1" s="18" t="s">
        <v>133</v>
      </c>
      <c r="BO1" s="2" t="s">
        <v>214</v>
      </c>
    </row>
    <row r="2" spans="1:67" x14ac:dyDescent="0.2">
      <c r="A2" t="s">
        <v>137</v>
      </c>
      <c r="B2" t="s">
        <v>84</v>
      </c>
      <c r="D2" s="24" t="str">
        <f t="shared" ref="D2:D22" si="0">_xlfn.CONCAT(A2,"-",B2,  " making a ",J2," ", L2, ", using ", Y2, " of ",Z2, ", with a ",AA2, " transaction using a ",AV2, " account with ",BA2, " number ",BB2, ", Submit = ",BN2)</f>
        <v>Scenario 1-Donate_SignIn_Member making a Main Campus Donate, using AmountQuantity of 11, with a One-Time transaction using a New Credit Card account with Visa_Personal number 4111 1111 1111 1111, Submit = Yes</v>
      </c>
      <c r="E2" t="s">
        <v>2</v>
      </c>
      <c r="F2" s="28" t="s">
        <v>1</v>
      </c>
      <c r="G2" t="s">
        <v>57</v>
      </c>
      <c r="I2" s="1" t="s">
        <v>6</v>
      </c>
      <c r="J2" t="s">
        <v>13</v>
      </c>
      <c r="K2" s="7" t="s">
        <v>213</v>
      </c>
      <c r="L2" s="7" t="s">
        <v>213</v>
      </c>
      <c r="M2" s="26" t="s">
        <v>219</v>
      </c>
      <c r="N2" s="22" t="s">
        <v>219</v>
      </c>
      <c r="O2" s="22" t="s">
        <v>219</v>
      </c>
      <c r="P2" s="22" t="s">
        <v>219</v>
      </c>
      <c r="Q2" s="22" t="s">
        <v>219</v>
      </c>
      <c r="R2" s="22" t="s">
        <v>219</v>
      </c>
      <c r="S2" s="22" t="s">
        <v>219</v>
      </c>
      <c r="T2" s="22" t="s">
        <v>219</v>
      </c>
      <c r="U2" s="22" t="s">
        <v>219</v>
      </c>
      <c r="V2" s="22" t="s">
        <v>219</v>
      </c>
      <c r="W2" s="22" t="s">
        <v>219</v>
      </c>
      <c r="X2" t="s">
        <v>19</v>
      </c>
      <c r="Y2" t="s">
        <v>25</v>
      </c>
      <c r="Z2">
        <v>11</v>
      </c>
      <c r="AA2" t="s">
        <v>17</v>
      </c>
      <c r="AB2" s="5" t="s">
        <v>219</v>
      </c>
      <c r="AC2" s="5" t="s">
        <v>219</v>
      </c>
      <c r="AD2" s="26" t="s">
        <v>219</v>
      </c>
      <c r="AE2" s="26" t="s">
        <v>219</v>
      </c>
      <c r="AF2" s="22" t="str">
        <f>_xlfn.CONCAT(AA2," gift on ",AB2," basis charged on ",AC2," Delayed start date of ",AD2," ending on ",AE2)</f>
        <v xml:space="preserve">One-Time gift on  basis charged on  Delayed start date of  ending on </v>
      </c>
      <c r="AG2" t="s">
        <v>38</v>
      </c>
      <c r="AH2" s="5" t="s">
        <v>219</v>
      </c>
      <c r="AI2" s="5" t="s">
        <v>63</v>
      </c>
      <c r="AJ2" s="5" t="s">
        <v>63</v>
      </c>
      <c r="AV2" t="s">
        <v>53</v>
      </c>
      <c r="AW2" s="5" t="s">
        <v>219</v>
      </c>
      <c r="AX2" t="s">
        <v>37</v>
      </c>
      <c r="AY2" t="s">
        <v>111</v>
      </c>
      <c r="BA2" t="s">
        <v>121</v>
      </c>
      <c r="BB2" t="s">
        <v>98</v>
      </c>
      <c r="BC2" s="4">
        <v>44188</v>
      </c>
      <c r="BD2">
        <v>123</v>
      </c>
      <c r="BE2" s="5" t="s">
        <v>219</v>
      </c>
      <c r="BF2" t="s">
        <v>50</v>
      </c>
      <c r="BG2">
        <v>30215</v>
      </c>
      <c r="BH2" s="5" t="s">
        <v>219</v>
      </c>
      <c r="BI2" s="5" t="s">
        <v>219</v>
      </c>
      <c r="BJ2" s="22" t="s">
        <v>219</v>
      </c>
      <c r="BK2" s="5" t="s">
        <v>219</v>
      </c>
      <c r="BL2" s="5" t="s">
        <v>131</v>
      </c>
      <c r="BM2" t="s">
        <v>37</v>
      </c>
      <c r="BN2" t="s">
        <v>37</v>
      </c>
      <c r="BO2" t="s">
        <v>215</v>
      </c>
    </row>
    <row r="3" spans="1:67" x14ac:dyDescent="0.2">
      <c r="A3" t="s">
        <v>138</v>
      </c>
      <c r="B3" t="s">
        <v>85</v>
      </c>
      <c r="D3" s="24" t="str">
        <f t="shared" si="0"/>
        <v>Scenario 2-Donate_SignIn_OrgAdmin making a Moon Pass Purchase, using AmountCurrency of 12, with a One-Time transaction using a New Bank Account account with NormalAccount number 856667, Submit = Yes</v>
      </c>
      <c r="E3" t="s">
        <v>2</v>
      </c>
      <c r="F3" s="28" t="s">
        <v>184</v>
      </c>
      <c r="G3" t="s">
        <v>57</v>
      </c>
      <c r="I3" s="1" t="s">
        <v>10</v>
      </c>
      <c r="J3" t="s">
        <v>12</v>
      </c>
      <c r="K3" s="7" t="s">
        <v>15</v>
      </c>
      <c r="L3" s="7" t="s">
        <v>15</v>
      </c>
      <c r="M3" s="26" t="s">
        <v>219</v>
      </c>
      <c r="N3" s="22" t="s">
        <v>219</v>
      </c>
      <c r="O3" s="22" t="s">
        <v>219</v>
      </c>
      <c r="P3" s="22" t="s">
        <v>219</v>
      </c>
      <c r="Q3" s="22" t="s">
        <v>219</v>
      </c>
      <c r="R3" s="22" t="s">
        <v>219</v>
      </c>
      <c r="S3" s="22" t="s">
        <v>219</v>
      </c>
      <c r="T3" s="22" t="s">
        <v>219</v>
      </c>
      <c r="U3" s="22" t="s">
        <v>219</v>
      </c>
      <c r="V3" s="22" t="s">
        <v>219</v>
      </c>
      <c r="W3" s="22" t="s">
        <v>219</v>
      </c>
      <c r="X3" t="s">
        <v>20</v>
      </c>
      <c r="Y3" t="s">
        <v>24</v>
      </c>
      <c r="Z3">
        <v>12</v>
      </c>
      <c r="AA3" t="s">
        <v>17</v>
      </c>
      <c r="AB3" s="5" t="s">
        <v>219</v>
      </c>
      <c r="AC3" s="5" t="s">
        <v>219</v>
      </c>
      <c r="AD3" s="26" t="s">
        <v>219</v>
      </c>
      <c r="AE3" s="26" t="s">
        <v>219</v>
      </c>
      <c r="AF3" s="22" t="str">
        <f>_xlfn.CONCAT(AA3," gift on ",AB3," basis charged on ",AC3," Delayed start date of ",AD3," ending on ",AE3)</f>
        <v xml:space="preserve">One-Time gift on  basis charged on  Delayed start date of  ending on </v>
      </c>
      <c r="AG3" t="s">
        <v>38</v>
      </c>
      <c r="AH3" s="5" t="s">
        <v>219</v>
      </c>
      <c r="AI3" s="5" t="s">
        <v>179</v>
      </c>
      <c r="AJ3" s="5" t="s">
        <v>63</v>
      </c>
      <c r="AV3" t="s">
        <v>126</v>
      </c>
      <c r="AW3" s="5" t="s">
        <v>219</v>
      </c>
      <c r="AX3" s="5" t="s">
        <v>219</v>
      </c>
      <c r="AY3" t="s">
        <v>110</v>
      </c>
      <c r="BA3" t="s">
        <v>119</v>
      </c>
      <c r="BB3">
        <v>856667</v>
      </c>
      <c r="BC3" s="5" t="s">
        <v>219</v>
      </c>
      <c r="BD3" s="5" t="s">
        <v>219</v>
      </c>
      <c r="BE3" s="5" t="s">
        <v>219</v>
      </c>
      <c r="BF3" s="5" t="s">
        <v>219</v>
      </c>
      <c r="BG3" s="5" t="s">
        <v>219</v>
      </c>
      <c r="BH3" s="5" t="s">
        <v>219</v>
      </c>
      <c r="BI3" t="s">
        <v>51</v>
      </c>
      <c r="BJ3" s="6" t="s">
        <v>132</v>
      </c>
      <c r="BK3" t="s">
        <v>52</v>
      </c>
      <c r="BL3" s="5" t="s">
        <v>131</v>
      </c>
      <c r="BM3" t="s">
        <v>38</v>
      </c>
      <c r="BN3" t="s">
        <v>37</v>
      </c>
      <c r="BO3" t="s">
        <v>215</v>
      </c>
    </row>
    <row r="4" spans="1:67" x14ac:dyDescent="0.2">
      <c r="A4" t="s">
        <v>139</v>
      </c>
      <c r="B4" t="s">
        <v>84</v>
      </c>
      <c r="D4" s="24" t="str">
        <f t="shared" si="0"/>
        <v>Scenario 3-Donate_SignIn_Member making a Main Campus Purchase, using AmountCurrency of 13, with a One-Time transaction using a Existing Payment Method account with  number , Submit = Yes</v>
      </c>
      <c r="E4" t="s">
        <v>2</v>
      </c>
      <c r="F4" s="28" t="s">
        <v>1</v>
      </c>
      <c r="G4" t="s">
        <v>57</v>
      </c>
      <c r="I4" s="1" t="s">
        <v>6</v>
      </c>
      <c r="J4" t="s">
        <v>13</v>
      </c>
      <c r="K4" s="7" t="s">
        <v>15</v>
      </c>
      <c r="L4" s="7" t="s">
        <v>15</v>
      </c>
      <c r="M4" s="26" t="s">
        <v>219</v>
      </c>
      <c r="N4" s="22" t="s">
        <v>219</v>
      </c>
      <c r="O4" s="22" t="s">
        <v>219</v>
      </c>
      <c r="P4" s="22" t="s">
        <v>219</v>
      </c>
      <c r="Q4" s="22" t="s">
        <v>219</v>
      </c>
      <c r="R4" s="22" t="s">
        <v>219</v>
      </c>
      <c r="S4" s="22" t="s">
        <v>219</v>
      </c>
      <c r="T4" s="22" t="s">
        <v>219</v>
      </c>
      <c r="U4" s="22" t="s">
        <v>219</v>
      </c>
      <c r="V4" s="22" t="s">
        <v>219</v>
      </c>
      <c r="W4" s="22" t="s">
        <v>219</v>
      </c>
      <c r="X4" t="s">
        <v>21</v>
      </c>
      <c r="Y4" t="s">
        <v>24</v>
      </c>
      <c r="Z4">
        <v>13</v>
      </c>
      <c r="AA4" t="s">
        <v>17</v>
      </c>
      <c r="AB4" s="5" t="s">
        <v>219</v>
      </c>
      <c r="AC4" s="5" t="s">
        <v>219</v>
      </c>
      <c r="AD4" s="26" t="s">
        <v>219</v>
      </c>
      <c r="AE4" s="26" t="s">
        <v>219</v>
      </c>
      <c r="AF4" s="22" t="str">
        <f>_xlfn.CONCAT(AA4," gift on ",AB4," basis charged on ",AC4," Delayed start date of ",AD4," ending on ",AE4)</f>
        <v xml:space="preserve">One-Time gift on  basis charged on  Delayed start date of  ending on </v>
      </c>
      <c r="AG4" t="s">
        <v>38</v>
      </c>
      <c r="AH4" s="5" t="s">
        <v>219</v>
      </c>
      <c r="AI4" s="5" t="s">
        <v>63</v>
      </c>
      <c r="AJ4" s="5" t="s">
        <v>63</v>
      </c>
      <c r="AV4" t="s">
        <v>127</v>
      </c>
      <c r="AW4">
        <v>1</v>
      </c>
      <c r="AX4" s="5" t="s">
        <v>219</v>
      </c>
      <c r="AY4" t="s">
        <v>110</v>
      </c>
      <c r="BC4" s="5" t="s">
        <v>219</v>
      </c>
      <c r="BD4" s="5" t="s">
        <v>219</v>
      </c>
      <c r="BE4" s="5" t="s">
        <v>219</v>
      </c>
      <c r="BF4" s="5" t="s">
        <v>219</v>
      </c>
      <c r="BG4" s="5" t="s">
        <v>219</v>
      </c>
      <c r="BH4" s="5" t="s">
        <v>219</v>
      </c>
      <c r="BI4" s="5" t="s">
        <v>219</v>
      </c>
      <c r="BJ4" s="22" t="s">
        <v>219</v>
      </c>
      <c r="BK4" s="5" t="s">
        <v>219</v>
      </c>
      <c r="BL4" s="5" t="s">
        <v>219</v>
      </c>
      <c r="BM4" t="s">
        <v>38</v>
      </c>
      <c r="BN4" t="s">
        <v>37</v>
      </c>
      <c r="BO4" t="s">
        <v>215</v>
      </c>
    </row>
    <row r="5" spans="1:67" x14ac:dyDescent="0.2">
      <c r="A5" t="s">
        <v>140</v>
      </c>
      <c r="B5" t="s">
        <v>85</v>
      </c>
      <c r="D5" s="24" t="str">
        <f t="shared" si="0"/>
        <v>Scenario 4-Donate_SignIn_OrgAdmin making a Main Campus Donate, using AmountCurrency|AmountQuantity of 13|14, with a Recurring transaction using a Existing Payment Method account with  number , Submit = Yes</v>
      </c>
      <c r="E5" t="s">
        <v>2</v>
      </c>
      <c r="F5" s="28" t="s">
        <v>184</v>
      </c>
      <c r="G5" t="s">
        <v>57</v>
      </c>
      <c r="I5" s="1" t="s">
        <v>10</v>
      </c>
      <c r="J5" t="s">
        <v>13</v>
      </c>
      <c r="K5" s="7" t="s">
        <v>213</v>
      </c>
      <c r="L5" s="7" t="s">
        <v>213</v>
      </c>
      <c r="M5" s="26" t="s">
        <v>219</v>
      </c>
      <c r="N5" s="22" t="s">
        <v>219</v>
      </c>
      <c r="O5" s="22" t="s">
        <v>219</v>
      </c>
      <c r="P5" s="22" t="s">
        <v>219</v>
      </c>
      <c r="Q5" s="22" t="s">
        <v>219</v>
      </c>
      <c r="R5" s="22" t="s">
        <v>219</v>
      </c>
      <c r="S5" s="22" t="s">
        <v>219</v>
      </c>
      <c r="T5" s="22" t="s">
        <v>219</v>
      </c>
      <c r="U5" s="22" t="s">
        <v>219</v>
      </c>
      <c r="V5" s="22" t="s">
        <v>219</v>
      </c>
      <c r="W5" s="22" t="s">
        <v>219</v>
      </c>
      <c r="X5" s="7" t="s">
        <v>151</v>
      </c>
      <c r="Y5" t="s">
        <v>152</v>
      </c>
      <c r="Z5" t="s">
        <v>153</v>
      </c>
      <c r="AA5" t="s">
        <v>26</v>
      </c>
      <c r="AB5" t="s">
        <v>28</v>
      </c>
      <c r="AC5" t="s">
        <v>198</v>
      </c>
      <c r="AD5" s="26">
        <f ca="1">TODAY()+5</f>
        <v>44390</v>
      </c>
      <c r="AE5" s="27">
        <f ca="1">TODAY()+40</f>
        <v>44425</v>
      </c>
      <c r="AF5" s="22" t="str">
        <f ca="1">_xlfn.CONCAT(AA5," gift on ",AB5," basis charged on ",AC5," Delayed start date of ",AD5," ending on ",AE5)</f>
        <v>Recurring gift on Weekly basis charged on Sunday Delayed start date of 44390 ending on 44425</v>
      </c>
      <c r="AG5" t="s">
        <v>38</v>
      </c>
      <c r="AH5" s="5" t="s">
        <v>219</v>
      </c>
      <c r="AI5" s="5" t="s">
        <v>179</v>
      </c>
      <c r="AJ5" s="5" t="s">
        <v>63</v>
      </c>
      <c r="AV5" t="s">
        <v>127</v>
      </c>
      <c r="AW5">
        <v>0</v>
      </c>
      <c r="AX5" s="5" t="s">
        <v>219</v>
      </c>
      <c r="BC5" s="5" t="s">
        <v>219</v>
      </c>
      <c r="BD5" s="5" t="s">
        <v>219</v>
      </c>
      <c r="BE5" s="5" t="s">
        <v>219</v>
      </c>
      <c r="BF5" s="5" t="s">
        <v>219</v>
      </c>
      <c r="BG5" s="5" t="s">
        <v>219</v>
      </c>
      <c r="BH5" s="5" t="s">
        <v>219</v>
      </c>
      <c r="BI5" s="5" t="s">
        <v>219</v>
      </c>
      <c r="BJ5" s="22" t="s">
        <v>219</v>
      </c>
      <c r="BK5" s="5" t="s">
        <v>219</v>
      </c>
      <c r="BL5" s="5" t="s">
        <v>219</v>
      </c>
      <c r="BM5" t="s">
        <v>37</v>
      </c>
      <c r="BN5" t="s">
        <v>37</v>
      </c>
      <c r="BO5" t="s">
        <v>215</v>
      </c>
    </row>
    <row r="6" spans="1:67" x14ac:dyDescent="0.2">
      <c r="A6" t="s">
        <v>141</v>
      </c>
      <c r="B6" t="s">
        <v>85</v>
      </c>
      <c r="D6" s="24" t="str">
        <f t="shared" si="0"/>
        <v>Scenario 5-Donate_SignIn_OrgAdmin making a Moon Pass Purchase, using AmountCurrency of 15, with a Recurring transaction using a New Bank Account account with NormalAccount number 856667, Submit = Yes</v>
      </c>
      <c r="E6" t="s">
        <v>2</v>
      </c>
      <c r="F6" s="28" t="s">
        <v>1</v>
      </c>
      <c r="G6" t="s">
        <v>57</v>
      </c>
      <c r="I6" s="1" t="s">
        <v>10</v>
      </c>
      <c r="J6" t="s">
        <v>12</v>
      </c>
      <c r="K6" s="7" t="s">
        <v>15</v>
      </c>
      <c r="L6" s="7" t="s">
        <v>15</v>
      </c>
      <c r="M6" s="26" t="s">
        <v>219</v>
      </c>
      <c r="N6" s="22" t="s">
        <v>219</v>
      </c>
      <c r="O6" s="22" t="s">
        <v>219</v>
      </c>
      <c r="P6" s="22" t="s">
        <v>219</v>
      </c>
      <c r="Q6" s="22" t="s">
        <v>219</v>
      </c>
      <c r="R6" s="22" t="s">
        <v>219</v>
      </c>
      <c r="S6" s="22" t="s">
        <v>219</v>
      </c>
      <c r="T6" s="22" t="s">
        <v>219</v>
      </c>
      <c r="U6" s="22" t="s">
        <v>219</v>
      </c>
      <c r="V6" s="22" t="s">
        <v>219</v>
      </c>
      <c r="W6" s="22" t="s">
        <v>219</v>
      </c>
      <c r="X6" t="s">
        <v>20</v>
      </c>
      <c r="Y6" t="s">
        <v>24</v>
      </c>
      <c r="Z6">
        <v>15</v>
      </c>
      <c r="AA6" t="s">
        <v>26</v>
      </c>
      <c r="AB6" t="s">
        <v>28</v>
      </c>
      <c r="AC6" t="s">
        <v>31</v>
      </c>
      <c r="AD6" s="26" t="s">
        <v>219</v>
      </c>
      <c r="AE6" s="27">
        <f ca="1">TODAY()+40</f>
        <v>44425</v>
      </c>
      <c r="AF6" s="22" t="str">
        <f t="shared" ref="AF6:AF22" ca="1" si="1">_xlfn.CONCAT(AA6," gift on ",AB6," basis charged on ",AC6," Delayed start date of ",AD6," ending on ",AE6)</f>
        <v>Recurring gift on Weekly basis charged on Monday Delayed start date of  ending on 44425</v>
      </c>
      <c r="AG6" t="s">
        <v>38</v>
      </c>
      <c r="AH6" s="5" t="s">
        <v>219</v>
      </c>
      <c r="AI6" s="5" t="s">
        <v>63</v>
      </c>
      <c r="AJ6" s="5" t="s">
        <v>63</v>
      </c>
      <c r="AV6" t="s">
        <v>126</v>
      </c>
      <c r="AW6" s="5" t="s">
        <v>219</v>
      </c>
      <c r="AX6" s="5" t="s">
        <v>219</v>
      </c>
      <c r="AY6" t="s">
        <v>110</v>
      </c>
      <c r="BA6" t="s">
        <v>119</v>
      </c>
      <c r="BB6">
        <v>856667</v>
      </c>
      <c r="BC6" s="5" t="s">
        <v>219</v>
      </c>
      <c r="BD6" s="5" t="s">
        <v>219</v>
      </c>
      <c r="BE6" s="5" t="s">
        <v>219</v>
      </c>
      <c r="BF6" s="5" t="s">
        <v>219</v>
      </c>
      <c r="BG6" s="5" t="s">
        <v>219</v>
      </c>
      <c r="BH6" s="5" t="s">
        <v>219</v>
      </c>
      <c r="BI6" t="s">
        <v>51</v>
      </c>
      <c r="BJ6" s="6" t="s">
        <v>132</v>
      </c>
      <c r="BK6" t="s">
        <v>52</v>
      </c>
      <c r="BL6" s="5" t="s">
        <v>131</v>
      </c>
      <c r="BM6" t="s">
        <v>38</v>
      </c>
      <c r="BN6" t="s">
        <v>37</v>
      </c>
      <c r="BO6" t="s">
        <v>215</v>
      </c>
    </row>
    <row r="7" spans="1:67" x14ac:dyDescent="0.2">
      <c r="A7" t="s">
        <v>142</v>
      </c>
      <c r="B7" t="s">
        <v>134</v>
      </c>
      <c r="D7" s="24" t="str">
        <f t="shared" si="0"/>
        <v>Scenario 6-Donate_Slug_Guest making a Main Campus Donate, using AmountCurrency of 16, with a One-Time transaction using a New Bank Account account with NormalAccount number 856667, Submit = Yes</v>
      </c>
      <c r="E7" t="s">
        <v>58</v>
      </c>
      <c r="F7" s="28" t="s">
        <v>93</v>
      </c>
      <c r="G7" t="s">
        <v>57</v>
      </c>
      <c r="I7" s="1" t="s">
        <v>10</v>
      </c>
      <c r="J7" t="s">
        <v>13</v>
      </c>
      <c r="K7" s="7" t="s">
        <v>213</v>
      </c>
      <c r="L7" s="7" t="s">
        <v>213</v>
      </c>
      <c r="M7" s="26" t="s">
        <v>219</v>
      </c>
      <c r="N7" s="22" t="s">
        <v>219</v>
      </c>
      <c r="O7" s="22" t="s">
        <v>219</v>
      </c>
      <c r="P7" s="22" t="s">
        <v>219</v>
      </c>
      <c r="Q7" s="22" t="s">
        <v>219</v>
      </c>
      <c r="R7" s="22" t="s">
        <v>219</v>
      </c>
      <c r="S7" s="22" t="s">
        <v>219</v>
      </c>
      <c r="T7" s="22" t="s">
        <v>219</v>
      </c>
      <c r="U7" s="22" t="s">
        <v>219</v>
      </c>
      <c r="V7" s="22" t="s">
        <v>219</v>
      </c>
      <c r="W7" s="22" t="s">
        <v>219</v>
      </c>
      <c r="X7" t="s">
        <v>60</v>
      </c>
      <c r="Y7" t="s">
        <v>24</v>
      </c>
      <c r="Z7">
        <v>16</v>
      </c>
      <c r="AA7" t="s">
        <v>17</v>
      </c>
      <c r="AB7" s="5" t="s">
        <v>219</v>
      </c>
      <c r="AC7" s="5" t="s">
        <v>219</v>
      </c>
      <c r="AD7" s="26" t="s">
        <v>219</v>
      </c>
      <c r="AE7" s="26" t="s">
        <v>219</v>
      </c>
      <c r="AF7" s="22" t="str">
        <f t="shared" si="1"/>
        <v xml:space="preserve">One-Time gift on  basis charged on  Delayed start date of  ending on </v>
      </c>
      <c r="AG7" t="s">
        <v>38</v>
      </c>
      <c r="AH7" s="5" t="s">
        <v>62</v>
      </c>
      <c r="AI7" s="5" t="s">
        <v>62</v>
      </c>
      <c r="AJ7" s="5" t="s">
        <v>62</v>
      </c>
      <c r="AL7" t="s">
        <v>74</v>
      </c>
      <c r="AM7" t="s">
        <v>62</v>
      </c>
      <c r="AN7">
        <v>3865551245</v>
      </c>
      <c r="AO7" t="s">
        <v>81</v>
      </c>
      <c r="AQ7" t="s">
        <v>75</v>
      </c>
      <c r="AR7" t="s">
        <v>86</v>
      </c>
      <c r="AS7" t="s">
        <v>87</v>
      </c>
      <c r="AT7">
        <v>30004</v>
      </c>
      <c r="AV7" t="s">
        <v>126</v>
      </c>
      <c r="AW7" s="5" t="s">
        <v>219</v>
      </c>
      <c r="AX7" s="5" t="s">
        <v>219</v>
      </c>
      <c r="AY7" t="s">
        <v>110</v>
      </c>
      <c r="BA7" t="s">
        <v>119</v>
      </c>
      <c r="BB7">
        <v>856667</v>
      </c>
      <c r="BC7" s="5" t="s">
        <v>219</v>
      </c>
      <c r="BD7" s="5" t="s">
        <v>219</v>
      </c>
      <c r="BE7" s="5" t="s">
        <v>219</v>
      </c>
      <c r="BF7" s="5" t="s">
        <v>219</v>
      </c>
      <c r="BG7" s="5" t="s">
        <v>219</v>
      </c>
      <c r="BH7" s="5" t="s">
        <v>219</v>
      </c>
      <c r="BI7" t="s">
        <v>51</v>
      </c>
      <c r="BJ7" s="6" t="s">
        <v>132</v>
      </c>
      <c r="BK7" t="s">
        <v>52</v>
      </c>
      <c r="BL7" s="5" t="s">
        <v>219</v>
      </c>
      <c r="BM7" t="s">
        <v>37</v>
      </c>
      <c r="BN7" t="s">
        <v>37</v>
      </c>
    </row>
    <row r="8" spans="1:67" x14ac:dyDescent="0.2">
      <c r="A8" t="s">
        <v>143</v>
      </c>
      <c r="B8" t="s">
        <v>135</v>
      </c>
      <c r="D8" s="24" t="str">
        <f t="shared" si="0"/>
        <v>Scenario 7-Donate_Slug_SignIn_Member making a Main Campus Donate, using AmountCurrency of 17, with a One-Time transaction using a Existing Payment Method account with  number , Submit = Yes</v>
      </c>
      <c r="E8" t="s">
        <v>58</v>
      </c>
      <c r="F8" s="28" t="s">
        <v>184</v>
      </c>
      <c r="G8" t="s">
        <v>57</v>
      </c>
      <c r="I8" s="1" t="s">
        <v>10</v>
      </c>
      <c r="J8" t="s">
        <v>13</v>
      </c>
      <c r="K8" s="7" t="s">
        <v>213</v>
      </c>
      <c r="L8" s="7" t="s">
        <v>213</v>
      </c>
      <c r="M8" s="26" t="s">
        <v>219</v>
      </c>
      <c r="N8" s="22" t="s">
        <v>219</v>
      </c>
      <c r="O8" s="22" t="s">
        <v>219</v>
      </c>
      <c r="P8" s="22" t="s">
        <v>219</v>
      </c>
      <c r="Q8" s="22" t="s">
        <v>219</v>
      </c>
      <c r="R8" s="22" t="s">
        <v>219</v>
      </c>
      <c r="S8" s="22" t="s">
        <v>219</v>
      </c>
      <c r="T8" s="22" t="s">
        <v>219</v>
      </c>
      <c r="U8" s="22" t="s">
        <v>219</v>
      </c>
      <c r="V8" s="22" t="s">
        <v>219</v>
      </c>
      <c r="W8" s="22" t="s">
        <v>219</v>
      </c>
      <c r="X8" t="s">
        <v>60</v>
      </c>
      <c r="Y8" t="s">
        <v>24</v>
      </c>
      <c r="Z8">
        <v>17</v>
      </c>
      <c r="AA8" t="s">
        <v>17</v>
      </c>
      <c r="AB8" s="5" t="s">
        <v>219</v>
      </c>
      <c r="AC8" s="5" t="s">
        <v>219</v>
      </c>
      <c r="AD8" s="26" t="s">
        <v>219</v>
      </c>
      <c r="AE8" s="26" t="s">
        <v>219</v>
      </c>
      <c r="AF8" s="22" t="str">
        <f t="shared" si="1"/>
        <v xml:space="preserve">One-Time gift on  basis charged on  Delayed start date of  ending on </v>
      </c>
      <c r="AG8" t="s">
        <v>38</v>
      </c>
      <c r="AH8" s="5" t="s">
        <v>63</v>
      </c>
      <c r="AI8" s="5" t="s">
        <v>63</v>
      </c>
      <c r="AJ8" s="5" t="s">
        <v>63</v>
      </c>
      <c r="AL8" t="s">
        <v>78</v>
      </c>
      <c r="AM8" t="s">
        <v>83</v>
      </c>
      <c r="AN8">
        <v>3865551246</v>
      </c>
      <c r="AO8" t="s">
        <v>82</v>
      </c>
      <c r="AQ8" t="s">
        <v>76</v>
      </c>
      <c r="AR8" t="s">
        <v>86</v>
      </c>
      <c r="AS8" t="s">
        <v>87</v>
      </c>
      <c r="AT8">
        <v>30006</v>
      </c>
      <c r="AV8" t="s">
        <v>127</v>
      </c>
      <c r="AW8">
        <v>0</v>
      </c>
      <c r="AX8" s="5" t="s">
        <v>219</v>
      </c>
      <c r="BC8" s="5" t="s">
        <v>219</v>
      </c>
      <c r="BD8" s="5" t="s">
        <v>219</v>
      </c>
      <c r="BE8" s="5" t="s">
        <v>219</v>
      </c>
      <c r="BF8" s="5" t="s">
        <v>219</v>
      </c>
      <c r="BG8" s="5" t="s">
        <v>219</v>
      </c>
      <c r="BH8" s="5" t="s">
        <v>219</v>
      </c>
      <c r="BI8" s="5" t="s">
        <v>219</v>
      </c>
      <c r="BJ8" s="22" t="s">
        <v>219</v>
      </c>
      <c r="BK8" s="5" t="s">
        <v>219</v>
      </c>
      <c r="BL8" s="5" t="s">
        <v>219</v>
      </c>
      <c r="BM8" t="s">
        <v>37</v>
      </c>
      <c r="BN8" t="s">
        <v>37</v>
      </c>
      <c r="BO8" t="s">
        <v>215</v>
      </c>
    </row>
    <row r="9" spans="1:67" x14ac:dyDescent="0.2">
      <c r="A9" t="s">
        <v>144</v>
      </c>
      <c r="B9" t="s">
        <v>136</v>
      </c>
      <c r="D9" s="24" t="str">
        <f t="shared" si="0"/>
        <v>Scenario 8-Donate_Slug_SignUp_NewMember making a Main Campus Donate, using AmountCurrency of 18, with a One-Time transaction using a New Bank Account account with NormalAccount number 856667, Submit = Yes</v>
      </c>
      <c r="E9" t="s">
        <v>58</v>
      </c>
      <c r="F9" s="28" t="s">
        <v>94</v>
      </c>
      <c r="G9" t="s">
        <v>88</v>
      </c>
      <c r="I9" s="1" t="s">
        <v>92</v>
      </c>
      <c r="J9" t="s">
        <v>13</v>
      </c>
      <c r="K9" s="7" t="s">
        <v>213</v>
      </c>
      <c r="L9" s="7" t="s">
        <v>213</v>
      </c>
      <c r="M9" s="26" t="s">
        <v>219</v>
      </c>
      <c r="N9" s="22" t="s">
        <v>219</v>
      </c>
      <c r="O9" s="22" t="s">
        <v>219</v>
      </c>
      <c r="P9" s="22" t="s">
        <v>219</v>
      </c>
      <c r="Q9" s="22" t="s">
        <v>219</v>
      </c>
      <c r="R9" s="22" t="s">
        <v>219</v>
      </c>
      <c r="S9" s="22" t="s">
        <v>219</v>
      </c>
      <c r="T9" s="22" t="s">
        <v>219</v>
      </c>
      <c r="U9" s="22" t="s">
        <v>219</v>
      </c>
      <c r="V9" s="22" t="s">
        <v>219</v>
      </c>
      <c r="W9" s="22" t="s">
        <v>219</v>
      </c>
      <c r="X9" t="s">
        <v>60</v>
      </c>
      <c r="Y9" t="s">
        <v>24</v>
      </c>
      <c r="Z9">
        <v>18</v>
      </c>
      <c r="AA9" t="s">
        <v>17</v>
      </c>
      <c r="AB9" s="5" t="s">
        <v>219</v>
      </c>
      <c r="AC9" s="5" t="s">
        <v>219</v>
      </c>
      <c r="AD9" s="26" t="s">
        <v>219</v>
      </c>
      <c r="AE9" s="26" t="s">
        <v>219</v>
      </c>
      <c r="AF9" s="22" t="str">
        <f t="shared" si="1"/>
        <v xml:space="preserve">One-Time gift on  basis charged on  Delayed start date of  ending on </v>
      </c>
      <c r="AG9" t="s">
        <v>38</v>
      </c>
      <c r="AH9" s="5" t="s">
        <v>64</v>
      </c>
      <c r="AI9" s="5" t="s">
        <v>181</v>
      </c>
      <c r="AJ9" s="5" t="s">
        <v>181</v>
      </c>
      <c r="AK9" t="s">
        <v>90</v>
      </c>
      <c r="AL9" t="s">
        <v>79</v>
      </c>
      <c r="AM9" t="s">
        <v>80</v>
      </c>
      <c r="AN9">
        <v>3865551248</v>
      </c>
      <c r="AO9" t="s">
        <v>91</v>
      </c>
      <c r="AQ9" t="s">
        <v>77</v>
      </c>
      <c r="AR9" t="s">
        <v>86</v>
      </c>
      <c r="AS9" t="s">
        <v>87</v>
      </c>
      <c r="AT9">
        <v>30088</v>
      </c>
      <c r="AV9" t="s">
        <v>126</v>
      </c>
      <c r="AW9" s="5" t="s">
        <v>219</v>
      </c>
      <c r="AX9" s="5" t="s">
        <v>219</v>
      </c>
      <c r="AY9" t="s">
        <v>110</v>
      </c>
      <c r="BA9" t="s">
        <v>119</v>
      </c>
      <c r="BB9">
        <v>856667</v>
      </c>
      <c r="BC9" s="5" t="s">
        <v>219</v>
      </c>
      <c r="BD9" s="5" t="s">
        <v>219</v>
      </c>
      <c r="BE9" s="5" t="s">
        <v>219</v>
      </c>
      <c r="BF9" s="5" t="s">
        <v>219</v>
      </c>
      <c r="BG9" s="5" t="s">
        <v>219</v>
      </c>
      <c r="BH9" s="5" t="s">
        <v>219</v>
      </c>
      <c r="BI9" t="s">
        <v>51</v>
      </c>
      <c r="BJ9" s="6" t="s">
        <v>132</v>
      </c>
      <c r="BK9" t="s">
        <v>52</v>
      </c>
      <c r="BL9" s="5" t="s">
        <v>131</v>
      </c>
      <c r="BM9" t="s">
        <v>38</v>
      </c>
      <c r="BN9" t="s">
        <v>37</v>
      </c>
      <c r="BO9" t="s">
        <v>215</v>
      </c>
    </row>
    <row r="10" spans="1:67" x14ac:dyDescent="0.2">
      <c r="A10" t="s">
        <v>145</v>
      </c>
      <c r="B10" t="s">
        <v>84</v>
      </c>
      <c r="C10" t="s">
        <v>158</v>
      </c>
      <c r="D10" s="24" t="str">
        <f t="shared" si="0"/>
        <v>Scenario 9-Donate_SignIn_Member making a Main Campus Donate, using AmountCurrency|AmountQuantity of 19|14, with a One-Time transaction using a New Credit Card account with Visa_Personal number 4111 1111 1111 1111, Submit = Yes</v>
      </c>
      <c r="E10" t="s">
        <v>2</v>
      </c>
      <c r="F10" s="28" t="s">
        <v>1</v>
      </c>
      <c r="G10" t="s">
        <v>57</v>
      </c>
      <c r="I10" s="1" t="s">
        <v>10</v>
      </c>
      <c r="J10" t="s">
        <v>13</v>
      </c>
      <c r="K10" s="7" t="s">
        <v>213</v>
      </c>
      <c r="L10" s="7" t="s">
        <v>213</v>
      </c>
      <c r="M10" s="26" t="s">
        <v>219</v>
      </c>
      <c r="N10" s="22" t="s">
        <v>219</v>
      </c>
      <c r="O10" s="22" t="s">
        <v>219</v>
      </c>
      <c r="P10" s="22" t="s">
        <v>219</v>
      </c>
      <c r="Q10" s="22" t="s">
        <v>219</v>
      </c>
      <c r="R10" s="22" t="s">
        <v>219</v>
      </c>
      <c r="S10" s="22" t="s">
        <v>219</v>
      </c>
      <c r="T10" s="22" t="s">
        <v>219</v>
      </c>
      <c r="U10" s="22" t="s">
        <v>219</v>
      </c>
      <c r="V10" s="22" t="s">
        <v>219</v>
      </c>
      <c r="W10" s="22" t="s">
        <v>219</v>
      </c>
      <c r="X10" s="7" t="s">
        <v>151</v>
      </c>
      <c r="Y10" t="s">
        <v>152</v>
      </c>
      <c r="Z10" t="s">
        <v>168</v>
      </c>
      <c r="AA10" t="s">
        <v>17</v>
      </c>
      <c r="AB10" s="5" t="s">
        <v>219</v>
      </c>
      <c r="AC10" s="5" t="s">
        <v>219</v>
      </c>
      <c r="AD10" s="26" t="s">
        <v>219</v>
      </c>
      <c r="AE10" s="26" t="s">
        <v>219</v>
      </c>
      <c r="AF10" s="22" t="str">
        <f t="shared" si="1"/>
        <v xml:space="preserve">One-Time gift on  basis charged on  Delayed start date of  ending on </v>
      </c>
      <c r="AG10" t="s">
        <v>37</v>
      </c>
      <c r="AH10" s="5" t="s">
        <v>219</v>
      </c>
      <c r="AI10" s="5" t="s">
        <v>62</v>
      </c>
      <c r="AJ10" s="5" t="s">
        <v>62</v>
      </c>
      <c r="AV10" t="s">
        <v>53</v>
      </c>
      <c r="AW10" s="5" t="s">
        <v>219</v>
      </c>
      <c r="AX10" t="s">
        <v>37</v>
      </c>
      <c r="AY10" t="s">
        <v>111</v>
      </c>
      <c r="BA10" t="s">
        <v>121</v>
      </c>
      <c r="BB10" t="s">
        <v>98</v>
      </c>
      <c r="BC10" s="4">
        <v>44188</v>
      </c>
      <c r="BD10">
        <v>123</v>
      </c>
      <c r="BE10" s="5" t="s">
        <v>219</v>
      </c>
      <c r="BF10" t="s">
        <v>50</v>
      </c>
      <c r="BG10">
        <v>30215</v>
      </c>
      <c r="BH10" t="s">
        <v>38</v>
      </c>
      <c r="BI10" s="5" t="s">
        <v>219</v>
      </c>
      <c r="BJ10" s="22" t="s">
        <v>219</v>
      </c>
      <c r="BK10" s="5" t="s">
        <v>219</v>
      </c>
      <c r="BL10" s="5" t="s">
        <v>219</v>
      </c>
      <c r="BM10" t="s">
        <v>37</v>
      </c>
      <c r="BN10" t="s">
        <v>37</v>
      </c>
    </row>
    <row r="11" spans="1:67" x14ac:dyDescent="0.2">
      <c r="A11" t="s">
        <v>146</v>
      </c>
      <c r="B11" t="s">
        <v>84</v>
      </c>
      <c r="C11" t="s">
        <v>158</v>
      </c>
      <c r="D11" s="24" t="str">
        <f t="shared" si="0"/>
        <v>Scenario 10-Donate_SignIn_Member making a Main Campus Purchase, using AmountCurrency|AmountCurrency of 20|15, with a One-Time transaction using a New Credit Card account with Visa_Corporate_Purchase number 4055 0111 1111 1111, Submit = Yes</v>
      </c>
      <c r="E11" t="s">
        <v>2</v>
      </c>
      <c r="F11" s="28" t="s">
        <v>184</v>
      </c>
      <c r="G11" t="s">
        <v>57</v>
      </c>
      <c r="I11" s="1" t="s">
        <v>10</v>
      </c>
      <c r="J11" t="s">
        <v>13</v>
      </c>
      <c r="K11" s="7" t="s">
        <v>15</v>
      </c>
      <c r="L11" s="7" t="s">
        <v>15</v>
      </c>
      <c r="M11" s="26" t="s">
        <v>219</v>
      </c>
      <c r="N11" s="22" t="s">
        <v>219</v>
      </c>
      <c r="O11" s="22" t="s">
        <v>219</v>
      </c>
      <c r="P11" s="22" t="s">
        <v>219</v>
      </c>
      <c r="Q11" s="22" t="s">
        <v>219</v>
      </c>
      <c r="R11" s="22" t="s">
        <v>219</v>
      </c>
      <c r="S11" s="22" t="s">
        <v>219</v>
      </c>
      <c r="T11" s="22" t="s">
        <v>219</v>
      </c>
      <c r="U11" s="22" t="s">
        <v>219</v>
      </c>
      <c r="V11" s="22" t="s">
        <v>219</v>
      </c>
      <c r="W11" s="22" t="s">
        <v>219</v>
      </c>
      <c r="X11" t="s">
        <v>162</v>
      </c>
      <c r="Y11" t="s">
        <v>161</v>
      </c>
      <c r="Z11" t="s">
        <v>169</v>
      </c>
      <c r="AA11" t="s">
        <v>17</v>
      </c>
      <c r="AB11" s="5" t="s">
        <v>219</v>
      </c>
      <c r="AC11" s="5" t="s">
        <v>219</v>
      </c>
      <c r="AD11" s="26" t="s">
        <v>219</v>
      </c>
      <c r="AE11" s="26" t="s">
        <v>219</v>
      </c>
      <c r="AF11" s="22" t="str">
        <f t="shared" si="1"/>
        <v xml:space="preserve">One-Time gift on  basis charged on  Delayed start date of  ending on </v>
      </c>
      <c r="AG11" t="s">
        <v>38</v>
      </c>
      <c r="AH11" s="5" t="s">
        <v>219</v>
      </c>
      <c r="AI11" s="5" t="s">
        <v>179</v>
      </c>
      <c r="AJ11" s="5" t="s">
        <v>63</v>
      </c>
      <c r="AV11" t="s">
        <v>53</v>
      </c>
      <c r="AW11" s="5" t="s">
        <v>219</v>
      </c>
      <c r="AX11" t="s">
        <v>37</v>
      </c>
      <c r="AY11" t="s">
        <v>111</v>
      </c>
      <c r="BA11" t="s">
        <v>106</v>
      </c>
      <c r="BB11" t="s">
        <v>100</v>
      </c>
      <c r="BC11" s="4">
        <v>44188</v>
      </c>
      <c r="BD11">
        <v>123</v>
      </c>
      <c r="BE11" s="5" t="s">
        <v>219</v>
      </c>
      <c r="BF11" t="s">
        <v>172</v>
      </c>
      <c r="BG11">
        <v>30215</v>
      </c>
      <c r="BH11" t="s">
        <v>38</v>
      </c>
      <c r="BI11" s="5" t="s">
        <v>219</v>
      </c>
      <c r="BJ11" s="22" t="s">
        <v>219</v>
      </c>
      <c r="BK11" s="5" t="s">
        <v>219</v>
      </c>
      <c r="BL11" s="5" t="s">
        <v>219</v>
      </c>
      <c r="BM11" t="s">
        <v>37</v>
      </c>
      <c r="BN11" t="s">
        <v>37</v>
      </c>
    </row>
    <row r="12" spans="1:67" x14ac:dyDescent="0.2">
      <c r="A12" t="s">
        <v>147</v>
      </c>
      <c r="B12" t="s">
        <v>84</v>
      </c>
      <c r="C12" t="s">
        <v>158</v>
      </c>
      <c r="D12" s="24" t="str">
        <f t="shared" si="0"/>
        <v>Scenario 11-Donate_SignIn_Member making a Main Campus Donate, using AmountCurrency|AmountQuantity of 21|10, with a One-Time transaction using a New Credit Card account with Mastercard_Personal number 5454 5454 5454 5454, Submit = Yes</v>
      </c>
      <c r="E12" t="s">
        <v>2</v>
      </c>
      <c r="F12" s="28" t="s">
        <v>1</v>
      </c>
      <c r="G12" t="s">
        <v>57</v>
      </c>
      <c r="I12" s="1" t="s">
        <v>6</v>
      </c>
      <c r="J12" t="s">
        <v>13</v>
      </c>
      <c r="K12" s="7" t="s">
        <v>213</v>
      </c>
      <c r="L12" s="7" t="s">
        <v>213</v>
      </c>
      <c r="M12" s="26" t="s">
        <v>219</v>
      </c>
      <c r="N12" s="22" t="s">
        <v>219</v>
      </c>
      <c r="O12" s="22" t="s">
        <v>219</v>
      </c>
      <c r="P12" s="22" t="s">
        <v>219</v>
      </c>
      <c r="Q12" s="22" t="s">
        <v>219</v>
      </c>
      <c r="R12" s="22" t="s">
        <v>219</v>
      </c>
      <c r="S12" s="22" t="s">
        <v>219</v>
      </c>
      <c r="T12" s="22" t="s">
        <v>219</v>
      </c>
      <c r="U12" s="22" t="s">
        <v>219</v>
      </c>
      <c r="V12" s="22" t="s">
        <v>219</v>
      </c>
      <c r="W12" s="22" t="s">
        <v>219</v>
      </c>
      <c r="X12" t="s">
        <v>164</v>
      </c>
      <c r="Y12" t="s">
        <v>152</v>
      </c>
      <c r="Z12" t="s">
        <v>159</v>
      </c>
      <c r="AA12" t="s">
        <v>17</v>
      </c>
      <c r="AB12" s="5" t="s">
        <v>219</v>
      </c>
      <c r="AC12" s="5" t="s">
        <v>219</v>
      </c>
      <c r="AD12" s="26" t="s">
        <v>219</v>
      </c>
      <c r="AE12" s="26" t="s">
        <v>219</v>
      </c>
      <c r="AF12" s="22" t="str">
        <f t="shared" si="1"/>
        <v xml:space="preserve">One-Time gift on  basis charged on  Delayed start date of  ending on </v>
      </c>
      <c r="AG12" t="s">
        <v>38</v>
      </c>
      <c r="AH12" s="5" t="s">
        <v>219</v>
      </c>
      <c r="AI12" s="5" t="s">
        <v>62</v>
      </c>
      <c r="AJ12" s="5" t="s">
        <v>62</v>
      </c>
      <c r="AV12" t="s">
        <v>53</v>
      </c>
      <c r="AW12" s="5" t="s">
        <v>219</v>
      </c>
      <c r="AX12" t="s">
        <v>37</v>
      </c>
      <c r="AY12" t="s">
        <v>111</v>
      </c>
      <c r="BA12" t="s">
        <v>122</v>
      </c>
      <c r="BB12" t="s">
        <v>101</v>
      </c>
      <c r="BC12" s="4">
        <v>44188</v>
      </c>
      <c r="BD12">
        <v>123</v>
      </c>
      <c r="BE12" s="5" t="s">
        <v>219</v>
      </c>
      <c r="BF12" t="s">
        <v>173</v>
      </c>
      <c r="BG12">
        <v>30215</v>
      </c>
      <c r="BH12" t="s">
        <v>38</v>
      </c>
      <c r="BI12" s="5" t="s">
        <v>219</v>
      </c>
      <c r="BJ12" s="22" t="s">
        <v>219</v>
      </c>
      <c r="BK12" s="5" t="s">
        <v>219</v>
      </c>
      <c r="BL12" s="5" t="s">
        <v>219</v>
      </c>
      <c r="BM12" t="s">
        <v>38</v>
      </c>
      <c r="BN12" t="s">
        <v>37</v>
      </c>
    </row>
    <row r="13" spans="1:67" x14ac:dyDescent="0.2">
      <c r="A13" t="s">
        <v>148</v>
      </c>
      <c r="B13" t="s">
        <v>84</v>
      </c>
      <c r="C13" t="s">
        <v>158</v>
      </c>
      <c r="D13" s="24" t="str">
        <f t="shared" si="0"/>
        <v>Scenario 12-Donate_SignIn_Member making a Main Campus Purchase, using AmountCurrency|AmountCurrency of 22|23, with a One-Time transaction using a New Credit Card account with Mastercard_Corporate number 5405 2222 2222 2226, Submit = Yes</v>
      </c>
      <c r="E13" t="s">
        <v>2</v>
      </c>
      <c r="F13" s="28" t="s">
        <v>184</v>
      </c>
      <c r="G13" t="s">
        <v>57</v>
      </c>
      <c r="I13" s="1" t="s">
        <v>6</v>
      </c>
      <c r="J13" t="s">
        <v>13</v>
      </c>
      <c r="K13" s="7" t="s">
        <v>15</v>
      </c>
      <c r="L13" s="7" t="s">
        <v>15</v>
      </c>
      <c r="M13" s="26" t="s">
        <v>219</v>
      </c>
      <c r="N13" s="22" t="s">
        <v>219</v>
      </c>
      <c r="O13" s="22" t="s">
        <v>219</v>
      </c>
      <c r="P13" s="22" t="s">
        <v>219</v>
      </c>
      <c r="Q13" s="22" t="s">
        <v>219</v>
      </c>
      <c r="R13" s="22" t="s">
        <v>219</v>
      </c>
      <c r="S13" s="22" t="s">
        <v>219</v>
      </c>
      <c r="T13" s="22" t="s">
        <v>219</v>
      </c>
      <c r="U13" s="22" t="s">
        <v>219</v>
      </c>
      <c r="V13" s="22" t="s">
        <v>219</v>
      </c>
      <c r="W13" s="22" t="s">
        <v>219</v>
      </c>
      <c r="X13" t="s">
        <v>160</v>
      </c>
      <c r="Y13" t="s">
        <v>161</v>
      </c>
      <c r="Z13" t="s">
        <v>163</v>
      </c>
      <c r="AA13" t="s">
        <v>17</v>
      </c>
      <c r="AB13" s="5" t="s">
        <v>219</v>
      </c>
      <c r="AC13" s="5" t="s">
        <v>219</v>
      </c>
      <c r="AD13" s="26" t="s">
        <v>219</v>
      </c>
      <c r="AE13" s="26" t="s">
        <v>219</v>
      </c>
      <c r="AF13" s="22" t="str">
        <f t="shared" si="1"/>
        <v xml:space="preserve">One-Time gift on  basis charged on  Delayed start date of  ending on </v>
      </c>
      <c r="AG13" t="s">
        <v>38</v>
      </c>
      <c r="AH13" s="5" t="s">
        <v>219</v>
      </c>
      <c r="AI13" s="5" t="s">
        <v>179</v>
      </c>
      <c r="AJ13" s="5" t="s">
        <v>63</v>
      </c>
      <c r="AV13" t="s">
        <v>53</v>
      </c>
      <c r="AW13" s="5" t="s">
        <v>219</v>
      </c>
      <c r="AX13" t="s">
        <v>37</v>
      </c>
      <c r="AY13" t="s">
        <v>111</v>
      </c>
      <c r="BA13" t="s">
        <v>123</v>
      </c>
      <c r="BB13" t="s">
        <v>103</v>
      </c>
      <c r="BC13" s="4">
        <v>44188</v>
      </c>
      <c r="BD13">
        <v>123</v>
      </c>
      <c r="BE13" s="5" t="s">
        <v>219</v>
      </c>
      <c r="BF13" t="s">
        <v>174</v>
      </c>
      <c r="BG13">
        <v>30215</v>
      </c>
      <c r="BH13" t="s">
        <v>38</v>
      </c>
      <c r="BI13" s="5" t="s">
        <v>219</v>
      </c>
      <c r="BJ13" s="22" t="s">
        <v>219</v>
      </c>
      <c r="BK13" s="5" t="s">
        <v>219</v>
      </c>
      <c r="BL13" s="5" t="s">
        <v>219</v>
      </c>
      <c r="BM13" t="s">
        <v>38</v>
      </c>
      <c r="BN13" t="s">
        <v>37</v>
      </c>
    </row>
    <row r="14" spans="1:67" x14ac:dyDescent="0.2">
      <c r="A14" t="s">
        <v>149</v>
      </c>
      <c r="B14" t="s">
        <v>84</v>
      </c>
      <c r="C14" t="s">
        <v>158</v>
      </c>
      <c r="D14" s="24" t="str">
        <f t="shared" si="0"/>
        <v>Scenario 13-Donate_SignIn_Member making a Main Campus Donate, using AmountCurrency|AmountQuantity of 23|14, with a One-Time transaction using a New Credit Card account with Discover number 6011 0009 9550 0000, Submit = Yes</v>
      </c>
      <c r="E14" t="s">
        <v>2</v>
      </c>
      <c r="F14" s="28" t="s">
        <v>1</v>
      </c>
      <c r="G14" t="s">
        <v>57</v>
      </c>
      <c r="I14" s="1" t="s">
        <v>10</v>
      </c>
      <c r="J14" t="s">
        <v>13</v>
      </c>
      <c r="K14" s="7" t="s">
        <v>213</v>
      </c>
      <c r="L14" s="7" t="s">
        <v>213</v>
      </c>
      <c r="M14" s="26" t="s">
        <v>219</v>
      </c>
      <c r="N14" s="22" t="s">
        <v>219</v>
      </c>
      <c r="O14" s="22" t="s">
        <v>219</v>
      </c>
      <c r="P14" s="22" t="s">
        <v>219</v>
      </c>
      <c r="Q14" s="22" t="s">
        <v>219</v>
      </c>
      <c r="R14" s="22" t="s">
        <v>219</v>
      </c>
      <c r="S14" s="22" t="s">
        <v>219</v>
      </c>
      <c r="T14" s="22" t="s">
        <v>219</v>
      </c>
      <c r="U14" s="22" t="s">
        <v>219</v>
      </c>
      <c r="V14" s="22" t="s">
        <v>219</v>
      </c>
      <c r="W14" s="22" t="s">
        <v>219</v>
      </c>
      <c r="X14" s="7" t="s">
        <v>151</v>
      </c>
      <c r="Y14" t="s">
        <v>152</v>
      </c>
      <c r="Z14" t="s">
        <v>170</v>
      </c>
      <c r="AA14" t="s">
        <v>17</v>
      </c>
      <c r="AB14" s="5" t="s">
        <v>219</v>
      </c>
      <c r="AC14" s="5" t="s">
        <v>219</v>
      </c>
      <c r="AD14" s="26" t="s">
        <v>219</v>
      </c>
      <c r="AE14" s="26" t="s">
        <v>219</v>
      </c>
      <c r="AF14" s="22" t="str">
        <f t="shared" si="1"/>
        <v xml:space="preserve">One-Time gift on  basis charged on  Delayed start date of  ending on </v>
      </c>
      <c r="AG14" t="s">
        <v>38</v>
      </c>
      <c r="AH14" s="5" t="s">
        <v>219</v>
      </c>
      <c r="AI14" s="5" t="s">
        <v>62</v>
      </c>
      <c r="AJ14" s="5" t="s">
        <v>62</v>
      </c>
      <c r="AV14" t="s">
        <v>53</v>
      </c>
      <c r="AW14" s="5" t="s">
        <v>219</v>
      </c>
      <c r="AX14" t="s">
        <v>37</v>
      </c>
      <c r="AY14" t="s">
        <v>111</v>
      </c>
      <c r="BA14" t="s">
        <v>96</v>
      </c>
      <c r="BB14" t="s">
        <v>104</v>
      </c>
      <c r="BC14" s="4">
        <v>44188</v>
      </c>
      <c r="BD14">
        <v>123</v>
      </c>
      <c r="BE14" s="5" t="s">
        <v>219</v>
      </c>
      <c r="BF14" t="s">
        <v>175</v>
      </c>
      <c r="BG14">
        <v>30215</v>
      </c>
      <c r="BH14" t="s">
        <v>38</v>
      </c>
      <c r="BI14" s="5" t="s">
        <v>219</v>
      </c>
      <c r="BJ14" s="22" t="s">
        <v>219</v>
      </c>
      <c r="BK14" s="5" t="s">
        <v>219</v>
      </c>
      <c r="BL14" s="5" t="s">
        <v>219</v>
      </c>
      <c r="BM14" t="s">
        <v>37</v>
      </c>
      <c r="BN14" t="s">
        <v>37</v>
      </c>
    </row>
    <row r="15" spans="1:67" x14ac:dyDescent="0.2">
      <c r="A15" t="s">
        <v>150</v>
      </c>
      <c r="B15" t="s">
        <v>84</v>
      </c>
      <c r="C15" t="s">
        <v>158</v>
      </c>
      <c r="D15" s="24" t="str">
        <f t="shared" si="0"/>
        <v>Scenario 14-Donate_SignIn_Member making a Main Campus Purchase, using AmountCurrency|AmountCurrency of 24|15, with a Recurring transaction using a New Credit Card account with American_Express number 3714 496353 98431, Submit = Yes</v>
      </c>
      <c r="E15" t="s">
        <v>2</v>
      </c>
      <c r="F15" s="28" t="s">
        <v>184</v>
      </c>
      <c r="G15" t="s">
        <v>57</v>
      </c>
      <c r="I15" s="1" t="s">
        <v>10</v>
      </c>
      <c r="J15" t="s">
        <v>13</v>
      </c>
      <c r="K15" s="7" t="s">
        <v>15</v>
      </c>
      <c r="L15" s="7" t="s">
        <v>15</v>
      </c>
      <c r="M15" s="26" t="s">
        <v>219</v>
      </c>
      <c r="N15" s="22" t="s">
        <v>219</v>
      </c>
      <c r="O15" s="22" t="s">
        <v>219</v>
      </c>
      <c r="P15" s="22" t="s">
        <v>219</v>
      </c>
      <c r="Q15" s="22" t="s">
        <v>219</v>
      </c>
      <c r="R15" s="22" t="s">
        <v>219</v>
      </c>
      <c r="S15" s="22" t="s">
        <v>219</v>
      </c>
      <c r="T15" s="22" t="s">
        <v>219</v>
      </c>
      <c r="U15" s="22" t="s">
        <v>219</v>
      </c>
      <c r="V15" s="22" t="s">
        <v>219</v>
      </c>
      <c r="W15" s="22" t="s">
        <v>219</v>
      </c>
      <c r="X15" t="s">
        <v>162</v>
      </c>
      <c r="Y15" t="s">
        <v>161</v>
      </c>
      <c r="Z15" t="s">
        <v>171</v>
      </c>
      <c r="AA15" t="s">
        <v>26</v>
      </c>
      <c r="AB15" t="s">
        <v>29</v>
      </c>
      <c r="AC15" t="s">
        <v>32</v>
      </c>
      <c r="AD15" s="26" t="s">
        <v>219</v>
      </c>
      <c r="AE15" s="27">
        <f ca="1">TODAY() +50</f>
        <v>44435</v>
      </c>
      <c r="AF15" s="22" t="str">
        <f t="shared" ca="1" si="1"/>
        <v>Recurring gift on Monthly basis charged on 1st Delayed start date of  ending on 44435</v>
      </c>
      <c r="AG15" t="s">
        <v>38</v>
      </c>
      <c r="AH15" s="5" t="s">
        <v>219</v>
      </c>
      <c r="AI15" s="5" t="s">
        <v>179</v>
      </c>
      <c r="AJ15" s="5" t="s">
        <v>63</v>
      </c>
      <c r="AV15" t="s">
        <v>53</v>
      </c>
      <c r="AW15" s="5" t="s">
        <v>219</v>
      </c>
      <c r="AX15" t="s">
        <v>37</v>
      </c>
      <c r="AY15" t="s">
        <v>111</v>
      </c>
      <c r="BA15" t="s">
        <v>107</v>
      </c>
      <c r="BB15" t="s">
        <v>105</v>
      </c>
      <c r="BC15" s="4">
        <v>44188</v>
      </c>
      <c r="BD15" s="5" t="s">
        <v>219</v>
      </c>
      <c r="BE15">
        <v>1234</v>
      </c>
      <c r="BF15" t="s">
        <v>176</v>
      </c>
      <c r="BG15">
        <v>30215</v>
      </c>
      <c r="BH15" t="s">
        <v>38</v>
      </c>
      <c r="BI15" s="5" t="s">
        <v>219</v>
      </c>
      <c r="BJ15" s="22" t="s">
        <v>219</v>
      </c>
      <c r="BK15" s="5" t="s">
        <v>219</v>
      </c>
      <c r="BL15" s="5" t="s">
        <v>219</v>
      </c>
      <c r="BM15" t="s">
        <v>37</v>
      </c>
      <c r="BN15" t="s">
        <v>37</v>
      </c>
    </row>
    <row r="16" spans="1:67" x14ac:dyDescent="0.2">
      <c r="A16" t="s">
        <v>154</v>
      </c>
      <c r="B16" t="s">
        <v>134</v>
      </c>
      <c r="C16" t="s">
        <v>167</v>
      </c>
      <c r="D16" s="24" t="str">
        <f t="shared" si="0"/>
        <v>Scenario 15-Donate_Slug_Guest making a Main Campus Donate, using AmountCurrency of 25, with a One-Time transaction using a New Bank Account account with NormalAccount number 856667, Submit = Yes</v>
      </c>
      <c r="E16" t="s">
        <v>58</v>
      </c>
      <c r="F16" s="28" t="s">
        <v>93</v>
      </c>
      <c r="G16" t="s">
        <v>57</v>
      </c>
      <c r="I16" s="1" t="s">
        <v>10</v>
      </c>
      <c r="J16" t="s">
        <v>13</v>
      </c>
      <c r="K16" s="7" t="s">
        <v>213</v>
      </c>
      <c r="L16" s="7" t="s">
        <v>213</v>
      </c>
      <c r="M16" s="26" t="s">
        <v>219</v>
      </c>
      <c r="N16" s="22" t="s">
        <v>219</v>
      </c>
      <c r="O16" s="22" t="s">
        <v>219</v>
      </c>
      <c r="P16" s="22" t="s">
        <v>219</v>
      </c>
      <c r="Q16" s="22" t="s">
        <v>219</v>
      </c>
      <c r="R16" s="22" t="s">
        <v>219</v>
      </c>
      <c r="S16" s="22" t="s">
        <v>219</v>
      </c>
      <c r="T16" s="22" t="s">
        <v>219</v>
      </c>
      <c r="U16" s="22" t="s">
        <v>219</v>
      </c>
      <c r="V16" s="22" t="s">
        <v>219</v>
      </c>
      <c r="W16" s="22" t="s">
        <v>219</v>
      </c>
      <c r="X16" t="s">
        <v>60</v>
      </c>
      <c r="Y16" t="s">
        <v>24</v>
      </c>
      <c r="Z16">
        <v>25</v>
      </c>
      <c r="AA16" t="s">
        <v>17</v>
      </c>
      <c r="AB16" s="5" t="s">
        <v>219</v>
      </c>
      <c r="AC16" s="5" t="s">
        <v>219</v>
      </c>
      <c r="AD16" s="26" t="s">
        <v>219</v>
      </c>
      <c r="AE16" s="26" t="s">
        <v>219</v>
      </c>
      <c r="AF16" s="22" t="str">
        <f t="shared" si="1"/>
        <v xml:space="preserve">One-Time gift on  basis charged on  Delayed start date of  ending on </v>
      </c>
      <c r="AG16" t="s">
        <v>37</v>
      </c>
      <c r="AH16" s="5" t="s">
        <v>62</v>
      </c>
      <c r="AI16" s="5" t="s">
        <v>62</v>
      </c>
      <c r="AJ16" s="5" t="s">
        <v>62</v>
      </c>
      <c r="AK16" t="s">
        <v>90</v>
      </c>
      <c r="AL16" t="s">
        <v>74</v>
      </c>
      <c r="AM16" t="s">
        <v>62</v>
      </c>
      <c r="AN16">
        <v>3865551245</v>
      </c>
      <c r="AO16" t="s">
        <v>81</v>
      </c>
      <c r="AQ16" t="s">
        <v>75</v>
      </c>
      <c r="AR16" t="s">
        <v>86</v>
      </c>
      <c r="AS16" t="s">
        <v>87</v>
      </c>
      <c r="AT16">
        <v>30004</v>
      </c>
      <c r="AV16" t="s">
        <v>126</v>
      </c>
      <c r="AW16" s="5" t="s">
        <v>219</v>
      </c>
      <c r="AX16" s="5" t="s">
        <v>219</v>
      </c>
      <c r="AY16" t="s">
        <v>110</v>
      </c>
      <c r="BA16" t="s">
        <v>119</v>
      </c>
      <c r="BB16">
        <v>856667</v>
      </c>
      <c r="BC16" s="5" t="s">
        <v>219</v>
      </c>
      <c r="BD16" s="5" t="s">
        <v>219</v>
      </c>
      <c r="BE16" s="5" t="s">
        <v>219</v>
      </c>
      <c r="BF16" s="5" t="s">
        <v>219</v>
      </c>
      <c r="BG16" s="5" t="s">
        <v>219</v>
      </c>
      <c r="BH16" s="5" t="s">
        <v>219</v>
      </c>
      <c r="BI16" t="s">
        <v>51</v>
      </c>
      <c r="BJ16" s="6" t="s">
        <v>132</v>
      </c>
      <c r="BK16" t="s">
        <v>52</v>
      </c>
      <c r="BL16" s="5" t="s">
        <v>219</v>
      </c>
      <c r="BM16" t="s">
        <v>37</v>
      </c>
      <c r="BN16" t="s">
        <v>37</v>
      </c>
    </row>
    <row r="17" spans="1:67" x14ac:dyDescent="0.2">
      <c r="A17" t="s">
        <v>155</v>
      </c>
      <c r="B17" t="s">
        <v>135</v>
      </c>
      <c r="C17" t="s">
        <v>165</v>
      </c>
      <c r="D17" s="24" t="str">
        <f t="shared" si="0"/>
        <v>Scenario 16-Donate_Slug_SignIn_Member making a Main Campus Donate, using AmountCurrency of 26, with a One-Time transaction using a Existing Payment Method account with  number , Submit = Yes</v>
      </c>
      <c r="E17" t="s">
        <v>58</v>
      </c>
      <c r="F17" s="28" t="s">
        <v>184</v>
      </c>
      <c r="G17" t="s">
        <v>57</v>
      </c>
      <c r="I17" s="1" t="s">
        <v>10</v>
      </c>
      <c r="J17" t="s">
        <v>13</v>
      </c>
      <c r="K17" s="7" t="s">
        <v>213</v>
      </c>
      <c r="L17" s="7" t="s">
        <v>213</v>
      </c>
      <c r="M17" s="26" t="s">
        <v>219</v>
      </c>
      <c r="N17" s="22" t="s">
        <v>219</v>
      </c>
      <c r="O17" s="22" t="s">
        <v>219</v>
      </c>
      <c r="P17" s="22" t="s">
        <v>219</v>
      </c>
      <c r="Q17" s="22" t="s">
        <v>219</v>
      </c>
      <c r="R17" s="22" t="s">
        <v>219</v>
      </c>
      <c r="S17" s="22" t="s">
        <v>219</v>
      </c>
      <c r="T17" s="22" t="s">
        <v>219</v>
      </c>
      <c r="U17" s="22" t="s">
        <v>219</v>
      </c>
      <c r="V17" s="22" t="s">
        <v>219</v>
      </c>
      <c r="W17" s="22" t="s">
        <v>219</v>
      </c>
      <c r="X17" t="s">
        <v>60</v>
      </c>
      <c r="Y17" t="s">
        <v>24</v>
      </c>
      <c r="Z17">
        <v>26</v>
      </c>
      <c r="AA17" t="s">
        <v>17</v>
      </c>
      <c r="AB17" s="5" t="s">
        <v>219</v>
      </c>
      <c r="AC17" s="5" t="s">
        <v>219</v>
      </c>
      <c r="AD17" s="26">
        <f ca="1">TODAY()+10</f>
        <v>44395</v>
      </c>
      <c r="AE17" s="26">
        <f ca="1">TODAY()+35</f>
        <v>44420</v>
      </c>
      <c r="AF17" s="22" t="str">
        <f t="shared" ca="1" si="1"/>
        <v>One-Time gift on  basis charged on  Delayed start date of 44395 ending on 44420</v>
      </c>
      <c r="AG17" t="s">
        <v>38</v>
      </c>
      <c r="AH17" s="5" t="s">
        <v>63</v>
      </c>
      <c r="AI17" s="5" t="s">
        <v>63</v>
      </c>
      <c r="AJ17" s="5" t="s">
        <v>63</v>
      </c>
      <c r="AK17" t="s">
        <v>90</v>
      </c>
      <c r="AL17" t="s">
        <v>78</v>
      </c>
      <c r="AM17" t="s">
        <v>83</v>
      </c>
      <c r="AN17">
        <v>3865551246</v>
      </c>
      <c r="AO17" t="s">
        <v>82</v>
      </c>
      <c r="AQ17" t="s">
        <v>76</v>
      </c>
      <c r="AR17" t="s">
        <v>86</v>
      </c>
      <c r="AS17" t="s">
        <v>87</v>
      </c>
      <c r="AT17">
        <v>30006</v>
      </c>
      <c r="AV17" t="s">
        <v>127</v>
      </c>
      <c r="AW17">
        <v>1</v>
      </c>
      <c r="AX17" s="5" t="s">
        <v>219</v>
      </c>
      <c r="BC17" s="5" t="s">
        <v>219</v>
      </c>
      <c r="BD17" s="5" t="s">
        <v>219</v>
      </c>
      <c r="BE17" s="5" t="s">
        <v>219</v>
      </c>
      <c r="BF17" s="5" t="s">
        <v>219</v>
      </c>
      <c r="BG17" s="5" t="s">
        <v>219</v>
      </c>
      <c r="BH17" s="5" t="s">
        <v>219</v>
      </c>
      <c r="BI17" s="5" t="s">
        <v>219</v>
      </c>
      <c r="BJ17" s="22" t="s">
        <v>219</v>
      </c>
      <c r="BK17" s="5" t="s">
        <v>219</v>
      </c>
      <c r="BL17" s="5" t="s">
        <v>219</v>
      </c>
      <c r="BM17" t="s">
        <v>38</v>
      </c>
      <c r="BN17" t="s">
        <v>37</v>
      </c>
    </row>
    <row r="18" spans="1:67" x14ac:dyDescent="0.2">
      <c r="A18" t="s">
        <v>156</v>
      </c>
      <c r="B18" t="s">
        <v>136</v>
      </c>
      <c r="C18" t="s">
        <v>166</v>
      </c>
      <c r="D18" s="24" t="str">
        <f t="shared" si="0"/>
        <v>Scenario 17-Donate_Slug_SignUp_NewMember making a Main Campus Donate, using AmountCurrency of 27, with a One-Time transaction using a New Bank Account account with NormalAccount number 856667, Submit = Yes</v>
      </c>
      <c r="E18" t="s">
        <v>58</v>
      </c>
      <c r="F18" s="28" t="s">
        <v>94</v>
      </c>
      <c r="G18" t="s">
        <v>88</v>
      </c>
      <c r="I18" s="1" t="s">
        <v>92</v>
      </c>
      <c r="J18" t="s">
        <v>13</v>
      </c>
      <c r="K18" s="7" t="s">
        <v>213</v>
      </c>
      <c r="L18" s="7" t="s">
        <v>213</v>
      </c>
      <c r="M18" s="26" t="s">
        <v>219</v>
      </c>
      <c r="N18" s="22" t="s">
        <v>219</v>
      </c>
      <c r="O18" s="22" t="s">
        <v>219</v>
      </c>
      <c r="P18" s="22" t="s">
        <v>219</v>
      </c>
      <c r="Q18" s="22" t="s">
        <v>219</v>
      </c>
      <c r="R18" s="22" t="s">
        <v>219</v>
      </c>
      <c r="S18" s="22" t="s">
        <v>219</v>
      </c>
      <c r="T18" s="22" t="s">
        <v>219</v>
      </c>
      <c r="U18" s="22" t="s">
        <v>219</v>
      </c>
      <c r="V18" s="22" t="s">
        <v>219</v>
      </c>
      <c r="W18" s="22" t="s">
        <v>219</v>
      </c>
      <c r="X18" t="s">
        <v>60</v>
      </c>
      <c r="Y18" t="s">
        <v>24</v>
      </c>
      <c r="Z18">
        <v>27</v>
      </c>
      <c r="AA18" t="s">
        <v>17</v>
      </c>
      <c r="AB18" s="5" t="s">
        <v>219</v>
      </c>
      <c r="AC18" s="5" t="s">
        <v>219</v>
      </c>
      <c r="AD18" s="26" t="s">
        <v>219</v>
      </c>
      <c r="AE18" s="26" t="s">
        <v>219</v>
      </c>
      <c r="AF18" s="22" t="str">
        <f t="shared" si="1"/>
        <v xml:space="preserve">One-Time gift on  basis charged on  Delayed start date of  ending on </v>
      </c>
      <c r="AG18" t="s">
        <v>38</v>
      </c>
      <c r="AH18" s="5" t="s">
        <v>64</v>
      </c>
      <c r="AI18" s="5" t="s">
        <v>181</v>
      </c>
      <c r="AJ18" s="5" t="s">
        <v>181</v>
      </c>
      <c r="AK18" t="s">
        <v>90</v>
      </c>
      <c r="AL18" t="s">
        <v>79</v>
      </c>
      <c r="AM18" t="s">
        <v>80</v>
      </c>
      <c r="AN18">
        <v>3865551248</v>
      </c>
      <c r="AO18" t="s">
        <v>91</v>
      </c>
      <c r="AQ18" t="s">
        <v>77</v>
      </c>
      <c r="AR18" t="s">
        <v>86</v>
      </c>
      <c r="AS18" t="s">
        <v>87</v>
      </c>
      <c r="AT18">
        <v>30088</v>
      </c>
      <c r="AV18" t="s">
        <v>126</v>
      </c>
      <c r="AW18" s="5" t="s">
        <v>219</v>
      </c>
      <c r="AX18" s="5" t="s">
        <v>219</v>
      </c>
      <c r="AY18" t="s">
        <v>110</v>
      </c>
      <c r="BA18" t="s">
        <v>119</v>
      </c>
      <c r="BB18">
        <v>856667</v>
      </c>
      <c r="BC18" s="5" t="s">
        <v>219</v>
      </c>
      <c r="BD18" s="5" t="s">
        <v>219</v>
      </c>
      <c r="BE18" s="5" t="s">
        <v>219</v>
      </c>
      <c r="BF18" s="5" t="s">
        <v>219</v>
      </c>
      <c r="BG18" s="5" t="s">
        <v>219</v>
      </c>
      <c r="BH18" s="5" t="s">
        <v>219</v>
      </c>
      <c r="BI18" t="s">
        <v>51</v>
      </c>
      <c r="BJ18" s="6" t="s">
        <v>132</v>
      </c>
      <c r="BK18" t="s">
        <v>52</v>
      </c>
      <c r="BL18" s="5" t="s">
        <v>131</v>
      </c>
      <c r="BM18" t="s">
        <v>37</v>
      </c>
      <c r="BN18" t="s">
        <v>37</v>
      </c>
    </row>
    <row r="19" spans="1:67" x14ac:dyDescent="0.2">
      <c r="A19" t="s">
        <v>187</v>
      </c>
      <c r="B19" t="s">
        <v>135</v>
      </c>
      <c r="C19" t="s">
        <v>195</v>
      </c>
      <c r="D19" s="24" t="str">
        <f t="shared" si="0"/>
        <v>Scenario 18-Donate_Slug_SignIn_Member making a Main Campus Donate, using AmountCurrency of 26, with a Recurring transaction using a Existing Payment Method account with  number , Submit = Yes</v>
      </c>
      <c r="E19" t="s">
        <v>58</v>
      </c>
      <c r="F19" s="28" t="s">
        <v>184</v>
      </c>
      <c r="G19" t="s">
        <v>57</v>
      </c>
      <c r="I19" s="1" t="s">
        <v>10</v>
      </c>
      <c r="J19" t="s">
        <v>13</v>
      </c>
      <c r="K19" s="7" t="s">
        <v>213</v>
      </c>
      <c r="L19" s="7" t="s">
        <v>213</v>
      </c>
      <c r="M19" s="26" t="s">
        <v>219</v>
      </c>
      <c r="N19" s="22" t="s">
        <v>219</v>
      </c>
      <c r="O19" s="22" t="s">
        <v>219</v>
      </c>
      <c r="P19" s="22" t="s">
        <v>219</v>
      </c>
      <c r="Q19" s="22" t="s">
        <v>219</v>
      </c>
      <c r="R19" s="22" t="s">
        <v>219</v>
      </c>
      <c r="S19" s="22" t="s">
        <v>219</v>
      </c>
      <c r="T19" s="22" t="s">
        <v>219</v>
      </c>
      <c r="U19" s="22" t="s">
        <v>219</v>
      </c>
      <c r="V19" s="22" t="s">
        <v>219</v>
      </c>
      <c r="W19" s="22" t="s">
        <v>219</v>
      </c>
      <c r="X19" t="s">
        <v>60</v>
      </c>
      <c r="Y19" t="s">
        <v>24</v>
      </c>
      <c r="Z19">
        <v>26</v>
      </c>
      <c r="AA19" t="s">
        <v>26</v>
      </c>
      <c r="AB19" t="s">
        <v>28</v>
      </c>
      <c r="AC19" t="s">
        <v>198</v>
      </c>
      <c r="AD19" s="26">
        <f ca="1">TODAY()+5</f>
        <v>44390</v>
      </c>
      <c r="AE19" s="27">
        <f ca="1">TODAY()+50</f>
        <v>44435</v>
      </c>
      <c r="AF19" s="22" t="str">
        <f t="shared" ca="1" si="1"/>
        <v>Recurring gift on Weekly basis charged on Sunday Delayed start date of 44390 ending on 44435</v>
      </c>
      <c r="AG19" t="s">
        <v>37</v>
      </c>
      <c r="AH19" s="5" t="s">
        <v>63</v>
      </c>
      <c r="AI19" s="5" t="s">
        <v>63</v>
      </c>
      <c r="AJ19" s="5" t="s">
        <v>63</v>
      </c>
      <c r="AK19" t="s">
        <v>90</v>
      </c>
      <c r="AL19" t="s">
        <v>78</v>
      </c>
      <c r="AM19" t="s">
        <v>83</v>
      </c>
      <c r="AN19">
        <v>3865551246</v>
      </c>
      <c r="AO19" t="s">
        <v>82</v>
      </c>
      <c r="AQ19" t="s">
        <v>76</v>
      </c>
      <c r="AR19" t="s">
        <v>86</v>
      </c>
      <c r="AS19" t="s">
        <v>87</v>
      </c>
      <c r="AT19">
        <v>30006</v>
      </c>
      <c r="AV19" t="s">
        <v>127</v>
      </c>
      <c r="AW19">
        <v>1</v>
      </c>
      <c r="AX19" s="5" t="s">
        <v>219</v>
      </c>
      <c r="BC19" s="5" t="s">
        <v>219</v>
      </c>
      <c r="BD19" s="5" t="s">
        <v>219</v>
      </c>
      <c r="BE19" s="5" t="s">
        <v>219</v>
      </c>
      <c r="BF19" s="5" t="s">
        <v>219</v>
      </c>
      <c r="BG19" s="5" t="s">
        <v>219</v>
      </c>
      <c r="BH19" s="5" t="s">
        <v>219</v>
      </c>
      <c r="BI19" s="5" t="s">
        <v>219</v>
      </c>
      <c r="BJ19" s="22" t="s">
        <v>219</v>
      </c>
      <c r="BK19" s="5" t="s">
        <v>219</v>
      </c>
      <c r="BL19" s="5" t="s">
        <v>219</v>
      </c>
      <c r="BM19" t="s">
        <v>38</v>
      </c>
      <c r="BN19" t="s">
        <v>37</v>
      </c>
      <c r="BO19" t="s">
        <v>215</v>
      </c>
    </row>
    <row r="20" spans="1:67" x14ac:dyDescent="0.2">
      <c r="A20" t="s">
        <v>188</v>
      </c>
      <c r="B20" t="s">
        <v>136</v>
      </c>
      <c r="C20" t="s">
        <v>196</v>
      </c>
      <c r="D20" s="24" t="str">
        <f t="shared" si="0"/>
        <v>Scenario 19-Donate_Slug_SignUp_NewMember making a Main Campus Donate, using AmountCurrency of 27, with a Recurring transaction using a New Bank Account account with NormalAccount number 856667, Submit = Yes</v>
      </c>
      <c r="E20" t="s">
        <v>58</v>
      </c>
      <c r="F20" s="28" t="s">
        <v>94</v>
      </c>
      <c r="G20" t="s">
        <v>88</v>
      </c>
      <c r="I20" s="1" t="s">
        <v>92</v>
      </c>
      <c r="J20" t="s">
        <v>13</v>
      </c>
      <c r="K20" s="7" t="s">
        <v>213</v>
      </c>
      <c r="L20" s="7" t="s">
        <v>213</v>
      </c>
      <c r="M20" s="26" t="s">
        <v>219</v>
      </c>
      <c r="N20" s="22" t="s">
        <v>219</v>
      </c>
      <c r="O20" s="22" t="s">
        <v>219</v>
      </c>
      <c r="P20" s="22" t="s">
        <v>219</v>
      </c>
      <c r="Q20" s="22" t="s">
        <v>219</v>
      </c>
      <c r="R20" s="22" t="s">
        <v>219</v>
      </c>
      <c r="S20" s="22" t="s">
        <v>219</v>
      </c>
      <c r="T20" s="22" t="s">
        <v>219</v>
      </c>
      <c r="U20" s="22" t="s">
        <v>219</v>
      </c>
      <c r="V20" s="22" t="s">
        <v>219</v>
      </c>
      <c r="W20" s="22" t="s">
        <v>219</v>
      </c>
      <c r="X20" t="s">
        <v>60</v>
      </c>
      <c r="Y20" t="s">
        <v>24</v>
      </c>
      <c r="Z20">
        <v>27</v>
      </c>
      <c r="AA20" t="s">
        <v>26</v>
      </c>
      <c r="AB20" t="s">
        <v>197</v>
      </c>
      <c r="AC20" t="s">
        <v>32</v>
      </c>
      <c r="AD20" s="26" t="s">
        <v>219</v>
      </c>
      <c r="AE20" s="27">
        <f ca="1">TODAY()+50</f>
        <v>44435</v>
      </c>
      <c r="AF20" s="22" t="str">
        <f t="shared" ca="1" si="1"/>
        <v>Recurring gift on Quarterly basis charged on 1st Delayed start date of  ending on 44435</v>
      </c>
      <c r="AG20" t="s">
        <v>37</v>
      </c>
      <c r="AH20" s="5" t="s">
        <v>64</v>
      </c>
      <c r="AI20" s="5" t="s">
        <v>181</v>
      </c>
      <c r="AJ20" s="5" t="s">
        <v>181</v>
      </c>
      <c r="AK20" t="s">
        <v>90</v>
      </c>
      <c r="AL20" t="s">
        <v>79</v>
      </c>
      <c r="AM20" t="s">
        <v>80</v>
      </c>
      <c r="AN20">
        <v>3865551248</v>
      </c>
      <c r="AO20" t="s">
        <v>91</v>
      </c>
      <c r="AQ20" t="s">
        <v>77</v>
      </c>
      <c r="AR20" t="s">
        <v>86</v>
      </c>
      <c r="AS20" t="s">
        <v>87</v>
      </c>
      <c r="AT20">
        <v>30088</v>
      </c>
      <c r="AV20" t="s">
        <v>126</v>
      </c>
      <c r="AW20" s="5" t="s">
        <v>219</v>
      </c>
      <c r="AX20" s="5" t="s">
        <v>219</v>
      </c>
      <c r="AY20" t="s">
        <v>110</v>
      </c>
      <c r="BA20" t="s">
        <v>119</v>
      </c>
      <c r="BB20">
        <v>856667</v>
      </c>
      <c r="BC20" s="5" t="s">
        <v>219</v>
      </c>
      <c r="BD20" s="5" t="s">
        <v>219</v>
      </c>
      <c r="BE20" s="5" t="s">
        <v>219</v>
      </c>
      <c r="BF20" s="5" t="s">
        <v>219</v>
      </c>
      <c r="BG20" s="5" t="s">
        <v>219</v>
      </c>
      <c r="BH20" s="5" t="s">
        <v>219</v>
      </c>
      <c r="BI20" t="s">
        <v>51</v>
      </c>
      <c r="BJ20" s="6" t="s">
        <v>132</v>
      </c>
      <c r="BK20" t="s">
        <v>52</v>
      </c>
      <c r="BL20" s="5" t="s">
        <v>131</v>
      </c>
      <c r="BM20" t="s">
        <v>37</v>
      </c>
      <c r="BN20" t="s">
        <v>37</v>
      </c>
      <c r="BO20" t="s">
        <v>215</v>
      </c>
    </row>
    <row r="21" spans="1:67" x14ac:dyDescent="0.2">
      <c r="A21" t="s">
        <v>193</v>
      </c>
      <c r="B21" t="s">
        <v>136</v>
      </c>
      <c r="C21" t="s">
        <v>199</v>
      </c>
      <c r="D21" s="24" t="str">
        <f t="shared" si="0"/>
        <v>Scenario 20-Donate_Slug_SignUp_NewMember making a Main Campus Goal_Donate, using AmountCurrency of 28, with a One-Time transaction using a New Bank Account account with NormalAccount number 856667, Submit = Yes</v>
      </c>
      <c r="E21" t="s">
        <v>58</v>
      </c>
      <c r="F21" s="28" t="s">
        <v>94</v>
      </c>
      <c r="G21" t="s">
        <v>88</v>
      </c>
      <c r="I21" s="1" t="s">
        <v>92</v>
      </c>
      <c r="J21" t="s">
        <v>13</v>
      </c>
      <c r="K21" t="s">
        <v>189</v>
      </c>
      <c r="L21" t="s">
        <v>218</v>
      </c>
      <c r="M21" s="27" t="s">
        <v>213</v>
      </c>
      <c r="N21" s="22" t="s">
        <v>219</v>
      </c>
      <c r="O21" s="22" t="s">
        <v>219</v>
      </c>
      <c r="P21" s="22" t="s">
        <v>219</v>
      </c>
      <c r="Q21" s="22" t="s">
        <v>219</v>
      </c>
      <c r="R21" s="22" t="s">
        <v>219</v>
      </c>
      <c r="S21" s="22" t="s">
        <v>219</v>
      </c>
      <c r="T21" s="22" t="s">
        <v>219</v>
      </c>
      <c r="U21" s="22" t="s">
        <v>219</v>
      </c>
      <c r="V21" s="22" t="s">
        <v>219</v>
      </c>
      <c r="W21" s="22" t="s">
        <v>219</v>
      </c>
      <c r="X21" t="s">
        <v>189</v>
      </c>
      <c r="Y21" t="s">
        <v>24</v>
      </c>
      <c r="Z21">
        <v>28</v>
      </c>
      <c r="AA21" t="s">
        <v>17</v>
      </c>
      <c r="AB21" s="5" t="s">
        <v>219</v>
      </c>
      <c r="AC21" s="5" t="s">
        <v>219</v>
      </c>
      <c r="AD21" s="26" t="s">
        <v>219</v>
      </c>
      <c r="AE21" s="26" t="s">
        <v>219</v>
      </c>
      <c r="AF21" s="22" t="str">
        <f t="shared" si="1"/>
        <v xml:space="preserve">One-Time gift on  basis charged on  Delayed start date of  ending on </v>
      </c>
      <c r="AG21" t="s">
        <v>38</v>
      </c>
      <c r="AH21" s="5" t="s">
        <v>63</v>
      </c>
      <c r="AI21" s="5" t="s">
        <v>63</v>
      </c>
      <c r="AJ21" s="5" t="s">
        <v>181</v>
      </c>
      <c r="AK21" t="s">
        <v>90</v>
      </c>
      <c r="AL21" t="s">
        <v>79</v>
      </c>
      <c r="AM21" t="s">
        <v>80</v>
      </c>
      <c r="AN21">
        <v>3865551248</v>
      </c>
      <c r="AO21" t="s">
        <v>91</v>
      </c>
      <c r="AQ21" t="s">
        <v>77</v>
      </c>
      <c r="AR21" t="s">
        <v>86</v>
      </c>
      <c r="AS21" t="s">
        <v>87</v>
      </c>
      <c r="AT21">
        <v>30088</v>
      </c>
      <c r="AV21" t="s">
        <v>126</v>
      </c>
      <c r="AW21" s="5" t="s">
        <v>219</v>
      </c>
      <c r="AX21" s="5" t="s">
        <v>219</v>
      </c>
      <c r="AY21" t="s">
        <v>110</v>
      </c>
      <c r="BA21" t="s">
        <v>119</v>
      </c>
      <c r="BB21">
        <v>856667</v>
      </c>
      <c r="BC21" s="5" t="s">
        <v>219</v>
      </c>
      <c r="BD21" s="5" t="s">
        <v>219</v>
      </c>
      <c r="BE21" s="5" t="s">
        <v>219</v>
      </c>
      <c r="BF21" s="5" t="s">
        <v>219</v>
      </c>
      <c r="BG21" s="5" t="s">
        <v>219</v>
      </c>
      <c r="BH21" s="5" t="s">
        <v>219</v>
      </c>
      <c r="BI21" t="s">
        <v>51</v>
      </c>
      <c r="BJ21" s="6" t="s">
        <v>132</v>
      </c>
      <c r="BK21" t="s">
        <v>52</v>
      </c>
      <c r="BL21" s="5" t="s">
        <v>131</v>
      </c>
      <c r="BM21" t="s">
        <v>37</v>
      </c>
      <c r="BN21" t="s">
        <v>37</v>
      </c>
    </row>
    <row r="22" spans="1:67" x14ac:dyDescent="0.2">
      <c r="A22" t="s">
        <v>194</v>
      </c>
      <c r="B22" t="s">
        <v>136</v>
      </c>
      <c r="C22" t="s">
        <v>200</v>
      </c>
      <c r="D22" s="24" t="str">
        <f t="shared" si="0"/>
        <v>Scenario 21-Donate_Slug_SignUp_NewMember making a Main Campus Goal_Pledge, using AmountCurrency of 29, with a One-Time transaction using a New Bank Account account with NormalAccount number 856667, Submit = Yes</v>
      </c>
      <c r="E22" t="s">
        <v>58</v>
      </c>
      <c r="F22" s="28" t="s">
        <v>94</v>
      </c>
      <c r="G22" t="s">
        <v>88</v>
      </c>
      <c r="I22" s="1" t="s">
        <v>92</v>
      </c>
      <c r="J22" t="s">
        <v>13</v>
      </c>
      <c r="K22" t="s">
        <v>189</v>
      </c>
      <c r="L22" t="s">
        <v>217</v>
      </c>
      <c r="M22" s="27" t="s">
        <v>185</v>
      </c>
      <c r="N22" s="27" t="s">
        <v>13</v>
      </c>
      <c r="O22" s="6" t="s">
        <v>212</v>
      </c>
      <c r="P22" s="6" t="s">
        <v>208</v>
      </c>
      <c r="Q22" s="6" t="s">
        <v>209</v>
      </c>
      <c r="R22" s="6" t="s">
        <v>207</v>
      </c>
      <c r="S22" s="6" t="s">
        <v>208</v>
      </c>
      <c r="T22" s="6" t="s">
        <v>210</v>
      </c>
      <c r="U22">
        <v>30</v>
      </c>
      <c r="V22" t="s">
        <v>28</v>
      </c>
      <c r="W22" s="6" t="s">
        <v>131</v>
      </c>
      <c r="X22" t="s">
        <v>189</v>
      </c>
      <c r="Y22" t="s">
        <v>24</v>
      </c>
      <c r="Z22">
        <v>29</v>
      </c>
      <c r="AA22" t="s">
        <v>17</v>
      </c>
      <c r="AB22" s="5" t="s">
        <v>219</v>
      </c>
      <c r="AC22" s="5" t="s">
        <v>219</v>
      </c>
      <c r="AD22" s="26" t="s">
        <v>219</v>
      </c>
      <c r="AE22" s="26" t="s">
        <v>219</v>
      </c>
      <c r="AF22" s="22" t="str">
        <f t="shared" si="1"/>
        <v xml:space="preserve">One-Time gift on  basis charged on  Delayed start date of  ending on </v>
      </c>
      <c r="AG22" t="s">
        <v>38</v>
      </c>
      <c r="AH22" s="5" t="s">
        <v>63</v>
      </c>
      <c r="AI22" s="5" t="s">
        <v>63</v>
      </c>
      <c r="AJ22" s="5" t="s">
        <v>181</v>
      </c>
      <c r="AK22" t="s">
        <v>90</v>
      </c>
      <c r="AL22" t="s">
        <v>79</v>
      </c>
      <c r="AM22" t="s">
        <v>80</v>
      </c>
      <c r="AN22">
        <v>3865551248</v>
      </c>
      <c r="AO22" t="s">
        <v>91</v>
      </c>
      <c r="AQ22" t="s">
        <v>77</v>
      </c>
      <c r="AR22" t="s">
        <v>86</v>
      </c>
      <c r="AS22" t="s">
        <v>87</v>
      </c>
      <c r="AT22">
        <v>30088</v>
      </c>
      <c r="AV22" t="s">
        <v>126</v>
      </c>
      <c r="AW22" s="5" t="s">
        <v>219</v>
      </c>
      <c r="AX22" s="5" t="s">
        <v>219</v>
      </c>
      <c r="AY22" t="s">
        <v>110</v>
      </c>
      <c r="BA22" t="s">
        <v>119</v>
      </c>
      <c r="BB22">
        <v>856667</v>
      </c>
      <c r="BC22" s="5" t="s">
        <v>219</v>
      </c>
      <c r="BD22" s="5" t="s">
        <v>219</v>
      </c>
      <c r="BE22" s="5" t="s">
        <v>219</v>
      </c>
      <c r="BF22" s="5" t="s">
        <v>219</v>
      </c>
      <c r="BG22" s="5" t="s">
        <v>219</v>
      </c>
      <c r="BH22" s="5" t="s">
        <v>219</v>
      </c>
      <c r="BI22" t="s">
        <v>51</v>
      </c>
      <c r="BJ22" s="6" t="s">
        <v>132</v>
      </c>
      <c r="BK22" t="s">
        <v>52</v>
      </c>
      <c r="BL22" s="5" t="s">
        <v>131</v>
      </c>
      <c r="BM22" t="s">
        <v>37</v>
      </c>
      <c r="BN22" t="s">
        <v>37</v>
      </c>
    </row>
  </sheetData>
  <phoneticPr fontId="4" type="noConversion"/>
  <dataValidations count="2">
    <dataValidation type="list" allowBlank="1" showInputMessage="1" showErrorMessage="1" sqref="AY2:AZ22" xr:uid="{94C92E47-B024-1F4A-B4D5-7017852BA9FB}">
      <formula1>PaymentType</formula1>
    </dataValidation>
    <dataValidation type="list" allowBlank="1" showInputMessage="1" showErrorMessage="1" sqref="BA2:BB22" xr:uid="{C51880BA-09B4-B246-B0C6-4C42F9D7AB64}">
      <formula1>INDIRECT(AY2)</formula1>
    </dataValidation>
  </dataValidations>
  <hyperlinks>
    <hyperlink ref="E2" r:id="rId1" xr:uid="{566ACEA5-F69F-9441-A9E3-987AB9CF22B1}"/>
    <hyperlink ref="E3" r:id="rId2" xr:uid="{DBA8628B-BC00-F941-A516-4B426341DD3F}"/>
    <hyperlink ref="E4" r:id="rId3" xr:uid="{1A2D2457-C639-FB4C-9AB6-F6D6B42CD61B}"/>
    <hyperlink ref="E5" r:id="rId4" xr:uid="{10A5EED8-098D-A143-9E19-A9E0B8714C7B}"/>
    <hyperlink ref="E6" r:id="rId5" xr:uid="{D2A04B64-9111-094B-BDEF-C68BAB8BA819}"/>
    <hyperlink ref="E7" r:id="rId6" xr:uid="{16AF777F-F53B-334A-AE95-8D61B09D7BC7}"/>
    <hyperlink ref="E8" r:id="rId7" xr:uid="{3BF90C45-9270-A34D-94A3-6B5D4DB181CB}"/>
    <hyperlink ref="E9" r:id="rId8" xr:uid="{D63F31B1-AD82-3D49-A279-A1B5122980B8}"/>
    <hyperlink ref="AK9" r:id="rId9" xr:uid="{6B85CA74-E5B8-3841-8A40-C77606B7B536}"/>
    <hyperlink ref="E10" r:id="rId10" xr:uid="{8CBA6FBB-E8AA-3540-96BA-B69B7F6C8821}"/>
    <hyperlink ref="E11" r:id="rId11" xr:uid="{6E5F6747-AA35-0049-BE53-1C8306E55029}"/>
    <hyperlink ref="E12" r:id="rId12" xr:uid="{B8F89122-6A7C-3D4B-A68C-E82555EE4515}"/>
    <hyperlink ref="E13" r:id="rId13" xr:uid="{6BF642FF-672C-844E-88CD-85033AC94F5C}"/>
    <hyperlink ref="E14" r:id="rId14" xr:uid="{D1DE8BB3-125F-D140-AABB-9F9F3A1A334C}"/>
    <hyperlink ref="E15" r:id="rId15" xr:uid="{5C84D629-3DEA-5046-BFBF-1A6685512909}"/>
    <hyperlink ref="E16" r:id="rId16" xr:uid="{F8E74F82-9C1B-7A45-BE27-ABCD011847EE}"/>
    <hyperlink ref="E17" r:id="rId17" xr:uid="{238A6C0F-66D8-E54E-9C51-DDF9E91629EF}"/>
    <hyperlink ref="E18" r:id="rId18" xr:uid="{6D26059B-1E26-6B46-95DB-82E6527CA037}"/>
    <hyperlink ref="AK18" r:id="rId19" xr:uid="{B16CD11A-BD72-CC49-968E-AEA5086877E5}"/>
    <hyperlink ref="AK16" r:id="rId20" xr:uid="{92333557-2F55-E943-91BC-0F8E16053FF7}"/>
    <hyperlink ref="AK17" r:id="rId21" xr:uid="{B93AD360-778E-6B4E-A34F-72A5BDF468EC}"/>
    <hyperlink ref="E21" r:id="rId22" xr:uid="{88E1F20A-1643-0241-878D-AC04D59F827B}"/>
    <hyperlink ref="AK21" r:id="rId23" xr:uid="{0142DDA6-1D23-734C-B1B8-E60DCB70887C}"/>
    <hyperlink ref="E22" r:id="rId24" xr:uid="{5D418CBF-1C08-2644-B86A-527EA5E05D84}"/>
    <hyperlink ref="AK22" r:id="rId25" xr:uid="{AC7130A4-3C29-344C-BB9B-1D2074627629}"/>
    <hyperlink ref="E19" r:id="rId26" xr:uid="{76D89794-D87C-064B-A389-90B5598CD3B3}"/>
    <hyperlink ref="E20" r:id="rId27" xr:uid="{432F86B1-008C-BA42-A37B-C65C26EA39F9}"/>
    <hyperlink ref="AK20" r:id="rId28" xr:uid="{DA5DFA3B-16AB-CC44-854F-C8BF45622FE9}"/>
    <hyperlink ref="AK19" r:id="rId29" xr:uid="{3F5ADE48-47FE-F442-B3A4-5753952FB90B}"/>
  </hyperlink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C73DC3C0-A3B6-784E-B86B-1765B504E1AE}">
          <x14:formula1>
            <xm:f>Sheet2!$A$2:$A$6</xm:f>
          </x14:formula1>
          <xm:sqref>L2:L22</xm:sqref>
        </x14:dataValidation>
        <x14:dataValidation type="list" allowBlank="1" showInputMessage="1" showErrorMessage="1" xr:uid="{DD63602C-1406-E343-864C-2B5F89C94353}">
          <x14:formula1>
            <xm:f>Sheet2!$V$2:$V$3</xm:f>
          </x14:formula1>
          <xm:sqref>BM2:BN22</xm:sqref>
        </x14:dataValidation>
        <x14:dataValidation type="list" allowBlank="1" showInputMessage="1" showErrorMessage="1" xr:uid="{4086A50D-FCD1-FE43-AE00-7B3B69E6D7CD}">
          <x14:formula1>
            <xm:f>Sheet2!$U$2:$U$4</xm:f>
          </x14:formula1>
          <xm:sqref>BL2:BL22</xm:sqref>
        </x14:dataValidation>
        <x14:dataValidation type="list" allowBlank="1" showInputMessage="1" showErrorMessage="1" xr:uid="{5591D7F3-120C-2B44-9084-D0BD6FCCA863}">
          <x14:formula1>
            <xm:f>Sheet2!$C$2:$C$5</xm:f>
          </x14:formula1>
          <xm:sqref>AK2:AU22 AH2:AH22</xm:sqref>
        </x14:dataValidation>
        <x14:dataValidation type="list" allowBlank="1" showInputMessage="1" showErrorMessage="1" xr:uid="{A0B28D59-4095-BA4A-9F86-1DF1654CED5C}">
          <x14:formula1>
            <xm:f>Sheet2!$D$2:$D$5</xm:f>
          </x14:formula1>
          <xm:sqref>AV2 AV10:AV15</xm:sqref>
        </x14:dataValidation>
        <x14:dataValidation type="list" allowBlank="1" showInputMessage="1" showErrorMessage="1" xr:uid="{5349D1A1-09AB-5E4E-B203-D0F05A63AD6B}">
          <x14:formula1>
            <xm:f>Sheet2!$D$2:$D$4</xm:f>
          </x14:formula1>
          <xm:sqref>AV3:AV9 AV16:AV22</xm:sqref>
        </x14:dataValidation>
        <x14:dataValidation type="list" allowBlank="1" showInputMessage="1" showErrorMessage="1" xr:uid="{1287CCBE-6138-9647-8880-7D4BB4AED188}">
          <x14:formula1>
            <xm:f>Sheet2!$W$2:$W$11</xm:f>
          </x14:formula1>
          <xm:sqref>AI2:AJ22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Sheet1</vt:lpstr>
      <vt:lpstr>Sheet2</vt:lpstr>
      <vt:lpstr>Sheet3</vt:lpstr>
      <vt:lpstr>AccountNumber</vt:lpstr>
      <vt:lpstr>American_Express</vt:lpstr>
      <vt:lpstr>AMEX</vt:lpstr>
      <vt:lpstr>AMEXNumbers</vt:lpstr>
      <vt:lpstr>AppleAccount</vt:lpstr>
      <vt:lpstr>AppleID</vt:lpstr>
      <vt:lpstr>ApplelD1</vt:lpstr>
      <vt:lpstr>ApplePay</vt:lpstr>
      <vt:lpstr>BankAccount</vt:lpstr>
      <vt:lpstr>Card</vt:lpstr>
      <vt:lpstr>Discover</vt:lpstr>
      <vt:lpstr>DiscoverNumbers</vt:lpstr>
      <vt:lpstr>Mastercard_Corporate</vt:lpstr>
      <vt:lpstr>Mastercard_Personal</vt:lpstr>
      <vt:lpstr>MasterCardCorporate</vt:lpstr>
      <vt:lpstr>MasterCardNumbers</vt:lpstr>
      <vt:lpstr>MastercardPersonal</vt:lpstr>
      <vt:lpstr>NormalAccount</vt:lpstr>
      <vt:lpstr>PaymentType</vt:lpstr>
      <vt:lpstr>Routing_Number</vt:lpstr>
      <vt:lpstr>TestCards</vt:lpstr>
      <vt:lpstr>Visa_Corporate_Purchase</vt:lpstr>
      <vt:lpstr>Visa_Personal</vt:lpstr>
      <vt:lpstr>VisaCorporate</vt:lpstr>
      <vt:lpstr>VisaNumbers</vt:lpstr>
      <vt:lpstr>VisaPersonal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Frank Page</cp:lastModifiedBy>
  <dcterms:created xsi:type="dcterms:W3CDTF">2020-08-11T13:46:29Z</dcterms:created>
  <dcterms:modified xsi:type="dcterms:W3CDTF">2021-07-08T14:53:17Z</dcterms:modified>
  <cp:category/>
</cp:coreProperties>
</file>