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<sst xmlns="http://schemas.openxmlformats.org/spreadsheetml/2006/main" count="41" uniqueCount="41">
  <si>
    <t>Timestamp</t>
  </si>
  <si>
    <t>Email Address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</si>
  <si>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</si>
  <si>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</si>
  <si>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</si>
  <si>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</si>
  <si>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</si>
  <si>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</si>
  <si>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</si>
  <si>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</si>
  <si>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</si>
  <si>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</si>
  <si>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Please Provide any additional feedback.</t>
  </si>
  <si>
    <t>SUS Score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</si>
  <si>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</si>
  <si>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</si>
  <si>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</si>
  <si>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</si>
  <si>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</si>
  <si>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</si>
  <si>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imagine that most people would learn how to use this system quickly</t>
  </si>
  <si>
    <t>I found the system very cumbersome to use (1)</t>
  </si>
  <si>
    <t>I felt very confident using the system</t>
  </si>
  <si>
    <t>I needed to learn a lot of things before I could get going with the system</t>
  </si>
  <si>
    <t>kristian.menes@ontariotechu.net</t>
  </si>
  <si>
    <t>The controller was a little large (height and diameter of the main hold).</t>
  </si>
  <si>
    <t>Strongly disagree</t>
  </si>
  <si>
    <t>alvaro.quevedo@ontariotechu.net</t>
  </si>
  <si>
    <t>consider more room for moving the thum and triggering the index and middle fingers.</t>
  </si>
  <si>
    <t>Disagree</t>
  </si>
  <si>
    <t>haotian.guan@ontariotechu.net</t>
  </si>
  <si>
    <t xml:space="preserve">The controller itself may bit a tad too wide. It can be slightly uncomfortable to press the button on the top, as it can be hard to reach for it with the thumb. </t>
  </si>
  <si>
    <t>Neutral</t>
  </si>
  <si>
    <t>mathew.kostrzewa@ontariotechu.net</t>
  </si>
  <si>
    <t>I think one handed controllers inherently have a steep learning curve which is why some of my answers are low, but overall the design makes sense. The one big gripe I have is that pressing buttons with an outwards finger movement might be strenuous and be difficult to learn.</t>
  </si>
  <si>
    <t>Agree</t>
  </si>
  <si>
    <t>eric.aivaliotis@ontariotechu.net</t>
  </si>
  <si>
    <t>Pretty simple but good design</t>
  </si>
  <si>
    <t>Strongly agree</t>
  </si>
  <si>
    <t>roderick.montague@ontariotechu.net</t>
  </si>
  <si>
    <t>I'd be worried about an accidental flick causing an unintended input, but other than that I don't really have any gripes with it. I think the thing is pretty creative.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</si>
</sst>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B084"/>
        <bgColor rgb="FFF4B08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shrinkToFit="0" vertical="bottom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'Form Responses 1'!$O$2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1'!$P$1:$Y$1</c:f>
            </c:strRef>
          </c:cat>
          <c:val>
            <c:numRef>
              <c:f>'Form Responses 1'!$P$2:$Y$2</c:f>
              <c:numCache/>
            </c:numRef>
          </c:val>
        </c:ser>
        <c:ser>
          <c:idx val="1"/>
          <c:order val="1"/>
          <c:tx>
            <c:strRef>
              <c:f>'Form Responses 1'!$O$3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1'!$P$1:$Y$1</c:f>
            </c:strRef>
          </c:cat>
          <c:val>
            <c:numRef>
              <c:f>'Form Responses 1'!$P$3:$Y$3</c:f>
              <c:numCache/>
            </c:numRef>
          </c:val>
        </c:ser>
        <c:ser>
          <c:idx val="2"/>
          <c:order val="2"/>
          <c:tx>
            <c:strRef>
              <c:f>'Form Responses 1'!$O$4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1'!$P$1:$Y$1</c:f>
            </c:strRef>
          </c:cat>
          <c:val>
            <c:numRef>
              <c:f>'Form Responses 1'!$P$4:$Y$4</c:f>
              <c:numCache/>
            </c:numRef>
          </c:val>
        </c:ser>
        <c:ser>
          <c:idx val="3"/>
          <c:order val="3"/>
          <c:tx>
            <c:strRef>
              <c:f>'Form Responses 1'!$O$5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1'!$P$1:$Y$1</c:f>
            </c:strRef>
          </c:cat>
          <c:val>
            <c:numRef>
              <c:f>'Form Responses 1'!$P$5:$Y$5</c:f>
              <c:numCache/>
            </c:numRef>
          </c:val>
        </c:ser>
        <c:ser>
          <c:idx val="4"/>
          <c:order val="4"/>
          <c:tx>
            <c:strRef>
              <c:f>'Form Responses 1'!$O$6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1'!$P$1:$Y$1</c:f>
            </c:strRef>
          </c:cat>
          <c:val>
            <c:numRef>
              <c:f>'Form Responses 1'!$P$6:$Y$6</c:f>
              <c:numCache/>
            </c:numRef>
          </c:val>
        </c:ser>
        <c:overlap val="100"/>
        <c:axId val="781699648"/>
        <c:axId val="400995663"/>
      </c:barChart>
      <c:catAx>
        <c:axId val="7816996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995663"/>
      </c:catAx>
      <c:valAx>
        <c:axId val="400995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6996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742950</xdr:colOff>
      <xdr:row>6</xdr:row>
      <xdr:rowOff>200025</xdr:rowOff>
    </xdr:from>
    <xdr:ext cx="7496175" cy="4629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>
      <c r="A2" s="4">
        <v>44658.64874767361</v>
      </c>
      <c r="B2" s="5" t="s">
        <v>24</v>
      </c>
      <c r="C2" s="5">
        <v>3.0</v>
      </c>
      <c r="D2" s="5">
        <v>2.0</v>
      </c>
      <c r="E2" s="5">
        <v>4.0</v>
      </c>
      <c r="F2" s="5">
        <v>1.0</v>
      </c>
      <c r="G2" s="5">
        <v>4.0</v>
      </c>
      <c r="H2" s="5">
        <v>1.0</v>
      </c>
      <c r="I2" s="5">
        <v>4.0</v>
      </c>
      <c r="J2" s="5">
        <v>2.0</v>
      </c>
      <c r="K2" s="5">
        <v>4.0</v>
      </c>
      <c r="L2" s="5">
        <v>1.0</v>
      </c>
      <c r="M2" s="2" t="s">
        <v>25</v>
      </c>
      <c r="N2" s="1">
        <f t="shared" ref="N2:N7" si="2"> ((C2+E2+G2+I2+K2)-5 +25 - (D2+F2+H2+J2+L2)) * 2.5</f>
        <v>80</v>
      </c>
      <c r="O2" s="6" t="s">
        <v>26</v>
      </c>
      <c r="P2" s="7">
        <f t="shared" ref="P2:Y2" si="1">COUNTIF(C:C,"1")</f>
        <v>0</v>
      </c>
      <c r="Q2" s="7">
        <f t="shared" si="1"/>
        <v>1</v>
      </c>
      <c r="R2" s="7">
        <f t="shared" si="1"/>
        <v>0</v>
      </c>
      <c r="S2" s="7">
        <f t="shared" si="1"/>
        <v>5</v>
      </c>
      <c r="T2" s="7">
        <f t="shared" si="1"/>
        <v>0</v>
      </c>
      <c r="U2" s="7">
        <f t="shared" si="1"/>
        <v>5</v>
      </c>
      <c r="V2" s="7">
        <f t="shared" si="1"/>
        <v>0</v>
      </c>
      <c r="W2" s="7">
        <f t="shared" si="1"/>
        <v>2</v>
      </c>
      <c r="X2" s="7">
        <f t="shared" si="1"/>
        <v>0</v>
      </c>
      <c r="Y2" s="7">
        <f t="shared" si="1"/>
        <v>4</v>
      </c>
    </row>
    <row r="3">
      <c r="A3" s="4">
        <v>44658.65515767361</v>
      </c>
      <c r="B3" s="5" t="s">
        <v>27</v>
      </c>
      <c r="C3" s="5">
        <v>4.0</v>
      </c>
      <c r="D3" s="5">
        <v>4.0</v>
      </c>
      <c r="E3" s="5">
        <v>2.0</v>
      </c>
      <c r="F3" s="5">
        <v>1.0</v>
      </c>
      <c r="G3" s="5">
        <v>3.0</v>
      </c>
      <c r="H3" s="5">
        <v>1.0</v>
      </c>
      <c r="I3" s="5">
        <v>2.0</v>
      </c>
      <c r="J3" s="5">
        <v>4.0</v>
      </c>
      <c r="K3" s="5">
        <v>3.0</v>
      </c>
      <c r="L3" s="5">
        <v>1.0</v>
      </c>
      <c r="M3" s="2" t="s">
        <v>28</v>
      </c>
      <c r="N3" s="1">
        <f t="shared" si="2"/>
        <v>57.5</v>
      </c>
      <c r="O3" s="6" t="s">
        <v>29</v>
      </c>
      <c r="P3" s="7">
        <f t="shared" ref="P3:Y3" si="3">COUNTIF(C:C,"2")</f>
        <v>1</v>
      </c>
      <c r="Q3" s="7">
        <f t="shared" si="3"/>
        <v>3</v>
      </c>
      <c r="R3" s="7">
        <f t="shared" si="3"/>
        <v>2</v>
      </c>
      <c r="S3" s="7">
        <f t="shared" si="3"/>
        <v>1</v>
      </c>
      <c r="T3" s="7">
        <f t="shared" si="3"/>
        <v>0</v>
      </c>
      <c r="U3" s="7">
        <f t="shared" si="3"/>
        <v>1</v>
      </c>
      <c r="V3" s="7">
        <f t="shared" si="3"/>
        <v>2</v>
      </c>
      <c r="W3" s="7">
        <f t="shared" si="3"/>
        <v>2</v>
      </c>
      <c r="X3" s="7">
        <f t="shared" si="3"/>
        <v>0</v>
      </c>
      <c r="Y3" s="7">
        <f t="shared" si="3"/>
        <v>2</v>
      </c>
    </row>
    <row r="4">
      <c r="A4" s="4">
        <v>44658.66042451389</v>
      </c>
      <c r="B4" s="5" t="s">
        <v>30</v>
      </c>
      <c r="C4" s="5">
        <v>3.0</v>
      </c>
      <c r="D4" s="5">
        <v>1.0</v>
      </c>
      <c r="E4" s="5">
        <v>5.0</v>
      </c>
      <c r="F4" s="5">
        <v>1.0</v>
      </c>
      <c r="G4" s="5">
        <v>5.0</v>
      </c>
      <c r="H4" s="5">
        <v>1.0</v>
      </c>
      <c r="I4" s="5">
        <v>5.0</v>
      </c>
      <c r="J4" s="5">
        <v>3.0</v>
      </c>
      <c r="K4" s="5">
        <v>4.0</v>
      </c>
      <c r="L4" s="5">
        <v>2.0</v>
      </c>
      <c r="M4" s="2" t="s">
        <v>31</v>
      </c>
      <c r="N4" s="1">
        <f t="shared" si="2"/>
        <v>85</v>
      </c>
      <c r="O4" s="6" t="s">
        <v>32</v>
      </c>
      <c r="P4" s="7">
        <f t="shared" ref="P4:Y4" si="4">COUNTIF(C:C,"3")</f>
        <v>4</v>
      </c>
      <c r="Q4" s="7">
        <f t="shared" si="4"/>
        <v>1</v>
      </c>
      <c r="R4" s="7">
        <f t="shared" si="4"/>
        <v>0</v>
      </c>
      <c r="S4" s="7">
        <f t="shared" si="4"/>
        <v>0</v>
      </c>
      <c r="T4" s="7">
        <f t="shared" si="4"/>
        <v>1</v>
      </c>
      <c r="U4" s="7">
        <f t="shared" si="4"/>
        <v>0</v>
      </c>
      <c r="V4" s="7">
        <f t="shared" si="4"/>
        <v>0</v>
      </c>
      <c r="W4" s="7">
        <f t="shared" si="4"/>
        <v>1</v>
      </c>
      <c r="X4" s="7">
        <f t="shared" si="4"/>
        <v>2</v>
      </c>
      <c r="Y4" s="7">
        <f t="shared" si="4"/>
        <v>0</v>
      </c>
    </row>
    <row r="5">
      <c r="A5" s="4">
        <v>44658.657944293984</v>
      </c>
      <c r="B5" s="5" t="s">
        <v>33</v>
      </c>
      <c r="C5" s="5">
        <v>2.0</v>
      </c>
      <c r="D5" s="5">
        <v>3.0</v>
      </c>
      <c r="E5" s="5">
        <v>2.0</v>
      </c>
      <c r="F5" s="5">
        <v>1.0</v>
      </c>
      <c r="G5" s="5">
        <v>4.0</v>
      </c>
      <c r="H5" s="5">
        <v>2.0</v>
      </c>
      <c r="I5" s="5">
        <v>2.0</v>
      </c>
      <c r="J5" s="5">
        <v>2.0</v>
      </c>
      <c r="K5" s="5">
        <v>3.0</v>
      </c>
      <c r="L5" s="5">
        <v>2.0</v>
      </c>
      <c r="M5" s="2" t="s">
        <v>34</v>
      </c>
      <c r="N5" s="1">
        <f t="shared" si="2"/>
        <v>57.5</v>
      </c>
      <c r="O5" s="6" t="s">
        <v>35</v>
      </c>
      <c r="P5" s="7">
        <f t="shared" ref="P5:Y5" si="5">COUNTIF(C:C,"4")</f>
        <v>1</v>
      </c>
      <c r="Q5" s="7">
        <f t="shared" si="5"/>
        <v>1</v>
      </c>
      <c r="R5" s="7">
        <f t="shared" si="5"/>
        <v>2</v>
      </c>
      <c r="S5" s="7">
        <f t="shared" si="5"/>
        <v>0</v>
      </c>
      <c r="T5" s="7">
        <f t="shared" si="5"/>
        <v>4</v>
      </c>
      <c r="U5" s="7">
        <f t="shared" si="5"/>
        <v>0</v>
      </c>
      <c r="V5" s="7">
        <f t="shared" si="5"/>
        <v>2</v>
      </c>
      <c r="W5" s="7">
        <f t="shared" si="5"/>
        <v>1</v>
      </c>
      <c r="X5" s="7">
        <f t="shared" si="5"/>
        <v>4</v>
      </c>
      <c r="Y5" s="7">
        <f t="shared" si="5"/>
        <v>0</v>
      </c>
    </row>
    <row r="6">
      <c r="A6" s="4">
        <v>44658.659354641204</v>
      </c>
      <c r="B6" s="5" t="s">
        <v>36</v>
      </c>
      <c r="C6" s="5">
        <v>3.0</v>
      </c>
      <c r="D6" s="5">
        <v>2.0</v>
      </c>
      <c r="E6" s="5">
        <v>5.0</v>
      </c>
      <c r="F6" s="5">
        <v>1.0</v>
      </c>
      <c r="G6" s="5">
        <v>4.0</v>
      </c>
      <c r="H6" s="5">
        <v>1.0</v>
      </c>
      <c r="I6" s="5">
        <v>4.0</v>
      </c>
      <c r="J6" s="5">
        <v>1.0</v>
      </c>
      <c r="K6" s="5">
        <v>4.0</v>
      </c>
      <c r="L6" s="5">
        <v>1.0</v>
      </c>
      <c r="M6" s="2" t="s">
        <v>37</v>
      </c>
      <c r="N6" s="1">
        <f t="shared" si="2"/>
        <v>85</v>
      </c>
      <c r="O6" s="6" t="s">
        <v>38</v>
      </c>
      <c r="P6" s="7">
        <f t="shared" ref="P6:Y6" si="6">COUNTIF(C:C,"5")</f>
        <v>0</v>
      </c>
      <c r="Q6" s="7">
        <f t="shared" si="6"/>
        <v>0</v>
      </c>
      <c r="R6" s="7">
        <f t="shared" si="6"/>
        <v>2</v>
      </c>
      <c r="S6" s="7">
        <f t="shared" si="6"/>
        <v>0</v>
      </c>
      <c r="T6" s="7">
        <f t="shared" si="6"/>
        <v>1</v>
      </c>
      <c r="U6" s="7">
        <f t="shared" si="6"/>
        <v>0</v>
      </c>
      <c r="V6" s="7">
        <f t="shared" si="6"/>
        <v>2</v>
      </c>
      <c r="W6" s="7">
        <f t="shared" si="6"/>
        <v>0</v>
      </c>
      <c r="X6" s="7">
        <f t="shared" si="6"/>
        <v>0</v>
      </c>
      <c r="Y6" s="7">
        <f t="shared" si="6"/>
        <v>0</v>
      </c>
    </row>
    <row r="7">
      <c r="A7" s="4">
        <v>44658.66857692129</v>
      </c>
      <c r="B7" s="5" t="s">
        <v>39</v>
      </c>
      <c r="C7" s="5">
        <v>3.0</v>
      </c>
      <c r="D7" s="5">
        <v>2.0</v>
      </c>
      <c r="E7" s="5">
        <v>4.0</v>
      </c>
      <c r="F7" s="5">
        <v>2.0</v>
      </c>
      <c r="G7" s="5">
        <v>4.0</v>
      </c>
      <c r="H7" s="5">
        <v>1.0</v>
      </c>
      <c r="I7" s="5">
        <v>5.0</v>
      </c>
      <c r="J7" s="5">
        <v>1.0</v>
      </c>
      <c r="K7" s="5">
        <v>4.0</v>
      </c>
      <c r="L7" s="5">
        <v>1.0</v>
      </c>
      <c r="M7" s="2" t="s">
        <v>40</v>
      </c>
      <c r="N7" s="1">
        <f t="shared" si="2"/>
        <v>82.5</v>
      </c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> AVERAGE(N2, N7)</f>
        <v>81.25</v>
      </c>
      <c r="O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>
        <f> AVERAGE(N2, N7)</f>
        <v>81.25</v>
      </c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</sheetData>
  <drawing r:id="rId1"/>
</worksheet>
</file>