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naCamagong\Desktop\CSS1\CSS Plating\Ni Electroless Plating\MRAM\Uyemura\"/>
    </mc:Choice>
  </mc:AlternateContent>
  <xr:revisionPtr revIDLastSave="0" documentId="13_ncr:1_{1A3AF33E-78A1-40CC-85CC-9E573247DCE5}" xr6:coauthVersionLast="41" xr6:coauthVersionMax="41" xr10:uidLastSave="{00000000-0000-0000-0000-000000000000}"/>
  <bookViews>
    <workbookView xWindow="-110" yWindow="-110" windowWidth="19420" windowHeight="10420" xr2:uid="{863BB2C4-A1FF-491F-A3D9-CC1142123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0" i="1" l="1"/>
  <c r="H42" i="1"/>
  <c r="A36" i="1"/>
  <c r="A26" i="1"/>
  <c r="A22" i="1"/>
  <c r="A12" i="1"/>
  <c r="A8" i="1"/>
  <c r="H36" i="1"/>
  <c r="H28" i="1"/>
  <c r="H22" i="1"/>
  <c r="H14" i="1"/>
  <c r="H8" i="1"/>
  <c r="G62" i="1" l="1"/>
  <c r="F62" i="1"/>
  <c r="C64" i="1"/>
  <c r="C65" i="1" s="1"/>
  <c r="D36" i="1"/>
  <c r="C36" i="1"/>
  <c r="D22" i="1"/>
  <c r="C22" i="1"/>
  <c r="D8" i="1"/>
  <c r="C8" i="1"/>
</calcChain>
</file>

<file path=xl/sharedStrings.xml><?xml version="1.0" encoding="utf-8"?>
<sst xmlns="http://schemas.openxmlformats.org/spreadsheetml/2006/main" count="79" uniqueCount="33">
  <si>
    <t>M1</t>
  </si>
  <si>
    <t>Dimensions</t>
  </si>
  <si>
    <t>L</t>
  </si>
  <si>
    <t>W</t>
  </si>
  <si>
    <t>Plating Time: 10 min</t>
  </si>
  <si>
    <t>Weight final (g):</t>
  </si>
  <si>
    <t>Weight initial (g):</t>
  </si>
  <si>
    <t>Weight difference (g)</t>
  </si>
  <si>
    <t>Weight final (g)</t>
  </si>
  <si>
    <t>Weight initial (g)</t>
  </si>
  <si>
    <t>Weight difference (g):</t>
  </si>
  <si>
    <t>Ni(P) monitor by Mass measurement (12/6/2019):</t>
  </si>
  <si>
    <t>M2</t>
  </si>
  <si>
    <t>M3</t>
  </si>
  <si>
    <t>I</t>
  </si>
  <si>
    <t>II</t>
  </si>
  <si>
    <t>III</t>
  </si>
  <si>
    <t>ave</t>
  </si>
  <si>
    <t>Balance1: 1-130</t>
  </si>
  <si>
    <t>Balance2: 1-118</t>
  </si>
  <si>
    <t>TO GET PLATING RATE (um/min):</t>
  </si>
  <si>
    <t xml:space="preserve">Thickness(cm) = Weight difference/[L(cm) x W(cm) x 7.6(g/cm3)] = </t>
  </si>
  <si>
    <t>Thickness(um) = Thickness(cm) x 10000 =</t>
  </si>
  <si>
    <r>
      <rPr>
        <b/>
        <sz val="11"/>
        <color rgb="FFFF0000"/>
        <rFont val="Calibri"/>
        <family val="2"/>
        <scheme val="minor"/>
      </rPr>
      <t>PLATING RATE(um/min)</t>
    </r>
    <r>
      <rPr>
        <sz val="11"/>
        <color theme="1"/>
        <rFont val="Calibri"/>
        <family val="2"/>
        <scheme val="minor"/>
      </rPr>
      <t xml:space="preserve"> = Thickness(um)/ 10min =</t>
    </r>
  </si>
  <si>
    <t>PLATING RATE(um/min) for Balance1:</t>
  </si>
  <si>
    <t>PLATING RATE(um/min) for Balance2:</t>
  </si>
  <si>
    <r>
      <t xml:space="preserve"> FROM </t>
    </r>
    <r>
      <rPr>
        <sz val="11"/>
        <color rgb="FFFF0000"/>
        <rFont val="Calibri"/>
        <family val="2"/>
        <scheme val="minor"/>
      </rPr>
      <t>7.6g/cm3</t>
    </r>
    <r>
      <rPr>
        <sz val="11"/>
        <color theme="1"/>
        <rFont val="Calibri"/>
        <family val="2"/>
        <scheme val="minor"/>
      </rPr>
      <t xml:space="preserve"> density [with Ni(P)_Pcontent ~ 13%]:</t>
    </r>
  </si>
  <si>
    <t>PLATING RATE BY STEP_HEIGHT MEASSUREMENT:</t>
  </si>
  <si>
    <t>IV</t>
  </si>
  <si>
    <t>V</t>
  </si>
  <si>
    <t>VI</t>
  </si>
  <si>
    <t>AVE:</t>
  </si>
  <si>
    <t>Plating Rate (um/min):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</si>
</sst>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4" fillId="0" borderId="0" xfId="0" applyFont="1" applyBorder="1"/>
    <xf numFmtId="0" fontId="8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9" fillId="0" borderId="0" xfId="0" applyFont="1" applyBorder="1"/>
    <xf numFmtId="0" fontId="8" fillId="0" borderId="0" xfId="0" applyFont="1" applyBorder="1" applyAlignment="1">
      <alignment horizontal="right"/>
    </xf>
    <xf numFmtId="165" fontId="0" fillId="0" borderId="0" xfId="0" applyNumberFormat="1" applyBorder="1"/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/>
    <xf numFmtId="164" fontId="9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71D6-1364-4CA5-B1AF-91C25510BACD}">
  <dimension ref="A1:AA65"/>
  <sheetViews>
    <sheetView tabSelected="1" topLeftCell="A14" workbookViewId="0">
      <selection activeCell="A40" sqref="A40"/>
    </sheetView>
  </sheetViews>
  <sheetFormatPr defaultRowHeight="14.5" x14ac:dyDescent="0.35"/>
  <cols>
    <col min="1" max="1" width="55.81640625" style="5" customWidth="1"/>
    <col min="2" max="2" width="3.7265625" style="13" bestFit="1" customWidth="1"/>
    <col min="3" max="27" width="8.7265625" style="5"/>
  </cols>
  <sheetData>
    <row r="1" spans="1:9" ht="24" thickBot="1" x14ac:dyDescent="0.6">
      <c r="A1" s="16" t="s">
        <v>11</v>
      </c>
      <c r="B1" s="17"/>
    </row>
    <row r="2" spans="1:9" x14ac:dyDescent="0.35">
      <c r="A2" s="1"/>
      <c r="B2" s="12"/>
      <c r="C2" s="2"/>
      <c r="D2" s="2"/>
      <c r="E2" s="2"/>
      <c r="F2" s="2"/>
      <c r="G2" s="2"/>
      <c r="H2" s="2"/>
      <c r="I2" s="3"/>
    </row>
    <row r="3" spans="1:9" ht="18.5" x14ac:dyDescent="0.45">
      <c r="A3" s="4"/>
      <c r="C3" s="11" t="s">
        <v>1</v>
      </c>
      <c r="F3" s="18" t="s">
        <v>4</v>
      </c>
      <c r="G3" s="18"/>
      <c r="I3" s="6"/>
    </row>
    <row r="4" spans="1:9" x14ac:dyDescent="0.35">
      <c r="A4" s="4"/>
      <c r="C4" s="20" t="s">
        <v>2</v>
      </c>
      <c r="D4" s="20" t="s">
        <v>3</v>
      </c>
      <c r="I4" s="6"/>
    </row>
    <row r="5" spans="1:9" ht="18.5" x14ac:dyDescent="0.45">
      <c r="A5" s="7" t="s">
        <v>0</v>
      </c>
      <c r="B5" s="14" t="s">
        <v>14</v>
      </c>
      <c r="C5" s="26">
        <v>2.7850000000000001</v>
      </c>
      <c r="D5" s="26">
        <v>3.0390000000000001</v>
      </c>
      <c r="E5" s="11"/>
      <c r="F5" s="11" t="s">
        <v>18</v>
      </c>
      <c r="I5" s="6"/>
    </row>
    <row r="6" spans="1:9" x14ac:dyDescent="0.35">
      <c r="A6" s="4"/>
      <c r="B6" s="13" t="s">
        <v>15</v>
      </c>
      <c r="C6" s="26">
        <v>2.7959999999999998</v>
      </c>
      <c r="D6" s="26">
        <v>3.01</v>
      </c>
      <c r="F6" s="5" t="s">
        <v>5</v>
      </c>
      <c r="H6" s="5">
        <v>1.3601000000000001</v>
      </c>
      <c r="I6" s="6"/>
    </row>
    <row r="7" spans="1:9" x14ac:dyDescent="0.35">
      <c r="A7" s="19" t="s">
        <v>24</v>
      </c>
      <c r="B7" s="13" t="s">
        <v>16</v>
      </c>
      <c r="C7" s="26">
        <v>2.802</v>
      </c>
      <c r="D7" s="26">
        <v>3.0830000000000002</v>
      </c>
      <c r="F7" s="5" t="s">
        <v>6</v>
      </c>
      <c r="H7" s="5">
        <v>1.3571</v>
      </c>
      <c r="I7" s="6"/>
    </row>
    <row r="8" spans="1:9" ht="18.5" x14ac:dyDescent="0.45">
      <c r="A8" s="29">
        <f>H8/(C8*D8*7.6) *10000/10</f>
        <v>4.6407139845306519E-2</v>
      </c>
      <c r="B8" s="27" t="s">
        <v>17</v>
      </c>
      <c r="C8" s="28">
        <f>AVERAGE(C5:C7)</f>
        <v>2.7943333333333329</v>
      </c>
      <c r="D8" s="28">
        <f>AVERAGE(D5:D7)</f>
        <v>3.044</v>
      </c>
      <c r="F8" s="5" t="s">
        <v>7</v>
      </c>
      <c r="H8" s="5">
        <f>H6-H7</f>
        <v>3.0000000000001137E-3</v>
      </c>
      <c r="I8" s="6"/>
    </row>
    <row r="9" spans="1:9" x14ac:dyDescent="0.35">
      <c r="A9" s="4"/>
      <c r="I9" s="6"/>
    </row>
    <row r="10" spans="1:9" x14ac:dyDescent="0.35">
      <c r="A10" s="4"/>
      <c r="I10" s="6"/>
    </row>
    <row r="11" spans="1:9" ht="15.5" x14ac:dyDescent="0.35">
      <c r="A11" s="19" t="s">
        <v>25</v>
      </c>
      <c r="E11" s="11"/>
      <c r="F11" s="11" t="s">
        <v>19</v>
      </c>
      <c r="I11" s="6"/>
    </row>
    <row r="12" spans="1:9" ht="18.5" x14ac:dyDescent="0.45">
      <c r="A12" s="29">
        <f>H14/(C8*D8*7.6) * 10000/10</f>
        <v>4.5169616116097155E-2</v>
      </c>
      <c r="F12" s="5" t="s">
        <v>8</v>
      </c>
      <c r="H12" s="5">
        <v>1.3604700000000001</v>
      </c>
      <c r="I12" s="6"/>
    </row>
    <row r="13" spans="1:9" x14ac:dyDescent="0.35">
      <c r="A13" s="4"/>
      <c r="F13" s="5" t="s">
        <v>9</v>
      </c>
      <c r="H13" s="5">
        <v>1.35755</v>
      </c>
      <c r="I13" s="6"/>
    </row>
    <row r="14" spans="1:9" x14ac:dyDescent="0.35">
      <c r="A14" s="4"/>
      <c r="F14" s="5" t="s">
        <v>10</v>
      </c>
      <c r="H14" s="5">
        <f>H12-H13</f>
        <v>2.9200000000000337E-3</v>
      </c>
      <c r="I14" s="6"/>
    </row>
    <row r="15" spans="1:9" ht="15" thickBot="1" x14ac:dyDescent="0.4">
      <c r="A15" s="8"/>
      <c r="B15" s="15"/>
      <c r="C15" s="9"/>
      <c r="D15" s="9"/>
      <c r="E15" s="9"/>
      <c r="F15" s="9"/>
      <c r="G15" s="9"/>
      <c r="H15" s="9"/>
      <c r="I15" s="10"/>
    </row>
    <row r="16" spans="1:9" x14ac:dyDescent="0.35">
      <c r="A16" s="1"/>
      <c r="B16" s="12"/>
      <c r="C16" s="2"/>
      <c r="D16" s="2"/>
      <c r="E16" s="2"/>
      <c r="F16" s="2"/>
      <c r="G16" s="2"/>
      <c r="H16" s="2"/>
      <c r="I16" s="3"/>
    </row>
    <row r="17" spans="1:9" ht="18.5" x14ac:dyDescent="0.45">
      <c r="A17" s="4"/>
      <c r="C17" s="11" t="s">
        <v>1</v>
      </c>
      <c r="F17" s="18" t="s">
        <v>4</v>
      </c>
      <c r="G17" s="18"/>
      <c r="I17" s="6"/>
    </row>
    <row r="18" spans="1:9" x14ac:dyDescent="0.35">
      <c r="A18" s="4"/>
      <c r="C18" s="20" t="s">
        <v>2</v>
      </c>
      <c r="D18" s="20" t="s">
        <v>3</v>
      </c>
      <c r="I18" s="6"/>
    </row>
    <row r="19" spans="1:9" ht="18.5" x14ac:dyDescent="0.45">
      <c r="A19" s="7" t="s">
        <v>12</v>
      </c>
      <c r="B19" s="14" t="s">
        <v>14</v>
      </c>
      <c r="C19" s="26">
        <v>2.9620000000000002</v>
      </c>
      <c r="D19" s="26">
        <v>2.7240000000000002</v>
      </c>
      <c r="E19" s="11"/>
      <c r="F19" s="11" t="s">
        <v>18</v>
      </c>
      <c r="I19" s="6"/>
    </row>
    <row r="20" spans="1:9" x14ac:dyDescent="0.35">
      <c r="A20" s="4"/>
      <c r="B20" s="13" t="s">
        <v>15</v>
      </c>
      <c r="C20" s="26">
        <v>2.9630000000000001</v>
      </c>
      <c r="D20" s="26">
        <v>2.7290000000000001</v>
      </c>
      <c r="F20" s="5" t="s">
        <v>5</v>
      </c>
      <c r="H20" s="5">
        <v>1.3036000000000001</v>
      </c>
      <c r="I20" s="6"/>
    </row>
    <row r="21" spans="1:9" x14ac:dyDescent="0.35">
      <c r="A21" s="19" t="s">
        <v>24</v>
      </c>
      <c r="B21" s="13" t="s">
        <v>16</v>
      </c>
      <c r="C21" s="26">
        <v>2.9729999999999999</v>
      </c>
      <c r="D21" s="26">
        <v>2.7389999999999999</v>
      </c>
      <c r="F21" s="5" t="s">
        <v>6</v>
      </c>
      <c r="H21" s="5">
        <v>1.3005</v>
      </c>
      <c r="I21" s="6"/>
    </row>
    <row r="22" spans="1:9" ht="18.5" x14ac:dyDescent="0.45">
      <c r="A22" s="29">
        <f>H22/(C22*D22*7.6) * 10000/10</f>
        <v>5.0362614288694582E-2</v>
      </c>
      <c r="B22" s="27" t="s">
        <v>17</v>
      </c>
      <c r="C22" s="28">
        <f>AVERAGE(C19:C21)</f>
        <v>2.9659999999999997</v>
      </c>
      <c r="D22" s="28">
        <f>AVERAGE(D19:D21)</f>
        <v>2.7306666666666666</v>
      </c>
      <c r="F22" s="21" t="s">
        <v>7</v>
      </c>
      <c r="H22" s="5">
        <f>H20-H21</f>
        <v>3.1000000000001027E-3</v>
      </c>
      <c r="I22" s="6"/>
    </row>
    <row r="23" spans="1:9" x14ac:dyDescent="0.35">
      <c r="I23" s="6"/>
    </row>
    <row r="24" spans="1:9" x14ac:dyDescent="0.35">
      <c r="A24" s="4"/>
      <c r="I24" s="6"/>
    </row>
    <row r="25" spans="1:9" ht="15.5" x14ac:dyDescent="0.35">
      <c r="A25" s="19" t="s">
        <v>25</v>
      </c>
      <c r="E25" s="11"/>
      <c r="F25" s="11" t="s">
        <v>19</v>
      </c>
      <c r="I25" s="6"/>
    </row>
    <row r="26" spans="1:9" ht="18.5" x14ac:dyDescent="0.45">
      <c r="A26" s="29">
        <f xml:space="preserve"> H28/(C22*D22*7.6) * 10000/10</f>
        <v>4.6463573182469291E-2</v>
      </c>
      <c r="F26" s="5" t="s">
        <v>8</v>
      </c>
      <c r="H26" s="5">
        <v>1.3037799999999999</v>
      </c>
      <c r="I26" s="6"/>
    </row>
    <row r="27" spans="1:9" x14ac:dyDescent="0.35">
      <c r="F27" s="5" t="s">
        <v>9</v>
      </c>
      <c r="H27" s="5">
        <v>1.3009200000000001</v>
      </c>
      <c r="I27" s="6"/>
    </row>
    <row r="28" spans="1:9" x14ac:dyDescent="0.35">
      <c r="A28" s="4"/>
      <c r="F28" s="21" t="s">
        <v>10</v>
      </c>
      <c r="H28" s="5">
        <f>H26-H27</f>
        <v>2.8599999999998627E-3</v>
      </c>
      <c r="I28" s="6"/>
    </row>
    <row r="29" spans="1:9" ht="15" thickBot="1" x14ac:dyDescent="0.4">
      <c r="A29" s="8"/>
      <c r="B29" s="15"/>
      <c r="C29" s="9"/>
      <c r="D29" s="9"/>
      <c r="E29" s="9"/>
      <c r="F29" s="9"/>
      <c r="G29" s="9"/>
      <c r="H29" s="9"/>
      <c r="I29" s="10"/>
    </row>
    <row r="30" spans="1:9" x14ac:dyDescent="0.35">
      <c r="A30" s="1"/>
      <c r="B30" s="12"/>
      <c r="C30" s="2"/>
      <c r="D30" s="2"/>
      <c r="E30" s="2"/>
      <c r="F30" s="2"/>
      <c r="G30" s="2"/>
      <c r="H30" s="2"/>
      <c r="I30" s="3"/>
    </row>
    <row r="31" spans="1:9" ht="18.5" x14ac:dyDescent="0.45">
      <c r="A31" s="4"/>
      <c r="C31" s="11" t="s">
        <v>1</v>
      </c>
      <c r="F31" s="18" t="s">
        <v>4</v>
      </c>
      <c r="G31" s="18"/>
      <c r="I31" s="6"/>
    </row>
    <row r="32" spans="1:9" x14ac:dyDescent="0.35">
      <c r="A32" s="4"/>
      <c r="C32" s="20" t="s">
        <v>2</v>
      </c>
      <c r="D32" s="20" t="s">
        <v>3</v>
      </c>
      <c r="I32" s="6"/>
    </row>
    <row r="33" spans="1:9" ht="18.5" x14ac:dyDescent="0.45">
      <c r="A33" s="7" t="s">
        <v>13</v>
      </c>
      <c r="B33" s="14" t="s">
        <v>14</v>
      </c>
      <c r="C33" s="26">
        <v>2.8929999999999998</v>
      </c>
      <c r="D33" s="26">
        <v>2.9580000000000002</v>
      </c>
      <c r="E33" s="11"/>
      <c r="F33" s="11" t="s">
        <v>18</v>
      </c>
      <c r="I33" s="6"/>
    </row>
    <row r="34" spans="1:9" x14ac:dyDescent="0.35">
      <c r="A34" s="4"/>
      <c r="B34" s="13" t="s">
        <v>15</v>
      </c>
      <c r="C34" s="26">
        <v>2.891</v>
      </c>
      <c r="D34" s="26">
        <v>2.9380000000000002</v>
      </c>
      <c r="F34" s="5" t="s">
        <v>5</v>
      </c>
      <c r="H34" s="5">
        <v>1.3543000000000001</v>
      </c>
      <c r="I34" s="6"/>
    </row>
    <row r="35" spans="1:9" x14ac:dyDescent="0.35">
      <c r="A35" s="19" t="s">
        <v>24</v>
      </c>
      <c r="B35" s="13" t="s">
        <v>16</v>
      </c>
      <c r="C35" s="26">
        <v>2.9990000000000001</v>
      </c>
      <c r="D35" s="26">
        <v>2.984</v>
      </c>
      <c r="F35" s="5" t="s">
        <v>6</v>
      </c>
      <c r="H35" s="5">
        <v>1.3512</v>
      </c>
      <c r="I35" s="6"/>
    </row>
    <row r="36" spans="1:9" ht="18.5" x14ac:dyDescent="0.45">
      <c r="A36" s="29">
        <f>H36/(C36*D36*7.6) * 10000/10</f>
        <v>4.7068977328990749E-2</v>
      </c>
      <c r="B36" s="13" t="s">
        <v>17</v>
      </c>
      <c r="C36" s="26">
        <f>AVERAGE(C33:C35)</f>
        <v>2.9276666666666666</v>
      </c>
      <c r="D36" s="26">
        <f>AVERAGE(D33:D35)</f>
        <v>2.9600000000000004</v>
      </c>
      <c r="F36" s="21" t="s">
        <v>7</v>
      </c>
      <c r="H36" s="5">
        <f>H34-H35</f>
        <v>3.1000000000001027E-3</v>
      </c>
      <c r="I36" s="6"/>
    </row>
    <row r="37" spans="1:9" x14ac:dyDescent="0.35">
      <c r="A37" s="4"/>
      <c r="I37" s="6"/>
    </row>
    <row r="38" spans="1:9" x14ac:dyDescent="0.35">
      <c r="A38" s="4"/>
      <c r="I38" s="6"/>
    </row>
    <row r="39" spans="1:9" ht="15.5" x14ac:dyDescent="0.35">
      <c r="A39" s="19" t="s">
        <v>25</v>
      </c>
      <c r="E39" s="11"/>
      <c r="F39" s="11" t="s">
        <v>19</v>
      </c>
      <c r="I39" s="6"/>
    </row>
    <row r="40" spans="1:9" ht="18.5" x14ac:dyDescent="0.45">
      <c r="A40" s="29">
        <f xml:space="preserve"> H42/(C36*D36*7.6) * 10000/10</f>
        <v>4.7979989793418651E-2</v>
      </c>
      <c r="F40" s="5" t="s">
        <v>8</v>
      </c>
      <c r="H40" s="5">
        <v>1.3545799999999999</v>
      </c>
      <c r="I40" s="6"/>
    </row>
    <row r="41" spans="1:9" x14ac:dyDescent="0.35">
      <c r="A41" s="4"/>
      <c r="F41" s="5" t="s">
        <v>9</v>
      </c>
      <c r="H41" s="5">
        <v>1.3514200000000001</v>
      </c>
      <c r="I41" s="6"/>
    </row>
    <row r="42" spans="1:9" x14ac:dyDescent="0.35">
      <c r="A42" s="4"/>
      <c r="F42" s="21" t="s">
        <v>10</v>
      </c>
      <c r="H42" s="5">
        <f>H40-H41</f>
        <v>3.1599999999998296E-3</v>
      </c>
      <c r="I42" s="6"/>
    </row>
    <row r="43" spans="1:9" ht="15" thickBot="1" x14ac:dyDescent="0.4">
      <c r="A43" s="8"/>
      <c r="B43" s="15"/>
      <c r="C43" s="9"/>
      <c r="D43" s="9"/>
      <c r="E43" s="9"/>
      <c r="F43" s="9"/>
      <c r="G43" s="9"/>
      <c r="H43" s="9"/>
      <c r="I43" s="10"/>
    </row>
    <row r="46" spans="1:9" x14ac:dyDescent="0.35">
      <c r="A46" s="5" t="s">
        <v>20</v>
      </c>
    </row>
    <row r="48" spans="1:9" x14ac:dyDescent="0.35">
      <c r="A48" s="5" t="s">
        <v>26</v>
      </c>
    </row>
    <row r="50" spans="1:7" x14ac:dyDescent="0.35">
      <c r="A50" s="13" t="s">
        <v>21</v>
      </c>
    </row>
    <row r="52" spans="1:7" x14ac:dyDescent="0.35">
      <c r="A52" s="13" t="s">
        <v>22</v>
      </c>
    </row>
    <row r="54" spans="1:7" x14ac:dyDescent="0.35">
      <c r="A54" s="13" t="s">
        <v>23</v>
      </c>
    </row>
    <row r="57" spans="1:7" ht="15.5" x14ac:dyDescent="0.35">
      <c r="A57" s="5" t="s">
        <v>27</v>
      </c>
      <c r="B57" s="13" t="s">
        <v>14</v>
      </c>
      <c r="C57" s="22">
        <v>0.45700000000000002</v>
      </c>
      <c r="E57" s="13"/>
      <c r="F57" s="11" t="s">
        <v>1</v>
      </c>
    </row>
    <row r="58" spans="1:7" x14ac:dyDescent="0.35">
      <c r="B58" s="13" t="s">
        <v>15</v>
      </c>
      <c r="C58" s="22">
        <v>0.52849999999999997</v>
      </c>
      <c r="E58" s="13"/>
      <c r="F58" s="20" t="s">
        <v>2</v>
      </c>
      <c r="G58" s="20" t="s">
        <v>3</v>
      </c>
    </row>
    <row r="59" spans="1:7" ht="18.5" x14ac:dyDescent="0.45">
      <c r="B59" s="13" t="s">
        <v>16</v>
      </c>
      <c r="C59" s="22">
        <v>0.46050000000000002</v>
      </c>
      <c r="E59" s="14" t="s">
        <v>14</v>
      </c>
      <c r="F59" s="26">
        <v>3.048</v>
      </c>
      <c r="G59" s="26">
        <v>2.77</v>
      </c>
    </row>
    <row r="60" spans="1:7" x14ac:dyDescent="0.35">
      <c r="B60" s="13" t="s">
        <v>28</v>
      </c>
      <c r="C60" s="23">
        <v>0.45750000000000002</v>
      </c>
      <c r="E60" s="13" t="s">
        <v>15</v>
      </c>
      <c r="F60" s="26">
        <v>3.0350000000000001</v>
      </c>
      <c r="G60" s="26">
        <v>2.7589999999999999</v>
      </c>
    </row>
    <row r="61" spans="1:7" x14ac:dyDescent="0.35">
      <c r="B61" s="13" t="s">
        <v>29</v>
      </c>
      <c r="C61" s="23">
        <v>0.53800000000000003</v>
      </c>
      <c r="E61" s="13" t="s">
        <v>16</v>
      </c>
      <c r="F61" s="26">
        <v>2.996</v>
      </c>
      <c r="G61" s="26">
        <v>2.75</v>
      </c>
    </row>
    <row r="62" spans="1:7" ht="15.5" x14ac:dyDescent="0.35">
      <c r="B62" s="13" t="s">
        <v>30</v>
      </c>
      <c r="C62" s="23">
        <v>0.44400000000000001</v>
      </c>
      <c r="E62" s="27" t="s">
        <v>17</v>
      </c>
      <c r="F62" s="28">
        <f>AVERAGE(F59:F61)</f>
        <v>3.0263333333333335</v>
      </c>
      <c r="G62" s="28">
        <f>AVERAGE(G59:G61)</f>
        <v>2.7596666666666665</v>
      </c>
    </row>
    <row r="64" spans="1:7" x14ac:dyDescent="0.35">
      <c r="B64" s="13" t="s">
        <v>31</v>
      </c>
      <c r="C64" s="22">
        <f>AVERAGE(C57:C62)</f>
        <v>0.48091666666666671</v>
      </c>
    </row>
    <row r="65" spans="2:3" ht="18.5" x14ac:dyDescent="0.45">
      <c r="B65" s="25" t="s">
        <v>32</v>
      </c>
      <c r="C65" s="24">
        <f xml:space="preserve"> C64/10</f>
        <v>4.8091666666666671E-2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Camagong</dc:creator>
  <cp:lastModifiedBy>Cristina Camagong</cp:lastModifiedBy>
  <cp:lastPrinted>2019-12-06T16:50:16Z</cp:lastPrinted>
  <dcterms:created xsi:type="dcterms:W3CDTF">2019-12-05T23:06:10Z</dcterms:created>
  <dcterms:modified xsi:type="dcterms:W3CDTF">2019-12-06T21:06:54Z</dcterms:modified>
</cp:coreProperties>
</file>