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Projects\EVETrader\"/>
    </mc:Choice>
  </mc:AlternateContent>
  <bookViews>
    <workbookView xWindow="0" yWindow="0" windowWidth="23940" windowHeight="79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1" l="1"/>
  <c r="E2" i="1"/>
  <c r="D3" i="1"/>
  <c r="D4" i="1"/>
  <c r="D5" i="1"/>
  <c r="D6" i="1"/>
  <c r="D7" i="1"/>
  <c r="D8" i="1"/>
  <c r="D9" i="1"/>
  <c r="D2" i="1"/>
  <c r="J2" i="1"/>
  <c r="E9" i="1"/>
  <c r="E8" i="1"/>
  <c r="E7" i="1"/>
  <c r="E6" i="1"/>
  <c r="E5" i="1"/>
  <c r="E4" i="1"/>
  <c r="E3" i="1"/>
  <c r="I2" i="1"/>
  <c r="B20" i="1" l="1"/>
  <c r="J3" i="1"/>
  <c r="J4" i="1"/>
  <c r="J5" i="1"/>
  <c r="J6" i="1"/>
  <c r="J7" i="1"/>
  <c r="J8" i="1"/>
  <c r="J9" i="1"/>
  <c r="I3" i="1"/>
  <c r="I4" i="1"/>
  <c r="I5" i="1"/>
  <c r="I6" i="1"/>
  <c r="I7" i="1"/>
  <c r="I8" i="1"/>
  <c r="I9" i="1"/>
  <c r="I10" i="1"/>
  <c r="I11" i="1"/>
  <c r="I12" i="1"/>
  <c r="I13" i="1"/>
  <c r="I14" i="1"/>
  <c r="I15" i="1"/>
  <c r="I16" i="1"/>
  <c r="I17" i="1"/>
  <c r="J10" i="1"/>
  <c r="J11" i="1"/>
  <c r="J12" i="1"/>
  <c r="J13" i="1"/>
  <c r="J14" i="1"/>
  <c r="J15" i="1"/>
  <c r="J16" i="1"/>
  <c r="J17" i="1"/>
  <c r="G3" i="1"/>
  <c r="G4" i="1"/>
  <c r="G5" i="1"/>
  <c r="G6" i="1"/>
  <c r="G7" i="1"/>
  <c r="G8" i="1"/>
  <c r="G9" i="1"/>
  <c r="G10" i="1"/>
  <c r="G11" i="1"/>
  <c r="G12" i="1"/>
  <c r="G13" i="1"/>
  <c r="G14" i="1"/>
  <c r="G15" i="1"/>
  <c r="G16" i="1"/>
  <c r="G17" i="1"/>
  <c r="G2" i="1"/>
  <c r="G18" i="1" l="1"/>
  <c r="J18" i="1"/>
  <c r="H2" i="1" l="1"/>
  <c r="K2" i="1" s="1"/>
  <c r="H11" i="1"/>
  <c r="K11" i="1" s="1"/>
  <c r="H8" i="1"/>
  <c r="K8" i="1" s="1"/>
  <c r="H10" i="1"/>
  <c r="K10" i="1" s="1"/>
  <c r="H3" i="1"/>
  <c r="K3" i="1" s="1"/>
  <c r="H7" i="1"/>
  <c r="K7" i="1" s="1"/>
  <c r="H9" i="1"/>
  <c r="K9" i="1" s="1"/>
  <c r="H5" i="1"/>
  <c r="K5" i="1" s="1"/>
  <c r="H17" i="1"/>
  <c r="K17" i="1" s="1"/>
  <c r="H16" i="1"/>
  <c r="K16" i="1" s="1"/>
  <c r="H4" i="1"/>
  <c r="K4" i="1" s="1"/>
  <c r="H6" i="1"/>
  <c r="K6" i="1" s="1"/>
  <c r="H15" i="1"/>
  <c r="K15" i="1" s="1"/>
  <c r="H14" i="1"/>
  <c r="K14" i="1" s="1"/>
  <c r="H13" i="1"/>
  <c r="K13" i="1" s="1"/>
  <c r="H12" i="1"/>
  <c r="K12" i="1" s="1"/>
  <c r="K18" i="1" l="1"/>
  <c r="B21" i="1" s="1"/>
</calcChain>
</file>

<file path=xl/comments1.xml><?xml version="1.0" encoding="utf-8"?>
<comments xmlns="http://schemas.openxmlformats.org/spreadsheetml/2006/main">
  <authors>
    <author>Chris Hampu</author>
  </authors>
  <commentList>
    <comment ref="H1" authorId="0" shapeId="0">
      <text>
        <r>
          <rPr>
            <b/>
            <sz val="9"/>
            <color indexed="81"/>
            <rFont val="Tahoma"/>
            <family val="2"/>
          </rPr>
          <t>Chris Hampu:</t>
        </r>
        <r>
          <rPr>
            <sz val="9"/>
            <color indexed="81"/>
            <rFont val="Tahoma"/>
            <family val="2"/>
          </rPr>
          <t xml:space="preserve">
% for which the capital of this item is the total capital of all cruisers</t>
        </r>
      </text>
    </comment>
    <comment ref="K1" authorId="0" shapeId="0">
      <text>
        <r>
          <rPr>
            <b/>
            <sz val="9"/>
            <color indexed="81"/>
            <rFont val="Tahoma"/>
            <family val="2"/>
          </rPr>
          <t>Chris Hampu:</t>
        </r>
        <r>
          <rPr>
            <sz val="9"/>
            <color indexed="81"/>
            <rFont val="Tahoma"/>
            <family val="2"/>
          </rPr>
          <t xml:space="preserve">
Performance multiplied by the weight</t>
        </r>
      </text>
    </comment>
    <comment ref="A20" authorId="0" shapeId="0">
      <text>
        <r>
          <rPr>
            <b/>
            <sz val="9"/>
            <color indexed="81"/>
            <rFont val="Tahoma"/>
            <family val="2"/>
          </rPr>
          <t>Chris Hampu:</t>
        </r>
        <r>
          <rPr>
            <sz val="9"/>
            <color indexed="81"/>
            <rFont val="Tahoma"/>
            <family val="2"/>
          </rPr>
          <t xml:space="preserve">
Also known as the IPO for this ticker. Just the sum of the prices. From thereon the initial index would simple be the previous index used to calculate the next index. Self reinforcing model</t>
        </r>
      </text>
    </comment>
    <comment ref="A21" authorId="0" shapeId="0">
      <text>
        <r>
          <rPr>
            <b/>
            <sz val="9"/>
            <color indexed="81"/>
            <rFont val="Tahoma"/>
            <family val="2"/>
          </rPr>
          <t>Chris Hampu:</t>
        </r>
        <r>
          <rPr>
            <sz val="9"/>
            <color indexed="81"/>
            <rFont val="Tahoma"/>
            <family val="2"/>
          </rPr>
          <t xml:space="preserve">
Sum of all contributing changes multiplied by the previous index</t>
        </r>
      </text>
    </comment>
  </commentList>
</comments>
</file>

<file path=xl/sharedStrings.xml><?xml version="1.0" encoding="utf-8"?>
<sst xmlns="http://schemas.openxmlformats.org/spreadsheetml/2006/main" count="16" uniqueCount="16">
  <si>
    <t>Price</t>
  </si>
  <si>
    <t>Sell volume</t>
  </si>
  <si>
    <t>Capital</t>
  </si>
  <si>
    <t>Weight</t>
  </si>
  <si>
    <t>Performance value</t>
  </si>
  <si>
    <t>Performance %</t>
  </si>
  <si>
    <t>Contribution %</t>
  </si>
  <si>
    <t>Sum</t>
  </si>
  <si>
    <t>Initial Index</t>
  </si>
  <si>
    <t>Next Index</t>
  </si>
  <si>
    <t>Previous Price</t>
  </si>
  <si>
    <t>Change %</t>
  </si>
  <si>
    <t>Divisor</t>
  </si>
  <si>
    <t>Name/ID</t>
  </si>
  <si>
    <t>Normalized Price</t>
  </si>
  <si>
    <t>Normalized Prev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</si>
</sst>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selection activeCell="D2" sqref="D2"/>
    </sheetView>
  </sheetViews>
  <sheetFormatPr defaultRowHeight="15" x14ac:dyDescent="0.25"/>
  <cols>
    <col min="1" max="1" width="17.28515625" customWidth="1"/>
    <col min="2" max="2" width="15.85546875" customWidth="1"/>
    <col min="3" max="4" width="19.42578125" customWidth="1"/>
    <col min="5" max="5" width="18.140625" customWidth="1"/>
    <col min="6" max="6" width="16" customWidth="1"/>
    <col min="7" max="7" width="17.5703125" customWidth="1"/>
    <col min="8" max="8" width="12.42578125" customWidth="1"/>
    <col min="9" max="9" width="22.7109375" customWidth="1"/>
    <col min="10" max="10" width="14.85546875" customWidth="1"/>
    <col min="11" max="11" width="16.5703125" customWidth="1"/>
  </cols>
  <sheetData>
    <row r="1" spans="1:11" x14ac:dyDescent="0.25">
      <c r="A1" s="1" t="s">
        <v>13</v>
      </c>
      <c r="B1" s="1" t="s">
        <v>0</v>
      </c>
      <c r="C1" s="1" t="s">
        <v>10</v>
      </c>
      <c r="D1" s="1" t="s">
        <v>14</v>
      </c>
      <c r="E1" s="1" t="s">
        <v>15</v>
      </c>
      <c r="F1" s="1" t="s">
        <v>1</v>
      </c>
      <c r="G1" s="1" t="s">
        <v>2</v>
      </c>
      <c r="H1" s="1" t="s">
        <v>3</v>
      </c>
      <c r="I1" s="1" t="s">
        <v>4</v>
      </c>
      <c r="J1" s="1" t="s">
        <v>5</v>
      </c>
      <c r="K1" s="1" t="s">
        <v>6</v>
      </c>
    </row>
    <row r="2" spans="1:11" x14ac:dyDescent="0.25">
      <c r="B2">
        <v>3.95</v>
      </c>
      <c r="C2">
        <v>4.09</v>
      </c>
      <c r="D2">
        <f>(B2-MIN(B2:B9)-1)/(MAX(B2:B9)+1-(MIN(B2:B9)-1))</f>
        <v>-1.0700027927072891E-4</v>
      </c>
      <c r="E2">
        <f>(C2-MIN(C2:C9)-0.01)/(MAX(C2:C9)-(MIN(C2:C9)-0.01))</f>
        <v>-1.0358400662937643E-6</v>
      </c>
      <c r="F2">
        <v>21937172448</v>
      </c>
      <c r="G2">
        <f>C2*F2</f>
        <v>89723035312.319992</v>
      </c>
      <c r="H2">
        <f>G2/G18*100</f>
        <v>18.958289559042711</v>
      </c>
      <c r="I2">
        <f>C2-B2</f>
        <v>0.13999999999999968</v>
      </c>
      <c r="J2">
        <f>((C2/B2)-1)*100</f>
        <v>3.5443037974683511</v>
      </c>
      <c r="K2">
        <f>(J2/100*H2)</f>
        <v>0.67193937677619675</v>
      </c>
    </row>
    <row r="3" spans="1:11" x14ac:dyDescent="0.25">
      <c r="B3">
        <v>5.58</v>
      </c>
      <c r="C3">
        <v>5.86</v>
      </c>
      <c r="D3">
        <f>(B3-MIN(B2:B9))/(MAX(B2:B9)-(MIN(B2:B9)))</f>
        <v>1.7444778713517135E-4</v>
      </c>
      <c r="E3">
        <f>(C3-MIN(C2:C9))/(MAX(C2:C9)-(MIN(C2:C9)))</f>
        <v>1.8334388164893486E-4</v>
      </c>
      <c r="F3">
        <v>4919492576</v>
      </c>
      <c r="G3">
        <f>C3*F3</f>
        <v>28828226495.360001</v>
      </c>
      <c r="H3">
        <f>G3/G18*100</f>
        <v>6.0913439170916757</v>
      </c>
      <c r="I3">
        <f>C3-B3</f>
        <v>0.28000000000000025</v>
      </c>
      <c r="J3">
        <f>((C3/B3)-1)*100</f>
        <v>5.017921146953408</v>
      </c>
      <c r="K3">
        <f>(J3/100*H3)</f>
        <v>0.30565883454940324</v>
      </c>
    </row>
    <row r="4" spans="1:11" x14ac:dyDescent="0.25">
      <c r="B4">
        <v>68.61</v>
      </c>
      <c r="C4">
        <v>69.34</v>
      </c>
      <c r="D4">
        <f>(B4-MIN(B2:B9))/(MAX(B2:B9)-(MIN(B2:B9)))</f>
        <v>6.9201189669694362E-3</v>
      </c>
      <c r="E4">
        <f>(C4-MIN(C2:C9))/(MAX(C2:C9)-(MIN(C2:C9)))</f>
        <v>6.7588634336683594E-3</v>
      </c>
      <c r="F4">
        <v>592084736</v>
      </c>
      <c r="G4">
        <f>C4*F4</f>
        <v>41055155594.240005</v>
      </c>
      <c r="H4">
        <f>G4/G18*100</f>
        <v>8.6748684430683767</v>
      </c>
      <c r="I4">
        <f>C4-B4</f>
        <v>0.73000000000000398</v>
      </c>
      <c r="J4">
        <f>((C4/B4)-1)*100</f>
        <v>1.0639848418597886</v>
      </c>
      <c r="K4">
        <f>(J4/100*H4)</f>
        <v>9.2299285285525778E-2</v>
      </c>
    </row>
    <row r="5" spans="1:11" x14ac:dyDescent="0.25">
      <c r="B5">
        <v>48.91</v>
      </c>
      <c r="C5">
        <v>48.78</v>
      </c>
      <c r="D5">
        <f>(B5-MIN(B2:B9))/(MAX(B2:B9)-(MIN(B2:B9)))</f>
        <v>4.8117622758265671E-3</v>
      </c>
      <c r="E5">
        <f>(C5-MIN(C2:C9))/(MAX(C2:C9)-(MIN(C2:C9)))</f>
        <v>4.6291740513507889E-3</v>
      </c>
      <c r="F5">
        <v>585178686</v>
      </c>
      <c r="G5">
        <f>C5*F5</f>
        <v>28545016303.080002</v>
      </c>
      <c r="H5">
        <f>G5/G18*100</f>
        <v>6.0315021962601563</v>
      </c>
      <c r="I5">
        <f>C5-B5</f>
        <v>-0.12999999999999545</v>
      </c>
      <c r="J5">
        <f>((C5/B5)-1)*100</f>
        <v>-0.26579431609077275</v>
      </c>
      <c r="K5">
        <f>(J5/100*H5)</f>
        <v>-1.6031390012549621E-2</v>
      </c>
    </row>
    <row r="6" spans="1:11" x14ac:dyDescent="0.25">
      <c r="B6">
        <v>300.42</v>
      </c>
      <c r="C6">
        <v>306.01</v>
      </c>
      <c r="D6">
        <f>(B6-MIN(B2:B9))/(MAX(B2:B9)-(MIN(B2:B9)))</f>
        <v>3.1729162853965806E-2</v>
      </c>
      <c r="E6">
        <f>(C6-MIN(C2:C9))/(MAX(C2:C9)-(MIN(C2:C9)))</f>
        <v>3.1274115676523391E-2</v>
      </c>
      <c r="F6">
        <v>162289460</v>
      </c>
      <c r="G6">
        <f>C6*F6</f>
        <v>49662197654.599998</v>
      </c>
      <c r="H6">
        <f>G6/G18*100</f>
        <v>10.493518414719064</v>
      </c>
      <c r="I6">
        <f>C6-B6</f>
        <v>5.589999999999975</v>
      </c>
      <c r="J6">
        <f>((C6/B6)-1)*100</f>
        <v>1.8607283136941488</v>
      </c>
      <c r="K6">
        <f>(J6/100*H6)</f>
        <v>0.19525586824538702</v>
      </c>
    </row>
    <row r="7" spans="1:11" x14ac:dyDescent="0.25">
      <c r="B7">
        <v>1012.73</v>
      </c>
      <c r="C7">
        <v>1004.83</v>
      </c>
      <c r="D7">
        <f>(B7-MIN(B2:B9))/(MAX(B2:B9)-(MIN(B2:B9)))</f>
        <v>0.10796284583203569</v>
      </c>
      <c r="E7">
        <f>(C7-MIN(C2:C9))/(MAX(C2:C9)-(MIN(C2:C9)))</f>
        <v>0.10366076617025707</v>
      </c>
      <c r="F7">
        <v>118120344</v>
      </c>
      <c r="G7">
        <f>C7*F7</f>
        <v>118690865261.52</v>
      </c>
      <c r="H7">
        <f>G7/G18*100</f>
        <v>25.079131393721866</v>
      </c>
      <c r="I7">
        <f>C7-B7</f>
        <v>-7.8999999999999773</v>
      </c>
      <c r="J7">
        <f>((C7/B7)-1)*100</f>
        <v>-0.78006971255911717</v>
      </c>
      <c r="K7">
        <f>(J7/100*H7)</f>
        <v>-0.19563470817532946</v>
      </c>
    </row>
    <row r="8" spans="1:11" x14ac:dyDescent="0.25">
      <c r="B8">
        <v>1481.17</v>
      </c>
      <c r="C8">
        <v>1479.81</v>
      </c>
      <c r="D8">
        <f>(B8-MIN(B2:B9))/(MAX(B2:B9)-(MIN(B2:B9)))</f>
        <v>0.15809678534467353</v>
      </c>
      <c r="E8">
        <f>(C8-MIN(C2:C9))/(MAX(C2:C9)-(MIN(C2:C9)))</f>
        <v>0.1528611486028057</v>
      </c>
      <c r="F8">
        <v>35871155</v>
      </c>
      <c r="G8">
        <f>C8*F8</f>
        <v>53082493880.549995</v>
      </c>
      <c r="H8">
        <f>G8/G18*100</f>
        <v>11.216219848119605</v>
      </c>
      <c r="I8">
        <f>C8-B8</f>
        <v>-1.3600000000001273</v>
      </c>
      <c r="J8">
        <f>((C8/B8)-1)*100</f>
        <v>-9.1819305008888907E-2</v>
      </c>
      <c r="K8">
        <f>(J8/100*H8)</f>
        <v>-1.0298655112812477E-2</v>
      </c>
    </row>
    <row r="9" spans="1:11" x14ac:dyDescent="0.25">
      <c r="B9">
        <v>9347.7199999999993</v>
      </c>
      <c r="C9">
        <v>9658.08</v>
      </c>
      <c r="D9">
        <f>(B9-MIN(B2:B9))/(MAX(B2:B9)-(MIN(B2:B9)))</f>
        <v>1</v>
      </c>
      <c r="E9">
        <f>(C9-MIN(C2:C9))/(MAX(C2:C9)-(MIN(C2:C9)))</f>
        <v>1</v>
      </c>
      <c r="F9">
        <v>6593284</v>
      </c>
      <c r="G9">
        <f>C9*F9</f>
        <v>63678464334.720001</v>
      </c>
      <c r="H9">
        <f>G9/G18*100</f>
        <v>13.45512622628616</v>
      </c>
      <c r="I9">
        <f>C9-B9</f>
        <v>310.36000000000058</v>
      </c>
      <c r="J9">
        <f>((C9/B9)-1)*100</f>
        <v>3.3201679126033001</v>
      </c>
      <c r="K9">
        <f>(J9/100*H9)</f>
        <v>0.4467327835654244</v>
      </c>
    </row>
    <row r="10" spans="1:11" x14ac:dyDescent="0.25">
      <c r="B10">
        <v>1</v>
      </c>
      <c r="C10">
        <v>1</v>
      </c>
      <c r="F10">
        <v>1</v>
      </c>
      <c r="G10">
        <f>B10*F10</f>
        <v>1</v>
      </c>
      <c r="H10">
        <f>G10/G18*100</f>
        <v>2.1129790686472154E-10</v>
      </c>
      <c r="I10">
        <f>B10-C10</f>
        <v>0</v>
      </c>
      <c r="J10">
        <f>((B10/C10)-1)*100</f>
        <v>0</v>
      </c>
      <c r="K10">
        <f>(J10/100*H10)</f>
        <v>0</v>
      </c>
    </row>
    <row r="11" spans="1:11" x14ac:dyDescent="0.25">
      <c r="B11">
        <v>1</v>
      </c>
      <c r="C11">
        <v>1</v>
      </c>
      <c r="F11">
        <v>1</v>
      </c>
      <c r="G11">
        <f>B11*F11</f>
        <v>1</v>
      </c>
      <c r="H11">
        <f>G11/G18*100</f>
        <v>2.1129790686472154E-10</v>
      </c>
      <c r="I11">
        <f>B11-C11</f>
        <v>0</v>
      </c>
      <c r="J11">
        <f>((B11/C11)-1)*100</f>
        <v>0</v>
      </c>
      <c r="K11">
        <f>(J11/100*H11)</f>
        <v>0</v>
      </c>
    </row>
    <row r="12" spans="1:11" x14ac:dyDescent="0.25">
      <c r="B12">
        <v>1</v>
      </c>
      <c r="C12">
        <v>1</v>
      </c>
      <c r="F12">
        <v>1</v>
      </c>
      <c r="G12">
        <f>B12*F12</f>
        <v>1</v>
      </c>
      <c r="H12">
        <f>G12/G18*100</f>
        <v>2.1129790686472154E-10</v>
      </c>
      <c r="I12">
        <f>B12-C12</f>
        <v>0</v>
      </c>
      <c r="J12">
        <f>((B12/C12)-1)*100</f>
        <v>0</v>
      </c>
      <c r="K12">
        <f>(J12/100*H12)</f>
        <v>0</v>
      </c>
    </row>
    <row r="13" spans="1:11" x14ac:dyDescent="0.25">
      <c r="B13">
        <v>1</v>
      </c>
      <c r="C13">
        <v>1</v>
      </c>
      <c r="F13">
        <v>1</v>
      </c>
      <c r="G13">
        <f>B13*F13</f>
        <v>1</v>
      </c>
      <c r="H13">
        <f>G13/G18*100</f>
        <v>2.1129790686472154E-10</v>
      </c>
      <c r="I13">
        <f>B13-C13</f>
        <v>0</v>
      </c>
      <c r="J13">
        <f>((B13/C13)-1)*100</f>
        <v>0</v>
      </c>
      <c r="K13">
        <f>(J13/100*H13)</f>
        <v>0</v>
      </c>
    </row>
    <row r="14" spans="1:11" x14ac:dyDescent="0.25">
      <c r="B14">
        <v>1</v>
      </c>
      <c r="C14">
        <v>1</v>
      </c>
      <c r="F14">
        <v>1</v>
      </c>
      <c r="G14">
        <f>B14*F14</f>
        <v>1</v>
      </c>
      <c r="H14">
        <f>G14/G18*100</f>
        <v>2.1129790686472154E-10</v>
      </c>
      <c r="I14">
        <f>B14-C14</f>
        <v>0</v>
      </c>
      <c r="J14">
        <f>((B14/C14)-1)*100</f>
        <v>0</v>
      </c>
      <c r="K14">
        <f>(J14/100*H14)</f>
        <v>0</v>
      </c>
    </row>
    <row r="15" spans="1:11" x14ac:dyDescent="0.25">
      <c r="B15">
        <v>1</v>
      </c>
      <c r="C15">
        <v>1</v>
      </c>
      <c r="F15">
        <v>1</v>
      </c>
      <c r="G15">
        <f>B15*F15</f>
        <v>1</v>
      </c>
      <c r="H15">
        <f>G15/G18*100</f>
        <v>2.1129790686472154E-10</v>
      </c>
      <c r="I15">
        <f>B15-C15</f>
        <v>0</v>
      </c>
      <c r="J15">
        <f>((B15/C15)-1)*100</f>
        <v>0</v>
      </c>
      <c r="K15">
        <f>(J15/100*H15)</f>
        <v>0</v>
      </c>
    </row>
    <row r="16" spans="1:11" x14ac:dyDescent="0.25">
      <c r="B16">
        <v>1</v>
      </c>
      <c r="C16">
        <v>1</v>
      </c>
      <c r="F16">
        <v>1</v>
      </c>
      <c r="G16">
        <f>B16*F16</f>
        <v>1</v>
      </c>
      <c r="H16">
        <f>G16/G18*100</f>
        <v>2.1129790686472154E-10</v>
      </c>
      <c r="I16">
        <f>B16-C16</f>
        <v>0</v>
      </c>
      <c r="J16">
        <f>((B16/C16)-1)*100</f>
        <v>0</v>
      </c>
      <c r="K16">
        <f>(J16/100*H16)</f>
        <v>0</v>
      </c>
    </row>
    <row r="17" spans="1:11" x14ac:dyDescent="0.25">
      <c r="B17">
        <v>1</v>
      </c>
      <c r="C17">
        <v>1</v>
      </c>
      <c r="F17">
        <v>1</v>
      </c>
      <c r="G17">
        <f>B17*F17</f>
        <v>1</v>
      </c>
      <c r="H17">
        <f>G17/G18*100</f>
        <v>2.1129790686472154E-10</v>
      </c>
      <c r="I17">
        <f>B17-C17</f>
        <v>0</v>
      </c>
      <c r="J17">
        <f>((B17/C17)-1)*100</f>
        <v>0</v>
      </c>
      <c r="K17">
        <f>(J17/100*H17)</f>
        <v>0</v>
      </c>
    </row>
    <row r="18" spans="1:11" x14ac:dyDescent="0.25">
      <c r="A18" s="1" t="s">
        <v>7</v>
      </c>
      <c r="G18">
        <f>SUM(G2:G17)</f>
        <v>473265454844.39001</v>
      </c>
      <c r="J18">
        <f>SUM(J2:J17)</f>
        <v>13.669422678920217</v>
      </c>
      <c r="K18">
        <f>SUM(K2:K17)</f>
        <v>1.4899213951212453</v>
      </c>
    </row>
    <row r="19" spans="1:11" x14ac:dyDescent="0.25">
      <c r="A19" s="1" t="s">
        <v>12</v>
      </c>
      <c r="B19">
        <v>10</v>
      </c>
    </row>
    <row r="20" spans="1:11" x14ac:dyDescent="0.25">
      <c r="A20" s="1" t="s">
        <v>8</v>
      </c>
      <c r="B20">
        <f>SUM(C2:C9)/B19</f>
        <v>1257.6799999999998</v>
      </c>
    </row>
    <row r="21" spans="1:11" x14ac:dyDescent="0.25">
      <c r="A21" s="1" t="s">
        <v>9</v>
      </c>
      <c r="B21">
        <f>B20*(1+K18/100)</f>
        <v>1276.4184434021608</v>
      </c>
    </row>
    <row r="22" spans="1:11" x14ac:dyDescent="0.25">
      <c r="A22" s="1" t="s">
        <v>11</v>
      </c>
      <c r="B22">
        <f>(B21/B20-1)*100</f>
        <v>1.489921395121252</v>
      </c>
    </row>
    <row r="23" spans="1:11" x14ac:dyDescent="0.25">
      <c r="A23" s="1"/>
    </row>
    <row r="24" spans="1:11" x14ac:dyDescent="0.25">
      <c r="A24" s="1"/>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Hampu</dc:creator>
  <cp:lastModifiedBy>Chris Hampu</cp:lastModifiedBy>
  <dcterms:created xsi:type="dcterms:W3CDTF">2017-02-05T17:52:44Z</dcterms:created>
  <dcterms:modified xsi:type="dcterms:W3CDTF">2017-02-10T20:23:28Z</dcterms:modified>
</cp:coreProperties>
</file>