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showInkAnnotation="0" hidePivotFieldList="1" defaultThemeVersion="124226"/>
  <mc:AlternateContent xmlns:mc="http://schemas.openxmlformats.org/markup-compatibility/2006">
    <mc:Choice Requires="x15">
      <x15ac:absPath xmlns:x15ac="http://schemas.microsoft.com/office/spreadsheetml/2010/11/ac" url="C:\Users\Chris Jerylle\Desktop\SESSION 2, 2019\MGMT220\Assignment 1\"/>
    </mc:Choice>
  </mc:AlternateContent>
  <xr:revisionPtr revIDLastSave="0" documentId="13_ncr:1_{93B5E793-3B59-4FC0-A96A-3C4FDFA403DA}" xr6:coauthVersionLast="43" xr6:coauthVersionMax="43" xr10:uidLastSave="{00000000-0000-0000-0000-000000000000}"/>
  <bookViews>
    <workbookView xWindow="-104" yWindow="-104" windowWidth="20098" windowHeight="10795" xr2:uid="{00000000-000D-0000-FFFF-FFFF00000000}"/>
  </bookViews>
  <sheets>
    <sheet name="Cover Sheet" sheetId="5" r:id="rId1"/>
    <sheet name="Yes, for Botany Bay" sheetId="6" r:id="rId2"/>
    <sheet name="No, against Botany Bay" sheetId="7" r:id="rId3"/>
    <sheet name="Data Calculations" sheetId="8" r:id="rId4"/>
    <sheet name="ns" sheetId="12" state="hidden" r:id="rId5"/>
    <sheet name="s" sheetId="14" state="hidden" r:id="rId6"/>
  </sheets>
  <calcPr calcId="191029"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S143" i="8" l="1"/>
  <c r="E40" i="7" l="1"/>
  <c r="E39" i="7"/>
  <c r="B40" i="7"/>
  <c r="B39" i="7"/>
  <c r="AS162" i="8" l="1"/>
  <c r="AS161" i="8"/>
  <c r="AS160" i="8"/>
  <c r="C162" i="8"/>
  <c r="D162" i="8"/>
  <c r="E162" i="8"/>
  <c r="F162" i="8"/>
  <c r="G162" i="8"/>
  <c r="H162" i="8"/>
  <c r="I162" i="8"/>
  <c r="J162" i="8"/>
  <c r="K162" i="8"/>
  <c r="L162" i="8"/>
  <c r="M162" i="8"/>
  <c r="N162" i="8"/>
  <c r="O162" i="8"/>
  <c r="P162" i="8"/>
  <c r="Q162" i="8"/>
  <c r="R162" i="8"/>
  <c r="S162" i="8"/>
  <c r="T162" i="8"/>
  <c r="U162" i="8"/>
  <c r="V162" i="8"/>
  <c r="W162" i="8"/>
  <c r="X162" i="8"/>
  <c r="Y162" i="8"/>
  <c r="Z162" i="8"/>
  <c r="AA162" i="8"/>
  <c r="AB162" i="8"/>
  <c r="AC162" i="8"/>
  <c r="AD162" i="8"/>
  <c r="AE162" i="8"/>
  <c r="AF162" i="8"/>
  <c r="AG162" i="8"/>
  <c r="AH162" i="8"/>
  <c r="AI162" i="8"/>
  <c r="AJ162" i="8"/>
  <c r="AK162" i="8"/>
  <c r="AL162" i="8"/>
  <c r="AM162" i="8"/>
  <c r="AN162" i="8"/>
  <c r="AO162" i="8"/>
  <c r="AP162" i="8"/>
  <c r="D161" i="8"/>
  <c r="E161" i="8"/>
  <c r="F161" i="8"/>
  <c r="G161" i="8"/>
  <c r="H161" i="8"/>
  <c r="I161" i="8"/>
  <c r="J161" i="8"/>
  <c r="K161" i="8"/>
  <c r="L161" i="8"/>
  <c r="M161" i="8"/>
  <c r="N161" i="8"/>
  <c r="O161" i="8"/>
  <c r="P161" i="8"/>
  <c r="Q161" i="8"/>
  <c r="R161" i="8"/>
  <c r="S161" i="8"/>
  <c r="T161" i="8"/>
  <c r="U161" i="8"/>
  <c r="V161" i="8"/>
  <c r="W161" i="8"/>
  <c r="X161" i="8"/>
  <c r="Y161" i="8"/>
  <c r="Z161" i="8"/>
  <c r="AA161" i="8"/>
  <c r="AB161" i="8"/>
  <c r="AC161" i="8"/>
  <c r="AD161" i="8"/>
  <c r="AE161" i="8"/>
  <c r="AF161" i="8"/>
  <c r="AG161" i="8"/>
  <c r="AH161" i="8"/>
  <c r="AI161" i="8"/>
  <c r="AJ161" i="8"/>
  <c r="AK161" i="8"/>
  <c r="AL161" i="8"/>
  <c r="AM161" i="8"/>
  <c r="AN161" i="8"/>
  <c r="AO161" i="8"/>
  <c r="AP161" i="8"/>
  <c r="C161" i="8"/>
  <c r="D160" i="8"/>
  <c r="E160" i="8"/>
  <c r="F160" i="8"/>
  <c r="G160" i="8"/>
  <c r="H160" i="8"/>
  <c r="I160" i="8"/>
  <c r="J160" i="8"/>
  <c r="K160" i="8"/>
  <c r="L160" i="8"/>
  <c r="M160" i="8"/>
  <c r="N160" i="8"/>
  <c r="O160" i="8"/>
  <c r="P160" i="8"/>
  <c r="Q160" i="8"/>
  <c r="R160" i="8"/>
  <c r="S160" i="8"/>
  <c r="T160" i="8"/>
  <c r="U160" i="8"/>
  <c r="V160" i="8"/>
  <c r="W160" i="8"/>
  <c r="X160" i="8"/>
  <c r="Y160" i="8"/>
  <c r="Z160" i="8"/>
  <c r="AA160" i="8"/>
  <c r="AB160" i="8"/>
  <c r="AC160" i="8"/>
  <c r="AD160" i="8"/>
  <c r="AE160" i="8"/>
  <c r="AF160" i="8"/>
  <c r="AG160" i="8"/>
  <c r="AH160" i="8"/>
  <c r="AI160" i="8"/>
  <c r="AJ160" i="8"/>
  <c r="AK160" i="8"/>
  <c r="AL160" i="8"/>
  <c r="AM160" i="8"/>
  <c r="AN160" i="8"/>
  <c r="AO160" i="8"/>
  <c r="AP160" i="8"/>
  <c r="C160" i="8"/>
  <c r="AS158" i="8"/>
  <c r="AS157" i="8"/>
  <c r="AS156" i="8"/>
  <c r="AP158" i="8"/>
  <c r="D158" i="8"/>
  <c r="E158" i="8"/>
  <c r="F158" i="8"/>
  <c r="G158" i="8"/>
  <c r="H158" i="8"/>
  <c r="I158" i="8"/>
  <c r="J158" i="8"/>
  <c r="K158" i="8"/>
  <c r="L158" i="8"/>
  <c r="M158" i="8"/>
  <c r="N158" i="8"/>
  <c r="O158" i="8"/>
  <c r="P158" i="8"/>
  <c r="Q158" i="8"/>
  <c r="R158" i="8"/>
  <c r="S158" i="8"/>
  <c r="T158" i="8"/>
  <c r="U158" i="8"/>
  <c r="V158" i="8"/>
  <c r="W158" i="8"/>
  <c r="X158" i="8"/>
  <c r="Y158" i="8"/>
  <c r="Z158" i="8"/>
  <c r="AA158" i="8"/>
  <c r="AB158" i="8"/>
  <c r="AC158" i="8"/>
  <c r="AD158" i="8"/>
  <c r="AE158" i="8"/>
  <c r="AF158" i="8"/>
  <c r="AG158" i="8"/>
  <c r="AH158" i="8"/>
  <c r="AI158" i="8"/>
  <c r="AJ158" i="8"/>
  <c r="AK158" i="8"/>
  <c r="AL158" i="8"/>
  <c r="AM158" i="8"/>
  <c r="AN158" i="8"/>
  <c r="AO158" i="8"/>
  <c r="C158" i="8"/>
  <c r="D157" i="8"/>
  <c r="E157" i="8"/>
  <c r="F157" i="8"/>
  <c r="G157" i="8"/>
  <c r="H157" i="8"/>
  <c r="I157" i="8"/>
  <c r="J157" i="8"/>
  <c r="K157" i="8"/>
  <c r="L157" i="8"/>
  <c r="M157" i="8"/>
  <c r="N157" i="8"/>
  <c r="O157" i="8"/>
  <c r="P157" i="8"/>
  <c r="Q157" i="8"/>
  <c r="R157" i="8"/>
  <c r="S157" i="8"/>
  <c r="T157" i="8"/>
  <c r="U157" i="8"/>
  <c r="V157" i="8"/>
  <c r="W157" i="8"/>
  <c r="X157" i="8"/>
  <c r="Y157" i="8"/>
  <c r="Z157" i="8"/>
  <c r="AA157" i="8"/>
  <c r="AB157" i="8"/>
  <c r="AC157" i="8"/>
  <c r="AD157" i="8"/>
  <c r="AE157" i="8"/>
  <c r="AF157" i="8"/>
  <c r="AG157" i="8"/>
  <c r="AH157" i="8"/>
  <c r="AI157" i="8"/>
  <c r="AJ157" i="8"/>
  <c r="AK157" i="8"/>
  <c r="AL157" i="8"/>
  <c r="AM157" i="8"/>
  <c r="AN157" i="8"/>
  <c r="AO157" i="8"/>
  <c r="AP157" i="8"/>
  <c r="C157" i="8"/>
  <c r="D156" i="8"/>
  <c r="E156" i="8"/>
  <c r="F156" i="8"/>
  <c r="G156" i="8"/>
  <c r="H156" i="8"/>
  <c r="I156" i="8"/>
  <c r="J156" i="8"/>
  <c r="K156" i="8"/>
  <c r="L156" i="8"/>
  <c r="M156" i="8"/>
  <c r="N156" i="8"/>
  <c r="O156" i="8"/>
  <c r="P156" i="8"/>
  <c r="Q156" i="8"/>
  <c r="R156" i="8"/>
  <c r="S156" i="8"/>
  <c r="T156" i="8"/>
  <c r="U156" i="8"/>
  <c r="V156" i="8"/>
  <c r="W156" i="8"/>
  <c r="X156" i="8"/>
  <c r="Y156" i="8"/>
  <c r="Z156" i="8"/>
  <c r="AA156" i="8"/>
  <c r="AB156" i="8"/>
  <c r="AC156" i="8"/>
  <c r="AD156" i="8"/>
  <c r="AE156" i="8"/>
  <c r="AF156" i="8"/>
  <c r="AG156" i="8"/>
  <c r="AH156" i="8"/>
  <c r="AI156" i="8"/>
  <c r="AJ156" i="8"/>
  <c r="AK156" i="8"/>
  <c r="AL156" i="8"/>
  <c r="AM156" i="8"/>
  <c r="AN156" i="8"/>
  <c r="AO156" i="8"/>
  <c r="AP156" i="8"/>
  <c r="C156" i="8"/>
  <c r="C43" i="7" l="1"/>
  <c r="C44" i="7"/>
  <c r="E139" i="8"/>
  <c r="F139" i="8"/>
  <c r="G139" i="8"/>
  <c r="H139" i="8"/>
  <c r="I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E140" i="8"/>
  <c r="F140" i="8"/>
  <c r="G140" i="8"/>
  <c r="H140" i="8"/>
  <c r="I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D140" i="8"/>
  <c r="D139" i="8"/>
  <c r="E135" i="8"/>
  <c r="E143" i="8" s="1"/>
  <c r="F135" i="8"/>
  <c r="F143" i="8" s="1"/>
  <c r="G135" i="8"/>
  <c r="G143" i="8" s="1"/>
  <c r="H135" i="8"/>
  <c r="H143" i="8" s="1"/>
  <c r="I135" i="8"/>
  <c r="I143" i="8" s="1"/>
  <c r="J135" i="8"/>
  <c r="J143" i="8" s="1"/>
  <c r="K135" i="8"/>
  <c r="K143" i="8" s="1"/>
  <c r="L135" i="8"/>
  <c r="L143" i="8" s="1"/>
  <c r="M135" i="8"/>
  <c r="M143" i="8" s="1"/>
  <c r="N135" i="8"/>
  <c r="N143" i="8" s="1"/>
  <c r="O135" i="8"/>
  <c r="O143" i="8" s="1"/>
  <c r="P135" i="8"/>
  <c r="P143" i="8" s="1"/>
  <c r="Q135" i="8"/>
  <c r="Q143" i="8" s="1"/>
  <c r="R135" i="8"/>
  <c r="R143" i="8" s="1"/>
  <c r="S135" i="8"/>
  <c r="S143" i="8" s="1"/>
  <c r="T135" i="8"/>
  <c r="T143" i="8" s="1"/>
  <c r="U135" i="8"/>
  <c r="U143" i="8" s="1"/>
  <c r="V135" i="8"/>
  <c r="V143" i="8" s="1"/>
  <c r="W135" i="8"/>
  <c r="W143" i="8" s="1"/>
  <c r="X135" i="8"/>
  <c r="X143" i="8" s="1"/>
  <c r="Y135" i="8"/>
  <c r="Y143" i="8" s="1"/>
  <c r="Z135" i="8"/>
  <c r="Z143" i="8" s="1"/>
  <c r="AA135" i="8"/>
  <c r="AA143" i="8" s="1"/>
  <c r="AB135" i="8"/>
  <c r="AB143" i="8" s="1"/>
  <c r="AC135" i="8"/>
  <c r="AC143" i="8" s="1"/>
  <c r="AD135" i="8"/>
  <c r="AD143" i="8" s="1"/>
  <c r="AE135" i="8"/>
  <c r="AE143" i="8" s="1"/>
  <c r="AF135" i="8"/>
  <c r="AF143" i="8" s="1"/>
  <c r="AG135" i="8"/>
  <c r="AG143" i="8" s="1"/>
  <c r="AH135" i="8"/>
  <c r="AH143" i="8" s="1"/>
  <c r="AI135" i="8"/>
  <c r="AI143" i="8" s="1"/>
  <c r="AJ135" i="8"/>
  <c r="AJ143" i="8" s="1"/>
  <c r="AK135" i="8"/>
  <c r="AK143" i="8" s="1"/>
  <c r="AL135" i="8"/>
  <c r="AL143" i="8" s="1"/>
  <c r="AM135" i="8"/>
  <c r="AM143" i="8" s="1"/>
  <c r="AN135" i="8"/>
  <c r="AN143" i="8" s="1"/>
  <c r="AO135" i="8"/>
  <c r="AO143" i="8" s="1"/>
  <c r="AP135" i="8"/>
  <c r="AP143" i="8" s="1"/>
  <c r="E136" i="8"/>
  <c r="E144" i="8" s="1"/>
  <c r="F136" i="8"/>
  <c r="F144" i="8" s="1"/>
  <c r="G136" i="8"/>
  <c r="G144" i="8" s="1"/>
  <c r="H136" i="8"/>
  <c r="H144" i="8" s="1"/>
  <c r="I136" i="8"/>
  <c r="I144" i="8" s="1"/>
  <c r="J136" i="8"/>
  <c r="J144" i="8" s="1"/>
  <c r="K136" i="8"/>
  <c r="K144" i="8" s="1"/>
  <c r="L136" i="8"/>
  <c r="L144" i="8" s="1"/>
  <c r="M136" i="8"/>
  <c r="M144" i="8" s="1"/>
  <c r="N136" i="8"/>
  <c r="N144" i="8" s="1"/>
  <c r="O136" i="8"/>
  <c r="O144" i="8" s="1"/>
  <c r="P136" i="8"/>
  <c r="P144" i="8" s="1"/>
  <c r="Q136" i="8"/>
  <c r="Q144" i="8" s="1"/>
  <c r="R136" i="8"/>
  <c r="R144" i="8" s="1"/>
  <c r="S136" i="8"/>
  <c r="S144" i="8" s="1"/>
  <c r="T136" i="8"/>
  <c r="T144" i="8" s="1"/>
  <c r="U136" i="8"/>
  <c r="U144" i="8" s="1"/>
  <c r="V136" i="8"/>
  <c r="V144" i="8" s="1"/>
  <c r="W136" i="8"/>
  <c r="W144" i="8" s="1"/>
  <c r="X136" i="8"/>
  <c r="X144" i="8" s="1"/>
  <c r="Y136" i="8"/>
  <c r="Y144" i="8" s="1"/>
  <c r="Z136" i="8"/>
  <c r="Z144" i="8" s="1"/>
  <c r="AA136" i="8"/>
  <c r="AA144" i="8" s="1"/>
  <c r="AB136" i="8"/>
  <c r="AB144" i="8" s="1"/>
  <c r="AC136" i="8"/>
  <c r="AC144" i="8" s="1"/>
  <c r="AD136" i="8"/>
  <c r="AD144" i="8" s="1"/>
  <c r="AE136" i="8"/>
  <c r="AE144" i="8" s="1"/>
  <c r="AF136" i="8"/>
  <c r="AF144" i="8" s="1"/>
  <c r="AG136" i="8"/>
  <c r="AG144" i="8" s="1"/>
  <c r="AH136" i="8"/>
  <c r="AH144" i="8" s="1"/>
  <c r="AI136" i="8"/>
  <c r="AI144" i="8" s="1"/>
  <c r="AJ136" i="8"/>
  <c r="AJ144" i="8" s="1"/>
  <c r="AK136" i="8"/>
  <c r="AK144" i="8" s="1"/>
  <c r="AL136" i="8"/>
  <c r="AL144" i="8" s="1"/>
  <c r="AM136" i="8"/>
  <c r="AM144" i="8" s="1"/>
  <c r="AN136" i="8"/>
  <c r="AN144" i="8" s="1"/>
  <c r="AO136" i="8"/>
  <c r="AO144" i="8" s="1"/>
  <c r="AP136" i="8"/>
  <c r="AP144" i="8" s="1"/>
  <c r="D136" i="8"/>
  <c r="D144" i="8" s="1"/>
  <c r="D135" i="8"/>
  <c r="D143" i="8" s="1"/>
  <c r="AS144" i="8" l="1"/>
  <c r="AS140" i="8"/>
  <c r="AS139" i="8"/>
  <c r="AS135" i="8"/>
  <c r="AS136" i="8"/>
  <c r="D132" i="8"/>
  <c r="E132" i="8"/>
  <c r="F132" i="8"/>
  <c r="G132" i="8"/>
  <c r="H132" i="8"/>
  <c r="I132" i="8"/>
  <c r="J132" i="8"/>
  <c r="K132" i="8"/>
  <c r="L132" i="8"/>
  <c r="M132" i="8"/>
  <c r="N132" i="8"/>
  <c r="O132" i="8"/>
  <c r="P132" i="8"/>
  <c r="Q132" i="8"/>
  <c r="R132" i="8"/>
  <c r="S132" i="8"/>
  <c r="T132" i="8"/>
  <c r="U132" i="8"/>
  <c r="V132" i="8"/>
  <c r="W132" i="8"/>
  <c r="X132" i="8"/>
  <c r="Y132" i="8"/>
  <c r="Z132" i="8"/>
  <c r="AA132" i="8"/>
  <c r="AB132" i="8"/>
  <c r="AC132" i="8"/>
  <c r="AD132" i="8"/>
  <c r="AE132" i="8"/>
  <c r="AF132" i="8"/>
  <c r="AG132" i="8"/>
  <c r="AH132" i="8"/>
  <c r="AI132" i="8"/>
  <c r="AJ132" i="8"/>
  <c r="AK132" i="8"/>
  <c r="AL132" i="8"/>
  <c r="AM132" i="8"/>
  <c r="AN132" i="8"/>
  <c r="AO132" i="8"/>
  <c r="AP132" i="8"/>
  <c r="C132" i="8"/>
  <c r="D131" i="8"/>
  <c r="E131" i="8"/>
  <c r="F131" i="8"/>
  <c r="G131" i="8"/>
  <c r="H131" i="8"/>
  <c r="I131" i="8"/>
  <c r="J131" i="8"/>
  <c r="K131" i="8"/>
  <c r="L131" i="8"/>
  <c r="M131" i="8"/>
  <c r="N131" i="8"/>
  <c r="O131" i="8"/>
  <c r="P131" i="8"/>
  <c r="Q131" i="8"/>
  <c r="R131" i="8"/>
  <c r="S131" i="8"/>
  <c r="T131" i="8"/>
  <c r="U131" i="8"/>
  <c r="V131" i="8"/>
  <c r="W131" i="8"/>
  <c r="X131" i="8"/>
  <c r="Y131" i="8"/>
  <c r="Z131" i="8"/>
  <c r="AA131" i="8"/>
  <c r="AB131" i="8"/>
  <c r="AC131" i="8"/>
  <c r="AD131" i="8"/>
  <c r="AE131" i="8"/>
  <c r="AF131" i="8"/>
  <c r="AG131" i="8"/>
  <c r="AH131" i="8"/>
  <c r="AI131" i="8"/>
  <c r="AJ131" i="8"/>
  <c r="AK131" i="8"/>
  <c r="AL131" i="8"/>
  <c r="AM131" i="8"/>
  <c r="AN131" i="8"/>
  <c r="AO131" i="8"/>
  <c r="AP131" i="8"/>
  <c r="C131" i="8"/>
  <c r="AS131" i="8" s="1"/>
  <c r="D125" i="8"/>
  <c r="D152" i="8" s="1"/>
  <c r="E125" i="8"/>
  <c r="E152" i="8" s="1"/>
  <c r="F125" i="8"/>
  <c r="F152" i="8" s="1"/>
  <c r="G125" i="8"/>
  <c r="G152" i="8" s="1"/>
  <c r="H125" i="8"/>
  <c r="H152" i="8" s="1"/>
  <c r="I125" i="8"/>
  <c r="I152" i="8" s="1"/>
  <c r="J125" i="8"/>
  <c r="J152" i="8" s="1"/>
  <c r="K125" i="8"/>
  <c r="K152" i="8" s="1"/>
  <c r="L125" i="8"/>
  <c r="L152" i="8" s="1"/>
  <c r="M125" i="8"/>
  <c r="M152" i="8" s="1"/>
  <c r="N125" i="8"/>
  <c r="N152" i="8" s="1"/>
  <c r="O125" i="8"/>
  <c r="O152" i="8" s="1"/>
  <c r="P125" i="8"/>
  <c r="P152" i="8" s="1"/>
  <c r="Q125" i="8"/>
  <c r="Q152" i="8" s="1"/>
  <c r="R125" i="8"/>
  <c r="R152" i="8" s="1"/>
  <c r="S125" i="8"/>
  <c r="S152" i="8" s="1"/>
  <c r="T125" i="8"/>
  <c r="T152" i="8" s="1"/>
  <c r="U125" i="8"/>
  <c r="U152" i="8" s="1"/>
  <c r="V125" i="8"/>
  <c r="V152" i="8" s="1"/>
  <c r="W125" i="8"/>
  <c r="W152" i="8" s="1"/>
  <c r="X125" i="8"/>
  <c r="X152" i="8" s="1"/>
  <c r="Y125" i="8"/>
  <c r="Y152" i="8" s="1"/>
  <c r="Z125" i="8"/>
  <c r="Z152" i="8" s="1"/>
  <c r="AA125" i="8"/>
  <c r="AA152" i="8" s="1"/>
  <c r="AB125" i="8"/>
  <c r="AB152" i="8" s="1"/>
  <c r="AC125" i="8"/>
  <c r="AC152" i="8" s="1"/>
  <c r="AD125" i="8"/>
  <c r="AD152" i="8" s="1"/>
  <c r="AE125" i="8"/>
  <c r="AE152" i="8" s="1"/>
  <c r="AF125" i="8"/>
  <c r="AF152" i="8" s="1"/>
  <c r="AG125" i="8"/>
  <c r="AG152" i="8" s="1"/>
  <c r="AH125" i="8"/>
  <c r="AH152" i="8" s="1"/>
  <c r="AI125" i="8"/>
  <c r="AI152" i="8" s="1"/>
  <c r="AJ125" i="8"/>
  <c r="AJ152" i="8" s="1"/>
  <c r="AK125" i="8"/>
  <c r="AK152" i="8" s="1"/>
  <c r="AL125" i="8"/>
  <c r="AL152" i="8" s="1"/>
  <c r="AM125" i="8"/>
  <c r="AM152" i="8" s="1"/>
  <c r="AN125" i="8"/>
  <c r="AN152" i="8" s="1"/>
  <c r="AO125" i="8"/>
  <c r="AO152" i="8" s="1"/>
  <c r="AP125" i="8"/>
  <c r="AP152" i="8" s="1"/>
  <c r="D126" i="8"/>
  <c r="E126" i="8"/>
  <c r="F126" i="8"/>
  <c r="G126" i="8"/>
  <c r="H126" i="8"/>
  <c r="I126" i="8"/>
  <c r="J126" i="8"/>
  <c r="K126" i="8"/>
  <c r="L126" i="8"/>
  <c r="M126" i="8"/>
  <c r="N126" i="8"/>
  <c r="O126" i="8"/>
  <c r="P126" i="8"/>
  <c r="Q126" i="8"/>
  <c r="R126" i="8"/>
  <c r="S126" i="8"/>
  <c r="T126" i="8"/>
  <c r="U126" i="8"/>
  <c r="V126" i="8"/>
  <c r="W126" i="8"/>
  <c r="X126" i="8"/>
  <c r="Y126" i="8"/>
  <c r="Z126" i="8"/>
  <c r="AA126" i="8"/>
  <c r="AB126" i="8"/>
  <c r="AC126" i="8"/>
  <c r="AD126" i="8"/>
  <c r="AE126" i="8"/>
  <c r="AF126" i="8"/>
  <c r="AG126" i="8"/>
  <c r="AH126" i="8"/>
  <c r="AI126" i="8"/>
  <c r="AJ126" i="8"/>
  <c r="AK126" i="8"/>
  <c r="AL126" i="8"/>
  <c r="AM126" i="8"/>
  <c r="AN126" i="8"/>
  <c r="AO126" i="8"/>
  <c r="AP126" i="8"/>
  <c r="D127" i="8"/>
  <c r="D153" i="8" s="1"/>
  <c r="E127" i="8"/>
  <c r="E153" i="8" s="1"/>
  <c r="F127" i="8"/>
  <c r="F153" i="8" s="1"/>
  <c r="G127" i="8"/>
  <c r="G153" i="8" s="1"/>
  <c r="H127" i="8"/>
  <c r="H153" i="8" s="1"/>
  <c r="I127" i="8"/>
  <c r="I153" i="8" s="1"/>
  <c r="J127" i="8"/>
  <c r="J153" i="8" s="1"/>
  <c r="K127" i="8"/>
  <c r="K153" i="8" s="1"/>
  <c r="L127" i="8"/>
  <c r="L153" i="8" s="1"/>
  <c r="M127" i="8"/>
  <c r="M153" i="8" s="1"/>
  <c r="N127" i="8"/>
  <c r="N153" i="8" s="1"/>
  <c r="O127" i="8"/>
  <c r="O153" i="8" s="1"/>
  <c r="P127" i="8"/>
  <c r="P153" i="8" s="1"/>
  <c r="Q127" i="8"/>
  <c r="Q153" i="8" s="1"/>
  <c r="R127" i="8"/>
  <c r="R153" i="8" s="1"/>
  <c r="S127" i="8"/>
  <c r="S153" i="8" s="1"/>
  <c r="T127" i="8"/>
  <c r="T153" i="8" s="1"/>
  <c r="U127" i="8"/>
  <c r="U153" i="8" s="1"/>
  <c r="V127" i="8"/>
  <c r="V153" i="8" s="1"/>
  <c r="W127" i="8"/>
  <c r="W153" i="8" s="1"/>
  <c r="X127" i="8"/>
  <c r="X153" i="8" s="1"/>
  <c r="Y127" i="8"/>
  <c r="Y153" i="8" s="1"/>
  <c r="Z127" i="8"/>
  <c r="Z153" i="8" s="1"/>
  <c r="AA127" i="8"/>
  <c r="AA153" i="8" s="1"/>
  <c r="AB127" i="8"/>
  <c r="AB153" i="8" s="1"/>
  <c r="AC127" i="8"/>
  <c r="AC153" i="8" s="1"/>
  <c r="AD127" i="8"/>
  <c r="AD153" i="8" s="1"/>
  <c r="AE127" i="8"/>
  <c r="AE153" i="8" s="1"/>
  <c r="AF127" i="8"/>
  <c r="AF153" i="8" s="1"/>
  <c r="AG127" i="8"/>
  <c r="AG153" i="8" s="1"/>
  <c r="AH127" i="8"/>
  <c r="AH153" i="8" s="1"/>
  <c r="AI127" i="8"/>
  <c r="AI153" i="8" s="1"/>
  <c r="AJ127" i="8"/>
  <c r="AJ153" i="8" s="1"/>
  <c r="AK127" i="8"/>
  <c r="AK153" i="8" s="1"/>
  <c r="AL127" i="8"/>
  <c r="AL153" i="8" s="1"/>
  <c r="AM127" i="8"/>
  <c r="AM153" i="8" s="1"/>
  <c r="AN127" i="8"/>
  <c r="AN153" i="8" s="1"/>
  <c r="AO127" i="8"/>
  <c r="AO153" i="8" s="1"/>
  <c r="AP127" i="8"/>
  <c r="AP153" i="8" s="1"/>
  <c r="D128" i="8"/>
  <c r="E128" i="8"/>
  <c r="F128" i="8"/>
  <c r="G128" i="8"/>
  <c r="H128" i="8"/>
  <c r="I128"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S145" i="8" l="1"/>
  <c r="AS132" i="8"/>
  <c r="C128" i="8"/>
  <c r="AS128" i="8" s="1"/>
  <c r="C127" i="8"/>
  <c r="C126" i="8"/>
  <c r="C125" i="8"/>
  <c r="C152" i="8" l="1"/>
  <c r="AS152" i="8" s="1"/>
  <c r="C148" i="8"/>
  <c r="C153" i="8"/>
  <c r="AS153" i="8" s="1"/>
  <c r="C149" i="8"/>
  <c r="AS125" i="8"/>
  <c r="AS126" i="8"/>
  <c r="AS127" i="8"/>
</calcChain>
</file>

<file path=xl/sharedStrings.xml><?xml version="1.0" encoding="utf-8"?>
<sst xmlns="http://schemas.openxmlformats.org/spreadsheetml/2006/main" count="427" uniqueCount="130">
  <si>
    <t>Inner Ring</t>
  </si>
  <si>
    <t>Ashfield</t>
  </si>
  <si>
    <t>Botany Bay</t>
  </si>
  <si>
    <t>Lane Cove</t>
  </si>
  <si>
    <t>Leichhardt</t>
  </si>
  <si>
    <t>Marrickville</t>
  </si>
  <si>
    <t>Mosman</t>
  </si>
  <si>
    <t>North Sydney</t>
  </si>
  <si>
    <t>Randwick</t>
  </si>
  <si>
    <t>Sydney</t>
  </si>
  <si>
    <t>Waverley</t>
  </si>
  <si>
    <t>Woollahra</t>
  </si>
  <si>
    <t>Middle Ring</t>
  </si>
  <si>
    <t>Auburn</t>
  </si>
  <si>
    <t>Bankstown</t>
  </si>
  <si>
    <t>Burwood</t>
  </si>
  <si>
    <t>Canterbury</t>
  </si>
  <si>
    <t>Canada Bay</t>
  </si>
  <si>
    <t>Hunters Hill</t>
  </si>
  <si>
    <t>Hurstville</t>
  </si>
  <si>
    <t>Kogarah</t>
  </si>
  <si>
    <t>Ku-ring-gai</t>
  </si>
  <si>
    <t>Manly</t>
  </si>
  <si>
    <t>Parramatta</t>
  </si>
  <si>
    <t>Rockdale</t>
  </si>
  <si>
    <t>Ryde</t>
  </si>
  <si>
    <t>Strathfield</t>
  </si>
  <si>
    <t>Willoughby</t>
  </si>
  <si>
    <t>Outer Ring</t>
  </si>
  <si>
    <t>Blacktown</t>
  </si>
  <si>
    <t>Blue Mountains</t>
  </si>
  <si>
    <t>Camden</t>
  </si>
  <si>
    <t>Campbelltown</t>
  </si>
  <si>
    <t>Fairfield</t>
  </si>
  <si>
    <t>Gosford</t>
  </si>
  <si>
    <t>Hawkesbury</t>
  </si>
  <si>
    <t>Holroyd</t>
  </si>
  <si>
    <t>Hornsby</t>
  </si>
  <si>
    <t>Liverpool</t>
  </si>
  <si>
    <t>Penrith</t>
  </si>
  <si>
    <t>Pittwater</t>
  </si>
  <si>
    <t>Sutherland</t>
  </si>
  <si>
    <t>Warringah</t>
  </si>
  <si>
    <t>Wollondilly</t>
  </si>
  <si>
    <t>Wyong</t>
  </si>
  <si>
    <t>Rest of GMR</t>
  </si>
  <si>
    <t>Cessnock</t>
  </si>
  <si>
    <t>Kiama</t>
  </si>
  <si>
    <t>Lake Macquarie</t>
  </si>
  <si>
    <t>Maitland</t>
  </si>
  <si>
    <t>Newcastle</t>
  </si>
  <si>
    <t>Port Stephens</t>
  </si>
  <si>
    <t>Shellharbour</t>
  </si>
  <si>
    <t>Wollongong</t>
  </si>
  <si>
    <t>NEW SOUTH WALES</t>
  </si>
  <si>
    <t>Rest of New South Wales</t>
  </si>
  <si>
    <t>Greater Sydney</t>
  </si>
  <si>
    <t>The Hills Shire</t>
  </si>
  <si>
    <t>Allocated 
LGA:</t>
  </si>
  <si>
    <t>Student ID:</t>
  </si>
  <si>
    <t>Background:</t>
  </si>
  <si>
    <t>Assumptions:</t>
  </si>
  <si>
    <t>Note:</t>
  </si>
  <si>
    <t>Name:</t>
  </si>
  <si>
    <t>Chris Jerylle Vargas Oidem</t>
  </si>
  <si>
    <t/>
  </si>
  <si>
    <t>Data range begins from March 2007 - December 2016 For Research Purposes</t>
  </si>
  <si>
    <t>Non-Strata</t>
  </si>
  <si>
    <t>Strata</t>
  </si>
  <si>
    <t>Area/Ring/SA</t>
  </si>
  <si>
    <t>Acronyms:</t>
  </si>
  <si>
    <t>Expected Profit</t>
  </si>
  <si>
    <t>NSW</t>
  </si>
  <si>
    <t>Breakeven</t>
  </si>
  <si>
    <t>Growth Rate Strata</t>
  </si>
  <si>
    <t>Growth Rate Difference</t>
  </si>
  <si>
    <t>Variability of Expected Profit</t>
  </si>
  <si>
    <t>Return on Investment</t>
  </si>
  <si>
    <t>Expected Profit
(w/ 70% COB)</t>
  </si>
  <si>
    <t>Expected Profit
(w/ 75% COB)</t>
  </si>
  <si>
    <t>Difference</t>
  </si>
  <si>
    <t>NSW(70%)</t>
  </si>
  <si>
    <t>NSW(75%)</t>
  </si>
  <si>
    <t>Botany Bay(70%)</t>
  </si>
  <si>
    <t>Botany Bay(75%)</t>
  </si>
  <si>
    <t>Average</t>
  </si>
  <si>
    <t>Mean</t>
  </si>
  <si>
    <t>Standard Error</t>
  </si>
  <si>
    <t>Median</t>
  </si>
  <si>
    <t>Mode</t>
  </si>
  <si>
    <t>Standard Deviation</t>
  </si>
  <si>
    <t>Sample Variance</t>
  </si>
  <si>
    <t>Kurtosis</t>
  </si>
  <si>
    <t>Skewness</t>
  </si>
  <si>
    <t>Range</t>
  </si>
  <si>
    <t>Minimum</t>
  </si>
  <si>
    <t>Maximum</t>
  </si>
  <si>
    <t>Sum</t>
  </si>
  <si>
    <t>Count</t>
  </si>
  <si>
    <t>Growth Rate Non-Strata</t>
  </si>
  <si>
    <t>LGA/Area</t>
  </si>
  <si>
    <t>Dollar Conversion</t>
  </si>
  <si>
    <t>Confidence Level(95.0%)</t>
  </si>
  <si>
    <t>Lower Bound</t>
  </si>
  <si>
    <t>Upper Bound</t>
  </si>
  <si>
    <r>
      <t xml:space="preserve">MGMT220 Assignment #1: Excel Skills </t>
    </r>
    <r>
      <rPr>
        <b/>
        <sz val="14"/>
        <rFont val="Arial Black"/>
        <family val="2"/>
      </rPr>
      <t xml:space="preserve">
Due Date: 27 August 2019</t>
    </r>
  </si>
  <si>
    <t>Report Contents:</t>
  </si>
  <si>
    <t>2. Report Against Botany Bay</t>
  </si>
  <si>
    <t>3. Data Used for Calculations</t>
  </si>
  <si>
    <t>Sensitivity to an Increasing COB</t>
  </si>
  <si>
    <t>1. Report For Botany Bay</t>
  </si>
  <si>
    <t>Strata Dwellings - CPI Adjusted (June 2018)</t>
  </si>
  <si>
    <t>Non-Strata Dwellings - CPI Adjusted (June 2018)</t>
  </si>
  <si>
    <t>Back to Cover Sheet</t>
  </si>
  <si>
    <t>Report Against Botany Bay</t>
  </si>
  <si>
    <t xml:space="preserve">Report For Botany Bay </t>
  </si>
  <si>
    <t>Units per House = 10
COA = Non-Strata's MSP/10
TAX = 3.5%*Non-Strata's MSP/10
EXP = Agents' fees + Marketing costs + Conveyancing = 5%*Strata's MSP
Total Expenses = COA + COB + TAX + EXP
Selling Price = Strata's MSP
Profit = Selling Price - Total Expenses</t>
  </si>
  <si>
    <t>Source</t>
  </si>
  <si>
    <t>Average Expected Profit</t>
  </si>
  <si>
    <t>MSP Growth Rate Differential between NS and S</t>
  </si>
  <si>
    <r>
      <t xml:space="preserve">The average expected profit of Botany Bay is </t>
    </r>
    <r>
      <rPr>
        <b/>
        <sz val="12"/>
        <color theme="1"/>
        <rFont val="Calibri"/>
        <family val="2"/>
        <scheme val="minor"/>
      </rPr>
      <t>$60,593.68</t>
    </r>
    <r>
      <rPr>
        <sz val="12"/>
        <color theme="1"/>
        <rFont val="Calibri"/>
        <family val="2"/>
        <scheme val="minor"/>
      </rPr>
      <t xml:space="preserve"> per strata, which is higher than the overall Inner Ring with </t>
    </r>
    <r>
      <rPr>
        <b/>
        <sz val="12"/>
        <color theme="1"/>
        <rFont val="Calibri"/>
        <family val="2"/>
        <scheme val="minor"/>
      </rPr>
      <t>$41.237.46</t>
    </r>
    <r>
      <rPr>
        <sz val="12"/>
        <color theme="1"/>
        <rFont val="Calibri"/>
        <family val="2"/>
        <scheme val="minor"/>
      </rPr>
      <t xml:space="preserve"> per unit. This means that Botany Bay is more profitable as compared to most neighbouring suburbs in the long run.</t>
    </r>
  </si>
  <si>
    <r>
      <t xml:space="preserve">Over the course of 9 years, Botany Bay's average growth rate difference (strata minus non-strata) is 
</t>
    </r>
    <r>
      <rPr>
        <b/>
        <sz val="12"/>
        <color theme="1"/>
        <rFont val="Calibri"/>
        <family val="2"/>
        <scheme val="minor"/>
      </rPr>
      <t>-0.09%</t>
    </r>
    <r>
      <rPr>
        <sz val="12"/>
        <color theme="1"/>
        <rFont val="Calibri"/>
        <family val="2"/>
        <scheme val="minor"/>
      </rPr>
      <t>, which is 0.4372% lower than the Inner Ring (</t>
    </r>
    <r>
      <rPr>
        <b/>
        <sz val="12"/>
        <color theme="1"/>
        <rFont val="Calibri"/>
        <family val="2"/>
        <scheme val="minor"/>
      </rPr>
      <t>-0.527%</t>
    </r>
    <r>
      <rPr>
        <sz val="12"/>
        <color theme="1"/>
        <rFont val="Calibri"/>
        <family val="2"/>
        <scheme val="minor"/>
      </rPr>
      <t xml:space="preserve">). The negative average difference reflects the increasing demand for non-stratas during the Housing Bubble. Therefore, the growth rate differential in Botany Bay is not as severe as compared to the overall Inner Ring. The lower the difference, the lower the potential buying cost for non-strata and a higher selling price for strata yields a greater profit. </t>
    </r>
  </si>
  <si>
    <t>Break-Even Analysis</t>
  </si>
  <si>
    <t>Quarters</t>
  </si>
  <si>
    <r>
      <t xml:space="preserve">Botany Bay's return on investment ratio is </t>
    </r>
    <r>
      <rPr>
        <b/>
        <sz val="12"/>
        <color theme="1"/>
        <rFont val="Calibri"/>
        <family val="2"/>
        <scheme val="minor"/>
      </rPr>
      <t>9.33%</t>
    </r>
    <r>
      <rPr>
        <sz val="12"/>
        <color theme="1"/>
        <rFont val="Calibri"/>
        <family val="2"/>
        <scheme val="minor"/>
      </rPr>
      <t>, while its neighbouring LGA - Ashfield - has a lower ROI ratio of</t>
    </r>
    <r>
      <rPr>
        <b/>
        <sz val="12"/>
        <color theme="1"/>
        <rFont val="Calibri"/>
        <family val="2"/>
        <scheme val="minor"/>
      </rPr>
      <t xml:space="preserve"> 4.07%</t>
    </r>
    <r>
      <rPr>
        <sz val="12"/>
        <color theme="1"/>
        <rFont val="Calibri"/>
        <family val="2"/>
        <scheme val="minor"/>
      </rPr>
      <t xml:space="preserve">. This is considered an advantage as the company would achieve higher returns for building in Botany Bay. </t>
    </r>
  </si>
  <si>
    <r>
      <t xml:space="preserve">It requires </t>
    </r>
    <r>
      <rPr>
        <b/>
        <sz val="12"/>
        <color theme="1"/>
        <rFont val="Calibri"/>
        <family val="2"/>
        <scheme val="minor"/>
      </rPr>
      <t>1.093 stratas/unit</t>
    </r>
    <r>
      <rPr>
        <sz val="12"/>
        <color theme="1"/>
        <rFont val="Calibri"/>
        <family val="2"/>
        <scheme val="minor"/>
      </rPr>
      <t xml:space="preserve"> on average to break-even in Botany Bay, while the Inner Ring requires </t>
    </r>
    <r>
      <rPr>
        <b/>
        <sz val="12"/>
        <color theme="1"/>
        <rFont val="Calibri"/>
        <family val="2"/>
        <scheme val="minor"/>
      </rPr>
      <t>1.056 stratas/unit</t>
    </r>
    <r>
      <rPr>
        <sz val="12"/>
        <color theme="1"/>
        <rFont val="Calibri"/>
        <family val="2"/>
        <scheme val="minor"/>
      </rPr>
      <t>. This shows that it is more expensive to build in Botany Bay in comparison to the average Inner Ring LGA. The difference may be small for a 'per unit' measurement, but it will be more expensive as a whole as multiple buildings are taken into account.</t>
    </r>
  </si>
  <si>
    <r>
      <t xml:space="preserve">Botany Bay has a standard deviation of </t>
    </r>
    <r>
      <rPr>
        <b/>
        <sz val="12"/>
        <color theme="1"/>
        <rFont val="Calibri"/>
        <family val="2"/>
        <scheme val="minor"/>
      </rPr>
      <t xml:space="preserve">$17,032.66 </t>
    </r>
    <r>
      <rPr>
        <sz val="12"/>
        <color theme="1"/>
        <rFont val="Calibri"/>
        <family val="2"/>
        <scheme val="minor"/>
      </rPr>
      <t xml:space="preserve">from its averaged expected profit of $60,593.68. I am 95% confident that the next Quarter MSP is between </t>
    </r>
    <r>
      <rPr>
        <b/>
        <sz val="12"/>
        <color theme="1"/>
        <rFont val="Calibri"/>
        <family val="2"/>
        <scheme val="minor"/>
      </rPr>
      <t>$55,146.36 and $66,040.98</t>
    </r>
    <r>
      <rPr>
        <sz val="12"/>
        <color theme="1"/>
        <rFont val="Calibri"/>
        <family val="2"/>
        <scheme val="minor"/>
      </rPr>
      <t xml:space="preserve">. The analysis shows that compared to Ashfield (STDV = </t>
    </r>
    <r>
      <rPr>
        <b/>
        <sz val="12"/>
        <color theme="1"/>
        <rFont val="Calibri"/>
        <family val="2"/>
        <scheme val="minor"/>
      </rPr>
      <t>$11,140.98</t>
    </r>
    <r>
      <rPr>
        <sz val="12"/>
        <color theme="1"/>
        <rFont val="Calibri"/>
        <family val="2"/>
        <scheme val="minor"/>
      </rPr>
      <t>), Botany Bay is more risky as its expected profit it more volatile.</t>
    </r>
  </si>
  <si>
    <r>
      <t xml:space="preserve">For every 5% increase in COB, Botany Bay's expected profit declines by </t>
    </r>
    <r>
      <rPr>
        <b/>
        <sz val="12"/>
        <color theme="1"/>
        <rFont val="Calibri"/>
        <family val="2"/>
        <scheme val="minor"/>
      </rPr>
      <t xml:space="preserve">$35,340 </t>
    </r>
    <r>
      <rPr>
        <sz val="12"/>
        <color theme="1"/>
        <rFont val="Calibri"/>
        <family val="2"/>
        <scheme val="minor"/>
      </rPr>
      <t xml:space="preserve">per unit on average. Similarly, NSW declines by </t>
    </r>
    <r>
      <rPr>
        <b/>
        <sz val="12"/>
        <color theme="1"/>
        <rFont val="Calibri"/>
        <family val="2"/>
        <scheme val="minor"/>
      </rPr>
      <t>$30,784</t>
    </r>
    <r>
      <rPr>
        <sz val="12"/>
        <color theme="1"/>
        <rFont val="Calibri"/>
        <family val="2"/>
        <scheme val="minor"/>
      </rPr>
      <t xml:space="preserve">, which is lower than Botany Bay. This means that Botany Bay is more sensitive to an increasing cost of building - a disadvantage as COB is an external factor that is prone to economic factors. The less sensitive, the better. </t>
    </r>
  </si>
  <si>
    <t xml:space="preserve">
I am working for a real estate development firm which is considering various options in and around the Greater Sydney region.
The company buys residential property and then builds or renovates as needed and then sells to owner-occupiers or investors.
There is regular debate among senior managers about where is the best place to invest. 
As an analyst for several managers occasionally I am asked to gather evidence to suit different agendas. 
I have prepared two short reports as to whether Botany Bay is a good place to build property for resale. 
</t>
  </si>
  <si>
    <t xml:space="preserve">
COA = Cost of Acquiring Non-Strata per Unit
MSP = Median Sale Price
EXP = Expenses
COB = Cost of Building per Unit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</si>
</sst>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mmm\-yyyy"/>
    <numFmt numFmtId="165" formatCode="0.000%"/>
  </numFmts>
  <fonts count="26" x14ac:knownFonts="1">
    <font>
      <sz val="11"/>
      <color theme="1"/>
      <name val="Calibri"/>
      <family val="2"/>
      <scheme val="minor"/>
    </font>
    <font>
      <b/>
      <sz val="8"/>
      <name val="Arial"/>
      <family val="2"/>
    </font>
    <font>
      <sz val="8"/>
      <name val="Arial"/>
      <family val="2"/>
    </font>
    <font>
      <b/>
      <sz val="8"/>
      <color indexed="8"/>
      <name val="Arial"/>
      <family val="2"/>
    </font>
    <font>
      <sz val="11"/>
      <color theme="1"/>
      <name val="Calibri"/>
      <family val="2"/>
      <scheme val="minor"/>
    </font>
    <font>
      <b/>
      <sz val="11"/>
      <color theme="1"/>
      <name val="Calibri"/>
      <family val="2"/>
      <scheme val="minor"/>
    </font>
    <font>
      <b/>
      <sz val="8"/>
      <color theme="1"/>
      <name val="Arial"/>
      <family val="2"/>
    </font>
    <font>
      <sz val="8"/>
      <color theme="1"/>
      <name val="Arial"/>
      <family val="2"/>
    </font>
    <font>
      <sz val="10"/>
      <color theme="1"/>
      <name val="Calibri"/>
      <family val="2"/>
      <scheme val="minor"/>
    </font>
    <font>
      <b/>
      <sz val="10"/>
      <color theme="1"/>
      <name val="Calibri"/>
      <family val="2"/>
      <scheme val="minor"/>
    </font>
    <font>
      <i/>
      <sz val="11"/>
      <color theme="1"/>
      <name val="Calibri"/>
      <family val="2"/>
      <scheme val="minor"/>
    </font>
    <font>
      <b/>
      <u/>
      <sz val="14"/>
      <name val="Arial Black"/>
      <family val="2"/>
    </font>
    <font>
      <b/>
      <sz val="14"/>
      <name val="Arial Black"/>
      <family val="2"/>
    </font>
    <font>
      <b/>
      <sz val="11"/>
      <color theme="1"/>
      <name val="Arial Black"/>
      <family val="2"/>
    </font>
    <font>
      <sz val="11"/>
      <color theme="1"/>
      <name val="Arial Black"/>
      <family val="2"/>
    </font>
    <font>
      <sz val="11"/>
      <name val="Calibri"/>
      <family val="2"/>
      <scheme val="minor"/>
    </font>
    <font>
      <u/>
      <sz val="11"/>
      <color theme="10"/>
      <name val="Calibri"/>
      <family val="2"/>
      <scheme val="minor"/>
    </font>
    <font>
      <b/>
      <u/>
      <sz val="11"/>
      <color theme="1"/>
      <name val="Arial Black"/>
      <family val="2"/>
    </font>
    <font>
      <b/>
      <u/>
      <sz val="11"/>
      <name val="Arial Black"/>
      <family val="2"/>
    </font>
    <font>
      <b/>
      <sz val="8"/>
      <color theme="1"/>
      <name val="Arial Black"/>
      <family val="2"/>
    </font>
    <font>
      <b/>
      <sz val="8"/>
      <name val="Arial Black"/>
      <family val="2"/>
    </font>
    <font>
      <sz val="8"/>
      <color theme="1"/>
      <name val="Arial Black"/>
      <family val="2"/>
    </font>
    <font>
      <sz val="8"/>
      <color indexed="8"/>
      <name val="Arial"/>
      <family val="2"/>
    </font>
    <font>
      <u/>
      <sz val="12"/>
      <color theme="10"/>
      <name val="Calibri"/>
      <family val="2"/>
      <scheme val="minor"/>
    </font>
    <font>
      <sz val="12"/>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79998168889431442"/>
        <bgColor indexed="64"/>
      </patternFill>
    </fill>
  </fills>
  <borders count="28">
    <border>
      <left/>
      <right/>
      <top/>
      <bottom/>
      <diagonal/>
    </border>
    <border>
      <left/>
      <right/>
      <top style="hair">
        <color indexed="64"/>
      </top>
      <bottom/>
      <diagonal/>
    </border>
    <border>
      <left/>
      <right/>
      <top style="thin">
        <color indexed="64"/>
      </top>
      <bottom style="thin">
        <color indexed="64"/>
      </bottom>
      <diagonal/>
    </border>
    <border>
      <left/>
      <right/>
      <top style="thin">
        <color indexed="64"/>
      </top>
      <bottom style="hair">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s>
  <cellStyleXfs count="48">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0" fontId="16" fillId="0" borderId="0" applyNumberFormat="0" applyFill="0" applyBorder="0" applyAlignment="0" applyProtection="0"/>
  </cellStyleXfs>
  <cellXfs count="140">
    <xf numFmtId="0" fontId="0" fillId="0" borderId="0" xfId="0"/>
    <xf numFmtId="0" fontId="1" fillId="0" borderId="0" xfId="0" applyFont="1" applyFill="1" applyBorder="1" applyAlignment="1">
      <alignment vertical="center"/>
    </xf>
    <xf numFmtId="0" fontId="2" fillId="0" borderId="0" xfId="0" applyFont="1" applyFill="1" applyBorder="1"/>
    <xf numFmtId="0" fontId="1" fillId="0" borderId="1" xfId="0" applyFont="1" applyFill="1" applyBorder="1"/>
    <xf numFmtId="0" fontId="2" fillId="0" borderId="1" xfId="0" applyFont="1" applyFill="1" applyBorder="1"/>
    <xf numFmtId="0" fontId="1" fillId="0" borderId="2" xfId="0" applyFont="1" applyFill="1" applyBorder="1" applyAlignment="1">
      <alignment horizontal="right"/>
    </xf>
    <xf numFmtId="0" fontId="1" fillId="0" borderId="0" xfId="0" applyFont="1" applyFill="1" applyBorder="1"/>
    <xf numFmtId="3" fontId="3" fillId="0" borderId="3" xfId="0" applyNumberFormat="1" applyFont="1" applyBorder="1"/>
    <xf numFmtId="0" fontId="0" fillId="0" borderId="0" xfId="0" applyAlignment="1">
      <alignment vertical="center"/>
    </xf>
    <xf numFmtId="0" fontId="6" fillId="0" borderId="0" xfId="0" applyFont="1" applyAlignment="1"/>
    <xf numFmtId="0" fontId="7" fillId="0" borderId="0" xfId="0" applyFont="1" applyAlignment="1"/>
    <xf numFmtId="164" fontId="7" fillId="0" borderId="0" xfId="0" applyNumberFormat="1" applyFont="1" applyAlignment="1">
      <alignment horizontal="left"/>
    </xf>
    <xf numFmtId="0" fontId="6" fillId="0" borderId="0" xfId="0" applyFont="1" applyAlignment="1">
      <alignment wrapText="1"/>
    </xf>
    <xf numFmtId="0" fontId="1" fillId="2" borderId="1" xfId="0" applyFont="1" applyFill="1" applyBorder="1"/>
    <xf numFmtId="3" fontId="3" fillId="2" borderId="3" xfId="0" applyNumberFormat="1" applyFont="1" applyFill="1" applyBorder="1"/>
    <xf numFmtId="0" fontId="7" fillId="3" borderId="0" xfId="0" applyFont="1" applyFill="1" applyAlignment="1"/>
    <xf numFmtId="0" fontId="2" fillId="3" borderId="1" xfId="0" applyFont="1" applyFill="1" applyBorder="1"/>
    <xf numFmtId="3" fontId="3" fillId="3" borderId="3" xfId="0" applyNumberFormat="1" applyFont="1" applyFill="1" applyBorder="1"/>
    <xf numFmtId="0" fontId="0" fillId="0" borderId="0" xfId="0" applyFill="1"/>
    <xf numFmtId="0" fontId="6" fillId="0" borderId="0" xfId="0" applyFont="1" applyFill="1" applyAlignment="1">
      <alignment wrapText="1"/>
    </xf>
    <xf numFmtId="0" fontId="2" fillId="3" borderId="0" xfId="0" applyFont="1" applyFill="1" applyBorder="1"/>
    <xf numFmtId="0" fontId="0" fillId="0" borderId="0" xfId="0" applyFill="1" applyBorder="1" applyAlignment="1"/>
    <xf numFmtId="0" fontId="10" fillId="0" borderId="5" xfId="0" applyFont="1" applyBorder="1" applyAlignment="1">
      <alignment horizontal="centerContinuous"/>
    </xf>
    <xf numFmtId="0" fontId="0" fillId="0" borderId="4" xfId="0" applyBorder="1"/>
    <xf numFmtId="0" fontId="0" fillId="0" borderId="0" xfId="0" applyBorder="1"/>
    <xf numFmtId="0" fontId="0" fillId="0" borderId="0" xfId="0" applyFill="1" applyBorder="1"/>
    <xf numFmtId="0" fontId="14" fillId="0" borderId="0" xfId="0" applyFont="1" applyAlignment="1">
      <alignment vertical="center"/>
    </xf>
    <xf numFmtId="0" fontId="13" fillId="0" borderId="16" xfId="0" applyFont="1" applyBorder="1" applyAlignment="1">
      <alignment vertical="center"/>
    </xf>
    <xf numFmtId="0" fontId="13" fillId="0" borderId="17" xfId="0" applyFont="1" applyBorder="1" applyAlignment="1">
      <alignment vertical="center"/>
    </xf>
    <xf numFmtId="0" fontId="13" fillId="0" borderId="18" xfId="0" applyFont="1" applyBorder="1" applyAlignment="1">
      <alignment vertical="center"/>
    </xf>
    <xf numFmtId="0" fontId="13" fillId="0" borderId="6" xfId="0" applyFont="1" applyBorder="1" applyAlignment="1">
      <alignment vertical="center"/>
    </xf>
    <xf numFmtId="0" fontId="20" fillId="0" borderId="0" xfId="0" applyFont="1" applyFill="1" applyBorder="1" applyAlignment="1">
      <alignment vertical="center"/>
    </xf>
    <xf numFmtId="0" fontId="7" fillId="0" borderId="0" xfId="0" applyFont="1" applyAlignment="1">
      <alignment vertical="center"/>
    </xf>
    <xf numFmtId="0" fontId="21" fillId="0" borderId="0" xfId="0" applyFont="1" applyAlignment="1">
      <alignment vertical="center" wrapText="1"/>
    </xf>
    <xf numFmtId="164" fontId="21" fillId="0" borderId="0" xfId="0" applyNumberFormat="1" applyFont="1" applyAlignment="1">
      <alignment horizontal="left" vertical="center"/>
    </xf>
    <xf numFmtId="0" fontId="1" fillId="0" borderId="1" xfId="0" applyFont="1" applyFill="1" applyBorder="1" applyAlignment="1">
      <alignment vertical="center"/>
    </xf>
    <xf numFmtId="3" fontId="22" fillId="0" borderId="3" xfId="0" applyNumberFormat="1" applyFont="1" applyBorder="1" applyAlignment="1">
      <alignment vertical="center"/>
    </xf>
    <xf numFmtId="0" fontId="1" fillId="2" borderId="1" xfId="0" applyFont="1" applyFill="1" applyBorder="1" applyAlignment="1">
      <alignment vertical="center"/>
    </xf>
    <xf numFmtId="3" fontId="22" fillId="2" borderId="3" xfId="0" applyNumberFormat="1" applyFont="1" applyFill="1" applyBorder="1" applyAlignment="1">
      <alignment vertical="center"/>
    </xf>
    <xf numFmtId="0" fontId="2" fillId="0" borderId="0" xfId="0" applyFont="1" applyFill="1" applyBorder="1" applyAlignment="1">
      <alignment vertical="center"/>
    </xf>
    <xf numFmtId="0" fontId="2" fillId="0" borderId="1" xfId="0" applyFont="1" applyFill="1" applyBorder="1" applyAlignment="1">
      <alignment vertical="center"/>
    </xf>
    <xf numFmtId="0" fontId="2" fillId="3" borderId="0" xfId="0" applyFont="1" applyFill="1" applyBorder="1" applyAlignment="1">
      <alignment vertical="center"/>
    </xf>
    <xf numFmtId="0" fontId="2" fillId="3" borderId="1" xfId="0" applyFont="1" applyFill="1" applyBorder="1" applyAlignment="1">
      <alignment vertical="center"/>
    </xf>
    <xf numFmtId="3" fontId="22" fillId="3" borderId="3" xfId="0" applyNumberFormat="1" applyFont="1" applyFill="1" applyBorder="1" applyAlignment="1">
      <alignment vertical="center"/>
    </xf>
    <xf numFmtId="0" fontId="1" fillId="0" borderId="2" xfId="0" applyFont="1" applyFill="1" applyBorder="1" applyAlignment="1">
      <alignment horizontal="right" vertical="center"/>
    </xf>
    <xf numFmtId="0" fontId="19" fillId="0" borderId="0" xfId="0" applyFont="1" applyAlignment="1">
      <alignment vertical="center" wrapText="1"/>
    </xf>
    <xf numFmtId="0" fontId="7" fillId="3" borderId="0" xfId="0" applyFont="1" applyFill="1" applyAlignment="1">
      <alignment vertical="center"/>
    </xf>
    <xf numFmtId="0" fontId="15" fillId="0" borderId="0" xfId="0" applyFont="1" applyFill="1" applyAlignment="1">
      <alignment vertical="center"/>
    </xf>
    <xf numFmtId="0" fontId="6" fillId="0" borderId="0" xfId="0" applyFont="1" applyAlignment="1">
      <alignment vertical="center"/>
    </xf>
    <xf numFmtId="0" fontId="7" fillId="0" borderId="0" xfId="0" applyNumberFormat="1" applyFont="1" applyAlignment="1">
      <alignment vertical="center"/>
    </xf>
    <xf numFmtId="0" fontId="7" fillId="0" borderId="0" xfId="0" applyFont="1" applyAlignment="1">
      <alignment vertical="center" wrapText="1"/>
    </xf>
    <xf numFmtId="0" fontId="6"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vertical="center"/>
    </xf>
    <xf numFmtId="0" fontId="8" fillId="0" borderId="0" xfId="0" applyFont="1" applyAlignment="1">
      <alignment vertical="center"/>
    </xf>
    <xf numFmtId="0" fontId="8" fillId="0" borderId="0" xfId="0" applyFont="1" applyFill="1" applyAlignment="1">
      <alignment vertical="center"/>
    </xf>
    <xf numFmtId="0" fontId="7" fillId="0" borderId="0" xfId="0" applyFont="1" applyFill="1" applyAlignment="1">
      <alignment vertical="center"/>
    </xf>
    <xf numFmtId="0" fontId="6" fillId="0" borderId="0" xfId="0" applyFont="1" applyFill="1" applyAlignment="1">
      <alignment vertical="center"/>
    </xf>
    <xf numFmtId="0" fontId="7" fillId="0" borderId="0" xfId="0" applyNumberFormat="1" applyFont="1" applyFill="1" applyAlignment="1">
      <alignment vertical="center"/>
    </xf>
    <xf numFmtId="0" fontId="6" fillId="0" borderId="0" xfId="0" applyFont="1" applyFill="1" applyAlignment="1">
      <alignment vertical="center" wrapText="1"/>
    </xf>
    <xf numFmtId="0" fontId="9" fillId="0" borderId="0" xfId="0" applyFont="1" applyFill="1" applyAlignment="1">
      <alignment vertical="center" wrapText="1"/>
    </xf>
    <xf numFmtId="0" fontId="9" fillId="0" borderId="0" xfId="0" applyFont="1" applyFill="1" applyAlignment="1">
      <alignment vertical="center"/>
    </xf>
    <xf numFmtId="10" fontId="7" fillId="0" borderId="0" xfId="0" applyNumberFormat="1" applyFont="1" applyFill="1" applyAlignment="1">
      <alignment vertical="center"/>
    </xf>
    <xf numFmtId="165" fontId="7" fillId="0" borderId="0" xfId="0" applyNumberFormat="1" applyFont="1" applyFill="1" applyAlignment="1">
      <alignment vertical="center"/>
    </xf>
    <xf numFmtId="10" fontId="8" fillId="0" borderId="0" xfId="0" applyNumberFormat="1" applyFont="1" applyFill="1" applyAlignment="1">
      <alignment vertical="center"/>
    </xf>
    <xf numFmtId="165" fontId="8" fillId="0" borderId="0" xfId="0" applyNumberFormat="1" applyFont="1" applyFill="1" applyAlignment="1">
      <alignment vertical="center"/>
    </xf>
    <xf numFmtId="0" fontId="7" fillId="0" borderId="0" xfId="0" applyFont="1" applyFill="1" applyAlignment="1">
      <alignment vertical="center" wrapText="1"/>
    </xf>
    <xf numFmtId="0" fontId="11" fillId="0" borderId="0" xfId="0" applyFont="1" applyFill="1" applyAlignment="1">
      <alignment vertical="center"/>
    </xf>
    <xf numFmtId="0" fontId="0" fillId="0" borderId="11" xfId="0" applyBorder="1"/>
    <xf numFmtId="0" fontId="0" fillId="0" borderId="8" xfId="0" applyBorder="1"/>
    <xf numFmtId="0" fontId="0" fillId="0" borderId="22" xfId="0" applyBorder="1"/>
    <xf numFmtId="0" fontId="0" fillId="0" borderId="23" xfId="0" applyBorder="1"/>
    <xf numFmtId="0" fontId="0" fillId="0" borderId="9" xfId="0" applyBorder="1"/>
    <xf numFmtId="0" fontId="0" fillId="0" borderId="7" xfId="0" applyBorder="1"/>
    <xf numFmtId="0" fontId="10" fillId="0" borderId="27" xfId="0" applyFont="1" applyBorder="1" applyAlignment="1">
      <alignment horizontal="centerContinuous"/>
    </xf>
    <xf numFmtId="0" fontId="0" fillId="0" borderId="22" xfId="0" applyFill="1" applyBorder="1"/>
    <xf numFmtId="0" fontId="5" fillId="0" borderId="0" xfId="0" applyFont="1" applyBorder="1" applyAlignment="1">
      <alignment wrapText="1"/>
    </xf>
    <xf numFmtId="0" fontId="5" fillId="0" borderId="22" xfId="0" applyFont="1" applyBorder="1"/>
    <xf numFmtId="44" fontId="0" fillId="0" borderId="0" xfId="46" applyFont="1" applyBorder="1"/>
    <xf numFmtId="0" fontId="5" fillId="0" borderId="23" xfId="0" applyFont="1" applyBorder="1"/>
    <xf numFmtId="0" fontId="0" fillId="0" borderId="4" xfId="0" applyFill="1" applyBorder="1" applyAlignment="1"/>
    <xf numFmtId="44" fontId="0" fillId="0" borderId="4" xfId="46" applyFont="1" applyBorder="1"/>
    <xf numFmtId="0" fontId="0" fillId="0" borderId="4" xfId="0" applyBorder="1" applyAlignment="1">
      <alignment vertical="center"/>
    </xf>
    <xf numFmtId="0" fontId="0" fillId="10" borderId="22" xfId="0" applyFill="1" applyBorder="1"/>
    <xf numFmtId="0" fontId="0" fillId="10" borderId="0" xfId="0" applyFill="1" applyBorder="1"/>
    <xf numFmtId="0" fontId="13" fillId="0" borderId="19" xfId="0" applyFont="1" applyBorder="1" applyAlignment="1">
      <alignment vertical="center"/>
    </xf>
    <xf numFmtId="0" fontId="11" fillId="4" borderId="11"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0" fillId="0" borderId="8" xfId="0" applyFont="1" applyBorder="1" applyAlignment="1">
      <alignment horizontal="left" vertical="center"/>
    </xf>
    <xf numFmtId="0" fontId="0" fillId="0" borderId="9" xfId="0" applyFont="1" applyBorder="1" applyAlignment="1">
      <alignment horizontal="left" vertical="center"/>
    </xf>
    <xf numFmtId="0" fontId="0" fillId="0" borderId="20" xfId="0" applyFont="1" applyBorder="1" applyAlignment="1">
      <alignment horizontal="left" vertical="center" wrapText="1"/>
    </xf>
    <xf numFmtId="0" fontId="0" fillId="0" borderId="12" xfId="0" applyFont="1" applyBorder="1" applyAlignment="1">
      <alignment horizontal="left" vertical="center" wrapText="1"/>
    </xf>
    <xf numFmtId="0" fontId="0" fillId="0" borderId="13" xfId="0" applyFont="1" applyBorder="1" applyAlignment="1">
      <alignment horizontal="left" vertical="center" wrapText="1"/>
    </xf>
    <xf numFmtId="0" fontId="16" fillId="0" borderId="0" xfId="47" applyBorder="1" applyAlignment="1">
      <alignment horizontal="left" vertical="center" wrapText="1"/>
    </xf>
    <xf numFmtId="0" fontId="16" fillId="0" borderId="7" xfId="47" applyBorder="1" applyAlignment="1">
      <alignment horizontal="left" vertical="center" wrapText="1"/>
    </xf>
    <xf numFmtId="0" fontId="16" fillId="0" borderId="4" xfId="47" applyBorder="1" applyAlignment="1">
      <alignment horizontal="left" vertical="center" wrapText="1"/>
    </xf>
    <xf numFmtId="0" fontId="16" fillId="0" borderId="10" xfId="47" applyBorder="1" applyAlignment="1">
      <alignment horizontal="left" vertical="center" wrapText="1"/>
    </xf>
    <xf numFmtId="0" fontId="13" fillId="0" borderId="16" xfId="0" applyFont="1" applyBorder="1" applyAlignment="1">
      <alignment horizontal="left" vertical="center"/>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15" fillId="0" borderId="24" xfId="0" applyFont="1" applyBorder="1" applyAlignment="1">
      <alignment horizontal="left" vertical="top" wrapText="1"/>
    </xf>
    <xf numFmtId="0" fontId="15" fillId="0" borderId="25" xfId="0" applyFont="1" applyBorder="1" applyAlignment="1">
      <alignment horizontal="left" vertical="top" wrapText="1"/>
    </xf>
    <xf numFmtId="0" fontId="15" fillId="0" borderId="26" xfId="0" applyFont="1" applyBorder="1" applyAlignment="1">
      <alignment horizontal="left" vertical="top" wrapText="1"/>
    </xf>
    <xf numFmtId="0" fontId="0" fillId="0" borderId="21" xfId="0" applyFont="1" applyBorder="1" applyAlignment="1">
      <alignment horizontal="lef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0" xfId="0" applyFont="1" applyBorder="1" applyAlignment="1">
      <alignment horizontal="left" vertical="center"/>
    </xf>
    <xf numFmtId="0" fontId="0" fillId="0" borderId="7" xfId="0" applyFont="1" applyBorder="1" applyAlignment="1">
      <alignment horizontal="left" vertical="center"/>
    </xf>
    <xf numFmtId="0" fontId="0" fillId="0" borderId="4" xfId="0" applyFont="1" applyBorder="1" applyAlignment="1">
      <alignment horizontal="left" vertical="center"/>
    </xf>
    <xf numFmtId="0" fontId="0" fillId="0" borderId="10" xfId="0" applyFont="1" applyBorder="1" applyAlignment="1">
      <alignment horizontal="left" vertical="center"/>
    </xf>
    <xf numFmtId="0" fontId="16" fillId="0" borderId="0" xfId="47" applyBorder="1" applyAlignment="1">
      <alignment horizontal="left" vertical="center"/>
    </xf>
    <xf numFmtId="0" fontId="16" fillId="0" borderId="7" xfId="47" applyBorder="1" applyAlignment="1">
      <alignment horizontal="left" vertical="center"/>
    </xf>
    <xf numFmtId="0" fontId="11" fillId="0" borderId="24" xfId="0" applyFont="1" applyFill="1" applyBorder="1" applyAlignment="1">
      <alignment horizontal="center" vertical="center"/>
    </xf>
    <xf numFmtId="0" fontId="11" fillId="0" borderId="25" xfId="0" applyFont="1" applyFill="1" applyBorder="1" applyAlignment="1">
      <alignment horizontal="center" vertical="center"/>
    </xf>
    <xf numFmtId="0" fontId="11" fillId="0" borderId="26" xfId="0" applyFont="1" applyFill="1" applyBorder="1" applyAlignment="1">
      <alignment horizontal="center" vertical="center"/>
    </xf>
    <xf numFmtId="0" fontId="24" fillId="0" borderId="8" xfId="0" applyFont="1" applyBorder="1" applyAlignment="1">
      <alignment horizontal="left" vertical="top" wrapText="1"/>
    </xf>
    <xf numFmtId="0" fontId="24" fillId="0" borderId="9" xfId="0" applyFont="1" applyBorder="1" applyAlignment="1">
      <alignment horizontal="left" vertical="top" wrapText="1"/>
    </xf>
    <xf numFmtId="0" fontId="24" fillId="0" borderId="0" xfId="0" applyFont="1" applyBorder="1" applyAlignment="1">
      <alignment horizontal="left" vertical="top" wrapText="1"/>
    </xf>
    <xf numFmtId="0" fontId="24" fillId="0" borderId="7" xfId="0" applyFont="1" applyBorder="1" applyAlignment="1">
      <alignment horizontal="left" vertical="top" wrapText="1"/>
    </xf>
    <xf numFmtId="0" fontId="23" fillId="0" borderId="4" xfId="47" applyFont="1" applyBorder="1" applyAlignment="1">
      <alignment horizontal="left"/>
    </xf>
    <xf numFmtId="0" fontId="23" fillId="0" borderId="10" xfId="47" applyFont="1" applyBorder="1" applyAlignment="1">
      <alignment horizontal="left"/>
    </xf>
    <xf numFmtId="0" fontId="11" fillId="0" borderId="0" xfId="0" applyFont="1" applyFill="1" applyAlignment="1">
      <alignment horizontal="left" vertical="center"/>
    </xf>
    <xf numFmtId="0" fontId="23" fillId="0" borderId="0" xfId="47" applyFont="1" applyFill="1" applyAlignment="1">
      <alignment horizontal="left" vertical="center"/>
    </xf>
    <xf numFmtId="0" fontId="23" fillId="0" borderId="4" xfId="47" applyFont="1" applyBorder="1" applyAlignment="1">
      <alignment horizontal="left" vertical="top" wrapText="1"/>
    </xf>
    <xf numFmtId="0" fontId="23" fillId="0" borderId="10" xfId="47" applyFont="1" applyBorder="1" applyAlignment="1">
      <alignment horizontal="left" vertical="top" wrapText="1"/>
    </xf>
    <xf numFmtId="0" fontId="16" fillId="0" borderId="4" xfId="47" applyBorder="1" applyAlignment="1">
      <alignment horizontal="left" vertical="center"/>
    </xf>
    <xf numFmtId="0" fontId="16" fillId="0" borderId="10" xfId="47" applyBorder="1" applyAlignment="1">
      <alignment horizontal="left" vertical="center"/>
    </xf>
    <xf numFmtId="0" fontId="16" fillId="0" borderId="4" xfId="47" applyBorder="1" applyAlignment="1">
      <alignment horizontal="right" vertical="center" indent="1"/>
    </xf>
    <xf numFmtId="0" fontId="16" fillId="0" borderId="10" xfId="47" applyBorder="1" applyAlignment="1">
      <alignment horizontal="right" vertical="center" indent="1"/>
    </xf>
    <xf numFmtId="0" fontId="24" fillId="0" borderId="0" xfId="0" applyFont="1" applyBorder="1" applyAlignment="1">
      <alignment horizontal="center" vertical="center" wrapText="1"/>
    </xf>
    <xf numFmtId="0" fontId="24" fillId="0" borderId="7" xfId="0" applyFont="1" applyBorder="1" applyAlignment="1">
      <alignment horizontal="center" vertical="center" wrapText="1"/>
    </xf>
    <xf numFmtId="0" fontId="16" fillId="0" borderId="0" xfId="47" applyFill="1" applyAlignment="1">
      <alignment horizontal="left" vertical="center"/>
    </xf>
    <xf numFmtId="0" fontId="17" fillId="0" borderId="0" xfId="0" applyFont="1" applyAlignment="1">
      <alignment horizontal="left" vertical="center"/>
    </xf>
    <xf numFmtId="0" fontId="16" fillId="0" borderId="0" xfId="47" applyAlignment="1">
      <alignment horizontal="left" vertical="center"/>
    </xf>
    <xf numFmtId="0" fontId="17" fillId="5" borderId="0" xfId="0" applyFont="1" applyFill="1" applyAlignment="1">
      <alignment horizontal="left" vertical="center"/>
    </xf>
    <xf numFmtId="0" fontId="18" fillId="8" borderId="0" xfId="0" applyFont="1" applyFill="1" applyAlignment="1">
      <alignment horizontal="left" vertical="center"/>
    </xf>
    <xf numFmtId="0" fontId="18" fillId="9" borderId="0" xfId="0" applyFont="1" applyFill="1" applyAlignment="1">
      <alignment horizontal="left" vertical="center"/>
    </xf>
    <xf numFmtId="0" fontId="17" fillId="7" borderId="0" xfId="0" applyFont="1" applyFill="1" applyAlignment="1">
      <alignment horizontal="left" vertical="center"/>
    </xf>
    <xf numFmtId="0" fontId="18" fillId="6" borderId="0" xfId="0" applyFont="1" applyFill="1" applyAlignment="1">
      <alignment horizontal="left" vertical="center"/>
    </xf>
  </cellXfs>
  <cellStyles count="48">
    <cellStyle name="Currency" xfId="46" builtinId="4"/>
    <cellStyle name="Hyperlink" xfId="47" builtinId="8"/>
    <cellStyle name="Normal" xfId="0" builtinId="0"/>
    <cellStyle name="style1495016438661" xfId="1" xr:uid="{00000000-0005-0000-0000-000002000000}"/>
    <cellStyle name="style1495016438911" xfId="2" xr:uid="{00000000-0005-0000-0000-000003000000}"/>
    <cellStyle name="style1495016439051" xfId="3" xr:uid="{00000000-0005-0000-0000-000004000000}"/>
    <cellStyle name="style1495016439223" xfId="4" xr:uid="{00000000-0005-0000-0000-000005000000}"/>
    <cellStyle name="style1495016439395" xfId="5" xr:uid="{00000000-0005-0000-0000-000006000000}"/>
    <cellStyle name="style1495016439551" xfId="6" xr:uid="{00000000-0005-0000-0000-000007000000}"/>
    <cellStyle name="style1495016439692" xfId="7" xr:uid="{00000000-0005-0000-0000-000008000000}"/>
    <cellStyle name="style1495016441567" xfId="8" xr:uid="{00000000-0005-0000-0000-000009000000}"/>
    <cellStyle name="style1495016441692" xfId="9" xr:uid="{00000000-0005-0000-0000-00000A000000}"/>
    <cellStyle name="style1495016441817" xfId="10" xr:uid="{00000000-0005-0000-0000-00000B000000}"/>
    <cellStyle name="style1495016442004" xfId="11" xr:uid="{00000000-0005-0000-0000-00000C000000}"/>
    <cellStyle name="style1495016442114" xfId="12" xr:uid="{00000000-0005-0000-0000-00000D000000}"/>
    <cellStyle name="style1495016442254" xfId="13" xr:uid="{00000000-0005-0000-0000-00000E000000}"/>
    <cellStyle name="style1495016442598" xfId="14" xr:uid="{00000000-0005-0000-0000-00000F000000}"/>
    <cellStyle name="style1495016443082" xfId="15" xr:uid="{00000000-0005-0000-0000-000010000000}"/>
    <cellStyle name="style1495016444317" xfId="16" xr:uid="{00000000-0005-0000-0000-000011000000}"/>
    <cellStyle name="style1495016444411" xfId="17" xr:uid="{00000000-0005-0000-0000-000012000000}"/>
    <cellStyle name="style1495016444567" xfId="18" xr:uid="{00000000-0005-0000-0000-000013000000}"/>
    <cellStyle name="style1495016444661" xfId="19" xr:uid="{00000000-0005-0000-0000-000014000000}"/>
    <cellStyle name="style1495016444770" xfId="20" xr:uid="{00000000-0005-0000-0000-000015000000}"/>
    <cellStyle name="style1495016444864" xfId="21" xr:uid="{00000000-0005-0000-0000-000016000000}"/>
    <cellStyle name="style1495016444973" xfId="22" xr:uid="{00000000-0005-0000-0000-000017000000}"/>
    <cellStyle name="style1495016445082" xfId="23" xr:uid="{00000000-0005-0000-0000-000018000000}"/>
    <cellStyle name="style1495016445801" xfId="24" xr:uid="{00000000-0005-0000-0000-000019000000}"/>
    <cellStyle name="style1495016445911" xfId="25" xr:uid="{00000000-0005-0000-0000-00001A000000}"/>
    <cellStyle name="style1495016446036" xfId="26" xr:uid="{00000000-0005-0000-0000-00001B000000}"/>
    <cellStyle name="style1495016446176" xfId="27" xr:uid="{00000000-0005-0000-0000-00001C000000}"/>
    <cellStyle name="style1495016446333" xfId="28" xr:uid="{00000000-0005-0000-0000-00001D000000}"/>
    <cellStyle name="style1495016446473" xfId="29" xr:uid="{00000000-0005-0000-0000-00001E000000}"/>
    <cellStyle name="style1495016446614" xfId="30" xr:uid="{00000000-0005-0000-0000-00001F000000}"/>
    <cellStyle name="style1495016446723" xfId="31" xr:uid="{00000000-0005-0000-0000-000020000000}"/>
    <cellStyle name="style1495016446848" xfId="32" xr:uid="{00000000-0005-0000-0000-000021000000}"/>
    <cellStyle name="style1495016446973" xfId="33" xr:uid="{00000000-0005-0000-0000-000022000000}"/>
    <cellStyle name="style1495016447161" xfId="34" xr:uid="{00000000-0005-0000-0000-000023000000}"/>
    <cellStyle name="style1495016447254" xfId="35" xr:uid="{00000000-0005-0000-0000-000024000000}"/>
    <cellStyle name="style1495016447645" xfId="36" xr:uid="{00000000-0005-0000-0000-000025000000}"/>
    <cellStyle name="style1495016447833" xfId="37" xr:uid="{00000000-0005-0000-0000-000026000000}"/>
    <cellStyle name="style1495016447958" xfId="38" xr:uid="{00000000-0005-0000-0000-000027000000}"/>
    <cellStyle name="style1495016475739" xfId="39" xr:uid="{00000000-0005-0000-0000-000028000000}"/>
    <cellStyle name="style1495016475880" xfId="40" xr:uid="{00000000-0005-0000-0000-000029000000}"/>
    <cellStyle name="style1495016475973" xfId="41" xr:uid="{00000000-0005-0000-0000-00002A000000}"/>
    <cellStyle name="style1495016477395" xfId="42" xr:uid="{00000000-0005-0000-0000-00002B000000}"/>
    <cellStyle name="style1495016478192" xfId="43" xr:uid="{00000000-0005-0000-0000-00002C000000}"/>
    <cellStyle name="style1495016480973" xfId="44" xr:uid="{00000000-0005-0000-0000-00002D000000}"/>
    <cellStyle name="style1495016485311" xfId="45" xr:uid="{00000000-0005-0000-0000-00002E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Expected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Calculations'!$B$125</c:f>
              <c:strCache>
                <c:ptCount val="1"/>
                <c:pt idx="0">
                  <c:v>Botany Bay</c:v>
                </c:pt>
              </c:strCache>
            </c:strRef>
          </c:tx>
          <c:spPr>
            <a:ln w="28575" cap="rnd">
              <a:solidFill>
                <a:srgbClr val="00B0F0"/>
              </a:solidFill>
              <a:round/>
            </a:ln>
            <a:effectLst/>
          </c:spPr>
          <c:marker>
            <c:symbol val="none"/>
          </c:marker>
          <c:trendline>
            <c:spPr>
              <a:ln w="19050" cap="rnd">
                <a:solidFill>
                  <a:schemeClr val="accent1"/>
                </a:solidFill>
                <a:prstDash val="sysDot"/>
              </a:ln>
              <a:effectLst/>
            </c:spPr>
            <c:trendlineType val="linear"/>
            <c:dispRSqr val="0"/>
            <c:dispEq val="0"/>
          </c:trendline>
          <c:cat>
            <c:numRef>
              <c:f>'Data Calculations'!$C$2:$AP$2</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Calculations'!$C$125:$AP$125</c:f>
              <c:numCache>
                <c:formatCode>General</c:formatCode>
                <c:ptCount val="40"/>
                <c:pt idx="0">
                  <c:v>52.15470854922286</c:v>
                </c:pt>
                <c:pt idx="1">
                  <c:v>56.350403722721403</c:v>
                </c:pt>
                <c:pt idx="2">
                  <c:v>14.314023929471066</c:v>
                </c:pt>
                <c:pt idx="3">
                  <c:v>44.109478125000038</c:v>
                </c:pt>
                <c:pt idx="4">
                  <c:v>36.998479064039451</c:v>
                </c:pt>
                <c:pt idx="5">
                  <c:v>49.683222087378638</c:v>
                </c:pt>
                <c:pt idx="6">
                  <c:v>59.18830805687206</c:v>
                </c:pt>
                <c:pt idx="7">
                  <c:v>75.17732708089099</c:v>
                </c:pt>
                <c:pt idx="8">
                  <c:v>74.640572759022064</c:v>
                </c:pt>
                <c:pt idx="9">
                  <c:v>55.821376294591516</c:v>
                </c:pt>
                <c:pt idx="10">
                  <c:v>53.845702882483323</c:v>
                </c:pt>
                <c:pt idx="11">
                  <c:v>74.123127753303976</c:v>
                </c:pt>
                <c:pt idx="12">
                  <c:v>49.347579694323173</c:v>
                </c:pt>
                <c:pt idx="13">
                  <c:v>25.796271986970737</c:v>
                </c:pt>
                <c:pt idx="14">
                  <c:v>40.129609872611468</c:v>
                </c:pt>
                <c:pt idx="15">
                  <c:v>70.385210526315859</c:v>
                </c:pt>
                <c:pt idx="16">
                  <c:v>44.338828125000035</c:v>
                </c:pt>
                <c:pt idx="17">
                  <c:v>80.69531559917354</c:v>
                </c:pt>
                <c:pt idx="18">
                  <c:v>52.226409687184642</c:v>
                </c:pt>
                <c:pt idx="19">
                  <c:v>50.303236472945954</c:v>
                </c:pt>
                <c:pt idx="20">
                  <c:v>83.983216783216804</c:v>
                </c:pt>
                <c:pt idx="21">
                  <c:v>80.404618811881278</c:v>
                </c:pt>
                <c:pt idx="22">
                  <c:v>75.015021572387354</c:v>
                </c:pt>
                <c:pt idx="23">
                  <c:v>76.168759752616609</c:v>
                </c:pt>
                <c:pt idx="24">
                  <c:v>73.648342776204004</c:v>
                </c:pt>
                <c:pt idx="25">
                  <c:v>70.845796435272035</c:v>
                </c:pt>
                <c:pt idx="26">
                  <c:v>57.401875576036836</c:v>
                </c:pt>
                <c:pt idx="27">
                  <c:v>65.585851648351579</c:v>
                </c:pt>
                <c:pt idx="28">
                  <c:v>67.983354147675527</c:v>
                </c:pt>
                <c:pt idx="29">
                  <c:v>38.478411552346586</c:v>
                </c:pt>
                <c:pt idx="30">
                  <c:v>72.596638764547947</c:v>
                </c:pt>
                <c:pt idx="31">
                  <c:v>74.901680728241615</c:v>
                </c:pt>
                <c:pt idx="32">
                  <c:v>53.575506602112711</c:v>
                </c:pt>
                <c:pt idx="33">
                  <c:v>65.244168407310724</c:v>
                </c:pt>
                <c:pt idx="34">
                  <c:v>100.59083405734151</c:v>
                </c:pt>
                <c:pt idx="35">
                  <c:v>80.151808492201013</c:v>
                </c:pt>
                <c:pt idx="36">
                  <c:v>64.33907031924079</c:v>
                </c:pt>
                <c:pt idx="37">
                  <c:v>54.322557840616938</c:v>
                </c:pt>
                <c:pt idx="38">
                  <c:v>55.082037162162194</c:v>
                </c:pt>
                <c:pt idx="39">
                  <c:v>53.798256302520969</c:v>
                </c:pt>
              </c:numCache>
            </c:numRef>
          </c:val>
          <c:smooth val="0"/>
          <c:extLst>
            <c:ext xmlns:c16="http://schemas.microsoft.com/office/drawing/2014/chart" uri="{C3380CC4-5D6E-409C-BE32-E72D297353CC}">
              <c16:uniqueId val="{00000000-1B76-4454-89B3-E97678793AB0}"/>
            </c:ext>
          </c:extLst>
        </c:ser>
        <c:ser>
          <c:idx val="1"/>
          <c:order val="1"/>
          <c:tx>
            <c:strRef>
              <c:f>'Data Calculations'!$B$126</c:f>
              <c:strCache>
                <c:ptCount val="1"/>
                <c:pt idx="0">
                  <c:v>Inner Ring</c:v>
                </c:pt>
              </c:strCache>
            </c:strRef>
          </c:tx>
          <c:spPr>
            <a:ln w="28575" cap="rnd">
              <a:solidFill>
                <a:srgbClr val="FF0000"/>
              </a:solidFill>
              <a:round/>
            </a:ln>
            <a:effectLst/>
          </c:spPr>
          <c:marker>
            <c:symbol val="none"/>
          </c:marker>
          <c:cat>
            <c:numRef>
              <c:f>'Data Calculations'!$C$2:$AP$2</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Calculations'!$C$126:$AP$126</c:f>
              <c:numCache>
                <c:formatCode>General</c:formatCode>
                <c:ptCount val="40"/>
                <c:pt idx="0">
                  <c:v>46.742351036269518</c:v>
                </c:pt>
                <c:pt idx="1">
                  <c:v>43.949605263157906</c:v>
                </c:pt>
                <c:pt idx="2">
                  <c:v>49.84305415617132</c:v>
                </c:pt>
                <c:pt idx="3">
                  <c:v>50.141643750000064</c:v>
                </c:pt>
                <c:pt idx="4">
                  <c:v>40.326262315271023</c:v>
                </c:pt>
                <c:pt idx="5">
                  <c:v>43.90645631067958</c:v>
                </c:pt>
                <c:pt idx="6">
                  <c:v>45.615550947867348</c:v>
                </c:pt>
                <c:pt idx="7">
                  <c:v>42.542066236811301</c:v>
                </c:pt>
                <c:pt idx="8">
                  <c:v>45.96223515715949</c:v>
                </c:pt>
                <c:pt idx="9">
                  <c:v>45.107979286536228</c:v>
                </c:pt>
                <c:pt idx="10">
                  <c:v>42.307238913525474</c:v>
                </c:pt>
                <c:pt idx="11">
                  <c:v>45.465859030837073</c:v>
                </c:pt>
                <c:pt idx="12">
                  <c:v>24.992685589519745</c:v>
                </c:pt>
                <c:pt idx="13">
                  <c:v>42.263697068403836</c:v>
                </c:pt>
                <c:pt idx="14">
                  <c:v>41.367993630573267</c:v>
                </c:pt>
                <c:pt idx="15">
                  <c:v>41.701097368421202</c:v>
                </c:pt>
                <c:pt idx="16">
                  <c:v>39.243609375000069</c:v>
                </c:pt>
                <c:pt idx="17">
                  <c:v>42.104938016528997</c:v>
                </c:pt>
                <c:pt idx="18">
                  <c:v>50.42817608476296</c:v>
                </c:pt>
                <c:pt idx="19">
                  <c:v>38.617417334669383</c:v>
                </c:pt>
                <c:pt idx="20">
                  <c:v>50.999183316683386</c:v>
                </c:pt>
                <c:pt idx="21">
                  <c:v>47.586305940594052</c:v>
                </c:pt>
                <c:pt idx="22">
                  <c:v>54.043080057526353</c:v>
                </c:pt>
                <c:pt idx="23">
                  <c:v>49.103833016175081</c:v>
                </c:pt>
                <c:pt idx="24">
                  <c:v>43.974008498583643</c:v>
                </c:pt>
                <c:pt idx="25">
                  <c:v>44.653424015009435</c:v>
                </c:pt>
                <c:pt idx="26">
                  <c:v>43.957949308755829</c:v>
                </c:pt>
                <c:pt idx="27">
                  <c:v>37.547184065934076</c:v>
                </c:pt>
                <c:pt idx="28">
                  <c:v>39.537073837739243</c:v>
                </c:pt>
                <c:pt idx="29">
                  <c:v>45.958443140794287</c:v>
                </c:pt>
                <c:pt idx="30">
                  <c:v>36.958818263204925</c:v>
                </c:pt>
                <c:pt idx="31">
                  <c:v>38.607682060390736</c:v>
                </c:pt>
                <c:pt idx="32">
                  <c:v>30.09668133802829</c:v>
                </c:pt>
                <c:pt idx="33">
                  <c:v>29.730575718015814</c:v>
                </c:pt>
                <c:pt idx="34">
                  <c:v>30.997845351868051</c:v>
                </c:pt>
                <c:pt idx="35">
                  <c:v>41.053180242634305</c:v>
                </c:pt>
                <c:pt idx="36">
                  <c:v>22.882830025884473</c:v>
                </c:pt>
                <c:pt idx="37">
                  <c:v>38.438502570694141</c:v>
                </c:pt>
                <c:pt idx="38">
                  <c:v>32.344795185810796</c:v>
                </c:pt>
                <c:pt idx="39">
                  <c:v>28.397174369747894</c:v>
                </c:pt>
              </c:numCache>
            </c:numRef>
          </c:val>
          <c:smooth val="0"/>
          <c:extLst>
            <c:ext xmlns:c16="http://schemas.microsoft.com/office/drawing/2014/chart" uri="{C3380CC4-5D6E-409C-BE32-E72D297353CC}">
              <c16:uniqueId val="{00000001-1B76-4454-89B3-E97678793AB0}"/>
            </c:ext>
          </c:extLst>
        </c:ser>
        <c:dLbls>
          <c:showLegendKey val="0"/>
          <c:showVal val="0"/>
          <c:showCatName val="0"/>
          <c:showSerName val="0"/>
          <c:showPercent val="0"/>
          <c:showBubbleSize val="0"/>
        </c:dLbls>
        <c:smooth val="0"/>
        <c:axId val="2034024544"/>
        <c:axId val="563675616"/>
      </c:lineChart>
      <c:dateAx>
        <c:axId val="2034024544"/>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75616"/>
        <c:crosses val="autoZero"/>
        <c:auto val="1"/>
        <c:lblOffset val="100"/>
        <c:baseTimeUnit val="months"/>
      </c:dateAx>
      <c:valAx>
        <c:axId val="563675616"/>
        <c:scaling>
          <c:orientation val="minMax"/>
          <c:max val="110"/>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Expected Profit</a:t>
                </a:r>
              </a:p>
            </c:rich>
          </c:tx>
          <c:layout>
            <c:manualLayout>
              <c:xMode val="edge"/>
              <c:yMode val="edge"/>
              <c:x val="1.3900653500976268E-2"/>
              <c:y val="0.278765942660925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2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Growth Rate Difference</a:t>
            </a:r>
            <a:r>
              <a:rPr lang="en-AU" baseline="0"/>
              <a:t> between NS and S in Botany Bay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Calculations'!$B$143</c:f>
              <c:strCache>
                <c:ptCount val="1"/>
                <c:pt idx="0">
                  <c:v>Botany Bay</c:v>
                </c:pt>
              </c:strCache>
            </c:strRef>
          </c:tx>
          <c:spPr>
            <a:ln w="28575" cap="rnd">
              <a:solidFill>
                <a:srgbClr val="00B0F0"/>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Calculations'!$C$143:$AP$143</c:f>
              <c:numCache>
                <c:formatCode>0.00%</c:formatCode>
                <c:ptCount val="40"/>
                <c:pt idx="1">
                  <c:v>2.3330959054747975E-2</c:v>
                </c:pt>
                <c:pt idx="2">
                  <c:v>-0.31261797966185334</c:v>
                </c:pt>
                <c:pt idx="3">
                  <c:v>0.24144668737060029</c:v>
                </c:pt>
                <c:pt idx="4">
                  <c:v>-6.7334448915127867E-2</c:v>
                </c:pt>
                <c:pt idx="5">
                  <c:v>0.10854396981841248</c:v>
                </c:pt>
                <c:pt idx="6">
                  <c:v>7.1345242435289821E-2</c:v>
                </c:pt>
                <c:pt idx="7">
                  <c:v>0.10931088275845456</c:v>
                </c:pt>
                <c:pt idx="8">
                  <c:v>8.0550429742650038E-3</c:v>
                </c:pt>
                <c:pt idx="9">
                  <c:v>-0.13106783911974124</c:v>
                </c:pt>
                <c:pt idx="10">
                  <c:v>-3.7251672600783221E-2</c:v>
                </c:pt>
                <c:pt idx="11">
                  <c:v>0.145769488603716</c:v>
                </c:pt>
                <c:pt idx="12">
                  <c:v>-0.17612854610476641</c:v>
                </c:pt>
                <c:pt idx="13">
                  <c:v>-0.17654403453073553</c:v>
                </c:pt>
                <c:pt idx="14">
                  <c:v>0.11219175292274247</c:v>
                </c:pt>
                <c:pt idx="15">
                  <c:v>0.20309698775239993</c:v>
                </c:pt>
                <c:pt idx="16">
                  <c:v>-0.16534666475535181</c:v>
                </c:pt>
                <c:pt idx="17">
                  <c:v>0.24172716912262809</c:v>
                </c:pt>
                <c:pt idx="18">
                  <c:v>-0.13542618123768052</c:v>
                </c:pt>
                <c:pt idx="19">
                  <c:v>-1.4747316415007889E-2</c:v>
                </c:pt>
                <c:pt idx="20">
                  <c:v>0.22371774566896513</c:v>
                </c:pt>
                <c:pt idx="21">
                  <c:v>-2.0647689768977011E-2</c:v>
                </c:pt>
                <c:pt idx="22">
                  <c:v>-3.3705254410986506E-2</c:v>
                </c:pt>
                <c:pt idx="23">
                  <c:v>1.644193470293159E-2</c:v>
                </c:pt>
                <c:pt idx="24">
                  <c:v>-1.0384254382525772E-2</c:v>
                </c:pt>
                <c:pt idx="25">
                  <c:v>-3.1361807645555156E-2</c:v>
                </c:pt>
                <c:pt idx="26">
                  <c:v>-0.12594231649301305</c:v>
                </c:pt>
                <c:pt idx="27">
                  <c:v>4.5435088538536963E-2</c:v>
                </c:pt>
                <c:pt idx="28">
                  <c:v>3.1304564548301481E-2</c:v>
                </c:pt>
                <c:pt idx="29">
                  <c:v>-0.22511152649916946</c:v>
                </c:pt>
                <c:pt idx="30">
                  <c:v>0.19986464594790454</c:v>
                </c:pt>
                <c:pt idx="31">
                  <c:v>2.7131665023274524E-2</c:v>
                </c:pt>
                <c:pt idx="32">
                  <c:v>-0.15761047460991348</c:v>
                </c:pt>
                <c:pt idx="33">
                  <c:v>5.4651057548669224E-2</c:v>
                </c:pt>
                <c:pt idx="34">
                  <c:v>0.19030417964391999</c:v>
                </c:pt>
                <c:pt idx="35">
                  <c:v>-9.2038079274935777E-2</c:v>
                </c:pt>
                <c:pt idx="36">
                  <c:v>-8.2520128756033484E-2</c:v>
                </c:pt>
                <c:pt idx="37">
                  <c:v>-9.5353553330816174E-2</c:v>
                </c:pt>
                <c:pt idx="38">
                  <c:v>7.4967532053030767E-3</c:v>
                </c:pt>
                <c:pt idx="39">
                  <c:v>-5.0684022856995921E-3</c:v>
                </c:pt>
              </c:numCache>
            </c:numRef>
          </c:val>
          <c:smooth val="0"/>
          <c:extLst>
            <c:ext xmlns:c16="http://schemas.microsoft.com/office/drawing/2014/chart" uri="{C3380CC4-5D6E-409C-BE32-E72D297353CC}">
              <c16:uniqueId val="{00000000-98DB-420F-A304-72300F69DC48}"/>
            </c:ext>
          </c:extLst>
        </c:ser>
        <c:ser>
          <c:idx val="1"/>
          <c:order val="1"/>
          <c:tx>
            <c:strRef>
              <c:f>'Data Calculations'!$B$144</c:f>
              <c:strCache>
                <c:ptCount val="1"/>
                <c:pt idx="0">
                  <c:v>Inner Ring</c:v>
                </c:pt>
              </c:strCache>
            </c:strRef>
          </c:tx>
          <c:spPr>
            <a:ln w="28575" cap="rnd">
              <a:solidFill>
                <a:srgbClr val="FF0000"/>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Calculations'!$C$144:$AP$144</c:f>
              <c:numCache>
                <c:formatCode>0.00%</c:formatCode>
                <c:ptCount val="40"/>
                <c:pt idx="1">
                  <c:v>-3.2269024245690198E-2</c:v>
                </c:pt>
                <c:pt idx="2">
                  <c:v>3.6140686784965216E-2</c:v>
                </c:pt>
                <c:pt idx="3">
                  <c:v>-2.2528657360116732E-3</c:v>
                </c:pt>
                <c:pt idx="4">
                  <c:v>-5.6962985314933823E-2</c:v>
                </c:pt>
                <c:pt idx="5">
                  <c:v>3.6992938540057099E-2</c:v>
                </c:pt>
                <c:pt idx="6">
                  <c:v>2.3113241418928572E-2</c:v>
                </c:pt>
                <c:pt idx="7">
                  <c:v>-1.6235540924582331E-2</c:v>
                </c:pt>
                <c:pt idx="8">
                  <c:v>2.5872510766922933E-2</c:v>
                </c:pt>
                <c:pt idx="9">
                  <c:v>-1.3167983541321128E-2</c:v>
                </c:pt>
                <c:pt idx="10">
                  <c:v>-1.7001646829852616E-2</c:v>
                </c:pt>
                <c:pt idx="11">
                  <c:v>-3.2685101640041875E-3</c:v>
                </c:pt>
                <c:pt idx="12">
                  <c:v>-0.15468112673352824</c:v>
                </c:pt>
                <c:pt idx="13">
                  <c:v>9.9020896432177E-2</c:v>
                </c:pt>
                <c:pt idx="14">
                  <c:v>2.1115478972560005E-3</c:v>
                </c:pt>
                <c:pt idx="15">
                  <c:v>4.5071770334930098E-3</c:v>
                </c:pt>
                <c:pt idx="16">
                  <c:v>-1.3555936073059344E-2</c:v>
                </c:pt>
                <c:pt idx="17">
                  <c:v>1.5003889612039918E-2</c:v>
                </c:pt>
                <c:pt idx="18">
                  <c:v>6.8552154576372537E-2</c:v>
                </c:pt>
                <c:pt idx="19">
                  <c:v>-7.3373347680583095E-2</c:v>
                </c:pt>
                <c:pt idx="20">
                  <c:v>7.1214499785928684E-2</c:v>
                </c:pt>
                <c:pt idx="21">
                  <c:v>-1.8592706427040792E-2</c:v>
                </c:pt>
                <c:pt idx="22">
                  <c:v>4.5797388927995113E-2</c:v>
                </c:pt>
                <c:pt idx="23">
                  <c:v>-3.6563475987117976E-2</c:v>
                </c:pt>
                <c:pt idx="24">
                  <c:v>-3.8051665742723555E-2</c:v>
                </c:pt>
                <c:pt idx="25">
                  <c:v>-5.0449139407782034E-3</c:v>
                </c:pt>
                <c:pt idx="26">
                  <c:v>-9.1461754939064829E-3</c:v>
                </c:pt>
                <c:pt idx="27">
                  <c:v>-4.9827784156142418E-2</c:v>
                </c:pt>
                <c:pt idx="28">
                  <c:v>6.7324587478365637E-3</c:v>
                </c:pt>
                <c:pt idx="29">
                  <c:v>3.5063794055074995E-2</c:v>
                </c:pt>
                <c:pt idx="30">
                  <c:v>-6.2872960689607071E-2</c:v>
                </c:pt>
                <c:pt idx="31">
                  <c:v>9.2218455957107596E-3</c:v>
                </c:pt>
                <c:pt idx="32">
                  <c:v>-5.321163825055597E-2</c:v>
                </c:pt>
                <c:pt idx="33">
                  <c:v>-1.0468990335540697E-2</c:v>
                </c:pt>
                <c:pt idx="34">
                  <c:v>2.8952462141529633E-3</c:v>
                </c:pt>
                <c:pt idx="35">
                  <c:v>5.1345594099118451E-2</c:v>
                </c:pt>
                <c:pt idx="36">
                  <c:v>-9.1104675385795628E-2</c:v>
                </c:pt>
                <c:pt idx="37">
                  <c:v>7.2691021154024982E-2</c:v>
                </c:pt>
                <c:pt idx="38">
                  <c:v>-3.0249978094805802E-2</c:v>
                </c:pt>
                <c:pt idx="39">
                  <c:v>-2.3921587856910797E-2</c:v>
                </c:pt>
              </c:numCache>
            </c:numRef>
          </c:val>
          <c:smooth val="0"/>
          <c:extLst>
            <c:ext xmlns:c16="http://schemas.microsoft.com/office/drawing/2014/chart" uri="{C3380CC4-5D6E-409C-BE32-E72D297353CC}">
              <c16:uniqueId val="{00000001-98DB-420F-A304-72300F69DC48}"/>
            </c:ext>
          </c:extLst>
        </c:ser>
        <c:dLbls>
          <c:showLegendKey val="0"/>
          <c:showVal val="0"/>
          <c:showCatName val="0"/>
          <c:showSerName val="0"/>
          <c:showPercent val="0"/>
          <c:showBubbleSize val="0"/>
        </c:dLbls>
        <c:smooth val="0"/>
        <c:axId val="1826646336"/>
        <c:axId val="2092323888"/>
      </c:lineChart>
      <c:dateAx>
        <c:axId val="1826646336"/>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323888"/>
        <c:crosses val="autoZero"/>
        <c:auto val="1"/>
        <c:lblOffset val="100"/>
        <c:baseTimeUnit val="months"/>
      </c:dateAx>
      <c:valAx>
        <c:axId val="209232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Growth Rate Difference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4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Calculations'!$B$152</c:f>
              <c:strCache>
                <c:ptCount val="1"/>
                <c:pt idx="0">
                  <c:v>Botany Bay</c:v>
                </c:pt>
              </c:strCache>
            </c:strRef>
          </c:tx>
          <c:spPr>
            <a:ln w="28575" cap="rnd">
              <a:solidFill>
                <a:srgbClr val="00B0F0"/>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Calculations'!$C$152:$AP$152</c:f>
              <c:numCache>
                <c:formatCode>0.00%</c:formatCode>
                <c:ptCount val="40"/>
                <c:pt idx="0">
                  <c:v>9.4435397503044291E-2</c:v>
                </c:pt>
                <c:pt idx="1">
                  <c:v>9.8868587996128576E-2</c:v>
                </c:pt>
                <c:pt idx="2">
                  <c:v>2.9033443586916646E-2</c:v>
                </c:pt>
                <c:pt idx="3">
                  <c:v>7.9280760555661037E-2</c:v>
                </c:pt>
                <c:pt idx="4">
                  <c:v>6.5617443337841808E-2</c:v>
                </c:pt>
                <c:pt idx="5">
                  <c:v>8.9102171397454244E-2</c:v>
                </c:pt>
                <c:pt idx="6">
                  <c:v>0.10289949184163608</c:v>
                </c:pt>
                <c:pt idx="7">
                  <c:v>0.12241486363853471</c:v>
                </c:pt>
                <c:pt idx="8">
                  <c:v>0.12387250210272915</c:v>
                </c:pt>
                <c:pt idx="9">
                  <c:v>9.9114573748031898E-2</c:v>
                </c:pt>
                <c:pt idx="10">
                  <c:v>9.2179991262560004E-2</c:v>
                </c:pt>
                <c:pt idx="11">
                  <c:v>0.11923758865248227</c:v>
                </c:pt>
                <c:pt idx="12">
                  <c:v>8.524607954853769E-2</c:v>
                </c:pt>
                <c:pt idx="13">
                  <c:v>4.7359345250786548E-2</c:v>
                </c:pt>
                <c:pt idx="14">
                  <c:v>7.1983705847671151E-2</c:v>
                </c:pt>
                <c:pt idx="15">
                  <c:v>0.10873766656494771</c:v>
                </c:pt>
                <c:pt idx="16">
                  <c:v>7.4949061071644993E-2</c:v>
                </c:pt>
                <c:pt idx="17">
                  <c:v>0.11880767068238701</c:v>
                </c:pt>
                <c:pt idx="18">
                  <c:v>9.0208186155228201E-2</c:v>
                </c:pt>
                <c:pt idx="19">
                  <c:v>8.7263791941200888E-2</c:v>
                </c:pt>
                <c:pt idx="20">
                  <c:v>0.12612612612612617</c:v>
                </c:pt>
                <c:pt idx="21">
                  <c:v>0.1224614920248641</c:v>
                </c:pt>
                <c:pt idx="22">
                  <c:v>0.11636734067344864</c:v>
                </c:pt>
                <c:pt idx="23">
                  <c:v>0.11938523362969071</c:v>
                </c:pt>
                <c:pt idx="24">
                  <c:v>0.11748687942260047</c:v>
                </c:pt>
                <c:pt idx="25">
                  <c:v>0.11187088955230519</c:v>
                </c:pt>
                <c:pt idx="26">
                  <c:v>8.9026581904991783E-2</c:v>
                </c:pt>
                <c:pt idx="27">
                  <c:v>9.7737942808365258E-2</c:v>
                </c:pt>
                <c:pt idx="28">
                  <c:v>0.10396931907067765</c:v>
                </c:pt>
                <c:pt idx="29">
                  <c:v>6.0220525869380856E-2</c:v>
                </c:pt>
                <c:pt idx="30">
                  <c:v>9.7448132421399131E-2</c:v>
                </c:pt>
                <c:pt idx="31">
                  <c:v>0.10283602750225951</c:v>
                </c:pt>
                <c:pt idx="32">
                  <c:v>7.3010484738114223E-2</c:v>
                </c:pt>
                <c:pt idx="33">
                  <c:v>8.3801640526070365E-2</c:v>
                </c:pt>
                <c:pt idx="34">
                  <c:v>0.11950416424559376</c:v>
                </c:pt>
                <c:pt idx="35">
                  <c:v>0.10183276106894307</c:v>
                </c:pt>
                <c:pt idx="36">
                  <c:v>8.5349570621104986E-2</c:v>
                </c:pt>
                <c:pt idx="37">
                  <c:v>6.7357857309008715E-2</c:v>
                </c:pt>
                <c:pt idx="38">
                  <c:v>6.8969714288738299E-2</c:v>
                </c:pt>
                <c:pt idx="39">
                  <c:v>6.7887109077040375E-2</c:v>
                </c:pt>
              </c:numCache>
            </c:numRef>
          </c:val>
          <c:smooth val="0"/>
          <c:extLst>
            <c:ext xmlns:c16="http://schemas.microsoft.com/office/drawing/2014/chart" uri="{C3380CC4-5D6E-409C-BE32-E72D297353CC}">
              <c16:uniqueId val="{00000000-1010-4153-9651-9BE4CFA6AEFF}"/>
            </c:ext>
          </c:extLst>
        </c:ser>
        <c:ser>
          <c:idx val="1"/>
          <c:order val="1"/>
          <c:tx>
            <c:strRef>
              <c:f>'Data Calculations'!$B$153</c:f>
              <c:strCache>
                <c:ptCount val="1"/>
                <c:pt idx="0">
                  <c:v>Ashfield</c:v>
                </c:pt>
              </c:strCache>
            </c:strRef>
          </c:tx>
          <c:spPr>
            <a:ln w="28575" cap="rnd">
              <a:solidFill>
                <a:srgbClr val="FFC000"/>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Calculations'!$C$153:$AP$153</c:f>
              <c:numCache>
                <c:formatCode>0.00%</c:formatCode>
                <c:ptCount val="40"/>
                <c:pt idx="0">
                  <c:v>5.8201058201058205E-2</c:v>
                </c:pt>
                <c:pt idx="1">
                  <c:v>2.2190290944562333E-2</c:v>
                </c:pt>
                <c:pt idx="2">
                  <c:v>4.5551678898189098E-2</c:v>
                </c:pt>
                <c:pt idx="3">
                  <c:v>2.3856474500251339E-2</c:v>
                </c:pt>
                <c:pt idx="4">
                  <c:v>3.4932707005182098E-2</c:v>
                </c:pt>
                <c:pt idx="5">
                  <c:v>3.8504428501941711E-2</c:v>
                </c:pt>
                <c:pt idx="6">
                  <c:v>4.1060748430205816E-2</c:v>
                </c:pt>
                <c:pt idx="7">
                  <c:v>5.4051775023189162E-2</c:v>
                </c:pt>
                <c:pt idx="8">
                  <c:v>6.4321743894023106E-2</c:v>
                </c:pt>
                <c:pt idx="9">
                  <c:v>2.4254342838413684E-2</c:v>
                </c:pt>
                <c:pt idx="10">
                  <c:v>6.6670954791108072E-2</c:v>
                </c:pt>
                <c:pt idx="11">
                  <c:v>4.3817123240008408E-2</c:v>
                </c:pt>
                <c:pt idx="12">
                  <c:v>1.6015614555760605E-2</c:v>
                </c:pt>
                <c:pt idx="13">
                  <c:v>4.1196339528698347E-2</c:v>
                </c:pt>
                <c:pt idx="14">
                  <c:v>3.987755149730688E-2</c:v>
                </c:pt>
                <c:pt idx="15">
                  <c:v>4.3677920993581372E-2</c:v>
                </c:pt>
                <c:pt idx="16">
                  <c:v>5.512938804740454E-2</c:v>
                </c:pt>
                <c:pt idx="17">
                  <c:v>6.048350858272665E-2</c:v>
                </c:pt>
                <c:pt idx="18">
                  <c:v>5.0503693002055115E-2</c:v>
                </c:pt>
                <c:pt idx="19">
                  <c:v>6.3332057334864467E-2</c:v>
                </c:pt>
                <c:pt idx="20">
                  <c:v>6.5321953241679415E-2</c:v>
                </c:pt>
                <c:pt idx="21">
                  <c:v>5.8326155855414757E-2</c:v>
                </c:pt>
                <c:pt idx="22">
                  <c:v>7.644733236779272E-2</c:v>
                </c:pt>
                <c:pt idx="23">
                  <c:v>7.2287528712336208E-2</c:v>
                </c:pt>
                <c:pt idx="24">
                  <c:v>4.1375492598012674E-2</c:v>
                </c:pt>
                <c:pt idx="25">
                  <c:v>6.8881081656552851E-2</c:v>
                </c:pt>
                <c:pt idx="26">
                  <c:v>3.5160086427028184E-2</c:v>
                </c:pt>
                <c:pt idx="27">
                  <c:v>5.5845835295524761E-2</c:v>
                </c:pt>
                <c:pt idx="28">
                  <c:v>2.3936227327586684E-2</c:v>
                </c:pt>
                <c:pt idx="29">
                  <c:v>4.0083565334732056E-2</c:v>
                </c:pt>
                <c:pt idx="30">
                  <c:v>1.3440696232131769E-2</c:v>
                </c:pt>
                <c:pt idx="31">
                  <c:v>6.0453842351177789E-2</c:v>
                </c:pt>
                <c:pt idx="32">
                  <c:v>8.0945409389484822E-3</c:v>
                </c:pt>
                <c:pt idx="33">
                  <c:v>3.3375933728968694E-2</c:v>
                </c:pt>
                <c:pt idx="34">
                  <c:v>2.5187307338515576E-2</c:v>
                </c:pt>
                <c:pt idx="35">
                  <c:v>8.8835319851793826E-3</c:v>
                </c:pt>
                <c:pt idx="36">
                  <c:v>1.2234251457958227E-2</c:v>
                </c:pt>
                <c:pt idx="37">
                  <c:v>3.0732582241669859E-2</c:v>
                </c:pt>
                <c:pt idx="38">
                  <c:v>-6.3640730067242822E-3</c:v>
                </c:pt>
                <c:pt idx="39">
                  <c:v>1.6365202411713971E-2</c:v>
                </c:pt>
              </c:numCache>
            </c:numRef>
          </c:val>
          <c:smooth val="0"/>
          <c:extLst>
            <c:ext xmlns:c16="http://schemas.microsoft.com/office/drawing/2014/chart" uri="{C3380CC4-5D6E-409C-BE32-E72D297353CC}">
              <c16:uniqueId val="{00000001-1010-4153-9651-9BE4CFA6AEFF}"/>
            </c:ext>
          </c:extLst>
        </c:ser>
        <c:dLbls>
          <c:showLegendKey val="0"/>
          <c:showVal val="0"/>
          <c:showCatName val="0"/>
          <c:showSerName val="0"/>
          <c:showPercent val="0"/>
          <c:showBubbleSize val="0"/>
        </c:dLbls>
        <c:smooth val="0"/>
        <c:axId val="226377456"/>
        <c:axId val="1684712384"/>
      </c:lineChart>
      <c:dateAx>
        <c:axId val="226377456"/>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12384"/>
        <c:crosses val="autoZero"/>
        <c:auto val="1"/>
        <c:lblOffset val="100"/>
        <c:baseTimeUnit val="months"/>
      </c:dateAx>
      <c:valAx>
        <c:axId val="168471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ROI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7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Break-Even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Calculations'!$B$131</c:f>
              <c:strCache>
                <c:ptCount val="1"/>
                <c:pt idx="0">
                  <c:v>Botany Bay</c:v>
                </c:pt>
              </c:strCache>
            </c:strRef>
          </c:tx>
          <c:spPr>
            <a:ln w="28575" cap="rnd">
              <a:solidFill>
                <a:srgbClr val="00B0F0"/>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Calculations'!$C$131:$AP$131</c:f>
              <c:numCache>
                <c:formatCode>General</c:formatCode>
                <c:ptCount val="40"/>
                <c:pt idx="0">
                  <c:v>1.0944353975030443</c:v>
                </c:pt>
                <c:pt idx="1">
                  <c:v>1.0988685879961286</c:v>
                </c:pt>
                <c:pt idx="2">
                  <c:v>1.0290334435869166</c:v>
                </c:pt>
                <c:pt idx="3">
                  <c:v>1.0792807605556609</c:v>
                </c:pt>
                <c:pt idx="4">
                  <c:v>1.0656174433378418</c:v>
                </c:pt>
                <c:pt idx="5">
                  <c:v>1.0891021713974542</c:v>
                </c:pt>
                <c:pt idx="6">
                  <c:v>1.1028994918416362</c:v>
                </c:pt>
                <c:pt idx="7">
                  <c:v>1.1224148636385347</c:v>
                </c:pt>
                <c:pt idx="8">
                  <c:v>1.1238725021027292</c:v>
                </c:pt>
                <c:pt idx="9">
                  <c:v>1.0991145737480319</c:v>
                </c:pt>
                <c:pt idx="10">
                  <c:v>1.09217999126256</c:v>
                </c:pt>
                <c:pt idx="11">
                  <c:v>1.1192375886524821</c:v>
                </c:pt>
                <c:pt idx="12">
                  <c:v>1.0852460795485379</c:v>
                </c:pt>
                <c:pt idx="13">
                  <c:v>1.0473593452507863</c:v>
                </c:pt>
                <c:pt idx="14">
                  <c:v>1.0719837058476713</c:v>
                </c:pt>
                <c:pt idx="15">
                  <c:v>1.1087376665649475</c:v>
                </c:pt>
                <c:pt idx="16">
                  <c:v>1.074949061071645</c:v>
                </c:pt>
                <c:pt idx="17">
                  <c:v>1.1188076706823868</c:v>
                </c:pt>
                <c:pt idx="18">
                  <c:v>1.0902081861552284</c:v>
                </c:pt>
                <c:pt idx="19">
                  <c:v>1.0872637919412009</c:v>
                </c:pt>
                <c:pt idx="20">
                  <c:v>1.1261261261261264</c:v>
                </c:pt>
                <c:pt idx="21">
                  <c:v>1.1224614920248641</c:v>
                </c:pt>
                <c:pt idx="22">
                  <c:v>1.1163673406734487</c:v>
                </c:pt>
                <c:pt idx="23">
                  <c:v>1.1193852336296908</c:v>
                </c:pt>
                <c:pt idx="24">
                  <c:v>1.1174868794226005</c:v>
                </c:pt>
                <c:pt idx="25">
                  <c:v>1.1118708895523055</c:v>
                </c:pt>
                <c:pt idx="26">
                  <c:v>1.0890265819049918</c:v>
                </c:pt>
                <c:pt idx="27">
                  <c:v>1.0977379428083653</c:v>
                </c:pt>
                <c:pt idx="28">
                  <c:v>1.1039693190706774</c:v>
                </c:pt>
                <c:pt idx="29">
                  <c:v>1.0602205258693809</c:v>
                </c:pt>
                <c:pt idx="30">
                  <c:v>1.0974481324213992</c:v>
                </c:pt>
                <c:pt idx="31">
                  <c:v>1.1028360275022595</c:v>
                </c:pt>
                <c:pt idx="32">
                  <c:v>1.0730104847381143</c:v>
                </c:pt>
                <c:pt idx="33">
                  <c:v>1.0838016405260704</c:v>
                </c:pt>
                <c:pt idx="34">
                  <c:v>1.1195041642455938</c:v>
                </c:pt>
                <c:pt idx="35">
                  <c:v>1.1018327610689431</c:v>
                </c:pt>
                <c:pt idx="36">
                  <c:v>1.0853495706211049</c:v>
                </c:pt>
                <c:pt idx="37">
                  <c:v>1.0673578573090088</c:v>
                </c:pt>
                <c:pt idx="38">
                  <c:v>1.0689697142887382</c:v>
                </c:pt>
                <c:pt idx="39">
                  <c:v>1.0678871090770403</c:v>
                </c:pt>
              </c:numCache>
            </c:numRef>
          </c:val>
          <c:smooth val="0"/>
          <c:extLst>
            <c:ext xmlns:c16="http://schemas.microsoft.com/office/drawing/2014/chart" uri="{C3380CC4-5D6E-409C-BE32-E72D297353CC}">
              <c16:uniqueId val="{00000000-1E3B-4D45-B859-8AE0CFE881A9}"/>
            </c:ext>
          </c:extLst>
        </c:ser>
        <c:ser>
          <c:idx val="1"/>
          <c:order val="1"/>
          <c:tx>
            <c:strRef>
              <c:f>'Data Calculations'!$B$132</c:f>
              <c:strCache>
                <c:ptCount val="1"/>
                <c:pt idx="0">
                  <c:v>Inner Ring</c:v>
                </c:pt>
              </c:strCache>
            </c:strRef>
          </c:tx>
          <c:spPr>
            <a:ln w="28575" cap="rnd">
              <a:solidFill>
                <a:srgbClr val="FF0000"/>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Calculations'!$C$132:$AP$132</c:f>
              <c:numCache>
                <c:formatCode>General</c:formatCode>
                <c:ptCount val="40"/>
                <c:pt idx="0">
                  <c:v>1.0670572235589499</c:v>
                </c:pt>
                <c:pt idx="1">
                  <c:v>1.0604629583602594</c:v>
                </c:pt>
                <c:pt idx="2">
                  <c:v>1.0682723123239779</c:v>
                </c:pt>
                <c:pt idx="3">
                  <c:v>1.0678000148011884</c:v>
                </c:pt>
                <c:pt idx="4">
                  <c:v>1.0554760769353044</c:v>
                </c:pt>
                <c:pt idx="5">
                  <c:v>1.0641127959563714</c:v>
                </c:pt>
                <c:pt idx="6">
                  <c:v>1.0692779559907704</c:v>
                </c:pt>
                <c:pt idx="7">
                  <c:v>1.0657777626603626</c:v>
                </c:pt>
                <c:pt idx="8">
                  <c:v>1.071331705994033</c:v>
                </c:pt>
                <c:pt idx="9">
                  <c:v>1.0686146987075893</c:v>
                </c:pt>
                <c:pt idx="10">
                  <c:v>1.0649729337128899</c:v>
                </c:pt>
                <c:pt idx="11">
                  <c:v>1.0643274853801172</c:v>
                </c:pt>
                <c:pt idx="12">
                  <c:v>1.0331702011963024</c:v>
                </c:pt>
                <c:pt idx="13">
                  <c:v>1.0562775260678081</c:v>
                </c:pt>
                <c:pt idx="14">
                  <c:v>1.0567550332513438</c:v>
                </c:pt>
                <c:pt idx="15">
                  <c:v>1.0577523674048137</c:v>
                </c:pt>
                <c:pt idx="16">
                  <c:v>1.0547659965265466</c:v>
                </c:pt>
                <c:pt idx="17">
                  <c:v>1.058031420327028</c:v>
                </c:pt>
                <c:pt idx="18">
                  <c:v>1.073969660357095</c:v>
                </c:pt>
                <c:pt idx="19">
                  <c:v>1.0582160555941362</c:v>
                </c:pt>
                <c:pt idx="20">
                  <c:v>1.0729757641599273</c:v>
                </c:pt>
                <c:pt idx="21">
                  <c:v>1.0690267903503716</c:v>
                </c:pt>
                <c:pt idx="22">
                  <c:v>1.0787797724421599</c:v>
                </c:pt>
                <c:pt idx="23">
                  <c:v>1.0712807766440058</c:v>
                </c:pt>
                <c:pt idx="24">
                  <c:v>1.0633320573348646</c:v>
                </c:pt>
                <c:pt idx="25">
                  <c:v>1.062280055651035</c:v>
                </c:pt>
                <c:pt idx="26">
                  <c:v>1.060336300692384</c:v>
                </c:pt>
                <c:pt idx="27">
                  <c:v>1.0498687664041995</c:v>
                </c:pt>
                <c:pt idx="28">
                  <c:v>1.0513378644514533</c:v>
                </c:pt>
                <c:pt idx="29">
                  <c:v>1.0590530904765014</c:v>
                </c:pt>
                <c:pt idx="30">
                  <c:v>1.0458333333333332</c:v>
                </c:pt>
                <c:pt idx="31">
                  <c:v>1.0479145122371596</c:v>
                </c:pt>
                <c:pt idx="32">
                  <c:v>1.0363107337877158</c:v>
                </c:pt>
                <c:pt idx="33">
                  <c:v>1.0340185886642912</c:v>
                </c:pt>
                <c:pt idx="34">
                  <c:v>1.034675615212528</c:v>
                </c:pt>
                <c:pt idx="35">
                  <c:v>1.0468033566917554</c:v>
                </c:pt>
                <c:pt idx="36">
                  <c:v>1.0262116716122651</c:v>
                </c:pt>
                <c:pt idx="37">
                  <c:v>1.0429872593711504</c:v>
                </c:pt>
                <c:pt idx="38">
                  <c:v>1.0361257394049359</c:v>
                </c:pt>
                <c:pt idx="39">
                  <c:v>1.0307663833482823</c:v>
                </c:pt>
              </c:numCache>
            </c:numRef>
          </c:val>
          <c:smooth val="0"/>
          <c:extLst>
            <c:ext xmlns:c16="http://schemas.microsoft.com/office/drawing/2014/chart" uri="{C3380CC4-5D6E-409C-BE32-E72D297353CC}">
              <c16:uniqueId val="{00000001-1E3B-4D45-B859-8AE0CFE881A9}"/>
            </c:ext>
          </c:extLst>
        </c:ser>
        <c:dLbls>
          <c:showLegendKey val="0"/>
          <c:showVal val="0"/>
          <c:showCatName val="0"/>
          <c:showSerName val="0"/>
          <c:showPercent val="0"/>
          <c:showBubbleSize val="0"/>
        </c:dLbls>
        <c:smooth val="0"/>
        <c:axId val="1893447088"/>
        <c:axId val="1887974592"/>
      </c:lineChart>
      <c:dateAx>
        <c:axId val="1893447088"/>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974592"/>
        <c:crosses val="autoZero"/>
        <c:auto val="1"/>
        <c:lblOffset val="100"/>
        <c:baseTimeUnit val="months"/>
      </c:dateAx>
      <c:valAx>
        <c:axId val="18879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a:t>
                </a:r>
                <a:r>
                  <a:rPr lang="en-AU" baseline="0"/>
                  <a:t> of Units to Break-Even</a:t>
                </a:r>
                <a:endParaRPr lang="en-AU"/>
              </a:p>
            </c:rich>
          </c:tx>
          <c:layout>
            <c:manualLayout>
              <c:xMode val="edge"/>
              <c:yMode val="edge"/>
              <c:x val="1.3395008381768285E-2"/>
              <c:y val="0.152391257567336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4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'No, against Botany Bay'!$A$43</c:f>
              <c:strCache>
                <c:ptCount val="1"/>
                <c:pt idx="0">
                  <c:v>Botany Bay</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9-CBD9-43C4-80FA-171AD21916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'No, against Botany Bay'!$B$42:$C$42</c15:sqref>
                  </c15:fullRef>
                </c:ext>
              </c:extLst>
              <c:f>'No, against Botany Bay'!$C$42</c:f>
              <c:strCache>
                <c:ptCount val="1"/>
                <c:pt idx="0">
                  <c:v>Dollar Conversion</c:v>
                </c:pt>
              </c:strCache>
            </c:strRef>
          </c:cat>
          <c:val>
            <c:numRef>
              <c:extLst>
                <c:ext xmlns:c15="http://schemas.microsoft.com/office/drawing/2012/chart" uri="{02D57815-91ED-43cb-92C2-25804820EDAC}">
                  <c15:fullRef>
                    <c15:sqref>'No, against Botany Bay'!$B$43:$C$43</c15:sqref>
                  </c15:fullRef>
                </c:ext>
              </c:extLst>
              <c:f>'No, against Botany Bay'!$C$43</c:f>
              <c:numCache>
                <c:formatCode>_("$"* #,##0.00_);_("$"* \(#,##0.00\);_("$"* "-"??_);_(@_)</c:formatCode>
                <c:ptCount val="1"/>
                <c:pt idx="0">
                  <c:v>17032.663902087766</c:v>
                </c:pt>
              </c:numCache>
            </c:numRef>
          </c:val>
          <c:extLst>
            <c:ext xmlns:c16="http://schemas.microsoft.com/office/drawing/2014/chart" uri="{C3380CC4-5D6E-409C-BE32-E72D297353CC}">
              <c16:uniqueId val="{00000000-CBD9-43C4-80FA-171AD2191624}"/>
            </c:ext>
          </c:extLst>
        </c:ser>
        <c:ser>
          <c:idx val="1"/>
          <c:order val="1"/>
          <c:tx>
            <c:strRef>
              <c:f>'No, against Botany Bay'!$A$44</c:f>
              <c:strCache>
                <c:ptCount val="1"/>
                <c:pt idx="0">
                  <c:v>Ashfield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'No, against Botany Bay'!$B$42:$C$42</c15:sqref>
                  </c15:fullRef>
                </c:ext>
              </c:extLst>
              <c:f>'No, against Botany Bay'!$C$42</c:f>
              <c:strCache>
                <c:ptCount val="1"/>
                <c:pt idx="0">
                  <c:v>Dollar Conversion</c:v>
                </c:pt>
              </c:strCache>
            </c:strRef>
          </c:cat>
          <c:val>
            <c:numRef>
              <c:extLst>
                <c:ext xmlns:c15="http://schemas.microsoft.com/office/drawing/2012/chart" uri="{02D57815-91ED-43cb-92C2-25804820EDAC}">
                  <c15:fullRef>
                    <c15:sqref>'No, against Botany Bay'!$B$44:$C$44</c15:sqref>
                  </c15:fullRef>
                </c:ext>
              </c:extLst>
              <c:f>'No, against Botany Bay'!$C$44</c:f>
              <c:numCache>
                <c:formatCode>_("$"* #,##0.00_);_("$"* \(#,##0.00\);_("$"* "-"??_);_(@_)</c:formatCode>
                <c:ptCount val="1"/>
                <c:pt idx="0">
                  <c:v>11140.98388019607</c:v>
                </c:pt>
              </c:numCache>
            </c:numRef>
          </c:val>
          <c:extLst>
            <c:ext xmlns:c16="http://schemas.microsoft.com/office/drawing/2014/chart" uri="{C3380CC4-5D6E-409C-BE32-E72D297353CC}">
              <c16:uniqueId val="{00000001-CBD9-43C4-80FA-171AD2191624}"/>
            </c:ext>
          </c:extLst>
        </c:ser>
        <c:dLbls>
          <c:showLegendKey val="0"/>
          <c:showVal val="0"/>
          <c:showCatName val="0"/>
          <c:showSerName val="0"/>
          <c:showPercent val="0"/>
          <c:showBubbleSize val="0"/>
        </c:dLbls>
        <c:gapWidth val="64"/>
        <c:overlap val="-70"/>
        <c:axId val="229247136"/>
        <c:axId val="2092329712"/>
      </c:barChart>
      <c:catAx>
        <c:axId val="22924713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LGA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92329712"/>
        <c:crosses val="autoZero"/>
        <c:auto val="1"/>
        <c:lblAlgn val="ctr"/>
        <c:lblOffset val="100"/>
        <c:noMultiLvlLbl val="0"/>
      </c:catAx>
      <c:valAx>
        <c:axId val="209232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Standard Deviation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4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Change in Expected</a:t>
            </a:r>
            <a:r>
              <a:rPr lang="en-AU" baseline="0"/>
              <a:t> Profits with a 5% Increase in COB</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Calculations'!$A$158:$B$158</c:f>
              <c:strCache>
                <c:ptCount val="2"/>
                <c:pt idx="0">
                  <c:v>Difference</c:v>
                </c:pt>
                <c:pt idx="1">
                  <c:v>Botany Bay</c:v>
                </c:pt>
              </c:strCache>
            </c:strRef>
          </c:tx>
          <c:spPr>
            <a:ln w="28575" cap="rnd">
              <a:solidFill>
                <a:srgbClr val="00B0F0"/>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Calculations'!$C$158:$AP$158</c:f>
              <c:numCache>
                <c:formatCode>General</c:formatCode>
                <c:ptCount val="40"/>
                <c:pt idx="0">
                  <c:v>30.221696891191762</c:v>
                </c:pt>
                <c:pt idx="1">
                  <c:v>31.315147625160478</c:v>
                </c:pt>
                <c:pt idx="2">
                  <c:v>25.366624685138561</c:v>
                </c:pt>
                <c:pt idx="3">
                  <c:v>30.023999999999997</c:v>
                </c:pt>
                <c:pt idx="4">
                  <c:v>30.042487684729103</c:v>
                </c:pt>
                <c:pt idx="5">
                  <c:v>30.364077669902944</c:v>
                </c:pt>
                <c:pt idx="6">
                  <c:v>31.719668246445565</c:v>
                </c:pt>
                <c:pt idx="7">
                  <c:v>34.464830011723343</c:v>
                </c:pt>
                <c:pt idx="8">
                  <c:v>33.86001164144357</c:v>
                </c:pt>
                <c:pt idx="9">
                  <c:v>30.951093210586919</c:v>
                </c:pt>
                <c:pt idx="10">
                  <c:v>31.8991130820399</c:v>
                </c:pt>
                <c:pt idx="11">
                  <c:v>34.788270925110119</c:v>
                </c:pt>
                <c:pt idx="12">
                  <c:v>31.411572052401816</c:v>
                </c:pt>
                <c:pt idx="13">
                  <c:v>28.52442996742678</c:v>
                </c:pt>
                <c:pt idx="14">
                  <c:v>29.880573248407696</c:v>
                </c:pt>
                <c:pt idx="15">
                  <c:v>35.88394736842104</c:v>
                </c:pt>
                <c:pt idx="16">
                  <c:v>31.79625000000005</c:v>
                </c:pt>
                <c:pt idx="17">
                  <c:v>37.995247933884343</c:v>
                </c:pt>
                <c:pt idx="18">
                  <c:v>31.559031281533859</c:v>
                </c:pt>
                <c:pt idx="19">
                  <c:v>31.337675350701431</c:v>
                </c:pt>
                <c:pt idx="20">
                  <c:v>37.492507492507457</c:v>
                </c:pt>
                <c:pt idx="21">
                  <c:v>36.848762376237694</c:v>
                </c:pt>
                <c:pt idx="22">
                  <c:v>35.982742090124653</c:v>
                </c:pt>
                <c:pt idx="23">
                  <c:v>35.708848715509134</c:v>
                </c:pt>
                <c:pt idx="24">
                  <c:v>35.025637393767745</c:v>
                </c:pt>
                <c:pt idx="25">
                  <c:v>35.20637898686681</c:v>
                </c:pt>
                <c:pt idx="26">
                  <c:v>35.10870967741937</c:v>
                </c:pt>
                <c:pt idx="27">
                  <c:v>36.831181318681274</c:v>
                </c:pt>
                <c:pt idx="28">
                  <c:v>36.093117593436716</c:v>
                </c:pt>
                <c:pt idx="29">
                  <c:v>33.871841155234677</c:v>
                </c:pt>
                <c:pt idx="30">
                  <c:v>40.878692927484401</c:v>
                </c:pt>
                <c:pt idx="31">
                  <c:v>40.163099467140334</c:v>
                </c:pt>
                <c:pt idx="32">
                  <c:v>39.369058098591609</c:v>
                </c:pt>
                <c:pt idx="33">
                  <c:v>42.189947780678835</c:v>
                </c:pt>
                <c:pt idx="34">
                  <c:v>47.116290182450136</c:v>
                </c:pt>
                <c:pt idx="35">
                  <c:v>43.362218370883845</c:v>
                </c:pt>
                <c:pt idx="36">
                  <c:v>40.90845556514239</c:v>
                </c:pt>
                <c:pt idx="37">
                  <c:v>43.03997429305911</c:v>
                </c:pt>
                <c:pt idx="38">
                  <c:v>42.686148648648661</c:v>
                </c:pt>
                <c:pt idx="39">
                  <c:v>42.313235294117582</c:v>
                </c:pt>
              </c:numCache>
            </c:numRef>
          </c:val>
          <c:smooth val="0"/>
          <c:extLst>
            <c:ext xmlns:c16="http://schemas.microsoft.com/office/drawing/2014/chart" uri="{C3380CC4-5D6E-409C-BE32-E72D297353CC}">
              <c16:uniqueId val="{00000000-9DDE-4285-9FB1-BD75446098C3}"/>
            </c:ext>
          </c:extLst>
        </c:ser>
        <c:ser>
          <c:idx val="1"/>
          <c:order val="1"/>
          <c:tx>
            <c:strRef>
              <c:f>'Data Calculations'!$A$162:$B$162</c:f>
              <c:strCache>
                <c:ptCount val="2"/>
                <c:pt idx="0">
                  <c:v>Difference</c:v>
                </c:pt>
                <c:pt idx="1">
                  <c:v>NSW</c:v>
                </c:pt>
              </c:strCache>
            </c:strRef>
          </c:tx>
          <c:spPr>
            <a:ln w="28575" cap="rnd">
              <a:solidFill>
                <a:srgbClr val="996633"/>
              </a:solidFill>
              <a:round/>
            </a:ln>
            <a:effectLst/>
          </c:spPr>
          <c:marker>
            <c:symbol val="none"/>
          </c:marker>
          <c:cat>
            <c:numRef>
              <c:f>'Data Calculations'!$C$64:$AP$64</c:f>
              <c:numCache>
                <c:formatCode>mmm\-yyyy</c:formatCode>
                <c:ptCount val="40"/>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pt idx="37">
                  <c:v>42522</c:v>
                </c:pt>
                <c:pt idx="38">
                  <c:v>42614</c:v>
                </c:pt>
                <c:pt idx="39">
                  <c:v>42705</c:v>
                </c:pt>
              </c:numCache>
            </c:numRef>
          </c:cat>
          <c:val>
            <c:numRef>
              <c:f>'Data Calculations'!$C$162:$AP$162</c:f>
              <c:numCache>
                <c:formatCode>General</c:formatCode>
                <c:ptCount val="40"/>
                <c:pt idx="0">
                  <c:v>28.763277202072572</c:v>
                </c:pt>
                <c:pt idx="1">
                  <c:v>30.110718870346602</c:v>
                </c:pt>
                <c:pt idx="2">
                  <c:v>29.935768261964768</c:v>
                </c:pt>
                <c:pt idx="3">
                  <c:v>30.493125000000028</c:v>
                </c:pt>
                <c:pt idx="4">
                  <c:v>28.501847290640399</c:v>
                </c:pt>
                <c:pt idx="5">
                  <c:v>28.314502427184493</c:v>
                </c:pt>
                <c:pt idx="6">
                  <c:v>27.272985781990485</c:v>
                </c:pt>
                <c:pt idx="7">
                  <c:v>26.398593200468959</c:v>
                </c:pt>
                <c:pt idx="8">
                  <c:v>26.578288707799743</c:v>
                </c:pt>
                <c:pt idx="9">
                  <c:v>27.352128883774469</c:v>
                </c:pt>
                <c:pt idx="10">
                  <c:v>27.877050997782703</c:v>
                </c:pt>
                <c:pt idx="11">
                  <c:v>29.277257709251103</c:v>
                </c:pt>
                <c:pt idx="12">
                  <c:v>28.680131004366842</c:v>
                </c:pt>
                <c:pt idx="13">
                  <c:v>30.561889250814374</c:v>
                </c:pt>
                <c:pt idx="14">
                  <c:v>29.8805732484077</c:v>
                </c:pt>
                <c:pt idx="15">
                  <c:v>30.287368421052633</c:v>
                </c:pt>
                <c:pt idx="16">
                  <c:v>36.81328125000006</c:v>
                </c:pt>
                <c:pt idx="17">
                  <c:v>31.339617768595076</c:v>
                </c:pt>
                <c:pt idx="18">
                  <c:v>28.718718466195746</c:v>
                </c:pt>
                <c:pt idx="19">
                  <c:v>28.266583166332737</c:v>
                </c:pt>
                <c:pt idx="20">
                  <c:v>29.369130869130913</c:v>
                </c:pt>
                <c:pt idx="21">
                  <c:v>30.469900990099006</c:v>
                </c:pt>
                <c:pt idx="22">
                  <c:v>27.106999041227198</c:v>
                </c:pt>
                <c:pt idx="23">
                  <c:v>29.45980019029497</c:v>
                </c:pt>
                <c:pt idx="24">
                  <c:v>28.646600566572204</c:v>
                </c:pt>
                <c:pt idx="25">
                  <c:v>30.218808630394001</c:v>
                </c:pt>
                <c:pt idx="26">
                  <c:v>31.073225806451674</c:v>
                </c:pt>
                <c:pt idx="27">
                  <c:v>32.649725274725228</c:v>
                </c:pt>
                <c:pt idx="28">
                  <c:v>33.926390154968146</c:v>
                </c:pt>
                <c:pt idx="29">
                  <c:v>33.025045126353774</c:v>
                </c:pt>
                <c:pt idx="30">
                  <c:v>33.878916741271269</c:v>
                </c:pt>
                <c:pt idx="31">
                  <c:v>33.330373001776195</c:v>
                </c:pt>
                <c:pt idx="32">
                  <c:v>33.862896126760546</c:v>
                </c:pt>
                <c:pt idx="33">
                  <c:v>34.568537859007904</c:v>
                </c:pt>
                <c:pt idx="34">
                  <c:v>34.073718505647321</c:v>
                </c:pt>
                <c:pt idx="35">
                  <c:v>34.1477469670711</c:v>
                </c:pt>
                <c:pt idx="36">
                  <c:v>32.921052631579016</c:v>
                </c:pt>
                <c:pt idx="37">
                  <c:v>34.464138817480787</c:v>
                </c:pt>
                <c:pt idx="38">
                  <c:v>34.180616554054097</c:v>
                </c:pt>
                <c:pt idx="39">
                  <c:v>34.586470588235272</c:v>
                </c:pt>
              </c:numCache>
            </c:numRef>
          </c:val>
          <c:smooth val="0"/>
          <c:extLst>
            <c:ext xmlns:c16="http://schemas.microsoft.com/office/drawing/2014/chart" uri="{C3380CC4-5D6E-409C-BE32-E72D297353CC}">
              <c16:uniqueId val="{00000001-9DDE-4285-9FB1-BD75446098C3}"/>
            </c:ext>
          </c:extLst>
        </c:ser>
        <c:dLbls>
          <c:showLegendKey val="0"/>
          <c:showVal val="0"/>
          <c:showCatName val="0"/>
          <c:showSerName val="0"/>
          <c:showPercent val="0"/>
          <c:showBubbleSize val="0"/>
        </c:dLbls>
        <c:smooth val="0"/>
        <c:axId val="311550848"/>
        <c:axId val="1684693664"/>
      </c:lineChart>
      <c:dateAx>
        <c:axId val="311550848"/>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693664"/>
        <c:crosses val="autoZero"/>
        <c:auto val="1"/>
        <c:lblOffset val="100"/>
        <c:baseTimeUnit val="months"/>
      </c:dateAx>
      <c:valAx>
        <c:axId val="168469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Decrease in Profits</a:t>
                </a:r>
                <a:r>
                  <a:rPr lang="en-AU" baseline="0"/>
                  <a:t> ($'000)</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5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5418</xdr:rowOff>
    </xdr:from>
    <xdr:to>
      <xdr:col>12</xdr:col>
      <xdr:colOff>611406</xdr:colOff>
      <xdr:row>17</xdr:row>
      <xdr:rowOff>178003</xdr:rowOff>
    </xdr:to>
    <xdr:graphicFrame macro="">
      <xdr:nvGraphicFramePr>
        <xdr:cNvPr id="2" name="Chart 1">
          <a:extLst>
            <a:ext uri="{FF2B5EF4-FFF2-40B4-BE49-F238E27FC236}">
              <a16:creationId xmlns:a16="http://schemas.microsoft.com/office/drawing/2014/main" id="{A32C0AE4-2BCA-4053-BFB4-CD1B2BE97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9012</xdr:rowOff>
    </xdr:from>
    <xdr:to>
      <xdr:col>12</xdr:col>
      <xdr:colOff>594761</xdr:colOff>
      <xdr:row>39</xdr:row>
      <xdr:rowOff>171039</xdr:rowOff>
    </xdr:to>
    <xdr:graphicFrame macro="">
      <xdr:nvGraphicFramePr>
        <xdr:cNvPr id="3" name="Chart 2">
          <a:extLst>
            <a:ext uri="{FF2B5EF4-FFF2-40B4-BE49-F238E27FC236}">
              <a16:creationId xmlns:a16="http://schemas.microsoft.com/office/drawing/2014/main" id="{23F7A1A0-B3A4-42C0-88AC-FCF749C0E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13424</xdr:rowOff>
    </xdr:from>
    <xdr:to>
      <xdr:col>12</xdr:col>
      <xdr:colOff>576738</xdr:colOff>
      <xdr:row>61</xdr:row>
      <xdr:rowOff>189242</xdr:rowOff>
    </xdr:to>
    <xdr:graphicFrame macro="">
      <xdr:nvGraphicFramePr>
        <xdr:cNvPr id="4" name="Chart 3">
          <a:extLst>
            <a:ext uri="{FF2B5EF4-FFF2-40B4-BE49-F238E27FC236}">
              <a16:creationId xmlns:a16="http://schemas.microsoft.com/office/drawing/2014/main" id="{C2F5C3EA-32D1-4D5A-8F93-BA65B24BD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22686</xdr:rowOff>
    </xdr:from>
    <xdr:to>
      <xdr:col>8</xdr:col>
      <xdr:colOff>593886</xdr:colOff>
      <xdr:row>17</xdr:row>
      <xdr:rowOff>142687</xdr:rowOff>
    </xdr:to>
    <xdr:graphicFrame macro="">
      <xdr:nvGraphicFramePr>
        <xdr:cNvPr id="2" name="Chart 1">
          <a:extLst>
            <a:ext uri="{FF2B5EF4-FFF2-40B4-BE49-F238E27FC236}">
              <a16:creationId xmlns:a16="http://schemas.microsoft.com/office/drawing/2014/main" id="{7FBA183C-FA82-4828-BCF0-C8F5DAFD8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173598</xdr:colOff>
      <xdr:row>22</xdr:row>
      <xdr:rowOff>65783</xdr:rowOff>
    </xdr:from>
    <xdr:to>
      <xdr:col>12</xdr:col>
      <xdr:colOff>539431</xdr:colOff>
      <xdr:row>39</xdr:row>
      <xdr:rowOff>164459</xdr:rowOff>
    </xdr:to>
    <xdr:graphicFrame macro="">
      <xdr:nvGraphicFramePr>
        <xdr:cNvPr id="3" name="Chart 2">
          <a:extLst>
            <a:ext uri="{FF2B5EF4-FFF2-40B4-BE49-F238E27FC236}">
              <a16:creationId xmlns:a16="http://schemas.microsoft.com/office/drawing/2014/main" id="{781FEA13-79DB-4B23-929A-F01D23421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27409</xdr:rowOff>
    </xdr:from>
    <xdr:to>
      <xdr:col>8</xdr:col>
      <xdr:colOff>575612</xdr:colOff>
      <xdr:row>65</xdr:row>
      <xdr:rowOff>158787</xdr:rowOff>
    </xdr:to>
    <xdr:graphicFrame macro="">
      <xdr:nvGraphicFramePr>
        <xdr:cNvPr id="4" name="Chart 3">
          <a:extLst>
            <a:ext uri="{FF2B5EF4-FFF2-40B4-BE49-F238E27FC236}">
              <a16:creationId xmlns:a16="http://schemas.microsoft.com/office/drawing/2014/main" id="{A8D84965-5173-459C-A03B-793882DE8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FE5AD-38C1-48BA-9042-B920D33FD003}" name="Table1" displayName="Table1" ref="A42:C44" totalsRowShown="0">
  <autoFilter ref="A42:C44" xr:uid="{804A80DE-E7E4-4D6C-BF50-E77C43E693D9}"/>
  <tableColumns count="3">
    <tableColumn id="1" xr3:uid="{2305146C-5497-41C1-A13A-702D104C2519}" name="LGA/Area" dataDxfId="6"/>
    <tableColumn id="2" xr3:uid="{B9D529CF-0F7B-45F2-97FC-0FD2E3DB4AD0}" name="Standard Deviation" dataDxfId="5"/>
    <tableColumn id="3" xr3:uid="{7802F0D4-6EBA-4741-B42D-1C8093DB0F07}" name="Dollar Conversion" dataCellStyle="Currency">
      <calculatedColumnFormula>Table1[[#This Row],[Standard Deviation]]*1000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
  <sheetViews>
    <sheetView showGridLines="0" tabSelected="1" zoomScaleNormal="100" workbookViewId="0">
      <selection activeCell="B2" sqref="B2:J2"/>
    </sheetView>
  </sheetViews>
  <sheetFormatPr defaultColWidth="9.1796875" defaultRowHeight="14.5" x14ac:dyDescent="0.35"/>
  <cols>
    <col min="1" max="1" width="3.6328125" style="8" customWidth="1"/>
    <col min="2" max="2" width="20.36328125" style="8" customWidth="1"/>
    <col min="3" max="9" width="13.54296875" style="8" customWidth="1"/>
    <col min="10" max="10" width="21.36328125" style="8" customWidth="1"/>
    <col min="11" max="11" width="13.54296875" style="8" customWidth="1"/>
    <col min="12" max="16384" width="9.1796875" style="8"/>
  </cols>
  <sheetData>
    <row r="1" spans="2:10" ht="15.05" thickBot="1" x14ac:dyDescent="0.4"/>
    <row r="2" spans="2:10" ht="39.9" customHeight="1" thickBot="1" x14ac:dyDescent="0.4">
      <c r="B2" s="86" t="s">
        <v>105</v>
      </c>
      <c r="C2" s="87"/>
      <c r="D2" s="87"/>
      <c r="E2" s="87"/>
      <c r="F2" s="87"/>
      <c r="G2" s="87"/>
      <c r="H2" s="87"/>
      <c r="I2" s="87"/>
      <c r="J2" s="88"/>
    </row>
    <row r="3" spans="2:10" ht="17.100000000000001" x14ac:dyDescent="0.35">
      <c r="B3" s="27" t="s">
        <v>63</v>
      </c>
      <c r="C3" s="89" t="s">
        <v>64</v>
      </c>
      <c r="D3" s="89"/>
      <c r="E3" s="89"/>
      <c r="F3" s="89"/>
      <c r="G3" s="89"/>
      <c r="H3" s="89"/>
      <c r="I3" s="89"/>
      <c r="J3" s="90"/>
    </row>
    <row r="4" spans="2:10" ht="17.100000000000001" x14ac:dyDescent="0.35">
      <c r="B4" s="28" t="s">
        <v>59</v>
      </c>
      <c r="C4" s="107">
        <v>45476624</v>
      </c>
      <c r="D4" s="107"/>
      <c r="E4" s="107"/>
      <c r="F4" s="107"/>
      <c r="G4" s="107"/>
      <c r="H4" s="107"/>
      <c r="I4" s="107"/>
      <c r="J4" s="108"/>
    </row>
    <row r="5" spans="2:10" ht="17.649999999999999" thickBot="1" x14ac:dyDescent="0.4">
      <c r="B5" s="29" t="s">
        <v>58</v>
      </c>
      <c r="C5" s="109" t="s">
        <v>2</v>
      </c>
      <c r="D5" s="109"/>
      <c r="E5" s="109"/>
      <c r="F5" s="109"/>
      <c r="G5" s="109"/>
      <c r="H5" s="109"/>
      <c r="I5" s="109"/>
      <c r="J5" s="110"/>
    </row>
    <row r="6" spans="2:10" ht="26.55" customHeight="1" x14ac:dyDescent="0.35">
      <c r="B6" s="98" t="s">
        <v>106</v>
      </c>
      <c r="C6" s="111" t="s">
        <v>110</v>
      </c>
      <c r="D6" s="111"/>
      <c r="E6" s="111"/>
      <c r="F6" s="111"/>
      <c r="G6" s="111"/>
      <c r="H6" s="111"/>
      <c r="I6" s="111"/>
      <c r="J6" s="112"/>
    </row>
    <row r="7" spans="2:10" ht="26.55" customHeight="1" x14ac:dyDescent="0.35">
      <c r="B7" s="99"/>
      <c r="C7" s="94" t="s">
        <v>107</v>
      </c>
      <c r="D7" s="94"/>
      <c r="E7" s="94"/>
      <c r="F7" s="94"/>
      <c r="G7" s="94"/>
      <c r="H7" s="94"/>
      <c r="I7" s="94"/>
      <c r="J7" s="95"/>
    </row>
    <row r="8" spans="2:10" ht="26.55" customHeight="1" thickBot="1" x14ac:dyDescent="0.4">
      <c r="B8" s="100"/>
      <c r="C8" s="96" t="s">
        <v>108</v>
      </c>
      <c r="D8" s="96"/>
      <c r="E8" s="96"/>
      <c r="F8" s="96"/>
      <c r="G8" s="96"/>
      <c r="H8" s="96"/>
      <c r="I8" s="96"/>
      <c r="J8" s="97"/>
    </row>
    <row r="9" spans="2:10" ht="104.65" customHeight="1" thickBot="1" x14ac:dyDescent="0.4">
      <c r="B9" s="85" t="s">
        <v>60</v>
      </c>
      <c r="C9" s="101" t="s">
        <v>128</v>
      </c>
      <c r="D9" s="102"/>
      <c r="E9" s="102"/>
      <c r="F9" s="102"/>
      <c r="G9" s="102"/>
      <c r="H9" s="102"/>
      <c r="I9" s="102"/>
      <c r="J9" s="103"/>
    </row>
    <row r="10" spans="2:10" ht="75.150000000000006" customHeight="1" thickBot="1" x14ac:dyDescent="0.4">
      <c r="B10" s="30" t="s">
        <v>70</v>
      </c>
      <c r="C10" s="91" t="s">
        <v>129</v>
      </c>
      <c r="D10" s="92"/>
      <c r="E10" s="92"/>
      <c r="F10" s="92"/>
      <c r="G10" s="92"/>
      <c r="H10" s="92"/>
      <c r="I10" s="92"/>
      <c r="J10" s="93"/>
    </row>
    <row r="11" spans="2:10" ht="118.1" customHeight="1" thickBot="1" x14ac:dyDescent="0.4">
      <c r="B11" s="30" t="s">
        <v>61</v>
      </c>
      <c r="C11" s="91" t="s">
        <v>116</v>
      </c>
      <c r="D11" s="92"/>
      <c r="E11" s="92"/>
      <c r="F11" s="92"/>
      <c r="G11" s="92"/>
      <c r="H11" s="92"/>
      <c r="I11" s="92"/>
      <c r="J11" s="93"/>
    </row>
    <row r="12" spans="2:10" ht="19.2" customHeight="1" thickBot="1" x14ac:dyDescent="0.4">
      <c r="B12" s="30" t="s">
        <v>62</v>
      </c>
      <c r="C12" s="104" t="s">
        <v>66</v>
      </c>
      <c r="D12" s="105"/>
      <c r="E12" s="105"/>
      <c r="F12" s="105"/>
      <c r="G12" s="105"/>
      <c r="H12" s="105"/>
      <c r="I12" s="105"/>
      <c r="J12" s="106"/>
    </row>
    <row r="13" spans="2:10" ht="17.100000000000001" x14ac:dyDescent="0.35">
      <c r="B13" s="26"/>
    </row>
  </sheetData>
  <mergeCells count="12">
    <mergeCell ref="C12:J12"/>
    <mergeCell ref="C4:J4"/>
    <mergeCell ref="C5:J5"/>
    <mergeCell ref="C6:J6"/>
    <mergeCell ref="B2:J2"/>
    <mergeCell ref="C3:J3"/>
    <mergeCell ref="C10:J10"/>
    <mergeCell ref="C11:J11"/>
    <mergeCell ref="C7:J7"/>
    <mergeCell ref="C8:J8"/>
    <mergeCell ref="B6:B8"/>
    <mergeCell ref="C9:J9"/>
  </mergeCells>
  <hyperlinks>
    <hyperlink ref="C6:J6" location="'Yes, for Botany Bay'!A1" display=" Reasons For Botany Bay" xr:uid="{CF72FC5D-20A2-49A1-8438-992293219947}"/>
    <hyperlink ref="C7:J7" location="'No, against Botany Bay'!A1" display="2. Report Against Botany Bay" xr:uid="{A3E9A57C-BBB7-4E20-A88A-1FC1F703529A}"/>
    <hyperlink ref="C8:J8" location="'Data Calculations'!A1" display="3. Data Used for Calculations" xr:uid="{F7A0DB39-9356-4427-AD12-5C0EBA8DCF0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R62"/>
  <sheetViews>
    <sheetView showGridLines="0" zoomScaleNormal="100" workbookViewId="0">
      <pane ySplit="1" topLeftCell="A2" activePane="bottomLeft" state="frozen"/>
      <selection pane="bottomLeft" activeCell="A2" sqref="A2:R2"/>
    </sheetView>
  </sheetViews>
  <sheetFormatPr defaultRowHeight="14.5" x14ac:dyDescent="0.35"/>
  <cols>
    <col min="9" max="9" width="9.1796875" customWidth="1"/>
  </cols>
  <sheetData>
    <row r="1" spans="1:18" ht="22.8" customHeight="1" thickBot="1" x14ac:dyDescent="0.4">
      <c r="A1" s="122" t="s">
        <v>115</v>
      </c>
      <c r="B1" s="122"/>
      <c r="C1" s="122"/>
      <c r="D1" s="122"/>
      <c r="E1" s="122"/>
      <c r="F1" s="123" t="s">
        <v>113</v>
      </c>
      <c r="G1" s="123"/>
      <c r="H1" s="123"/>
      <c r="I1" s="123"/>
    </row>
    <row r="2" spans="1:18" ht="22.8" customHeight="1" thickBot="1" x14ac:dyDescent="0.4">
      <c r="A2" s="113" t="s">
        <v>118</v>
      </c>
      <c r="B2" s="114"/>
      <c r="C2" s="114"/>
      <c r="D2" s="114"/>
      <c r="E2" s="114"/>
      <c r="F2" s="114"/>
      <c r="G2" s="114"/>
      <c r="H2" s="114"/>
      <c r="I2" s="114"/>
      <c r="J2" s="114"/>
      <c r="K2" s="114"/>
      <c r="L2" s="114"/>
      <c r="M2" s="114"/>
      <c r="N2" s="114"/>
      <c r="O2" s="114"/>
      <c r="P2" s="114"/>
      <c r="Q2" s="114"/>
      <c r="R2" s="115"/>
    </row>
    <row r="3" spans="1:18" ht="14.5" customHeight="1" x14ac:dyDescent="0.35">
      <c r="A3" s="68"/>
      <c r="B3" s="69"/>
      <c r="C3" s="69"/>
      <c r="D3" s="69"/>
      <c r="E3" s="69"/>
      <c r="F3" s="69"/>
      <c r="G3" s="69"/>
      <c r="H3" s="69"/>
      <c r="I3" s="69"/>
      <c r="J3" s="69"/>
      <c r="K3" s="69"/>
      <c r="L3" s="69"/>
      <c r="M3" s="69"/>
      <c r="N3" s="116" t="s">
        <v>120</v>
      </c>
      <c r="O3" s="116"/>
      <c r="P3" s="116"/>
      <c r="Q3" s="116"/>
      <c r="R3" s="117"/>
    </row>
    <row r="4" spans="1:18" x14ac:dyDescent="0.35">
      <c r="A4" s="70"/>
      <c r="B4" s="24"/>
      <c r="C4" s="24"/>
      <c r="D4" s="24"/>
      <c r="E4" s="24"/>
      <c r="F4" s="24"/>
      <c r="G4" s="24"/>
      <c r="H4" s="24"/>
      <c r="I4" s="24"/>
      <c r="J4" s="24"/>
      <c r="K4" s="24"/>
      <c r="L4" s="24"/>
      <c r="M4" s="24"/>
      <c r="N4" s="118"/>
      <c r="O4" s="118"/>
      <c r="P4" s="118"/>
      <c r="Q4" s="118"/>
      <c r="R4" s="119"/>
    </row>
    <row r="5" spans="1:18" x14ac:dyDescent="0.35">
      <c r="A5" s="70"/>
      <c r="B5" s="24"/>
      <c r="C5" s="24"/>
      <c r="D5" s="24"/>
      <c r="E5" s="24"/>
      <c r="F5" s="24"/>
      <c r="G5" s="24"/>
      <c r="H5" s="24"/>
      <c r="I5" s="24"/>
      <c r="J5" s="24"/>
      <c r="K5" s="24"/>
      <c r="L5" s="24"/>
      <c r="M5" s="24"/>
      <c r="N5" s="118"/>
      <c r="O5" s="118"/>
      <c r="P5" s="118"/>
      <c r="Q5" s="118"/>
      <c r="R5" s="119"/>
    </row>
    <row r="6" spans="1:18" x14ac:dyDescent="0.35">
      <c r="A6" s="70"/>
      <c r="B6" s="24"/>
      <c r="C6" s="24"/>
      <c r="D6" s="24"/>
      <c r="E6" s="24"/>
      <c r="F6" s="24"/>
      <c r="G6" s="24"/>
      <c r="H6" s="24"/>
      <c r="I6" s="24"/>
      <c r="J6" s="24"/>
      <c r="K6" s="24"/>
      <c r="L6" s="24"/>
      <c r="M6" s="24"/>
      <c r="N6" s="118"/>
      <c r="O6" s="118"/>
      <c r="P6" s="118"/>
      <c r="Q6" s="118"/>
      <c r="R6" s="119"/>
    </row>
    <row r="7" spans="1:18" x14ac:dyDescent="0.35">
      <c r="A7" s="70"/>
      <c r="B7" s="24"/>
      <c r="C7" s="24"/>
      <c r="D7" s="24"/>
      <c r="E7" s="24"/>
      <c r="F7" s="24"/>
      <c r="G7" s="24"/>
      <c r="H7" s="24"/>
      <c r="I7" s="24"/>
      <c r="J7" s="24"/>
      <c r="K7" s="24"/>
      <c r="L7" s="24"/>
      <c r="M7" s="24"/>
      <c r="N7" s="118"/>
      <c r="O7" s="118"/>
      <c r="P7" s="118"/>
      <c r="Q7" s="118"/>
      <c r="R7" s="119"/>
    </row>
    <row r="8" spans="1:18" x14ac:dyDescent="0.35">
      <c r="A8" s="70"/>
      <c r="B8" s="24"/>
      <c r="C8" s="24"/>
      <c r="D8" s="24"/>
      <c r="E8" s="24"/>
      <c r="F8" s="24"/>
      <c r="G8" s="24"/>
      <c r="H8" s="24"/>
      <c r="I8" s="24"/>
      <c r="J8" s="24"/>
      <c r="K8" s="24"/>
      <c r="L8" s="24"/>
      <c r="M8" s="24"/>
      <c r="N8" s="118"/>
      <c r="O8" s="118"/>
      <c r="P8" s="118"/>
      <c r="Q8" s="118"/>
      <c r="R8" s="119"/>
    </row>
    <row r="9" spans="1:18" x14ac:dyDescent="0.35">
      <c r="A9" s="70"/>
      <c r="B9" s="24"/>
      <c r="C9" s="24"/>
      <c r="D9" s="24"/>
      <c r="E9" s="24"/>
      <c r="F9" s="24"/>
      <c r="G9" s="24"/>
      <c r="H9" s="24"/>
      <c r="I9" s="24"/>
      <c r="J9" s="24"/>
      <c r="K9" s="24"/>
      <c r="L9" s="24"/>
      <c r="M9" s="24"/>
      <c r="N9" s="118"/>
      <c r="O9" s="118"/>
      <c r="P9" s="118"/>
      <c r="Q9" s="118"/>
      <c r="R9" s="119"/>
    </row>
    <row r="10" spans="1:18" x14ac:dyDescent="0.35">
      <c r="A10" s="70"/>
      <c r="B10" s="24"/>
      <c r="C10" s="24"/>
      <c r="D10" s="24"/>
      <c r="E10" s="24"/>
      <c r="F10" s="24"/>
      <c r="G10" s="24"/>
      <c r="H10" s="24"/>
      <c r="I10" s="24"/>
      <c r="J10" s="24"/>
      <c r="K10" s="24"/>
      <c r="L10" s="24"/>
      <c r="M10" s="24"/>
      <c r="N10" s="118"/>
      <c r="O10" s="118"/>
      <c r="P10" s="118"/>
      <c r="Q10" s="118"/>
      <c r="R10" s="119"/>
    </row>
    <row r="11" spans="1:18" x14ac:dyDescent="0.35">
      <c r="A11" s="70"/>
      <c r="B11" s="24"/>
      <c r="C11" s="24"/>
      <c r="D11" s="24"/>
      <c r="E11" s="24"/>
      <c r="F11" s="24"/>
      <c r="G11" s="24"/>
      <c r="H11" s="24"/>
      <c r="I11" s="24"/>
      <c r="J11" s="24"/>
      <c r="K11" s="24"/>
      <c r="L11" s="24"/>
      <c r="M11" s="24"/>
      <c r="N11" s="118"/>
      <c r="O11" s="118"/>
      <c r="P11" s="118"/>
      <c r="Q11" s="118"/>
      <c r="R11" s="119"/>
    </row>
    <row r="12" spans="1:18" x14ac:dyDescent="0.35">
      <c r="A12" s="70"/>
      <c r="B12" s="24"/>
      <c r="C12" s="24"/>
      <c r="D12" s="24"/>
      <c r="E12" s="24"/>
      <c r="F12" s="24"/>
      <c r="G12" s="24"/>
      <c r="H12" s="24"/>
      <c r="I12" s="24"/>
      <c r="J12" s="24"/>
      <c r="K12" s="24"/>
      <c r="L12" s="24"/>
      <c r="M12" s="24"/>
      <c r="N12" s="118"/>
      <c r="O12" s="118"/>
      <c r="P12" s="118"/>
      <c r="Q12" s="118"/>
      <c r="R12" s="119"/>
    </row>
    <row r="13" spans="1:18" x14ac:dyDescent="0.35">
      <c r="A13" s="70"/>
      <c r="B13" s="24"/>
      <c r="C13" s="24"/>
      <c r="D13" s="24"/>
      <c r="E13" s="24"/>
      <c r="F13" s="24"/>
      <c r="G13" s="24"/>
      <c r="H13" s="24"/>
      <c r="I13" s="24"/>
      <c r="J13" s="24"/>
      <c r="K13" s="24"/>
      <c r="L13" s="24"/>
      <c r="M13" s="24"/>
      <c r="N13" s="118"/>
      <c r="O13" s="118"/>
      <c r="P13" s="118"/>
      <c r="Q13" s="118"/>
      <c r="R13" s="119"/>
    </row>
    <row r="14" spans="1:18" x14ac:dyDescent="0.35">
      <c r="A14" s="70"/>
      <c r="B14" s="24"/>
      <c r="C14" s="24"/>
      <c r="D14" s="24"/>
      <c r="E14" s="24"/>
      <c r="F14" s="24"/>
      <c r="G14" s="24"/>
      <c r="H14" s="24"/>
      <c r="I14" s="24"/>
      <c r="J14" s="24"/>
      <c r="K14" s="24"/>
      <c r="L14" s="24"/>
      <c r="M14" s="24"/>
      <c r="N14" s="118"/>
      <c r="O14" s="118"/>
      <c r="P14" s="118"/>
      <c r="Q14" s="118"/>
      <c r="R14" s="119"/>
    </row>
    <row r="15" spans="1:18" x14ac:dyDescent="0.35">
      <c r="A15" s="70"/>
      <c r="B15" s="24"/>
      <c r="C15" s="24"/>
      <c r="D15" s="24"/>
      <c r="E15" s="24"/>
      <c r="F15" s="24"/>
      <c r="G15" s="24"/>
      <c r="H15" s="24"/>
      <c r="I15" s="24"/>
      <c r="J15" s="24"/>
      <c r="K15" s="24"/>
      <c r="L15" s="24"/>
      <c r="M15" s="24"/>
      <c r="N15" s="118"/>
      <c r="O15" s="118"/>
      <c r="P15" s="118"/>
      <c r="Q15" s="118"/>
      <c r="R15" s="119"/>
    </row>
    <row r="16" spans="1:18" x14ac:dyDescent="0.35">
      <c r="A16" s="70"/>
      <c r="B16" s="24"/>
      <c r="C16" s="24"/>
      <c r="D16" s="24"/>
      <c r="E16" s="24"/>
      <c r="F16" s="24"/>
      <c r="G16" s="24"/>
      <c r="H16" s="24"/>
      <c r="I16" s="24"/>
      <c r="J16" s="24"/>
      <c r="K16" s="24"/>
      <c r="L16" s="24"/>
      <c r="M16" s="24"/>
      <c r="N16" s="118"/>
      <c r="O16" s="118"/>
      <c r="P16" s="118"/>
      <c r="Q16" s="118"/>
      <c r="R16" s="119"/>
    </row>
    <row r="17" spans="1:18" x14ac:dyDescent="0.35">
      <c r="A17" s="70"/>
      <c r="B17" s="24"/>
      <c r="C17" s="24"/>
      <c r="D17" s="24"/>
      <c r="E17" s="24"/>
      <c r="F17" s="24"/>
      <c r="G17" s="24"/>
      <c r="H17" s="24"/>
      <c r="I17" s="24"/>
      <c r="J17" s="24"/>
      <c r="K17" s="24"/>
      <c r="L17" s="24"/>
      <c r="M17" s="24"/>
      <c r="N17" s="118"/>
      <c r="O17" s="118"/>
      <c r="P17" s="118"/>
      <c r="Q17" s="118"/>
      <c r="R17" s="119"/>
    </row>
    <row r="18" spans="1:18" ht="16.100000000000001" thickBot="1" x14ac:dyDescent="0.4">
      <c r="A18" s="71"/>
      <c r="B18" s="23"/>
      <c r="C18" s="23"/>
      <c r="D18" s="23"/>
      <c r="E18" s="23"/>
      <c r="F18" s="23"/>
      <c r="G18" s="23"/>
      <c r="H18" s="23"/>
      <c r="I18" s="23"/>
      <c r="J18" s="23"/>
      <c r="K18" s="23"/>
      <c r="L18" s="23"/>
      <c r="M18" s="23"/>
      <c r="N18" s="124" t="s">
        <v>117</v>
      </c>
      <c r="O18" s="124"/>
      <c r="P18" s="124"/>
      <c r="Q18" s="124"/>
      <c r="R18" s="125"/>
    </row>
    <row r="21" spans="1:18" ht="15.05" thickBot="1" x14ac:dyDescent="0.4"/>
    <row r="22" spans="1:18" ht="22.3" thickBot="1" x14ac:dyDescent="0.4">
      <c r="A22" s="113" t="s">
        <v>119</v>
      </c>
      <c r="B22" s="114"/>
      <c r="C22" s="114"/>
      <c r="D22" s="114"/>
      <c r="E22" s="114"/>
      <c r="F22" s="114"/>
      <c r="G22" s="114"/>
      <c r="H22" s="114"/>
      <c r="I22" s="114"/>
      <c r="J22" s="114"/>
      <c r="K22" s="114"/>
      <c r="L22" s="114"/>
      <c r="M22" s="114"/>
      <c r="N22" s="114"/>
      <c r="O22" s="114"/>
      <c r="P22" s="114"/>
      <c r="Q22" s="114"/>
      <c r="R22" s="115"/>
    </row>
    <row r="23" spans="1:18" x14ac:dyDescent="0.35">
      <c r="A23" s="68"/>
      <c r="B23" s="69"/>
      <c r="C23" s="69"/>
      <c r="D23" s="69"/>
      <c r="E23" s="69"/>
      <c r="F23" s="69"/>
      <c r="G23" s="69"/>
      <c r="H23" s="69"/>
      <c r="I23" s="69"/>
      <c r="J23" s="69"/>
      <c r="K23" s="69"/>
      <c r="L23" s="69"/>
      <c r="M23" s="69"/>
      <c r="N23" s="116" t="s">
        <v>121</v>
      </c>
      <c r="O23" s="116"/>
      <c r="P23" s="116"/>
      <c r="Q23" s="116"/>
      <c r="R23" s="117"/>
    </row>
    <row r="24" spans="1:18" x14ac:dyDescent="0.35">
      <c r="A24" s="70"/>
      <c r="B24" s="24"/>
      <c r="C24" s="24"/>
      <c r="D24" s="24"/>
      <c r="E24" s="24"/>
      <c r="F24" s="24"/>
      <c r="G24" s="24"/>
      <c r="H24" s="24"/>
      <c r="I24" s="24"/>
      <c r="J24" s="24"/>
      <c r="K24" s="24"/>
      <c r="L24" s="24"/>
      <c r="M24" s="24"/>
      <c r="N24" s="118"/>
      <c r="O24" s="118"/>
      <c r="P24" s="118"/>
      <c r="Q24" s="118"/>
      <c r="R24" s="119"/>
    </row>
    <row r="25" spans="1:18" x14ac:dyDescent="0.35">
      <c r="A25" s="70"/>
      <c r="B25" s="24"/>
      <c r="C25" s="24"/>
      <c r="D25" s="24"/>
      <c r="E25" s="24"/>
      <c r="F25" s="24"/>
      <c r="G25" s="24"/>
      <c r="H25" s="24"/>
      <c r="I25" s="24"/>
      <c r="J25" s="24"/>
      <c r="K25" s="24"/>
      <c r="L25" s="24"/>
      <c r="M25" s="24"/>
      <c r="N25" s="118"/>
      <c r="O25" s="118"/>
      <c r="P25" s="118"/>
      <c r="Q25" s="118"/>
      <c r="R25" s="119"/>
    </row>
    <row r="26" spans="1:18" x14ac:dyDescent="0.35">
      <c r="A26" s="70"/>
      <c r="B26" s="24"/>
      <c r="C26" s="24"/>
      <c r="D26" s="24"/>
      <c r="E26" s="24"/>
      <c r="F26" s="24"/>
      <c r="G26" s="24"/>
      <c r="H26" s="24"/>
      <c r="I26" s="24"/>
      <c r="J26" s="24"/>
      <c r="K26" s="24"/>
      <c r="L26" s="24"/>
      <c r="M26" s="24"/>
      <c r="N26" s="118"/>
      <c r="O26" s="118"/>
      <c r="P26" s="118"/>
      <c r="Q26" s="118"/>
      <c r="R26" s="119"/>
    </row>
    <row r="27" spans="1:18" x14ac:dyDescent="0.35">
      <c r="A27" s="70"/>
      <c r="B27" s="24"/>
      <c r="C27" s="24"/>
      <c r="D27" s="24"/>
      <c r="E27" s="24"/>
      <c r="F27" s="24"/>
      <c r="G27" s="24"/>
      <c r="H27" s="24"/>
      <c r="I27" s="24"/>
      <c r="J27" s="24"/>
      <c r="K27" s="24"/>
      <c r="L27" s="24"/>
      <c r="M27" s="24"/>
      <c r="N27" s="118"/>
      <c r="O27" s="118"/>
      <c r="P27" s="118"/>
      <c r="Q27" s="118"/>
      <c r="R27" s="119"/>
    </row>
    <row r="28" spans="1:18" x14ac:dyDescent="0.35">
      <c r="A28" s="70"/>
      <c r="B28" s="24"/>
      <c r="C28" s="24"/>
      <c r="D28" s="24"/>
      <c r="E28" s="24"/>
      <c r="F28" s="24"/>
      <c r="G28" s="24"/>
      <c r="H28" s="24"/>
      <c r="I28" s="24"/>
      <c r="J28" s="24"/>
      <c r="K28" s="24"/>
      <c r="L28" s="24"/>
      <c r="M28" s="24"/>
      <c r="N28" s="118"/>
      <c r="O28" s="118"/>
      <c r="P28" s="118"/>
      <c r="Q28" s="118"/>
      <c r="R28" s="119"/>
    </row>
    <row r="29" spans="1:18" x14ac:dyDescent="0.35">
      <c r="A29" s="70"/>
      <c r="B29" s="24"/>
      <c r="C29" s="24"/>
      <c r="D29" s="24"/>
      <c r="E29" s="24"/>
      <c r="F29" s="24"/>
      <c r="G29" s="24"/>
      <c r="H29" s="24"/>
      <c r="I29" s="24"/>
      <c r="J29" s="24"/>
      <c r="K29" s="24"/>
      <c r="L29" s="24"/>
      <c r="M29" s="24"/>
      <c r="N29" s="118"/>
      <c r="O29" s="118"/>
      <c r="P29" s="118"/>
      <c r="Q29" s="118"/>
      <c r="R29" s="119"/>
    </row>
    <row r="30" spans="1:18" x14ac:dyDescent="0.35">
      <c r="A30" s="70"/>
      <c r="B30" s="24"/>
      <c r="C30" s="24"/>
      <c r="D30" s="24"/>
      <c r="E30" s="24"/>
      <c r="F30" s="24"/>
      <c r="G30" s="24"/>
      <c r="H30" s="24"/>
      <c r="I30" s="24"/>
      <c r="J30" s="24"/>
      <c r="K30" s="24"/>
      <c r="L30" s="24"/>
      <c r="M30" s="24"/>
      <c r="N30" s="118"/>
      <c r="O30" s="118"/>
      <c r="P30" s="118"/>
      <c r="Q30" s="118"/>
      <c r="R30" s="119"/>
    </row>
    <row r="31" spans="1:18" x14ac:dyDescent="0.35">
      <c r="A31" s="70"/>
      <c r="B31" s="24"/>
      <c r="C31" s="24"/>
      <c r="D31" s="24"/>
      <c r="E31" s="24"/>
      <c r="F31" s="24"/>
      <c r="G31" s="24"/>
      <c r="H31" s="24"/>
      <c r="I31" s="24"/>
      <c r="J31" s="24"/>
      <c r="K31" s="24"/>
      <c r="L31" s="24"/>
      <c r="M31" s="24"/>
      <c r="N31" s="118"/>
      <c r="O31" s="118"/>
      <c r="P31" s="118"/>
      <c r="Q31" s="118"/>
      <c r="R31" s="119"/>
    </row>
    <row r="32" spans="1:18" x14ac:dyDescent="0.35">
      <c r="A32" s="70"/>
      <c r="B32" s="24"/>
      <c r="C32" s="24"/>
      <c r="D32" s="24"/>
      <c r="E32" s="24"/>
      <c r="F32" s="24"/>
      <c r="G32" s="24"/>
      <c r="H32" s="24"/>
      <c r="I32" s="24"/>
      <c r="J32" s="24"/>
      <c r="K32" s="24"/>
      <c r="L32" s="24"/>
      <c r="M32" s="24"/>
      <c r="N32" s="118"/>
      <c r="O32" s="118"/>
      <c r="P32" s="118"/>
      <c r="Q32" s="118"/>
      <c r="R32" s="119"/>
    </row>
    <row r="33" spans="1:18" x14ac:dyDescent="0.35">
      <c r="A33" s="70"/>
      <c r="B33" s="24"/>
      <c r="C33" s="24"/>
      <c r="D33" s="24"/>
      <c r="E33" s="24"/>
      <c r="F33" s="24"/>
      <c r="G33" s="24"/>
      <c r="H33" s="24"/>
      <c r="I33" s="24"/>
      <c r="J33" s="24"/>
      <c r="K33" s="24"/>
      <c r="L33" s="24"/>
      <c r="M33" s="24"/>
      <c r="N33" s="118"/>
      <c r="O33" s="118"/>
      <c r="P33" s="118"/>
      <c r="Q33" s="118"/>
      <c r="R33" s="119"/>
    </row>
    <row r="34" spans="1:18" x14ac:dyDescent="0.35">
      <c r="A34" s="70"/>
      <c r="B34" s="24"/>
      <c r="C34" s="24"/>
      <c r="D34" s="24"/>
      <c r="E34" s="24"/>
      <c r="F34" s="24"/>
      <c r="G34" s="24"/>
      <c r="H34" s="24"/>
      <c r="I34" s="24"/>
      <c r="J34" s="24"/>
      <c r="K34" s="24"/>
      <c r="L34" s="24"/>
      <c r="M34" s="24"/>
      <c r="N34" s="118"/>
      <c r="O34" s="118"/>
      <c r="P34" s="118"/>
      <c r="Q34" s="118"/>
      <c r="R34" s="119"/>
    </row>
    <row r="35" spans="1:18" x14ac:dyDescent="0.35">
      <c r="A35" s="70"/>
      <c r="B35" s="24"/>
      <c r="C35" s="24"/>
      <c r="D35" s="24"/>
      <c r="E35" s="24"/>
      <c r="F35" s="24"/>
      <c r="G35" s="24"/>
      <c r="H35" s="24"/>
      <c r="I35" s="24"/>
      <c r="J35" s="24"/>
      <c r="K35" s="24"/>
      <c r="L35" s="24"/>
      <c r="M35" s="24"/>
      <c r="N35" s="118"/>
      <c r="O35" s="118"/>
      <c r="P35" s="118"/>
      <c r="Q35" s="118"/>
      <c r="R35" s="119"/>
    </row>
    <row r="36" spans="1:18" x14ac:dyDescent="0.35">
      <c r="A36" s="70"/>
      <c r="B36" s="24"/>
      <c r="C36" s="24"/>
      <c r="D36" s="24"/>
      <c r="E36" s="24"/>
      <c r="F36" s="24"/>
      <c r="G36" s="24"/>
      <c r="H36" s="24"/>
      <c r="I36" s="24"/>
      <c r="J36" s="24"/>
      <c r="K36" s="24"/>
      <c r="L36" s="24"/>
      <c r="M36" s="24"/>
      <c r="N36" s="118"/>
      <c r="O36" s="118"/>
      <c r="P36" s="118"/>
      <c r="Q36" s="118"/>
      <c r="R36" s="119"/>
    </row>
    <row r="37" spans="1:18" x14ac:dyDescent="0.35">
      <c r="A37" s="70"/>
      <c r="B37" s="24"/>
      <c r="C37" s="24"/>
      <c r="D37" s="24"/>
      <c r="E37" s="24"/>
      <c r="F37" s="24"/>
      <c r="G37" s="24"/>
      <c r="H37" s="24"/>
      <c r="I37" s="24"/>
      <c r="J37" s="24"/>
      <c r="K37" s="24"/>
      <c r="L37" s="24"/>
      <c r="M37" s="24"/>
      <c r="N37" s="118"/>
      <c r="O37" s="118"/>
      <c r="P37" s="118"/>
      <c r="Q37" s="118"/>
      <c r="R37" s="119"/>
    </row>
    <row r="38" spans="1:18" x14ac:dyDescent="0.35">
      <c r="A38" s="70"/>
      <c r="B38" s="24"/>
      <c r="C38" s="24"/>
      <c r="D38" s="24"/>
      <c r="E38" s="24"/>
      <c r="F38" s="24"/>
      <c r="G38" s="24"/>
      <c r="H38" s="24"/>
      <c r="I38" s="24"/>
      <c r="J38" s="24"/>
      <c r="K38" s="24"/>
      <c r="L38" s="24"/>
      <c r="M38" s="24"/>
      <c r="N38" s="118"/>
      <c r="O38" s="118"/>
      <c r="P38" s="118"/>
      <c r="Q38" s="118"/>
      <c r="R38" s="119"/>
    </row>
    <row r="39" spans="1:18" x14ac:dyDescent="0.35">
      <c r="A39" s="70"/>
      <c r="B39" s="24"/>
      <c r="C39" s="24"/>
      <c r="D39" s="24"/>
      <c r="E39" s="24"/>
      <c r="F39" s="24"/>
      <c r="G39" s="24"/>
      <c r="H39" s="24"/>
      <c r="I39" s="24"/>
      <c r="J39" s="24"/>
      <c r="K39" s="24"/>
      <c r="L39" s="24"/>
      <c r="M39" s="24"/>
      <c r="N39" s="118"/>
      <c r="O39" s="118"/>
      <c r="P39" s="118"/>
      <c r="Q39" s="118"/>
      <c r="R39" s="119"/>
    </row>
    <row r="40" spans="1:18" ht="16.100000000000001" thickBot="1" x14ac:dyDescent="0.4">
      <c r="A40" s="71"/>
      <c r="B40" s="23"/>
      <c r="C40" s="23"/>
      <c r="D40" s="23"/>
      <c r="E40" s="23"/>
      <c r="F40" s="23"/>
      <c r="G40" s="23"/>
      <c r="H40" s="23"/>
      <c r="I40" s="23"/>
      <c r="J40" s="23"/>
      <c r="K40" s="23"/>
      <c r="L40" s="23"/>
      <c r="M40" s="23"/>
      <c r="N40" s="120" t="s">
        <v>117</v>
      </c>
      <c r="O40" s="120"/>
      <c r="P40" s="120"/>
      <c r="Q40" s="120"/>
      <c r="R40" s="121"/>
    </row>
    <row r="43" spans="1:18" ht="15.05" thickBot="1" x14ac:dyDescent="0.4"/>
    <row r="44" spans="1:18" ht="22.3" thickBot="1" x14ac:dyDescent="0.4">
      <c r="A44" s="113" t="s">
        <v>77</v>
      </c>
      <c r="B44" s="114"/>
      <c r="C44" s="114"/>
      <c r="D44" s="114"/>
      <c r="E44" s="114"/>
      <c r="F44" s="114"/>
      <c r="G44" s="114"/>
      <c r="H44" s="114"/>
      <c r="I44" s="114"/>
      <c r="J44" s="114"/>
      <c r="K44" s="114"/>
      <c r="L44" s="114"/>
      <c r="M44" s="114"/>
      <c r="N44" s="114"/>
      <c r="O44" s="114"/>
      <c r="P44" s="114"/>
      <c r="Q44" s="114"/>
      <c r="R44" s="115"/>
    </row>
    <row r="45" spans="1:18" x14ac:dyDescent="0.35">
      <c r="A45" s="68"/>
      <c r="B45" s="69"/>
      <c r="C45" s="69"/>
      <c r="D45" s="69"/>
      <c r="E45" s="69"/>
      <c r="F45" s="69"/>
      <c r="G45" s="69"/>
      <c r="H45" s="69"/>
      <c r="I45" s="69"/>
      <c r="J45" s="69"/>
      <c r="K45" s="69"/>
      <c r="L45" s="69"/>
      <c r="M45" s="69"/>
      <c r="N45" s="116" t="s">
        <v>124</v>
      </c>
      <c r="O45" s="116"/>
      <c r="P45" s="116"/>
      <c r="Q45" s="116"/>
      <c r="R45" s="117"/>
    </row>
    <row r="46" spans="1:18" x14ac:dyDescent="0.35">
      <c r="A46" s="70"/>
      <c r="B46" s="24"/>
      <c r="C46" s="24"/>
      <c r="D46" s="24"/>
      <c r="E46" s="24"/>
      <c r="F46" s="24"/>
      <c r="G46" s="24"/>
      <c r="H46" s="24"/>
      <c r="I46" s="24"/>
      <c r="J46" s="24"/>
      <c r="K46" s="24"/>
      <c r="L46" s="24"/>
      <c r="M46" s="24"/>
      <c r="N46" s="118"/>
      <c r="O46" s="118"/>
      <c r="P46" s="118"/>
      <c r="Q46" s="118"/>
      <c r="R46" s="119"/>
    </row>
    <row r="47" spans="1:18" x14ac:dyDescent="0.35">
      <c r="A47" s="70"/>
      <c r="B47" s="24"/>
      <c r="C47" s="24"/>
      <c r="D47" s="24"/>
      <c r="E47" s="24"/>
      <c r="F47" s="24"/>
      <c r="G47" s="24"/>
      <c r="H47" s="24"/>
      <c r="I47" s="24"/>
      <c r="J47" s="24"/>
      <c r="K47" s="24"/>
      <c r="L47" s="24"/>
      <c r="M47" s="24"/>
      <c r="N47" s="118"/>
      <c r="O47" s="118"/>
      <c r="P47" s="118"/>
      <c r="Q47" s="118"/>
      <c r="R47" s="119"/>
    </row>
    <row r="48" spans="1:18" x14ac:dyDescent="0.35">
      <c r="A48" s="70"/>
      <c r="B48" s="24"/>
      <c r="C48" s="24"/>
      <c r="D48" s="24"/>
      <c r="E48" s="24"/>
      <c r="F48" s="24"/>
      <c r="G48" s="24"/>
      <c r="H48" s="24"/>
      <c r="I48" s="24"/>
      <c r="J48" s="24"/>
      <c r="K48" s="24"/>
      <c r="L48" s="24"/>
      <c r="M48" s="24"/>
      <c r="N48" s="118"/>
      <c r="O48" s="118"/>
      <c r="P48" s="118"/>
      <c r="Q48" s="118"/>
      <c r="R48" s="119"/>
    </row>
    <row r="49" spans="1:18" x14ac:dyDescent="0.35">
      <c r="A49" s="70"/>
      <c r="B49" s="24"/>
      <c r="C49" s="24"/>
      <c r="D49" s="24"/>
      <c r="E49" s="24"/>
      <c r="F49" s="24"/>
      <c r="G49" s="24"/>
      <c r="H49" s="24"/>
      <c r="I49" s="24"/>
      <c r="J49" s="24"/>
      <c r="K49" s="24"/>
      <c r="L49" s="24"/>
      <c r="M49" s="24"/>
      <c r="N49" s="118"/>
      <c r="O49" s="118"/>
      <c r="P49" s="118"/>
      <c r="Q49" s="118"/>
      <c r="R49" s="119"/>
    </row>
    <row r="50" spans="1:18" x14ac:dyDescent="0.35">
      <c r="A50" s="70"/>
      <c r="B50" s="24"/>
      <c r="C50" s="24"/>
      <c r="D50" s="24"/>
      <c r="E50" s="24"/>
      <c r="F50" s="24"/>
      <c r="G50" s="24"/>
      <c r="H50" s="24"/>
      <c r="I50" s="24"/>
      <c r="J50" s="24"/>
      <c r="K50" s="24"/>
      <c r="L50" s="24"/>
      <c r="M50" s="24"/>
      <c r="N50" s="118"/>
      <c r="O50" s="118"/>
      <c r="P50" s="118"/>
      <c r="Q50" s="118"/>
      <c r="R50" s="119"/>
    </row>
    <row r="51" spans="1:18" x14ac:dyDescent="0.35">
      <c r="A51" s="70"/>
      <c r="B51" s="24"/>
      <c r="C51" s="24"/>
      <c r="D51" s="24"/>
      <c r="E51" s="24"/>
      <c r="F51" s="24"/>
      <c r="G51" s="24"/>
      <c r="H51" s="24"/>
      <c r="I51" s="24"/>
      <c r="J51" s="24"/>
      <c r="K51" s="24"/>
      <c r="L51" s="24"/>
      <c r="M51" s="24"/>
      <c r="N51" s="118"/>
      <c r="O51" s="118"/>
      <c r="P51" s="118"/>
      <c r="Q51" s="118"/>
      <c r="R51" s="119"/>
    </row>
    <row r="52" spans="1:18" x14ac:dyDescent="0.35">
      <c r="A52" s="70"/>
      <c r="B52" s="24"/>
      <c r="C52" s="24"/>
      <c r="D52" s="24"/>
      <c r="E52" s="24"/>
      <c r="F52" s="24"/>
      <c r="G52" s="24"/>
      <c r="H52" s="24"/>
      <c r="I52" s="24"/>
      <c r="J52" s="24"/>
      <c r="K52" s="24"/>
      <c r="L52" s="24"/>
      <c r="M52" s="24"/>
      <c r="N52" s="118"/>
      <c r="O52" s="118"/>
      <c r="P52" s="118"/>
      <c r="Q52" s="118"/>
      <c r="R52" s="119"/>
    </row>
    <row r="53" spans="1:18" x14ac:dyDescent="0.35">
      <c r="A53" s="70"/>
      <c r="B53" s="24"/>
      <c r="C53" s="24"/>
      <c r="D53" s="24"/>
      <c r="E53" s="24"/>
      <c r="F53" s="24"/>
      <c r="G53" s="24"/>
      <c r="H53" s="24"/>
      <c r="I53" s="24"/>
      <c r="J53" s="24"/>
      <c r="K53" s="24"/>
      <c r="L53" s="24"/>
      <c r="M53" s="24"/>
      <c r="N53" s="118"/>
      <c r="O53" s="118"/>
      <c r="P53" s="118"/>
      <c r="Q53" s="118"/>
      <c r="R53" s="119"/>
    </row>
    <row r="54" spans="1:18" x14ac:dyDescent="0.35">
      <c r="A54" s="70"/>
      <c r="B54" s="24"/>
      <c r="C54" s="24"/>
      <c r="D54" s="24"/>
      <c r="E54" s="24"/>
      <c r="F54" s="24"/>
      <c r="G54" s="24"/>
      <c r="H54" s="24"/>
      <c r="I54" s="24"/>
      <c r="J54" s="24"/>
      <c r="K54" s="24"/>
      <c r="L54" s="24"/>
      <c r="M54" s="24"/>
      <c r="N54" s="118"/>
      <c r="O54" s="118"/>
      <c r="P54" s="118"/>
      <c r="Q54" s="118"/>
      <c r="R54" s="119"/>
    </row>
    <row r="55" spans="1:18" x14ac:dyDescent="0.35">
      <c r="A55" s="70"/>
      <c r="B55" s="24"/>
      <c r="C55" s="24"/>
      <c r="D55" s="24"/>
      <c r="E55" s="24"/>
      <c r="F55" s="24"/>
      <c r="G55" s="24"/>
      <c r="H55" s="24"/>
      <c r="I55" s="24"/>
      <c r="J55" s="24"/>
      <c r="K55" s="24"/>
      <c r="L55" s="24"/>
      <c r="M55" s="24"/>
      <c r="N55" s="118"/>
      <c r="O55" s="118"/>
      <c r="P55" s="118"/>
      <c r="Q55" s="118"/>
      <c r="R55" s="119"/>
    </row>
    <row r="56" spans="1:18" x14ac:dyDescent="0.35">
      <c r="A56" s="70"/>
      <c r="B56" s="24"/>
      <c r="C56" s="24"/>
      <c r="D56" s="24"/>
      <c r="E56" s="24"/>
      <c r="F56" s="24"/>
      <c r="G56" s="24"/>
      <c r="H56" s="24"/>
      <c r="I56" s="24"/>
      <c r="J56" s="24"/>
      <c r="K56" s="24"/>
      <c r="L56" s="24"/>
      <c r="M56" s="24"/>
      <c r="N56" s="118"/>
      <c r="O56" s="118"/>
      <c r="P56" s="118"/>
      <c r="Q56" s="118"/>
      <c r="R56" s="119"/>
    </row>
    <row r="57" spans="1:18" x14ac:dyDescent="0.35">
      <c r="A57" s="70"/>
      <c r="B57" s="24"/>
      <c r="C57" s="24"/>
      <c r="D57" s="24"/>
      <c r="E57" s="24"/>
      <c r="F57" s="24"/>
      <c r="G57" s="24"/>
      <c r="H57" s="24"/>
      <c r="I57" s="24"/>
      <c r="J57" s="24"/>
      <c r="K57" s="24"/>
      <c r="L57" s="24"/>
      <c r="M57" s="24"/>
      <c r="N57" s="118"/>
      <c r="O57" s="118"/>
      <c r="P57" s="118"/>
      <c r="Q57" s="118"/>
      <c r="R57" s="119"/>
    </row>
    <row r="58" spans="1:18" x14ac:dyDescent="0.35">
      <c r="A58" s="70"/>
      <c r="B58" s="24"/>
      <c r="C58" s="24"/>
      <c r="D58" s="24"/>
      <c r="E58" s="24"/>
      <c r="F58" s="24"/>
      <c r="G58" s="24"/>
      <c r="H58" s="24"/>
      <c r="I58" s="24"/>
      <c r="J58" s="24"/>
      <c r="K58" s="24"/>
      <c r="L58" s="24"/>
      <c r="M58" s="24"/>
      <c r="N58" s="118"/>
      <c r="O58" s="118"/>
      <c r="P58" s="118"/>
      <c r="Q58" s="118"/>
      <c r="R58" s="119"/>
    </row>
    <row r="59" spans="1:18" x14ac:dyDescent="0.35">
      <c r="A59" s="70"/>
      <c r="B59" s="24"/>
      <c r="C59" s="24"/>
      <c r="D59" s="24"/>
      <c r="E59" s="24"/>
      <c r="F59" s="24"/>
      <c r="G59" s="24"/>
      <c r="H59" s="24"/>
      <c r="I59" s="24"/>
      <c r="J59" s="24"/>
      <c r="K59" s="24"/>
      <c r="L59" s="24"/>
      <c r="M59" s="24"/>
      <c r="N59" s="118"/>
      <c r="O59" s="118"/>
      <c r="P59" s="118"/>
      <c r="Q59" s="118"/>
      <c r="R59" s="119"/>
    </row>
    <row r="60" spans="1:18" x14ac:dyDescent="0.35">
      <c r="A60" s="70"/>
      <c r="B60" s="24"/>
      <c r="C60" s="24"/>
      <c r="D60" s="24"/>
      <c r="E60" s="24"/>
      <c r="F60" s="24"/>
      <c r="G60" s="24"/>
      <c r="H60" s="24"/>
      <c r="I60" s="24"/>
      <c r="J60" s="24"/>
      <c r="K60" s="24"/>
      <c r="L60" s="24"/>
      <c r="M60" s="24"/>
      <c r="N60" s="118"/>
      <c r="O60" s="118"/>
      <c r="P60" s="118"/>
      <c r="Q60" s="118"/>
      <c r="R60" s="119"/>
    </row>
    <row r="61" spans="1:18" x14ac:dyDescent="0.35">
      <c r="A61" s="70"/>
      <c r="B61" s="24"/>
      <c r="C61" s="24"/>
      <c r="D61" s="24"/>
      <c r="E61" s="24"/>
      <c r="F61" s="24"/>
      <c r="G61" s="24"/>
      <c r="H61" s="24"/>
      <c r="I61" s="24"/>
      <c r="J61" s="24"/>
      <c r="K61" s="24"/>
      <c r="L61" s="24"/>
      <c r="M61" s="24"/>
      <c r="N61" s="118"/>
      <c r="O61" s="118"/>
      <c r="P61" s="118"/>
      <c r="Q61" s="118"/>
      <c r="R61" s="119"/>
    </row>
    <row r="62" spans="1:18" ht="16.100000000000001" thickBot="1" x14ac:dyDescent="0.4">
      <c r="A62" s="71"/>
      <c r="B62" s="23"/>
      <c r="C62" s="23"/>
      <c r="D62" s="23"/>
      <c r="E62" s="23"/>
      <c r="F62" s="23"/>
      <c r="G62" s="23"/>
      <c r="H62" s="23"/>
      <c r="I62" s="23"/>
      <c r="J62" s="23"/>
      <c r="K62" s="23"/>
      <c r="L62" s="23"/>
      <c r="M62" s="23"/>
      <c r="N62" s="120" t="s">
        <v>117</v>
      </c>
      <c r="O62" s="120"/>
      <c r="P62" s="120"/>
      <c r="Q62" s="120"/>
      <c r="R62" s="121"/>
    </row>
  </sheetData>
  <mergeCells count="11">
    <mergeCell ref="A2:R2"/>
    <mergeCell ref="A22:R22"/>
    <mergeCell ref="A1:E1"/>
    <mergeCell ref="F1:I1"/>
    <mergeCell ref="N3:R17"/>
    <mergeCell ref="N18:R18"/>
    <mergeCell ref="A44:R44"/>
    <mergeCell ref="N45:R61"/>
    <mergeCell ref="N62:R62"/>
    <mergeCell ref="N23:R39"/>
    <mergeCell ref="N40:R40"/>
  </mergeCells>
  <hyperlinks>
    <hyperlink ref="F1:I1" location="'Cover Sheet'!A1" display="Back to Cover Sheet" xr:uid="{589D0353-9629-4FA0-ABEA-DCB4B107E007}"/>
    <hyperlink ref="N18" location="'Data Calculations'!A124" display="Source" xr:uid="{2E60BE2E-B3DA-40AB-85E8-BE84E98CCE39}"/>
    <hyperlink ref="N40:R40" location="'Data Calculations'!A142" display="Source" xr:uid="{7211962A-6E9D-498E-A13C-72FA8A940745}"/>
    <hyperlink ref="N62:R62" location="'Data Calculations'!A151" display="Source" xr:uid="{CD6ED8DC-E2DF-49DC-97C5-73F580013566}"/>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M66"/>
  <sheetViews>
    <sheetView showGridLines="0" zoomScaleNormal="100" workbookViewId="0">
      <pane ySplit="1" topLeftCell="A2" activePane="bottomLeft" state="frozen"/>
      <selection pane="bottomLeft" activeCell="A2" sqref="A2:M2"/>
    </sheetView>
  </sheetViews>
  <sheetFormatPr defaultRowHeight="14.5" x14ac:dyDescent="0.35"/>
  <cols>
    <col min="1" max="1" width="20.81640625" customWidth="1"/>
    <col min="2" max="2" width="11.54296875" customWidth="1"/>
    <col min="3" max="3" width="11.453125" customWidth="1"/>
    <col min="4" max="4" width="20.7265625" customWidth="1"/>
    <col min="5" max="5" width="12.36328125" bestFit="1" customWidth="1"/>
  </cols>
  <sheetData>
    <row r="1" spans="1:13" ht="22.3" customHeight="1" thickBot="1" x14ac:dyDescent="0.4">
      <c r="A1" s="122" t="s">
        <v>114</v>
      </c>
      <c r="B1" s="122"/>
      <c r="C1" s="122"/>
      <c r="D1" s="132" t="s">
        <v>113</v>
      </c>
      <c r="E1" s="132"/>
      <c r="F1" s="67"/>
      <c r="G1" s="67"/>
      <c r="H1" s="67"/>
      <c r="I1" s="67"/>
    </row>
    <row r="2" spans="1:13" ht="22.3" thickBot="1" x14ac:dyDescent="0.4">
      <c r="A2" s="113" t="s">
        <v>122</v>
      </c>
      <c r="B2" s="114"/>
      <c r="C2" s="114"/>
      <c r="D2" s="114"/>
      <c r="E2" s="114"/>
      <c r="F2" s="114"/>
      <c r="G2" s="114"/>
      <c r="H2" s="114"/>
      <c r="I2" s="114"/>
      <c r="J2" s="114"/>
      <c r="K2" s="114"/>
      <c r="L2" s="114"/>
      <c r="M2" s="115"/>
    </row>
    <row r="3" spans="1:13" x14ac:dyDescent="0.35">
      <c r="A3" s="68"/>
      <c r="B3" s="69"/>
      <c r="C3" s="69"/>
      <c r="D3" s="69"/>
      <c r="E3" s="69"/>
      <c r="F3" s="69"/>
      <c r="G3" s="69"/>
      <c r="H3" s="69"/>
      <c r="I3" s="69"/>
      <c r="J3" s="116" t="s">
        <v>125</v>
      </c>
      <c r="K3" s="116"/>
      <c r="L3" s="116"/>
      <c r="M3" s="117"/>
    </row>
    <row r="4" spans="1:13" x14ac:dyDescent="0.35">
      <c r="A4" s="70"/>
      <c r="B4" s="24"/>
      <c r="C4" s="24"/>
      <c r="D4" s="24"/>
      <c r="E4" s="24"/>
      <c r="F4" s="24"/>
      <c r="G4" s="24"/>
      <c r="H4" s="24"/>
      <c r="I4" s="24"/>
      <c r="J4" s="118"/>
      <c r="K4" s="118"/>
      <c r="L4" s="118"/>
      <c r="M4" s="119"/>
    </row>
    <row r="5" spans="1:13" x14ac:dyDescent="0.35">
      <c r="A5" s="70"/>
      <c r="B5" s="24"/>
      <c r="C5" s="24"/>
      <c r="D5" s="24"/>
      <c r="E5" s="24"/>
      <c r="F5" s="24"/>
      <c r="G5" s="24"/>
      <c r="H5" s="24"/>
      <c r="I5" s="24"/>
      <c r="J5" s="118"/>
      <c r="K5" s="118"/>
      <c r="L5" s="118"/>
      <c r="M5" s="119"/>
    </row>
    <row r="6" spans="1:13" x14ac:dyDescent="0.35">
      <c r="A6" s="70"/>
      <c r="B6" s="24"/>
      <c r="C6" s="24"/>
      <c r="D6" s="24"/>
      <c r="E6" s="24"/>
      <c r="F6" s="24"/>
      <c r="G6" s="24"/>
      <c r="H6" s="24"/>
      <c r="I6" s="24"/>
      <c r="J6" s="118"/>
      <c r="K6" s="118"/>
      <c r="L6" s="118"/>
      <c r="M6" s="119"/>
    </row>
    <row r="7" spans="1:13" x14ac:dyDescent="0.35">
      <c r="A7" s="70"/>
      <c r="B7" s="24"/>
      <c r="C7" s="24"/>
      <c r="D7" s="24"/>
      <c r="E7" s="24"/>
      <c r="F7" s="24"/>
      <c r="G7" s="24"/>
      <c r="H7" s="24"/>
      <c r="I7" s="24"/>
      <c r="J7" s="118"/>
      <c r="K7" s="118"/>
      <c r="L7" s="118"/>
      <c r="M7" s="119"/>
    </row>
    <row r="8" spans="1:13" x14ac:dyDescent="0.35">
      <c r="A8" s="70"/>
      <c r="B8" s="24"/>
      <c r="C8" s="24"/>
      <c r="D8" s="24"/>
      <c r="E8" s="24"/>
      <c r="F8" s="24"/>
      <c r="G8" s="24"/>
      <c r="H8" s="24"/>
      <c r="I8" s="24"/>
      <c r="J8" s="118"/>
      <c r="K8" s="118"/>
      <c r="L8" s="118"/>
      <c r="M8" s="119"/>
    </row>
    <row r="9" spans="1:13" x14ac:dyDescent="0.35">
      <c r="A9" s="70"/>
      <c r="B9" s="24"/>
      <c r="C9" s="24"/>
      <c r="D9" s="24"/>
      <c r="E9" s="24"/>
      <c r="F9" s="24"/>
      <c r="G9" s="24"/>
      <c r="H9" s="24"/>
      <c r="I9" s="24"/>
      <c r="J9" s="118"/>
      <c r="K9" s="118"/>
      <c r="L9" s="118"/>
      <c r="M9" s="119"/>
    </row>
    <row r="10" spans="1:13" x14ac:dyDescent="0.35">
      <c r="A10" s="70"/>
      <c r="B10" s="24"/>
      <c r="C10" s="24"/>
      <c r="D10" s="24"/>
      <c r="E10" s="24"/>
      <c r="F10" s="24"/>
      <c r="G10" s="24"/>
      <c r="H10" s="24"/>
      <c r="I10" s="24"/>
      <c r="J10" s="118"/>
      <c r="K10" s="118"/>
      <c r="L10" s="118"/>
      <c r="M10" s="119"/>
    </row>
    <row r="11" spans="1:13" x14ac:dyDescent="0.35">
      <c r="A11" s="70"/>
      <c r="B11" s="24"/>
      <c r="C11" s="24"/>
      <c r="D11" s="24"/>
      <c r="E11" s="24"/>
      <c r="F11" s="24"/>
      <c r="G11" s="24"/>
      <c r="H11" s="24"/>
      <c r="I11" s="24"/>
      <c r="J11" s="118"/>
      <c r="K11" s="118"/>
      <c r="L11" s="118"/>
      <c r="M11" s="119"/>
    </row>
    <row r="12" spans="1:13" x14ac:dyDescent="0.35">
      <c r="A12" s="70"/>
      <c r="B12" s="24"/>
      <c r="C12" s="24"/>
      <c r="D12" s="24"/>
      <c r="E12" s="24"/>
      <c r="F12" s="24"/>
      <c r="G12" s="24"/>
      <c r="H12" s="24"/>
      <c r="I12" s="24"/>
      <c r="J12" s="118"/>
      <c r="K12" s="118"/>
      <c r="L12" s="118"/>
      <c r="M12" s="119"/>
    </row>
    <row r="13" spans="1:13" x14ac:dyDescent="0.35">
      <c r="A13" s="70"/>
      <c r="B13" s="24"/>
      <c r="C13" s="24"/>
      <c r="D13" s="24"/>
      <c r="E13" s="24"/>
      <c r="F13" s="24"/>
      <c r="G13" s="24"/>
      <c r="H13" s="24"/>
      <c r="I13" s="24"/>
      <c r="J13" s="118"/>
      <c r="K13" s="118"/>
      <c r="L13" s="118"/>
      <c r="M13" s="119"/>
    </row>
    <row r="14" spans="1:13" x14ac:dyDescent="0.35">
      <c r="A14" s="70"/>
      <c r="B14" s="24"/>
      <c r="C14" s="24"/>
      <c r="D14" s="24"/>
      <c r="E14" s="24"/>
      <c r="F14" s="24"/>
      <c r="G14" s="24"/>
      <c r="H14" s="24"/>
      <c r="I14" s="24"/>
      <c r="J14" s="118"/>
      <c r="K14" s="118"/>
      <c r="L14" s="118"/>
      <c r="M14" s="119"/>
    </row>
    <row r="15" spans="1:13" x14ac:dyDescent="0.35">
      <c r="A15" s="70"/>
      <c r="B15" s="24"/>
      <c r="C15" s="24"/>
      <c r="D15" s="24"/>
      <c r="E15" s="24"/>
      <c r="F15" s="24"/>
      <c r="G15" s="24"/>
      <c r="H15" s="24"/>
      <c r="I15" s="24"/>
      <c r="J15" s="118"/>
      <c r="K15" s="118"/>
      <c r="L15" s="118"/>
      <c r="M15" s="119"/>
    </row>
    <row r="16" spans="1:13" x14ac:dyDescent="0.35">
      <c r="A16" s="70"/>
      <c r="B16" s="24"/>
      <c r="C16" s="24"/>
      <c r="D16" s="24"/>
      <c r="E16" s="24"/>
      <c r="F16" s="24"/>
      <c r="G16" s="24"/>
      <c r="H16" s="24"/>
      <c r="I16" s="24"/>
      <c r="J16" s="118"/>
      <c r="K16" s="118"/>
      <c r="L16" s="118"/>
      <c r="M16" s="119"/>
    </row>
    <row r="17" spans="1:13" x14ac:dyDescent="0.35">
      <c r="A17" s="70"/>
      <c r="B17" s="24"/>
      <c r="C17" s="24"/>
      <c r="D17" s="24"/>
      <c r="E17" s="24"/>
      <c r="F17" s="24"/>
      <c r="G17" s="24"/>
      <c r="H17" s="24"/>
      <c r="I17" s="24"/>
      <c r="J17" s="118"/>
      <c r="K17" s="118"/>
      <c r="L17" s="118"/>
      <c r="M17" s="119"/>
    </row>
    <row r="18" spans="1:13" ht="15.05" thickBot="1" x14ac:dyDescent="0.4">
      <c r="A18" s="71"/>
      <c r="B18" s="23"/>
      <c r="C18" s="23"/>
      <c r="D18" s="23"/>
      <c r="E18" s="23"/>
      <c r="F18" s="23"/>
      <c r="G18" s="23"/>
      <c r="H18" s="23"/>
      <c r="I18" s="23"/>
      <c r="J18" s="126" t="s">
        <v>117</v>
      </c>
      <c r="K18" s="126"/>
      <c r="L18" s="126"/>
      <c r="M18" s="127"/>
    </row>
    <row r="21" spans="1:13" ht="15.05" thickBot="1" x14ac:dyDescent="0.4"/>
    <row r="22" spans="1:13" ht="22.3" thickBot="1" x14ac:dyDescent="0.4">
      <c r="A22" s="113" t="s">
        <v>76</v>
      </c>
      <c r="B22" s="114"/>
      <c r="C22" s="114"/>
      <c r="D22" s="114"/>
      <c r="E22" s="114"/>
      <c r="F22" s="114"/>
      <c r="G22" s="114"/>
      <c r="H22" s="114"/>
      <c r="I22" s="114"/>
      <c r="J22" s="114"/>
      <c r="K22" s="114"/>
      <c r="L22" s="114"/>
      <c r="M22" s="115"/>
    </row>
    <row r="23" spans="1:13" x14ac:dyDescent="0.35">
      <c r="A23" s="74" t="s">
        <v>2</v>
      </c>
      <c r="B23" s="22"/>
      <c r="C23" s="69"/>
      <c r="D23" s="22" t="s">
        <v>1</v>
      </c>
      <c r="E23" s="22"/>
      <c r="F23" s="69"/>
      <c r="G23" s="69"/>
      <c r="H23" s="69"/>
      <c r="I23" s="69"/>
      <c r="J23" s="69"/>
      <c r="K23" s="69"/>
      <c r="L23" s="69"/>
      <c r="M23" s="72"/>
    </row>
    <row r="24" spans="1:13" x14ac:dyDescent="0.35">
      <c r="A24" s="70"/>
      <c r="B24" s="24"/>
      <c r="C24" s="24"/>
      <c r="D24" s="24"/>
      <c r="E24" s="24"/>
      <c r="F24" s="24"/>
      <c r="G24" s="24"/>
      <c r="H24" s="24"/>
      <c r="I24" s="24"/>
      <c r="J24" s="24"/>
      <c r="K24" s="24"/>
      <c r="L24" s="24"/>
      <c r="M24" s="73"/>
    </row>
    <row r="25" spans="1:13" x14ac:dyDescent="0.35">
      <c r="A25" s="70" t="s">
        <v>86</v>
      </c>
      <c r="B25" s="24">
        <v>60.593675000045209</v>
      </c>
      <c r="C25" s="24"/>
      <c r="D25" s="24" t="s">
        <v>86</v>
      </c>
      <c r="E25" s="24">
        <v>23.252697334489369</v>
      </c>
      <c r="F25" s="24"/>
      <c r="G25" s="24"/>
      <c r="H25" s="24"/>
      <c r="I25" s="24"/>
      <c r="J25" s="24"/>
      <c r="K25" s="24"/>
      <c r="L25" s="24"/>
      <c r="M25" s="73"/>
    </row>
    <row r="26" spans="1:13" x14ac:dyDescent="0.35">
      <c r="A26" s="70" t="s">
        <v>87</v>
      </c>
      <c r="B26" s="24">
        <v>2.6931006275364258</v>
      </c>
      <c r="C26" s="24"/>
      <c r="D26" s="24" t="s">
        <v>87</v>
      </c>
      <c r="E26" s="24">
        <v>1.761544221832003</v>
      </c>
      <c r="F26" s="24"/>
      <c r="G26" s="24"/>
      <c r="H26" s="24"/>
      <c r="I26" s="24"/>
      <c r="J26" s="24"/>
      <c r="K26" s="24"/>
      <c r="L26" s="24"/>
      <c r="M26" s="73"/>
    </row>
    <row r="27" spans="1:13" x14ac:dyDescent="0.35">
      <c r="A27" s="70" t="s">
        <v>88</v>
      </c>
      <c r="B27" s="24">
        <v>58.295091816454445</v>
      </c>
      <c r="C27" s="24"/>
      <c r="D27" s="24" t="s">
        <v>88</v>
      </c>
      <c r="E27" s="24">
        <v>23.051411178593497</v>
      </c>
      <c r="F27" s="24"/>
      <c r="G27" s="24"/>
      <c r="H27" s="24"/>
      <c r="I27" s="24"/>
      <c r="J27" s="24"/>
      <c r="K27" s="24"/>
      <c r="L27" s="24"/>
      <c r="M27" s="73"/>
    </row>
    <row r="28" spans="1:13" x14ac:dyDescent="0.35">
      <c r="A28" s="70" t="s">
        <v>89</v>
      </c>
      <c r="B28" s="24" t="e">
        <v>#N/A</v>
      </c>
      <c r="C28" s="24"/>
      <c r="D28" s="24" t="s">
        <v>89</v>
      </c>
      <c r="E28" s="24" t="e">
        <v>#N/A</v>
      </c>
      <c r="F28" s="24"/>
      <c r="G28" s="24"/>
      <c r="H28" s="24"/>
      <c r="I28" s="24"/>
      <c r="J28" s="24"/>
      <c r="K28" s="24"/>
      <c r="L28" s="24"/>
      <c r="M28" s="73"/>
    </row>
    <row r="29" spans="1:13" x14ac:dyDescent="0.35">
      <c r="A29" s="83" t="s">
        <v>90</v>
      </c>
      <c r="B29" s="84">
        <v>17.032663902087766</v>
      </c>
      <c r="C29" s="24"/>
      <c r="D29" s="84" t="s">
        <v>90</v>
      </c>
      <c r="E29" s="84">
        <v>11.140983880196071</v>
      </c>
      <c r="F29" s="24"/>
      <c r="G29" s="24"/>
      <c r="H29" s="24"/>
      <c r="I29" s="24"/>
      <c r="J29" s="24"/>
      <c r="K29" s="24"/>
      <c r="L29" s="24"/>
      <c r="M29" s="73"/>
    </row>
    <row r="30" spans="1:13" x14ac:dyDescent="0.35">
      <c r="A30" s="70" t="s">
        <v>91</v>
      </c>
      <c r="B30" s="24">
        <v>290.11163960148366</v>
      </c>
      <c r="C30" s="24"/>
      <c r="D30" s="24" t="s">
        <v>91</v>
      </c>
      <c r="E30" s="24">
        <v>124.12152181878871</v>
      </c>
      <c r="F30" s="24"/>
      <c r="G30" s="24"/>
      <c r="H30" s="24"/>
      <c r="I30" s="24"/>
      <c r="J30" s="24"/>
      <c r="K30" s="24"/>
      <c r="L30" s="24"/>
      <c r="M30" s="73"/>
    </row>
    <row r="31" spans="1:13" x14ac:dyDescent="0.35">
      <c r="A31" s="70" t="s">
        <v>92</v>
      </c>
      <c r="B31" s="24">
        <v>0.53606633356061106</v>
      </c>
      <c r="C31" s="24"/>
      <c r="D31" s="24" t="s">
        <v>92</v>
      </c>
      <c r="E31" s="24">
        <v>-0.42947302055167036</v>
      </c>
      <c r="F31" s="24"/>
      <c r="G31" s="24"/>
      <c r="H31" s="24"/>
      <c r="I31" s="24"/>
      <c r="J31" s="24"/>
      <c r="K31" s="24"/>
      <c r="L31" s="24"/>
      <c r="M31" s="73"/>
    </row>
    <row r="32" spans="1:13" x14ac:dyDescent="0.35">
      <c r="A32" s="70" t="s">
        <v>93</v>
      </c>
      <c r="B32" s="24">
        <v>-0.35112183514253376</v>
      </c>
      <c r="C32" s="24"/>
      <c r="D32" s="24" t="s">
        <v>93</v>
      </c>
      <c r="E32" s="24">
        <v>-0.27365788121308782</v>
      </c>
      <c r="F32" s="24"/>
      <c r="G32" s="24"/>
      <c r="H32" s="24"/>
      <c r="I32" s="24"/>
      <c r="J32" s="24"/>
      <c r="K32" s="24"/>
      <c r="L32" s="24"/>
      <c r="M32" s="73"/>
    </row>
    <row r="33" spans="1:13" x14ac:dyDescent="0.35">
      <c r="A33" s="70" t="s">
        <v>94</v>
      </c>
      <c r="B33" s="24">
        <v>86.276810127870448</v>
      </c>
      <c r="C33" s="24"/>
      <c r="D33" s="24" t="s">
        <v>94</v>
      </c>
      <c r="E33" s="24">
        <v>46.644509613640494</v>
      </c>
      <c r="F33" s="24"/>
      <c r="G33" s="24"/>
      <c r="H33" s="24"/>
      <c r="I33" s="24"/>
      <c r="J33" s="24"/>
      <c r="K33" s="24"/>
      <c r="L33" s="24"/>
      <c r="M33" s="73"/>
    </row>
    <row r="34" spans="1:13" x14ac:dyDescent="0.35">
      <c r="A34" s="70" t="s">
        <v>95</v>
      </c>
      <c r="B34" s="24">
        <v>14.314023929471066</v>
      </c>
      <c r="C34" s="24"/>
      <c r="D34" s="24" t="s">
        <v>95</v>
      </c>
      <c r="E34" s="24">
        <v>-4.4799324324324168</v>
      </c>
      <c r="F34" s="24"/>
      <c r="G34" s="24"/>
      <c r="H34" s="24"/>
      <c r="I34" s="24"/>
      <c r="J34" s="24"/>
      <c r="K34" s="24"/>
      <c r="L34" s="24"/>
      <c r="M34" s="73"/>
    </row>
    <row r="35" spans="1:13" x14ac:dyDescent="0.35">
      <c r="A35" s="70" t="s">
        <v>96</v>
      </c>
      <c r="B35" s="24">
        <v>100.59083405734151</v>
      </c>
      <c r="C35" s="24"/>
      <c r="D35" s="24" t="s">
        <v>96</v>
      </c>
      <c r="E35" s="24">
        <v>42.164577181208074</v>
      </c>
      <c r="F35" s="24"/>
      <c r="G35" s="24"/>
      <c r="H35" s="24"/>
      <c r="I35" s="24"/>
      <c r="J35" s="24"/>
      <c r="K35" s="24"/>
      <c r="L35" s="24"/>
      <c r="M35" s="73"/>
    </row>
    <row r="36" spans="1:13" x14ac:dyDescent="0.35">
      <c r="A36" s="70" t="s">
        <v>97</v>
      </c>
      <c r="B36" s="24">
        <v>2423.7470000018084</v>
      </c>
      <c r="C36" s="24"/>
      <c r="D36" s="24" t="s">
        <v>97</v>
      </c>
      <c r="E36" s="24">
        <v>930.10789337957476</v>
      </c>
      <c r="F36" s="24"/>
      <c r="G36" s="24"/>
      <c r="H36" s="24"/>
      <c r="I36" s="24"/>
      <c r="J36" s="24"/>
      <c r="K36" s="24"/>
      <c r="L36" s="24"/>
      <c r="M36" s="73"/>
    </row>
    <row r="37" spans="1:13" x14ac:dyDescent="0.35">
      <c r="A37" s="70" t="s">
        <v>98</v>
      </c>
      <c r="B37" s="24">
        <v>40</v>
      </c>
      <c r="C37" s="24"/>
      <c r="D37" s="24" t="s">
        <v>98</v>
      </c>
      <c r="E37" s="24">
        <v>40</v>
      </c>
      <c r="F37" s="24"/>
      <c r="G37" s="24"/>
      <c r="H37" s="24"/>
      <c r="I37" s="24"/>
      <c r="J37" s="24"/>
      <c r="K37" s="24"/>
      <c r="L37" s="24"/>
      <c r="M37" s="73"/>
    </row>
    <row r="38" spans="1:13" ht="15.05" thickBot="1" x14ac:dyDescent="0.4">
      <c r="A38" s="71" t="s">
        <v>102</v>
      </c>
      <c r="B38" s="23">
        <v>5.4473101860632278</v>
      </c>
      <c r="C38" s="24"/>
      <c r="D38" s="23" t="s">
        <v>102</v>
      </c>
      <c r="E38" s="23">
        <v>3.5630595027428118</v>
      </c>
      <c r="F38" s="24"/>
      <c r="G38" s="24"/>
      <c r="H38" s="24"/>
      <c r="I38" s="24"/>
      <c r="J38" s="24"/>
      <c r="K38" s="24"/>
      <c r="L38" s="24"/>
      <c r="M38" s="73"/>
    </row>
    <row r="39" spans="1:13" x14ac:dyDescent="0.35">
      <c r="A39" s="75" t="s">
        <v>103</v>
      </c>
      <c r="B39" s="24">
        <f>B25-B38</f>
        <v>55.146364813981982</v>
      </c>
      <c r="C39" s="24"/>
      <c r="D39" s="25" t="s">
        <v>103</v>
      </c>
      <c r="E39" s="24">
        <f>E25-E38</f>
        <v>19.689637831746559</v>
      </c>
      <c r="F39" s="24"/>
      <c r="G39" s="24"/>
      <c r="H39" s="24"/>
      <c r="I39" s="24"/>
      <c r="J39" s="24"/>
      <c r="K39" s="24"/>
      <c r="L39" s="24"/>
      <c r="M39" s="73"/>
    </row>
    <row r="40" spans="1:13" x14ac:dyDescent="0.35">
      <c r="A40" s="75" t="s">
        <v>104</v>
      </c>
      <c r="B40" s="24">
        <f>B25+B38</f>
        <v>66.040985186108443</v>
      </c>
      <c r="C40" s="24"/>
      <c r="D40" s="25" t="s">
        <v>104</v>
      </c>
      <c r="E40" s="24">
        <f>E25+E38</f>
        <v>26.815756837232179</v>
      </c>
      <c r="F40" s="24"/>
      <c r="G40" s="24"/>
      <c r="H40" s="24"/>
      <c r="I40" s="24"/>
      <c r="J40" s="24"/>
      <c r="K40" s="24"/>
      <c r="L40" s="24"/>
      <c r="M40" s="73"/>
    </row>
    <row r="41" spans="1:13" x14ac:dyDescent="0.35">
      <c r="A41" s="70"/>
      <c r="B41" s="24"/>
      <c r="C41" s="24"/>
      <c r="D41" s="24"/>
      <c r="E41" s="24"/>
      <c r="F41" s="24"/>
      <c r="G41" s="24"/>
      <c r="H41" s="24"/>
      <c r="I41" s="24"/>
      <c r="J41" s="24"/>
      <c r="K41" s="24"/>
      <c r="L41" s="24"/>
      <c r="M41" s="73"/>
    </row>
    <row r="42" spans="1:13" ht="29.05" x14ac:dyDescent="0.35">
      <c r="A42" s="70" t="s">
        <v>100</v>
      </c>
      <c r="B42" s="76" t="s">
        <v>90</v>
      </c>
      <c r="C42" s="76" t="s">
        <v>101</v>
      </c>
      <c r="D42" s="130" t="s">
        <v>126</v>
      </c>
      <c r="E42" s="130"/>
      <c r="F42" s="130"/>
      <c r="G42" s="130"/>
      <c r="H42" s="130"/>
      <c r="I42" s="130"/>
      <c r="J42" s="130"/>
      <c r="K42" s="130"/>
      <c r="L42" s="130"/>
      <c r="M42" s="131"/>
    </row>
    <row r="43" spans="1:13" x14ac:dyDescent="0.35">
      <c r="A43" s="77" t="s">
        <v>2</v>
      </c>
      <c r="B43" s="21">
        <v>17.032663902087766</v>
      </c>
      <c r="C43" s="78">
        <f>Table1[[#This Row],[Standard Deviation]]*1000</f>
        <v>17032.663902087766</v>
      </c>
      <c r="D43" s="130"/>
      <c r="E43" s="130"/>
      <c r="F43" s="130"/>
      <c r="G43" s="130"/>
      <c r="H43" s="130"/>
      <c r="I43" s="130"/>
      <c r="J43" s="130"/>
      <c r="K43" s="130"/>
      <c r="L43" s="130"/>
      <c r="M43" s="131"/>
    </row>
    <row r="44" spans="1:13" ht="15.05" thickBot="1" x14ac:dyDescent="0.4">
      <c r="A44" s="79" t="s">
        <v>1</v>
      </c>
      <c r="B44" s="80">
        <v>11.140983880196071</v>
      </c>
      <c r="C44" s="81">
        <f>Table1[[#This Row],[Standard Deviation]]*1000</f>
        <v>11140.98388019607</v>
      </c>
      <c r="D44" s="82"/>
      <c r="E44" s="82"/>
      <c r="F44" s="82"/>
      <c r="G44" s="82"/>
      <c r="H44" s="82"/>
      <c r="I44" s="82"/>
      <c r="J44" s="82"/>
      <c r="K44" s="128" t="s">
        <v>117</v>
      </c>
      <c r="L44" s="128"/>
      <c r="M44" s="129"/>
    </row>
    <row r="47" spans="1:13" ht="15.05" thickBot="1" x14ac:dyDescent="0.4"/>
    <row r="48" spans="1:13" ht="22.3" thickBot="1" x14ac:dyDescent="0.4">
      <c r="A48" s="113" t="s">
        <v>109</v>
      </c>
      <c r="B48" s="114"/>
      <c r="C48" s="114"/>
      <c r="D48" s="114"/>
      <c r="E48" s="114"/>
      <c r="F48" s="114"/>
      <c r="G48" s="114"/>
      <c r="H48" s="114"/>
      <c r="I48" s="114"/>
      <c r="J48" s="114"/>
      <c r="K48" s="114"/>
      <c r="L48" s="114"/>
      <c r="M48" s="115"/>
    </row>
    <row r="49" spans="1:13" x14ac:dyDescent="0.35">
      <c r="A49" s="68"/>
      <c r="B49" s="69"/>
      <c r="C49" s="69"/>
      <c r="D49" s="69"/>
      <c r="E49" s="69"/>
      <c r="F49" s="69"/>
      <c r="G49" s="69"/>
      <c r="H49" s="69"/>
      <c r="I49" s="69"/>
      <c r="J49" s="116" t="s">
        <v>127</v>
      </c>
      <c r="K49" s="116"/>
      <c r="L49" s="116"/>
      <c r="M49" s="117"/>
    </row>
    <row r="50" spans="1:13" x14ac:dyDescent="0.35">
      <c r="A50" s="70"/>
      <c r="B50" s="24"/>
      <c r="C50" s="24"/>
      <c r="D50" s="24"/>
      <c r="E50" s="24"/>
      <c r="F50" s="24"/>
      <c r="G50" s="24"/>
      <c r="H50" s="24"/>
      <c r="I50" s="24"/>
      <c r="J50" s="118"/>
      <c r="K50" s="118"/>
      <c r="L50" s="118"/>
      <c r="M50" s="119"/>
    </row>
    <row r="51" spans="1:13" x14ac:dyDescent="0.35">
      <c r="A51" s="70"/>
      <c r="B51" s="24"/>
      <c r="C51" s="24"/>
      <c r="D51" s="24"/>
      <c r="E51" s="24"/>
      <c r="F51" s="24"/>
      <c r="G51" s="24"/>
      <c r="H51" s="24"/>
      <c r="I51" s="24"/>
      <c r="J51" s="118"/>
      <c r="K51" s="118"/>
      <c r="L51" s="118"/>
      <c r="M51" s="119"/>
    </row>
    <row r="52" spans="1:13" x14ac:dyDescent="0.35">
      <c r="A52" s="70"/>
      <c r="B52" s="24"/>
      <c r="C52" s="24"/>
      <c r="D52" s="24"/>
      <c r="E52" s="24"/>
      <c r="F52" s="24"/>
      <c r="G52" s="24"/>
      <c r="H52" s="24"/>
      <c r="I52" s="24"/>
      <c r="J52" s="118"/>
      <c r="K52" s="118"/>
      <c r="L52" s="118"/>
      <c r="M52" s="119"/>
    </row>
    <row r="53" spans="1:13" x14ac:dyDescent="0.35">
      <c r="A53" s="70"/>
      <c r="B53" s="24"/>
      <c r="C53" s="24"/>
      <c r="D53" s="24"/>
      <c r="E53" s="24"/>
      <c r="F53" s="24"/>
      <c r="G53" s="24"/>
      <c r="H53" s="24"/>
      <c r="I53" s="24"/>
      <c r="J53" s="118"/>
      <c r="K53" s="118"/>
      <c r="L53" s="118"/>
      <c r="M53" s="119"/>
    </row>
    <row r="54" spans="1:13" x14ac:dyDescent="0.35">
      <c r="A54" s="70"/>
      <c r="B54" s="24"/>
      <c r="C54" s="24"/>
      <c r="D54" s="24"/>
      <c r="E54" s="24"/>
      <c r="F54" s="24"/>
      <c r="G54" s="24"/>
      <c r="H54" s="24"/>
      <c r="I54" s="24"/>
      <c r="J54" s="118"/>
      <c r="K54" s="118"/>
      <c r="L54" s="118"/>
      <c r="M54" s="119"/>
    </row>
    <row r="55" spans="1:13" x14ac:dyDescent="0.35">
      <c r="A55" s="70"/>
      <c r="B55" s="24"/>
      <c r="C55" s="24"/>
      <c r="D55" s="24"/>
      <c r="E55" s="24"/>
      <c r="F55" s="24"/>
      <c r="G55" s="24"/>
      <c r="H55" s="24"/>
      <c r="I55" s="24"/>
      <c r="J55" s="118"/>
      <c r="K55" s="118"/>
      <c r="L55" s="118"/>
      <c r="M55" s="119"/>
    </row>
    <row r="56" spans="1:13" x14ac:dyDescent="0.35">
      <c r="A56" s="70"/>
      <c r="B56" s="24"/>
      <c r="C56" s="24"/>
      <c r="D56" s="24"/>
      <c r="E56" s="24"/>
      <c r="F56" s="24"/>
      <c r="G56" s="24"/>
      <c r="H56" s="24"/>
      <c r="I56" s="24"/>
      <c r="J56" s="118"/>
      <c r="K56" s="118"/>
      <c r="L56" s="118"/>
      <c r="M56" s="119"/>
    </row>
    <row r="57" spans="1:13" x14ac:dyDescent="0.35">
      <c r="A57" s="70"/>
      <c r="B57" s="24"/>
      <c r="C57" s="24"/>
      <c r="D57" s="24"/>
      <c r="E57" s="24"/>
      <c r="F57" s="24"/>
      <c r="G57" s="24"/>
      <c r="H57" s="24"/>
      <c r="I57" s="24"/>
      <c r="J57" s="118"/>
      <c r="K57" s="118"/>
      <c r="L57" s="118"/>
      <c r="M57" s="119"/>
    </row>
    <row r="58" spans="1:13" x14ac:dyDescent="0.35">
      <c r="A58" s="70"/>
      <c r="B58" s="24"/>
      <c r="C58" s="24"/>
      <c r="D58" s="24"/>
      <c r="E58" s="24"/>
      <c r="F58" s="24"/>
      <c r="G58" s="24"/>
      <c r="H58" s="24"/>
      <c r="I58" s="24"/>
      <c r="J58" s="118"/>
      <c r="K58" s="118"/>
      <c r="L58" s="118"/>
      <c r="M58" s="119"/>
    </row>
    <row r="59" spans="1:13" x14ac:dyDescent="0.35">
      <c r="A59" s="70"/>
      <c r="B59" s="24"/>
      <c r="C59" s="24"/>
      <c r="D59" s="24"/>
      <c r="E59" s="24"/>
      <c r="F59" s="24"/>
      <c r="G59" s="24"/>
      <c r="H59" s="24"/>
      <c r="I59" s="24"/>
      <c r="J59" s="118"/>
      <c r="K59" s="118"/>
      <c r="L59" s="118"/>
      <c r="M59" s="119"/>
    </row>
    <row r="60" spans="1:13" x14ac:dyDescent="0.35">
      <c r="A60" s="70"/>
      <c r="B60" s="24"/>
      <c r="C60" s="24"/>
      <c r="D60" s="24"/>
      <c r="E60" s="24"/>
      <c r="F60" s="24"/>
      <c r="G60" s="24"/>
      <c r="H60" s="24"/>
      <c r="I60" s="24"/>
      <c r="J60" s="118"/>
      <c r="K60" s="118"/>
      <c r="L60" s="118"/>
      <c r="M60" s="119"/>
    </row>
    <row r="61" spans="1:13" x14ac:dyDescent="0.35">
      <c r="A61" s="70"/>
      <c r="B61" s="24"/>
      <c r="C61" s="24"/>
      <c r="D61" s="24"/>
      <c r="E61" s="24"/>
      <c r="F61" s="24"/>
      <c r="G61" s="24"/>
      <c r="H61" s="24"/>
      <c r="I61" s="24"/>
      <c r="J61" s="118"/>
      <c r="K61" s="118"/>
      <c r="L61" s="118"/>
      <c r="M61" s="119"/>
    </row>
    <row r="62" spans="1:13" x14ac:dyDescent="0.35">
      <c r="A62" s="70"/>
      <c r="B62" s="24"/>
      <c r="C62" s="24"/>
      <c r="D62" s="24"/>
      <c r="E62" s="24"/>
      <c r="F62" s="24"/>
      <c r="G62" s="24"/>
      <c r="H62" s="24"/>
      <c r="I62" s="24"/>
      <c r="J62" s="118"/>
      <c r="K62" s="118"/>
      <c r="L62" s="118"/>
      <c r="M62" s="119"/>
    </row>
    <row r="63" spans="1:13" x14ac:dyDescent="0.35">
      <c r="A63" s="70"/>
      <c r="B63" s="24"/>
      <c r="C63" s="24"/>
      <c r="D63" s="24"/>
      <c r="E63" s="24"/>
      <c r="F63" s="24"/>
      <c r="G63" s="24"/>
      <c r="H63" s="24"/>
      <c r="I63" s="24"/>
      <c r="J63" s="118"/>
      <c r="K63" s="118"/>
      <c r="L63" s="118"/>
      <c r="M63" s="119"/>
    </row>
    <row r="64" spans="1:13" x14ac:dyDescent="0.35">
      <c r="A64" s="70"/>
      <c r="B64" s="24"/>
      <c r="C64" s="24"/>
      <c r="D64" s="24"/>
      <c r="E64" s="24"/>
      <c r="F64" s="24"/>
      <c r="G64" s="24"/>
      <c r="H64" s="24"/>
      <c r="I64" s="24"/>
      <c r="J64" s="118"/>
      <c r="K64" s="118"/>
      <c r="L64" s="118"/>
      <c r="M64" s="119"/>
    </row>
    <row r="65" spans="1:13" x14ac:dyDescent="0.35">
      <c r="A65" s="70"/>
      <c r="B65" s="24"/>
      <c r="C65" s="24"/>
      <c r="D65" s="24"/>
      <c r="E65" s="24"/>
      <c r="F65" s="24"/>
      <c r="G65" s="24"/>
      <c r="H65" s="24"/>
      <c r="I65" s="24"/>
      <c r="J65" s="118"/>
      <c r="K65" s="118"/>
      <c r="L65" s="118"/>
      <c r="M65" s="119"/>
    </row>
    <row r="66" spans="1:13" ht="15.05" thickBot="1" x14ac:dyDescent="0.4">
      <c r="A66" s="71"/>
      <c r="B66" s="23"/>
      <c r="C66" s="23"/>
      <c r="D66" s="23"/>
      <c r="E66" s="23"/>
      <c r="F66" s="23"/>
      <c r="G66" s="23"/>
      <c r="H66" s="23"/>
      <c r="I66" s="23"/>
      <c r="J66" s="126" t="s">
        <v>117</v>
      </c>
      <c r="K66" s="126"/>
      <c r="L66" s="126"/>
      <c r="M66" s="127"/>
    </row>
  </sheetData>
  <mergeCells count="11">
    <mergeCell ref="A1:C1"/>
    <mergeCell ref="D1:E1"/>
    <mergeCell ref="A22:M22"/>
    <mergeCell ref="A48:M48"/>
    <mergeCell ref="A2:M2"/>
    <mergeCell ref="J66:M66"/>
    <mergeCell ref="J49:M65"/>
    <mergeCell ref="J18:M18"/>
    <mergeCell ref="J3:M17"/>
    <mergeCell ref="K44:M44"/>
    <mergeCell ref="D42:M43"/>
  </mergeCells>
  <hyperlinks>
    <hyperlink ref="D1:E1" location="'Cover Sheet'!A1" display="Back to Cover Sheet" xr:uid="{6543E917-D6B6-45F2-9338-30738ED234EF}"/>
    <hyperlink ref="J18:M18" location="'Data Calculations'!A130" display="Source" xr:uid="{D662B812-A247-4005-BAFC-AF0A65C8DBE5}"/>
    <hyperlink ref="K44:M44" location="'Data Calculations'!A147" display="Source" xr:uid="{6BC02975-1DA2-4818-BF41-DBF0C78E3402}"/>
    <hyperlink ref="J66:M66" location="'Data Calculations'!A155" display="Source" xr:uid="{9A89A476-6055-48AD-A7AF-77E123DDB837}"/>
  </hyperlink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64"/>
  <sheetViews>
    <sheetView zoomScaleNormal="100" workbookViewId="0">
      <pane xSplit="2" ySplit="2" topLeftCell="C3" activePane="bottomRight" state="frozen"/>
      <selection pane="topRight" activeCell="C1" sqref="C1"/>
      <selection pane="bottomLeft" activeCell="A3" sqref="A3"/>
      <selection pane="bottomRight" sqref="A1:D1"/>
    </sheetView>
  </sheetViews>
  <sheetFormatPr defaultRowHeight="14.5" x14ac:dyDescent="0.35"/>
  <cols>
    <col min="1" max="1" width="11.1796875" style="8" customWidth="1"/>
    <col min="2" max="2" width="17" style="32" customWidth="1"/>
    <col min="3" max="16384" width="8.7265625" style="8"/>
  </cols>
  <sheetData>
    <row r="1" spans="1:42" ht="17.100000000000001" x14ac:dyDescent="0.35">
      <c r="A1" s="133" t="s">
        <v>111</v>
      </c>
      <c r="B1" s="133"/>
      <c r="C1" s="133"/>
      <c r="D1" s="133"/>
      <c r="F1" s="134" t="s">
        <v>113</v>
      </c>
      <c r="G1" s="134"/>
      <c r="H1" s="134"/>
    </row>
    <row r="2" spans="1:42" s="26" customFormat="1" ht="17.100000000000001" x14ac:dyDescent="0.35">
      <c r="A2" s="31"/>
      <c r="B2" s="33" t="s">
        <v>123</v>
      </c>
      <c r="C2" s="34">
        <v>39142</v>
      </c>
      <c r="D2" s="34">
        <v>39234</v>
      </c>
      <c r="E2" s="34">
        <v>39326</v>
      </c>
      <c r="F2" s="34">
        <v>39417</v>
      </c>
      <c r="G2" s="34">
        <v>39508</v>
      </c>
      <c r="H2" s="34">
        <v>39600</v>
      </c>
      <c r="I2" s="34">
        <v>39692</v>
      </c>
      <c r="J2" s="34">
        <v>39783</v>
      </c>
      <c r="K2" s="34">
        <v>39873</v>
      </c>
      <c r="L2" s="34">
        <v>39965</v>
      </c>
      <c r="M2" s="34">
        <v>40057</v>
      </c>
      <c r="N2" s="34">
        <v>40148</v>
      </c>
      <c r="O2" s="34">
        <v>40238</v>
      </c>
      <c r="P2" s="34">
        <v>40330</v>
      </c>
      <c r="Q2" s="34">
        <v>40422</v>
      </c>
      <c r="R2" s="34">
        <v>40513</v>
      </c>
      <c r="S2" s="34">
        <v>40603</v>
      </c>
      <c r="T2" s="34">
        <v>40695</v>
      </c>
      <c r="U2" s="34">
        <v>40787</v>
      </c>
      <c r="V2" s="34">
        <v>40878</v>
      </c>
      <c r="W2" s="34">
        <v>40969</v>
      </c>
      <c r="X2" s="34">
        <v>41061</v>
      </c>
      <c r="Y2" s="34">
        <v>41153</v>
      </c>
      <c r="Z2" s="34">
        <v>41244</v>
      </c>
      <c r="AA2" s="34">
        <v>41334</v>
      </c>
      <c r="AB2" s="34">
        <v>41426</v>
      </c>
      <c r="AC2" s="34">
        <v>41518</v>
      </c>
      <c r="AD2" s="34">
        <v>41609</v>
      </c>
      <c r="AE2" s="34">
        <v>41699</v>
      </c>
      <c r="AF2" s="34">
        <v>41791</v>
      </c>
      <c r="AG2" s="34">
        <v>41883</v>
      </c>
      <c r="AH2" s="34">
        <v>41974</v>
      </c>
      <c r="AI2" s="34">
        <v>42064</v>
      </c>
      <c r="AJ2" s="34">
        <v>42156</v>
      </c>
      <c r="AK2" s="34">
        <v>42248</v>
      </c>
      <c r="AL2" s="34">
        <v>42339</v>
      </c>
      <c r="AM2" s="34">
        <v>42430</v>
      </c>
      <c r="AN2" s="34">
        <v>42522</v>
      </c>
      <c r="AO2" s="34">
        <v>42614</v>
      </c>
      <c r="AP2" s="34">
        <v>42705</v>
      </c>
    </row>
    <row r="3" spans="1:42" x14ac:dyDescent="0.35">
      <c r="A3" s="1"/>
      <c r="B3" s="35" t="s">
        <v>56</v>
      </c>
      <c r="C3" s="36">
        <v>615.77720207253878</v>
      </c>
      <c r="D3" s="36">
        <v>642.36200256739403</v>
      </c>
      <c r="E3" s="36">
        <v>630.22670025188904</v>
      </c>
      <c r="F3" s="36">
        <v>648.95624999999995</v>
      </c>
      <c r="G3" s="36">
        <v>608.55295566502457</v>
      </c>
      <c r="H3" s="36">
        <v>599.69053398058247</v>
      </c>
      <c r="I3" s="36">
        <v>570.65758293838849</v>
      </c>
      <c r="J3" s="36">
        <v>554.37045720984759</v>
      </c>
      <c r="K3" s="36">
        <v>560.69266589057031</v>
      </c>
      <c r="L3" s="36">
        <v>575.8342922899883</v>
      </c>
      <c r="M3" s="36">
        <v>593.60088691796</v>
      </c>
      <c r="N3" s="36">
        <v>622.74449339207047</v>
      </c>
      <c r="O3" s="36">
        <v>614.5742358078603</v>
      </c>
      <c r="P3" s="36">
        <v>651.98697068403908</v>
      </c>
      <c r="Q3" s="36">
        <v>636.1242038216559</v>
      </c>
      <c r="R3" s="36">
        <v>645.25263157894733</v>
      </c>
      <c r="S3" s="36">
        <v>775.359375</v>
      </c>
      <c r="T3" s="36">
        <v>661.68595041322317</v>
      </c>
      <c r="U3" s="36">
        <v>617.29465186680113</v>
      </c>
      <c r="V3" s="36">
        <v>595.41583166332657</v>
      </c>
      <c r="W3" s="36">
        <v>631.12387612387613</v>
      </c>
      <c r="X3" s="36">
        <v>644.07920792079199</v>
      </c>
      <c r="Y3" s="36">
        <v>587.71812080536915</v>
      </c>
      <c r="Z3" s="36">
        <v>628.4757373929591</v>
      </c>
      <c r="AA3" s="36">
        <v>614.27762039660047</v>
      </c>
      <c r="AB3" s="36">
        <v>639.58255159474675</v>
      </c>
      <c r="AC3" s="36">
        <v>649.13640552995389</v>
      </c>
      <c r="AD3" s="36">
        <v>664.45054945054937</v>
      </c>
      <c r="AE3" s="36">
        <v>712.73928896991788</v>
      </c>
      <c r="AF3" s="36">
        <v>700.01805054151635</v>
      </c>
      <c r="AG3" s="36">
        <v>716.7770814682184</v>
      </c>
      <c r="AH3" s="36">
        <v>711.04795737122549</v>
      </c>
      <c r="AI3" s="36">
        <v>721.30721830985919</v>
      </c>
      <c r="AJ3" s="36">
        <v>740.36553524804174</v>
      </c>
      <c r="AK3" s="36">
        <v>749.94787141615984</v>
      </c>
      <c r="AL3" s="36">
        <v>750.16637781629095</v>
      </c>
      <c r="AM3" s="36">
        <v>733.97756686798959</v>
      </c>
      <c r="AN3" s="36">
        <v>755.7455012853469</v>
      </c>
      <c r="AO3" s="36">
        <v>740.66807432432415</v>
      </c>
      <c r="AP3" s="36">
        <v>766.36890756302523</v>
      </c>
    </row>
    <row r="4" spans="1:42" x14ac:dyDescent="0.35">
      <c r="A4" s="1"/>
      <c r="B4" s="37" t="s">
        <v>0</v>
      </c>
      <c r="C4" s="38">
        <v>743.79404145077706</v>
      </c>
      <c r="D4" s="38">
        <v>770.8344030808729</v>
      </c>
      <c r="E4" s="38">
        <v>779.90554156171265</v>
      </c>
      <c r="F4" s="38">
        <v>789.69374999999991</v>
      </c>
      <c r="G4" s="38">
        <v>767.23891625615749</v>
      </c>
      <c r="H4" s="38">
        <v>728.73786407766977</v>
      </c>
      <c r="I4" s="38">
        <v>704.05805687203781</v>
      </c>
      <c r="J4" s="38">
        <v>689.2966002344665</v>
      </c>
      <c r="K4" s="38">
        <v>690.30733410942946</v>
      </c>
      <c r="L4" s="38">
        <v>702.51783659378577</v>
      </c>
      <c r="M4" s="38">
        <v>693.45898004434571</v>
      </c>
      <c r="N4" s="38">
        <v>752.25330396475761</v>
      </c>
      <c r="O4" s="38">
        <v>778.4606986899563</v>
      </c>
      <c r="P4" s="38">
        <v>793.2508143322475</v>
      </c>
      <c r="Q4" s="38">
        <v>770.2547770700636</v>
      </c>
      <c r="R4" s="38">
        <v>763.76842105263165</v>
      </c>
      <c r="S4" s="38">
        <v>755.8125</v>
      </c>
      <c r="T4" s="38">
        <v>767.65909090909088</v>
      </c>
      <c r="U4" s="38">
        <v>732.16952573158414</v>
      </c>
      <c r="V4" s="38">
        <v>701.96392785571129</v>
      </c>
      <c r="W4" s="38">
        <v>749.85014985014993</v>
      </c>
      <c r="X4" s="38">
        <v>736.97524752475238</v>
      </c>
      <c r="Y4" s="38">
        <v>740.04506232023004</v>
      </c>
      <c r="Z4" s="38">
        <v>737.98287345385336</v>
      </c>
      <c r="AA4" s="38">
        <v>738.31444759206784</v>
      </c>
      <c r="AB4" s="38">
        <v>761.63133208255169</v>
      </c>
      <c r="AC4" s="38">
        <v>772.50691244239636</v>
      </c>
      <c r="AD4" s="38">
        <v>790.46703296703288</v>
      </c>
      <c r="AE4" s="38">
        <v>809.67183226982672</v>
      </c>
      <c r="AF4" s="38">
        <v>824.21480144404336</v>
      </c>
      <c r="AG4" s="38">
        <v>843.33303491495064</v>
      </c>
      <c r="AH4" s="38">
        <v>844.36944937833039</v>
      </c>
      <c r="AI4" s="38">
        <v>858.96126760563379</v>
      </c>
      <c r="AJ4" s="38">
        <v>903.68146214099215</v>
      </c>
      <c r="AK4" s="38">
        <v>924.93570807993046</v>
      </c>
      <c r="AL4" s="38">
        <v>918.19497400346597</v>
      </c>
      <c r="AM4" s="38">
        <v>895.88438308886964</v>
      </c>
      <c r="AN4" s="38">
        <v>932.62210796915156</v>
      </c>
      <c r="AO4" s="38">
        <v>927.68412162162144</v>
      </c>
      <c r="AP4" s="38">
        <v>951.39075630252091</v>
      </c>
    </row>
    <row r="5" spans="1:42" x14ac:dyDescent="0.35">
      <c r="A5" s="39">
        <v>1</v>
      </c>
      <c r="B5" s="40" t="s">
        <v>1</v>
      </c>
      <c r="C5" s="36">
        <v>559.06088082901545</v>
      </c>
      <c r="D5" s="36">
        <v>562.06675224646983</v>
      </c>
      <c r="E5" s="36">
        <v>575.08186397984878</v>
      </c>
      <c r="F5" s="36">
        <v>517.60124999999994</v>
      </c>
      <c r="G5" s="36">
        <v>534.60221674876834</v>
      </c>
      <c r="H5" s="36">
        <v>504.0436893203883</v>
      </c>
      <c r="I5" s="36">
        <v>517.29739336492878</v>
      </c>
      <c r="J5" s="36">
        <v>513.30597889800697</v>
      </c>
      <c r="K5" s="36">
        <v>544.67287543655402</v>
      </c>
      <c r="L5" s="36">
        <v>539.84464902186414</v>
      </c>
      <c r="M5" s="36">
        <v>551.99334811529934</v>
      </c>
      <c r="N5" s="36">
        <v>557.99008810572684</v>
      </c>
      <c r="O5" s="36">
        <v>544.92248908296949</v>
      </c>
      <c r="P5" s="36">
        <v>573.20521172638439</v>
      </c>
      <c r="Q5" s="36">
        <v>590.97133757961774</v>
      </c>
      <c r="R5" s="36">
        <v>592.57894736842104</v>
      </c>
      <c r="S5" s="36">
        <v>612.46875</v>
      </c>
      <c r="T5" s="36">
        <v>609.99173553719004</v>
      </c>
      <c r="U5" s="36">
        <v>592.04742684157407</v>
      </c>
      <c r="V5" s="36">
        <v>595.41583166332657</v>
      </c>
      <c r="W5" s="36">
        <v>586.1328671328672</v>
      </c>
      <c r="X5" s="36">
        <v>582.14851485148517</v>
      </c>
      <c r="Y5" s="36">
        <v>593.71524448705657</v>
      </c>
      <c r="Z5" s="36">
        <v>590.38629876308278</v>
      </c>
      <c r="AA5" s="36">
        <v>561.11898016997156</v>
      </c>
      <c r="AB5" s="36">
        <v>589.12007504690439</v>
      </c>
      <c r="AC5" s="36">
        <v>607.62857142857138</v>
      </c>
      <c r="AD5" s="36">
        <v>647.26648351648339</v>
      </c>
      <c r="AE5" s="36">
        <v>679.66818596171379</v>
      </c>
      <c r="AF5" s="36">
        <v>654.85559566787003</v>
      </c>
      <c r="AG5" s="36">
        <v>697.73769024171884</v>
      </c>
      <c r="AH5" s="36">
        <v>738.82326820603919</v>
      </c>
      <c r="AI5" s="36">
        <v>726.81338028169012</v>
      </c>
      <c r="AJ5" s="36">
        <v>800.24804177545684</v>
      </c>
      <c r="AK5" s="36">
        <v>793.42311033883573</v>
      </c>
      <c r="AL5" s="36">
        <v>734.9896013864817</v>
      </c>
      <c r="AM5" s="36">
        <v>737.21570319240709</v>
      </c>
      <c r="AN5" s="36">
        <v>732.16195372750633</v>
      </c>
      <c r="AO5" s="36">
        <v>699.46114864864853</v>
      </c>
      <c r="AP5" s="36">
        <v>744.29243697478989</v>
      </c>
    </row>
    <row r="6" spans="1:42" x14ac:dyDescent="0.35">
      <c r="A6" s="41">
        <v>2</v>
      </c>
      <c r="B6" s="42" t="s">
        <v>2</v>
      </c>
      <c r="C6" s="43">
        <v>604.43393782383419</v>
      </c>
      <c r="D6" s="43">
        <v>626.3029525032091</v>
      </c>
      <c r="E6" s="43">
        <v>507.33249370277071</v>
      </c>
      <c r="F6" s="43">
        <v>600.4799999999999</v>
      </c>
      <c r="G6" s="43">
        <v>600.84975369458118</v>
      </c>
      <c r="H6" s="43">
        <v>607.28155339805812</v>
      </c>
      <c r="I6" s="43">
        <v>634.39336492890982</v>
      </c>
      <c r="J6" s="43">
        <v>689.2966002344665</v>
      </c>
      <c r="K6" s="43">
        <v>677.20023282887053</v>
      </c>
      <c r="L6" s="43">
        <v>619.02186421173747</v>
      </c>
      <c r="M6" s="43">
        <v>637.98226164079813</v>
      </c>
      <c r="N6" s="43">
        <v>695.76541850220269</v>
      </c>
      <c r="O6" s="43">
        <v>628.23144104803498</v>
      </c>
      <c r="P6" s="43">
        <v>570.48859934853419</v>
      </c>
      <c r="Q6" s="43">
        <v>597.61146496815275</v>
      </c>
      <c r="R6" s="43">
        <v>717.67894736842106</v>
      </c>
      <c r="S6" s="43">
        <v>635.92499999999995</v>
      </c>
      <c r="T6" s="43">
        <v>759.90495867768595</v>
      </c>
      <c r="U6" s="43">
        <v>631.18062563067599</v>
      </c>
      <c r="V6" s="43">
        <v>626.75350701402806</v>
      </c>
      <c r="W6" s="43">
        <v>749.85014985014993</v>
      </c>
      <c r="X6" s="43">
        <v>736.97524752475238</v>
      </c>
      <c r="Y6" s="43">
        <v>719.65484180249268</v>
      </c>
      <c r="Z6" s="43">
        <v>714.17697431018064</v>
      </c>
      <c r="AA6" s="43">
        <v>700.51274787535397</v>
      </c>
      <c r="AB6" s="43">
        <v>704.12757973733585</v>
      </c>
      <c r="AC6" s="43">
        <v>702.17419354838694</v>
      </c>
      <c r="AD6" s="43">
        <v>736.62362637362628</v>
      </c>
      <c r="AE6" s="43">
        <v>721.86235186873284</v>
      </c>
      <c r="AF6" s="43">
        <v>677.43682310469319</v>
      </c>
      <c r="AG6" s="43">
        <v>817.57385854968652</v>
      </c>
      <c r="AH6" s="43">
        <v>803.26198934280637</v>
      </c>
      <c r="AI6" s="43">
        <v>787.38116197183092</v>
      </c>
      <c r="AJ6" s="43">
        <v>843.79895561357694</v>
      </c>
      <c r="AK6" s="43">
        <v>942.3258036490007</v>
      </c>
      <c r="AL6" s="43">
        <v>867.24436741767738</v>
      </c>
      <c r="AM6" s="43">
        <v>818.16911130284723</v>
      </c>
      <c r="AN6" s="43">
        <v>860.79948586118235</v>
      </c>
      <c r="AO6" s="43">
        <v>853.7229729729728</v>
      </c>
      <c r="AP6" s="43">
        <v>846.26470588235293</v>
      </c>
    </row>
    <row r="7" spans="1:42" x14ac:dyDescent="0.35">
      <c r="A7" s="39">
        <v>3</v>
      </c>
      <c r="B7" s="40" t="s">
        <v>3</v>
      </c>
      <c r="C7" s="36">
        <v>550.95854922279784</v>
      </c>
      <c r="D7" s="36">
        <v>626.3029525032091</v>
      </c>
      <c r="E7" s="36">
        <v>630.22670025188904</v>
      </c>
      <c r="F7" s="36">
        <v>648.95624999999995</v>
      </c>
      <c r="G7" s="36">
        <v>647.06896551724128</v>
      </c>
      <c r="H7" s="36">
        <v>627.01820388349506</v>
      </c>
      <c r="I7" s="36">
        <v>647.73341232227483</v>
      </c>
      <c r="J7" s="36">
        <v>593.96834701055093</v>
      </c>
      <c r="K7" s="36">
        <v>617.49010477299169</v>
      </c>
      <c r="L7" s="36">
        <v>649.25316455696191</v>
      </c>
      <c r="M7" s="36">
        <v>637.98226164079813</v>
      </c>
      <c r="N7" s="36">
        <v>681.98788546255503</v>
      </c>
      <c r="O7" s="36">
        <v>662.37445414847161</v>
      </c>
      <c r="P7" s="36">
        <v>665.57003257328995</v>
      </c>
      <c r="Q7" s="36">
        <v>683.93312101910817</v>
      </c>
      <c r="R7" s="36">
        <v>675.54</v>
      </c>
      <c r="S7" s="36">
        <v>664.59374999999989</v>
      </c>
      <c r="T7" s="36">
        <v>621.62293388429748</v>
      </c>
      <c r="U7" s="36">
        <v>679.15035317860736</v>
      </c>
      <c r="V7" s="36">
        <v>628.00701402805601</v>
      </c>
      <c r="W7" s="36">
        <v>674.86513486513491</v>
      </c>
      <c r="X7" s="36">
        <v>668.85148514851471</v>
      </c>
      <c r="Y7" s="36">
        <v>627.29913710450626</v>
      </c>
      <c r="Z7" s="36">
        <v>642.75927687916271</v>
      </c>
      <c r="AA7" s="36">
        <v>683.97450424929161</v>
      </c>
      <c r="AB7" s="36">
        <v>718.2101313320826</v>
      </c>
      <c r="AC7" s="36">
        <v>668.73732718894007</v>
      </c>
      <c r="AD7" s="36">
        <v>744.642857142857</v>
      </c>
      <c r="AE7" s="36">
        <v>798.2680036463081</v>
      </c>
      <c r="AF7" s="36">
        <v>807.27888086642611</v>
      </c>
      <c r="AG7" s="36">
        <v>722.37690241718883</v>
      </c>
      <c r="AH7" s="36">
        <v>788.81882770870334</v>
      </c>
      <c r="AI7" s="36">
        <v>715.80105633802816</v>
      </c>
      <c r="AJ7" s="36">
        <v>783.91644908616172</v>
      </c>
      <c r="AK7" s="36">
        <v>786.90182450043437</v>
      </c>
      <c r="AL7" s="36">
        <v>778.35181975736555</v>
      </c>
      <c r="AM7" s="36">
        <v>760.96203623813631</v>
      </c>
      <c r="AN7" s="36">
        <v>777.18508997429296</v>
      </c>
      <c r="AO7" s="36">
        <v>845.27027027027009</v>
      </c>
      <c r="AP7" s="36">
        <v>846.26470588235293</v>
      </c>
    </row>
    <row r="8" spans="1:42" x14ac:dyDescent="0.35">
      <c r="A8" s="39">
        <v>4</v>
      </c>
      <c r="B8" s="40" t="s">
        <v>4</v>
      </c>
      <c r="C8" s="36">
        <v>810.23316062176161</v>
      </c>
      <c r="D8" s="36">
        <v>867.1887034659818</v>
      </c>
      <c r="E8" s="36">
        <v>866.56171284634752</v>
      </c>
      <c r="F8" s="36">
        <v>892.90124999999989</v>
      </c>
      <c r="G8" s="36">
        <v>847.35221674876834</v>
      </c>
      <c r="H8" s="36">
        <v>880.55825242718436</v>
      </c>
      <c r="I8" s="36">
        <v>739.63151658767754</v>
      </c>
      <c r="J8" s="36">
        <v>806.62368112543959</v>
      </c>
      <c r="K8" s="36">
        <v>766.03725261932459</v>
      </c>
      <c r="L8" s="36">
        <v>762.98043728423454</v>
      </c>
      <c r="M8" s="36">
        <v>753.09645232815956</v>
      </c>
      <c r="N8" s="36">
        <v>867.98458149779731</v>
      </c>
      <c r="O8" s="36">
        <v>844.01528384279482</v>
      </c>
      <c r="P8" s="36">
        <v>842.14983713355048</v>
      </c>
      <c r="Q8" s="36">
        <v>796.81528662420362</v>
      </c>
      <c r="R8" s="36">
        <v>851.99684210526311</v>
      </c>
      <c r="S8" s="36">
        <v>832.69687499999998</v>
      </c>
      <c r="T8" s="36">
        <v>902.06404958677683</v>
      </c>
      <c r="U8" s="36">
        <v>799.07467204843579</v>
      </c>
      <c r="V8" s="36">
        <v>703.21743486973946</v>
      </c>
      <c r="W8" s="36">
        <v>809.8381618381618</v>
      </c>
      <c r="X8" s="36">
        <v>811.29207920792066</v>
      </c>
      <c r="Y8" s="36">
        <v>761.63470757430491</v>
      </c>
      <c r="Z8" s="36">
        <v>773.69172216936249</v>
      </c>
      <c r="AA8" s="36">
        <v>826.91218130311586</v>
      </c>
      <c r="AB8" s="36">
        <v>875.4652908067543</v>
      </c>
      <c r="AC8" s="36">
        <v>876.27649769585241</v>
      </c>
      <c r="AD8" s="36">
        <v>893.57142857142844</v>
      </c>
      <c r="AE8" s="36">
        <v>778.88149498632629</v>
      </c>
      <c r="AF8" s="36">
        <v>863.73194945848388</v>
      </c>
      <c r="AG8" s="36">
        <v>889.25156669650846</v>
      </c>
      <c r="AH8" s="36">
        <v>837.70337477797511</v>
      </c>
      <c r="AI8" s="36">
        <v>936.04753521126759</v>
      </c>
      <c r="AJ8" s="36">
        <v>961.38642297650119</v>
      </c>
      <c r="AK8" s="36">
        <v>995.58297132927873</v>
      </c>
      <c r="AL8" s="36">
        <v>1029.8526863084919</v>
      </c>
      <c r="AM8" s="36">
        <v>971.44089732528039</v>
      </c>
      <c r="AN8" s="36">
        <v>1029.1002570694086</v>
      </c>
      <c r="AO8" s="36">
        <v>929.79729729729706</v>
      </c>
      <c r="AP8" s="36">
        <v>849.41848739495788</v>
      </c>
    </row>
    <row r="9" spans="1:42" x14ac:dyDescent="0.35">
      <c r="A9" s="39">
        <v>5</v>
      </c>
      <c r="B9" s="40" t="s">
        <v>5</v>
      </c>
      <c r="C9" s="36">
        <v>542.85621761658024</v>
      </c>
      <c r="D9" s="36">
        <v>566.88446726572522</v>
      </c>
      <c r="E9" s="36">
        <v>575.08186397984878</v>
      </c>
      <c r="F9" s="36">
        <v>592.66125</v>
      </c>
      <c r="G9" s="36">
        <v>525.3583743842363</v>
      </c>
      <c r="H9" s="36">
        <v>554.14441747572801</v>
      </c>
      <c r="I9" s="36">
        <v>561.76421800947855</v>
      </c>
      <c r="J9" s="36">
        <v>498.64009378663536</v>
      </c>
      <c r="K9" s="36">
        <v>557.77997671711285</v>
      </c>
      <c r="L9" s="36">
        <v>555.68009205983878</v>
      </c>
      <c r="M9" s="36">
        <v>554.76718403547659</v>
      </c>
      <c r="N9" s="36">
        <v>585.54515418502206</v>
      </c>
      <c r="O9" s="36">
        <v>559.94541484716149</v>
      </c>
      <c r="P9" s="36">
        <v>597.65472312703582</v>
      </c>
      <c r="Q9" s="36">
        <v>624.17197452229289</v>
      </c>
      <c r="R9" s="36">
        <v>672.90631578947364</v>
      </c>
      <c r="S9" s="36">
        <v>625.5</v>
      </c>
      <c r="T9" s="36">
        <v>630.66942148760324</v>
      </c>
      <c r="U9" s="36">
        <v>580.68617558022197</v>
      </c>
      <c r="V9" s="36">
        <v>601.68336673346687</v>
      </c>
      <c r="W9" s="36">
        <v>603.62937062937067</v>
      </c>
      <c r="X9" s="36">
        <v>625.5</v>
      </c>
      <c r="Y9" s="36">
        <v>609.30776605944391</v>
      </c>
      <c r="Z9" s="36">
        <v>607.05042816365369</v>
      </c>
      <c r="AA9" s="36">
        <v>578.83852691218112</v>
      </c>
      <c r="AB9" s="36">
        <v>610.2439024390244</v>
      </c>
      <c r="AC9" s="36">
        <v>691.79723502304137</v>
      </c>
      <c r="AD9" s="36">
        <v>649.55769230769215</v>
      </c>
      <c r="AE9" s="36">
        <v>733.26618049225158</v>
      </c>
      <c r="AF9" s="36">
        <v>690.98555956678706</v>
      </c>
      <c r="AG9" s="36">
        <v>744.77618621307067</v>
      </c>
      <c r="AH9" s="36">
        <v>714.38099467140319</v>
      </c>
      <c r="AI9" s="36">
        <v>753.24295774647885</v>
      </c>
      <c r="AJ9" s="36">
        <v>743.63185378590072</v>
      </c>
      <c r="AK9" s="36">
        <v>751.03475238922658</v>
      </c>
      <c r="AL9" s="36">
        <v>747.99826689774682</v>
      </c>
      <c r="AM9" s="36">
        <v>804.13718723037096</v>
      </c>
      <c r="AN9" s="36">
        <v>803.98457583547554</v>
      </c>
      <c r="AO9" s="36">
        <v>739.61148648648634</v>
      </c>
      <c r="AP9" s="36">
        <v>781.08655462184879</v>
      </c>
    </row>
    <row r="10" spans="1:42" x14ac:dyDescent="0.35">
      <c r="A10" s="39">
        <v>6</v>
      </c>
      <c r="B10" s="40" t="s">
        <v>6</v>
      </c>
      <c r="C10" s="36">
        <v>839.40155440414503</v>
      </c>
      <c r="D10" s="36">
        <v>810.982028241335</v>
      </c>
      <c r="E10" s="36">
        <v>827.17254408060433</v>
      </c>
      <c r="F10" s="36">
        <v>860.06249999999989</v>
      </c>
      <c r="G10" s="36">
        <v>685.58497536945799</v>
      </c>
      <c r="H10" s="36">
        <v>766.69296116504836</v>
      </c>
      <c r="I10" s="36">
        <v>800.4028436018956</v>
      </c>
      <c r="J10" s="36">
        <v>769.95896834701045</v>
      </c>
      <c r="K10" s="36">
        <v>742.73573923166464</v>
      </c>
      <c r="L10" s="36">
        <v>758.66168009205967</v>
      </c>
      <c r="M10" s="36">
        <v>715.64966740576483</v>
      </c>
      <c r="N10" s="36">
        <v>812.8744493392071</v>
      </c>
      <c r="O10" s="36">
        <v>861.76965065502191</v>
      </c>
      <c r="P10" s="36">
        <v>819.05863192182403</v>
      </c>
      <c r="Q10" s="36">
        <v>816.73566878980887</v>
      </c>
      <c r="R10" s="36">
        <v>803.27368421052631</v>
      </c>
      <c r="S10" s="36">
        <v>847.03125</v>
      </c>
      <c r="T10" s="36">
        <v>876.21694214876027</v>
      </c>
      <c r="U10" s="36">
        <v>782.66397578203828</v>
      </c>
      <c r="V10" s="36">
        <v>715.75250501001995</v>
      </c>
      <c r="W10" s="36">
        <v>776.09490509490502</v>
      </c>
      <c r="X10" s="36">
        <v>823.67821782178214</v>
      </c>
      <c r="Y10" s="36">
        <v>791.62032598274209</v>
      </c>
      <c r="Z10" s="36">
        <v>749.88582302568977</v>
      </c>
      <c r="AA10" s="36">
        <v>826.91218130311586</v>
      </c>
      <c r="AB10" s="36">
        <v>861.38273921200766</v>
      </c>
      <c r="AC10" s="36">
        <v>749.44700460829495</v>
      </c>
      <c r="AD10" s="36">
        <v>931.37637362637349</v>
      </c>
      <c r="AE10" s="36">
        <v>798.2680036463081</v>
      </c>
      <c r="AF10" s="36">
        <v>920.18501805054166</v>
      </c>
      <c r="AG10" s="36">
        <v>826.53357206803935</v>
      </c>
      <c r="AH10" s="36">
        <v>872.14476021314385</v>
      </c>
      <c r="AI10" s="36">
        <v>801.69718309859161</v>
      </c>
      <c r="AJ10" s="36">
        <v>906.94778067885113</v>
      </c>
      <c r="AK10" s="36">
        <v>946.67332754126835</v>
      </c>
      <c r="AL10" s="36">
        <v>981.07019064124756</v>
      </c>
      <c r="AM10" s="36">
        <v>947.69456427955117</v>
      </c>
      <c r="AN10" s="36">
        <v>1048.3958868894601</v>
      </c>
      <c r="AO10" s="36">
        <v>950.92905405405384</v>
      </c>
      <c r="AP10" s="36">
        <v>1224.7184873949579</v>
      </c>
    </row>
    <row r="11" spans="1:42" x14ac:dyDescent="0.35">
      <c r="A11" s="39">
        <v>7</v>
      </c>
      <c r="B11" s="40" t="s">
        <v>7</v>
      </c>
      <c r="C11" s="36">
        <v>850.74481865284963</v>
      </c>
      <c r="D11" s="36">
        <v>894.48908857509628</v>
      </c>
      <c r="E11" s="36">
        <v>882.3173803526447</v>
      </c>
      <c r="F11" s="36">
        <v>863.18999999999994</v>
      </c>
      <c r="G11" s="36">
        <v>873.5431034482757</v>
      </c>
      <c r="H11" s="36">
        <v>872.96723300970859</v>
      </c>
      <c r="I11" s="36">
        <v>807.81398104265395</v>
      </c>
      <c r="J11" s="36">
        <v>767.02579132473625</v>
      </c>
      <c r="K11" s="36">
        <v>757.29918509895219</v>
      </c>
      <c r="L11" s="36">
        <v>754.3429228998848</v>
      </c>
      <c r="M11" s="36">
        <v>762.80487804878044</v>
      </c>
      <c r="N11" s="36">
        <v>881.76211453744497</v>
      </c>
      <c r="O11" s="36">
        <v>902.74126637554582</v>
      </c>
      <c r="P11" s="36">
        <v>903.27361563517923</v>
      </c>
      <c r="Q11" s="36">
        <v>823.37579617834388</v>
      </c>
      <c r="R11" s="36">
        <v>833.56105263157895</v>
      </c>
      <c r="S11" s="36">
        <v>801.42187499999989</v>
      </c>
      <c r="T11" s="36">
        <v>865.87809917355366</v>
      </c>
      <c r="U11" s="36">
        <v>757.41675075681133</v>
      </c>
      <c r="V11" s="36">
        <v>724.52705410821636</v>
      </c>
      <c r="W11" s="36">
        <v>794.84115884115886</v>
      </c>
      <c r="X11" s="36">
        <v>823.67821782178214</v>
      </c>
      <c r="Y11" s="36">
        <v>809.61169702780433</v>
      </c>
      <c r="Z11" s="36">
        <v>773.69172216936249</v>
      </c>
      <c r="AA11" s="36">
        <v>836.36260623229441</v>
      </c>
      <c r="AB11" s="36">
        <v>833.21763602251417</v>
      </c>
      <c r="AC11" s="36">
        <v>835.92165898617509</v>
      </c>
      <c r="AD11" s="36">
        <v>926.79395604395586</v>
      </c>
      <c r="AE11" s="36">
        <v>935.11394712853223</v>
      </c>
      <c r="AF11" s="36">
        <v>865.99007220216606</v>
      </c>
      <c r="AG11" s="36">
        <v>951.96956132497758</v>
      </c>
      <c r="AH11" s="36">
        <v>888.80994671403198</v>
      </c>
      <c r="AI11" s="36">
        <v>963.57834507042253</v>
      </c>
      <c r="AJ11" s="36">
        <v>986.42819843342033</v>
      </c>
      <c r="AK11" s="36">
        <v>999.93049522154638</v>
      </c>
      <c r="AL11" s="36">
        <v>986.49046793760806</v>
      </c>
      <c r="AM11" s="36">
        <v>990.86971527178594</v>
      </c>
      <c r="AN11" s="36">
        <v>1018.3804627249356</v>
      </c>
      <c r="AO11" s="36">
        <v>1046.0219594594591</v>
      </c>
      <c r="AP11" s="36">
        <v>1156.3865546218487</v>
      </c>
    </row>
    <row r="12" spans="1:42" x14ac:dyDescent="0.35">
      <c r="A12" s="39">
        <v>8</v>
      </c>
      <c r="B12" s="40" t="s">
        <v>8</v>
      </c>
      <c r="C12" s="36">
        <v>777.82383419689108</v>
      </c>
      <c r="D12" s="36">
        <v>770.8344030808729</v>
      </c>
      <c r="E12" s="36">
        <v>756.27204030226687</v>
      </c>
      <c r="F12" s="36">
        <v>820.96874999999989</v>
      </c>
      <c r="G12" s="36">
        <v>747.21059113300487</v>
      </c>
      <c r="H12" s="36">
        <v>743.91990291262118</v>
      </c>
      <c r="I12" s="36">
        <v>714.43364928909944</v>
      </c>
      <c r="J12" s="36">
        <v>733.29425556858143</v>
      </c>
      <c r="K12" s="36">
        <v>728.17229336437708</v>
      </c>
      <c r="L12" s="36">
        <v>729.8699654775603</v>
      </c>
      <c r="M12" s="36">
        <v>707.32815964523274</v>
      </c>
      <c r="N12" s="36">
        <v>792.20814977973566</v>
      </c>
      <c r="O12" s="36">
        <v>819.43231441048033</v>
      </c>
      <c r="P12" s="36">
        <v>787.81758957654733</v>
      </c>
      <c r="Q12" s="36">
        <v>790.17515923566862</v>
      </c>
      <c r="R12" s="36">
        <v>776.93684210526317</v>
      </c>
      <c r="S12" s="36">
        <v>777.96562499999993</v>
      </c>
      <c r="T12" s="36">
        <v>776.70557851239664</v>
      </c>
      <c r="U12" s="36">
        <v>762.46619576185662</v>
      </c>
      <c r="V12" s="36">
        <v>727.03406813627248</v>
      </c>
      <c r="W12" s="36">
        <v>731.10389610389609</v>
      </c>
      <c r="X12" s="36">
        <v>736.97524752475238</v>
      </c>
      <c r="Y12" s="36">
        <v>731.64908916586774</v>
      </c>
      <c r="Z12" s="36">
        <v>726.07992388201706</v>
      </c>
      <c r="AA12" s="36">
        <v>744.22096317280443</v>
      </c>
      <c r="AB12" s="36">
        <v>739.33395872420272</v>
      </c>
      <c r="AC12" s="36">
        <v>747.14101382488468</v>
      </c>
      <c r="AD12" s="36">
        <v>750.37087912087895</v>
      </c>
      <c r="AE12" s="36">
        <v>798.2680036463081</v>
      </c>
      <c r="AF12" s="36">
        <v>829.86010830324904</v>
      </c>
      <c r="AG12" s="36">
        <v>828.7735004476275</v>
      </c>
      <c r="AH12" s="36">
        <v>833.25932504440505</v>
      </c>
      <c r="AI12" s="36">
        <v>798.39348591549299</v>
      </c>
      <c r="AJ12" s="36">
        <v>885.17232375979108</v>
      </c>
      <c r="AK12" s="36">
        <v>891.2423979148565</v>
      </c>
      <c r="AL12" s="36">
        <v>904.10225303292884</v>
      </c>
      <c r="AM12" s="36">
        <v>875.37618636755815</v>
      </c>
      <c r="AN12" s="36">
        <v>943.34190231362459</v>
      </c>
      <c r="AO12" s="36">
        <v>953.04222972972957</v>
      </c>
      <c r="AP12" s="36">
        <v>940.87815126050418</v>
      </c>
    </row>
    <row r="13" spans="1:42" x14ac:dyDescent="0.35">
      <c r="A13" s="39">
        <v>9</v>
      </c>
      <c r="B13" s="40" t="s">
        <v>9</v>
      </c>
      <c r="C13" s="36">
        <v>729.20984455958535</v>
      </c>
      <c r="D13" s="36">
        <v>762.80487804878044</v>
      </c>
      <c r="E13" s="36">
        <v>759.42317380352631</v>
      </c>
      <c r="F13" s="36">
        <v>775.61999999999989</v>
      </c>
      <c r="G13" s="36">
        <v>770.32019704433492</v>
      </c>
      <c r="H13" s="36">
        <v>730.25606796116494</v>
      </c>
      <c r="I13" s="36">
        <v>707.02251184834108</v>
      </c>
      <c r="J13" s="36">
        <v>677.56389214536921</v>
      </c>
      <c r="K13" s="36">
        <v>669.91850989522686</v>
      </c>
      <c r="L13" s="36">
        <v>683.80322209436122</v>
      </c>
      <c r="M13" s="36">
        <v>690.68514412416846</v>
      </c>
      <c r="N13" s="36">
        <v>737.09801762114546</v>
      </c>
      <c r="O13" s="36">
        <v>752.5120087336245</v>
      </c>
      <c r="P13" s="36">
        <v>781.02605863192184</v>
      </c>
      <c r="Q13" s="36">
        <v>770.2547770700636</v>
      </c>
      <c r="R13" s="36">
        <v>766.40210526315786</v>
      </c>
      <c r="S13" s="36">
        <v>764.93437499999993</v>
      </c>
      <c r="T13" s="36">
        <v>756.02789256198344</v>
      </c>
      <c r="U13" s="36">
        <v>725.85771947527746</v>
      </c>
      <c r="V13" s="36">
        <v>713.24549098196394</v>
      </c>
      <c r="W13" s="36">
        <v>749.85014985014993</v>
      </c>
      <c r="X13" s="36">
        <v>741.92970297029694</v>
      </c>
      <c r="Y13" s="36">
        <v>749.64046021093009</v>
      </c>
      <c r="Z13" s="36">
        <v>751.07611798287348</v>
      </c>
      <c r="AA13" s="36">
        <v>727.68271954674208</v>
      </c>
      <c r="AB13" s="36">
        <v>766.32551594746712</v>
      </c>
      <c r="AC13" s="36">
        <v>793.2608294930875</v>
      </c>
      <c r="AD13" s="36">
        <v>796.19505494505484</v>
      </c>
      <c r="AE13" s="36">
        <v>798.2680036463081</v>
      </c>
      <c r="AF13" s="36">
        <v>820.82761732851986</v>
      </c>
      <c r="AG13" s="36">
        <v>842.21307072515663</v>
      </c>
      <c r="AH13" s="36">
        <v>853.25754884547064</v>
      </c>
      <c r="AI13" s="36">
        <v>858.96126760563379</v>
      </c>
      <c r="AJ13" s="36">
        <v>901.50391644908598</v>
      </c>
      <c r="AK13" s="36">
        <v>918.41442224152888</v>
      </c>
      <c r="AL13" s="36">
        <v>921.44714038128234</v>
      </c>
      <c r="AM13" s="36">
        <v>885.09059534081098</v>
      </c>
      <c r="AN13" s="36">
        <v>911.1825192802055</v>
      </c>
      <c r="AO13" s="36">
        <v>903.38260135135124</v>
      </c>
      <c r="AP13" s="36">
        <v>925.10924369747886</v>
      </c>
    </row>
    <row r="14" spans="1:42" x14ac:dyDescent="0.35">
      <c r="A14" s="39">
        <v>10</v>
      </c>
      <c r="B14" s="40" t="s">
        <v>10</v>
      </c>
      <c r="C14" s="36">
        <v>842.64248704663203</v>
      </c>
      <c r="D14" s="36">
        <v>859.15917843388956</v>
      </c>
      <c r="E14" s="36">
        <v>945.34005037783368</v>
      </c>
      <c r="F14" s="36">
        <v>930.43124999999986</v>
      </c>
      <c r="G14" s="36">
        <v>885.86822660098505</v>
      </c>
      <c r="H14" s="36">
        <v>810.72087378640765</v>
      </c>
      <c r="I14" s="36">
        <v>785.58056872037901</v>
      </c>
      <c r="J14" s="36">
        <v>769.95896834701045</v>
      </c>
      <c r="K14" s="36">
        <v>800.98952270081475</v>
      </c>
      <c r="L14" s="36">
        <v>791.77215189873402</v>
      </c>
      <c r="M14" s="36">
        <v>811.34700665188461</v>
      </c>
      <c r="N14" s="36">
        <v>891.40638766519828</v>
      </c>
      <c r="O14" s="36">
        <v>887.71834061135371</v>
      </c>
      <c r="P14" s="36">
        <v>881.54071661237788</v>
      </c>
      <c r="Q14" s="36">
        <v>843.2961783439489</v>
      </c>
      <c r="R14" s="36">
        <v>921.78947368421052</v>
      </c>
      <c r="S14" s="36">
        <v>835.30312500000002</v>
      </c>
      <c r="T14" s="36">
        <v>865.87809917355366</v>
      </c>
      <c r="U14" s="36">
        <v>812.96064581231076</v>
      </c>
      <c r="V14" s="36">
        <v>802.24448897795583</v>
      </c>
      <c r="W14" s="36">
        <v>818.58641358641364</v>
      </c>
      <c r="X14" s="36">
        <v>821.2009900990098</v>
      </c>
      <c r="Y14" s="36">
        <v>767.63183125599232</v>
      </c>
      <c r="Z14" s="36">
        <v>815.35204567078961</v>
      </c>
      <c r="AA14" s="36">
        <v>797.37960339943322</v>
      </c>
      <c r="AB14" s="36">
        <v>828.52345215759851</v>
      </c>
      <c r="AC14" s="36">
        <v>824.39170506912444</v>
      </c>
      <c r="AD14" s="36">
        <v>852.32967032967019</v>
      </c>
      <c r="AE14" s="36">
        <v>912.30628988149499</v>
      </c>
      <c r="AF14" s="36">
        <v>904.37815884476538</v>
      </c>
      <c r="AG14" s="36">
        <v>919.49059982094889</v>
      </c>
      <c r="AH14" s="36">
        <v>955.47069271758448</v>
      </c>
      <c r="AI14" s="36">
        <v>1137.5730633802816</v>
      </c>
      <c r="AJ14" s="36">
        <v>979.89556135770226</v>
      </c>
      <c r="AK14" s="36">
        <v>1005.3649000868809</v>
      </c>
      <c r="AL14" s="36">
        <v>1009.2556325823222</v>
      </c>
      <c r="AM14" s="36">
        <v>1125.7920621225192</v>
      </c>
      <c r="AN14" s="36">
        <v>1026.9562982005141</v>
      </c>
      <c r="AO14" s="36">
        <v>1107.3040540540537</v>
      </c>
      <c r="AP14" s="36">
        <v>1134.3100840336135</v>
      </c>
    </row>
    <row r="15" spans="1:42" x14ac:dyDescent="0.35">
      <c r="A15" s="39">
        <v>11</v>
      </c>
      <c r="B15" s="40" t="s">
        <v>11</v>
      </c>
      <c r="C15" s="36">
        <v>977.14119170984441</v>
      </c>
      <c r="D15" s="36">
        <v>1037.4146341463413</v>
      </c>
      <c r="E15" s="36">
        <v>1027.2695214105793</v>
      </c>
      <c r="F15" s="36">
        <v>1157.175</v>
      </c>
      <c r="G15" s="36">
        <v>1001.4162561576353</v>
      </c>
      <c r="H15" s="36">
        <v>964.0594660194173</v>
      </c>
      <c r="I15" s="36">
        <v>957.51895734597144</v>
      </c>
      <c r="J15" s="36">
        <v>879.95310668229774</v>
      </c>
      <c r="K15" s="36">
        <v>907.30267753201372</v>
      </c>
      <c r="L15" s="36">
        <v>906.93901035673173</v>
      </c>
      <c r="M15" s="36">
        <v>901.49667405764956</v>
      </c>
      <c r="N15" s="36">
        <v>1019.5374449339207</v>
      </c>
      <c r="O15" s="36">
        <v>1171.7882096069868</v>
      </c>
      <c r="P15" s="36">
        <v>1096.1530944625406</v>
      </c>
      <c r="Q15" s="36">
        <v>1022.5796178343948</v>
      </c>
      <c r="R15" s="36">
        <v>1023.1863157894736</v>
      </c>
      <c r="S15" s="36">
        <v>886.125</v>
      </c>
      <c r="T15" s="36">
        <v>918.86466942148752</v>
      </c>
      <c r="U15" s="36">
        <v>997.26538849646818</v>
      </c>
      <c r="V15" s="36">
        <v>940.13026052104192</v>
      </c>
      <c r="W15" s="36">
        <v>1043.5414585414585</v>
      </c>
      <c r="X15" s="36">
        <v>935.15346534653452</v>
      </c>
      <c r="Y15" s="36">
        <v>899.56855225311597</v>
      </c>
      <c r="Z15" s="36">
        <v>1018.8924833491911</v>
      </c>
      <c r="AA15" s="36">
        <v>939.13597733711026</v>
      </c>
      <c r="AB15" s="36">
        <v>952.91932457786118</v>
      </c>
      <c r="AC15" s="36">
        <v>989.27004608294931</v>
      </c>
      <c r="AD15" s="36">
        <v>1013.85989010989</v>
      </c>
      <c r="AE15" s="36">
        <v>1053.7137648131265</v>
      </c>
      <c r="AF15" s="36">
        <v>1083.8989169675092</v>
      </c>
      <c r="AG15" s="36">
        <v>1086.3652641002684</v>
      </c>
      <c r="AH15" s="36">
        <v>1114.3454706927175</v>
      </c>
      <c r="AI15" s="36">
        <v>1222.3679577464789</v>
      </c>
      <c r="AJ15" s="36">
        <v>1337.013054830287</v>
      </c>
      <c r="AK15" s="36">
        <v>1356.427454387489</v>
      </c>
      <c r="AL15" s="36">
        <v>1105.7365684575389</v>
      </c>
      <c r="AM15" s="36">
        <v>1419.3830888697153</v>
      </c>
      <c r="AN15" s="36">
        <v>1366.7737789203084</v>
      </c>
      <c r="AO15" s="36">
        <v>1492.9586148648646</v>
      </c>
      <c r="AP15" s="36">
        <v>1345.6134453781513</v>
      </c>
    </row>
    <row r="16" spans="1:42" x14ac:dyDescent="0.35">
      <c r="A16" s="1"/>
      <c r="B16" s="37" t="s">
        <v>12</v>
      </c>
      <c r="C16" s="38">
        <v>575.26554404145077</v>
      </c>
      <c r="D16" s="38">
        <v>597.39666238767643</v>
      </c>
      <c r="E16" s="38">
        <v>606.59319899244326</v>
      </c>
      <c r="F16" s="38">
        <v>609.86249999999995</v>
      </c>
      <c r="G16" s="38">
        <v>574.65886699507382</v>
      </c>
      <c r="H16" s="38">
        <v>576.9174757281553</v>
      </c>
      <c r="I16" s="38">
        <v>545.45971563981027</v>
      </c>
      <c r="J16" s="38">
        <v>542.6377491207503</v>
      </c>
      <c r="K16" s="38">
        <v>546.12922002328276</v>
      </c>
      <c r="L16" s="38">
        <v>568.63636363636351</v>
      </c>
      <c r="M16" s="38">
        <v>585.2793791574278</v>
      </c>
      <c r="N16" s="38">
        <v>606.21145374449338</v>
      </c>
      <c r="O16" s="38">
        <v>594.08842794759823</v>
      </c>
      <c r="P16" s="38">
        <v>638.40390879478832</v>
      </c>
      <c r="Q16" s="38">
        <v>610.89171974522287</v>
      </c>
      <c r="R16" s="38">
        <v>618.91578947368419</v>
      </c>
      <c r="S16" s="38">
        <v>781.87499999999989</v>
      </c>
      <c r="T16" s="38">
        <v>669.44008264462798</v>
      </c>
      <c r="U16" s="38">
        <v>618.55701311806251</v>
      </c>
      <c r="V16" s="38">
        <v>601.68336673346687</v>
      </c>
      <c r="W16" s="38">
        <v>637.37262737262745</v>
      </c>
      <c r="X16" s="38">
        <v>637.88613861386136</v>
      </c>
      <c r="Y16" s="38">
        <v>569.7267497603068</v>
      </c>
      <c r="Z16" s="38">
        <v>618.95337773548999</v>
      </c>
      <c r="AA16" s="38">
        <v>607.18980169971655</v>
      </c>
      <c r="AB16" s="38">
        <v>627.84709193245783</v>
      </c>
      <c r="AC16" s="38">
        <v>639.91244239631328</v>
      </c>
      <c r="AD16" s="38">
        <v>670.17857142857133</v>
      </c>
      <c r="AE16" s="38">
        <v>738.96809480401089</v>
      </c>
      <c r="AF16" s="38">
        <v>706.79241877256311</v>
      </c>
      <c r="AG16" s="38">
        <v>727.97672336615938</v>
      </c>
      <c r="AH16" s="38">
        <v>713.2699822380107</v>
      </c>
      <c r="AI16" s="38">
        <v>737.82570422535207</v>
      </c>
      <c r="AJ16" s="38">
        <v>745.80939947780678</v>
      </c>
      <c r="AK16" s="38">
        <v>741.25282363162466</v>
      </c>
      <c r="AL16" s="38">
        <v>737.15771230502583</v>
      </c>
      <c r="AM16" s="38">
        <v>715.62812769628988</v>
      </c>
      <c r="AN16" s="38">
        <v>750.3856041131105</v>
      </c>
      <c r="AO16" s="38">
        <v>730.10219594594582</v>
      </c>
      <c r="AP16" s="38">
        <v>733.77983193277305</v>
      </c>
    </row>
    <row r="17" spans="1:42" x14ac:dyDescent="0.35">
      <c r="A17" s="39">
        <v>12</v>
      </c>
      <c r="B17" s="40" t="s">
        <v>13</v>
      </c>
      <c r="C17" s="36">
        <v>499.10362694300511</v>
      </c>
      <c r="D17" s="36">
        <v>521.91912708600762</v>
      </c>
      <c r="E17" s="36">
        <v>630.22670025188904</v>
      </c>
      <c r="F17" s="36">
        <v>531.67499999999995</v>
      </c>
      <c r="G17" s="36">
        <v>474.51724137931024</v>
      </c>
      <c r="H17" s="36">
        <v>514.67111650485424</v>
      </c>
      <c r="I17" s="36">
        <v>490.61729857819893</v>
      </c>
      <c r="J17" s="36">
        <v>500.10668229777258</v>
      </c>
      <c r="K17" s="36">
        <v>553.41094295692653</v>
      </c>
      <c r="L17" s="36">
        <v>539.84464902186414</v>
      </c>
      <c r="M17" s="36">
        <v>568.63636363636363</v>
      </c>
      <c r="N17" s="36">
        <v>585.54515418502206</v>
      </c>
      <c r="O17" s="36">
        <v>546.28820960698692</v>
      </c>
      <c r="P17" s="36">
        <v>624.82084690553745</v>
      </c>
      <c r="Q17" s="36">
        <v>581.67515923566873</v>
      </c>
      <c r="R17" s="36">
        <v>616.28210526315786</v>
      </c>
      <c r="S17" s="36">
        <v>546.00937499999998</v>
      </c>
      <c r="T17" s="36">
        <v>568.63636363636363</v>
      </c>
      <c r="U17" s="36">
        <v>540.29061553985866</v>
      </c>
      <c r="V17" s="36">
        <v>532.74048096192382</v>
      </c>
      <c r="W17" s="36">
        <v>599.88011988011988</v>
      </c>
      <c r="X17" s="36">
        <v>594.53465346534654</v>
      </c>
      <c r="Y17" s="36">
        <v>509.75551294343239</v>
      </c>
      <c r="Z17" s="36">
        <v>567.77069457659366</v>
      </c>
      <c r="AA17" s="36">
        <v>582.38243626062308</v>
      </c>
      <c r="AB17" s="36">
        <v>604.37617260787999</v>
      </c>
      <c r="AC17" s="36">
        <v>608.78156682027645</v>
      </c>
      <c r="AD17" s="36">
        <v>612.89835164835154</v>
      </c>
      <c r="AE17" s="36">
        <v>597.56061987237922</v>
      </c>
      <c r="AF17" s="36">
        <v>620.98375451263541</v>
      </c>
      <c r="AG17" s="36">
        <v>660.77887197851373</v>
      </c>
      <c r="AH17" s="36">
        <v>652.16429840142098</v>
      </c>
      <c r="AI17" s="36">
        <v>666.2455985915492</v>
      </c>
      <c r="AJ17" s="36">
        <v>702.25848563968657</v>
      </c>
      <c r="AK17" s="36">
        <v>701.03822762814934</v>
      </c>
      <c r="AL17" s="36">
        <v>677.53466204506049</v>
      </c>
      <c r="AM17" s="36">
        <v>663.81794650560823</v>
      </c>
      <c r="AN17" s="36">
        <v>708.57840616966575</v>
      </c>
      <c r="AO17" s="36">
        <v>692.06503378378363</v>
      </c>
      <c r="AP17" s="36">
        <v>689.62689075630237</v>
      </c>
    </row>
    <row r="18" spans="1:42" x14ac:dyDescent="0.35">
      <c r="A18" s="39">
        <v>13</v>
      </c>
      <c r="B18" s="40" t="s">
        <v>14</v>
      </c>
      <c r="C18" s="36">
        <v>466.6943005181347</v>
      </c>
      <c r="D18" s="36">
        <v>433.5943517329909</v>
      </c>
      <c r="E18" s="36">
        <v>456.9143576826196</v>
      </c>
      <c r="F18" s="36">
        <v>461.30624999999998</v>
      </c>
      <c r="G18" s="36">
        <v>392.86330049261079</v>
      </c>
      <c r="H18" s="36">
        <v>417.506067961165</v>
      </c>
      <c r="I18" s="36">
        <v>415.02369668246439</v>
      </c>
      <c r="J18" s="36">
        <v>395.97889800703399</v>
      </c>
      <c r="K18" s="36">
        <v>473.31199068684504</v>
      </c>
      <c r="L18" s="36">
        <v>460.66743383199071</v>
      </c>
      <c r="M18" s="36">
        <v>447.97450110864736</v>
      </c>
      <c r="N18" s="36">
        <v>431.23678414096918</v>
      </c>
      <c r="O18" s="36">
        <v>478.00218340611349</v>
      </c>
      <c r="P18" s="36">
        <v>488.99022801302931</v>
      </c>
      <c r="Q18" s="36">
        <v>444.88853503184703</v>
      </c>
      <c r="R18" s="36">
        <v>460.89473684210526</v>
      </c>
      <c r="S18" s="36">
        <v>427.42500000000001</v>
      </c>
      <c r="T18" s="36">
        <v>445.86260330578511</v>
      </c>
      <c r="U18" s="36">
        <v>429.20282542885968</v>
      </c>
      <c r="V18" s="36">
        <v>438.72745490981958</v>
      </c>
      <c r="W18" s="36">
        <v>468.65634365634367</v>
      </c>
      <c r="X18" s="36">
        <v>471.91188118811874</v>
      </c>
      <c r="Y18" s="36">
        <v>437.7900287631831</v>
      </c>
      <c r="Z18" s="36">
        <v>459.45385347288294</v>
      </c>
      <c r="AA18" s="36">
        <v>432.35694050991486</v>
      </c>
      <c r="AB18" s="36">
        <v>461.20356472795504</v>
      </c>
      <c r="AC18" s="36">
        <v>470.42211981566817</v>
      </c>
      <c r="AD18" s="36">
        <v>516.66758241758225</v>
      </c>
      <c r="AE18" s="36">
        <v>498.34731084776661</v>
      </c>
      <c r="AF18" s="36">
        <v>519.36823104693144</v>
      </c>
      <c r="AG18" s="36">
        <v>527.50313339301692</v>
      </c>
      <c r="AH18" s="36">
        <v>549.95115452930725</v>
      </c>
      <c r="AI18" s="36">
        <v>559.42605633802816</v>
      </c>
      <c r="AJ18" s="36">
        <v>598.82506527415137</v>
      </c>
      <c r="AK18" s="36">
        <v>597.78453518679407</v>
      </c>
      <c r="AL18" s="36">
        <v>632.00433275563239</v>
      </c>
      <c r="AM18" s="36">
        <v>766.35893011216547</v>
      </c>
      <c r="AN18" s="36">
        <v>669.98714652956289</v>
      </c>
      <c r="AO18" s="36">
        <v>600.14189189189176</v>
      </c>
      <c r="AP18" s="36">
        <v>609.73109243697479</v>
      </c>
    </row>
    <row r="19" spans="1:42" x14ac:dyDescent="0.35">
      <c r="A19" s="39">
        <v>14</v>
      </c>
      <c r="B19" s="40" t="s">
        <v>15</v>
      </c>
      <c r="C19" s="36">
        <v>570.40414507772016</v>
      </c>
      <c r="D19" s="36">
        <v>602.21437740693182</v>
      </c>
      <c r="E19" s="36">
        <v>622.34886649874045</v>
      </c>
      <c r="F19" s="36">
        <v>659.90249999999992</v>
      </c>
      <c r="G19" s="36">
        <v>677.88177339901461</v>
      </c>
      <c r="H19" s="36">
        <v>617.90898058252412</v>
      </c>
      <c r="I19" s="36">
        <v>591.40876777251174</v>
      </c>
      <c r="J19" s="36">
        <v>659.96483001172328</v>
      </c>
      <c r="K19" s="36">
        <v>720.89057043073331</v>
      </c>
      <c r="L19" s="36">
        <v>619.02186421173747</v>
      </c>
      <c r="M19" s="36">
        <v>658.78603104212857</v>
      </c>
      <c r="N19" s="36">
        <v>611.72246696035245</v>
      </c>
      <c r="O19" s="36">
        <v>682.86026200873357</v>
      </c>
      <c r="P19" s="36">
        <v>725.33550488599349</v>
      </c>
      <c r="Q19" s="36">
        <v>667.99681528662416</v>
      </c>
      <c r="R19" s="36">
        <v>645.25263157894733</v>
      </c>
      <c r="S19" s="36">
        <v>697.171875</v>
      </c>
      <c r="T19" s="36">
        <v>852.9545454545455</v>
      </c>
      <c r="U19" s="36">
        <v>662.73965691220985</v>
      </c>
      <c r="V19" s="36">
        <v>664.35871743486962</v>
      </c>
      <c r="W19" s="36">
        <v>697.36063936063931</v>
      </c>
      <c r="X19" s="36">
        <v>736.97524752475238</v>
      </c>
      <c r="Y19" s="36">
        <v>640.49280920421859</v>
      </c>
      <c r="Z19" s="36">
        <v>729.65080875356807</v>
      </c>
      <c r="AA19" s="36">
        <v>676.88668555240781</v>
      </c>
      <c r="AB19" s="36">
        <v>761.63133208255169</v>
      </c>
      <c r="AC19" s="36">
        <v>674.50230414746545</v>
      </c>
      <c r="AD19" s="36">
        <v>744.642857142857</v>
      </c>
      <c r="AE19" s="36">
        <v>684.22971741112121</v>
      </c>
      <c r="AF19" s="36">
        <v>716.9539711191336</v>
      </c>
      <c r="AG19" s="36">
        <v>760.45568487018795</v>
      </c>
      <c r="AH19" s="36">
        <v>779.93072824156309</v>
      </c>
      <c r="AI19" s="36">
        <v>749.93926056338023</v>
      </c>
      <c r="AJ19" s="36">
        <v>857.95300261096588</v>
      </c>
      <c r="AK19" s="36">
        <v>916.24066029539529</v>
      </c>
      <c r="AL19" s="36">
        <v>813.04159445407265</v>
      </c>
      <c r="AM19" s="36">
        <v>787.94650560828291</v>
      </c>
      <c r="AN19" s="36">
        <v>792.19280205655514</v>
      </c>
      <c r="AO19" s="36">
        <v>845.27027027027009</v>
      </c>
      <c r="AP19" s="36">
        <v>804.21428571428567</v>
      </c>
    </row>
    <row r="20" spans="1:42" x14ac:dyDescent="0.35">
      <c r="A20" s="39">
        <v>15</v>
      </c>
      <c r="B20" s="40" t="s">
        <v>16</v>
      </c>
      <c r="C20" s="36">
        <v>380.80958549222794</v>
      </c>
      <c r="D20" s="36">
        <v>385.41720154043645</v>
      </c>
      <c r="E20" s="36">
        <v>370.25818639798484</v>
      </c>
      <c r="F20" s="36">
        <v>394.06499999999994</v>
      </c>
      <c r="G20" s="36">
        <v>372.83497536945805</v>
      </c>
      <c r="H20" s="36">
        <v>361.33252427184459</v>
      </c>
      <c r="I20" s="36">
        <v>329.05450236966823</v>
      </c>
      <c r="J20" s="36">
        <v>381.31301289566233</v>
      </c>
      <c r="K20" s="36">
        <v>378.6495925494761</v>
      </c>
      <c r="L20" s="36">
        <v>394.446490218642</v>
      </c>
      <c r="M20" s="36">
        <v>406.36696230598665</v>
      </c>
      <c r="N20" s="36">
        <v>385.77092511013217</v>
      </c>
      <c r="O20" s="36">
        <v>389.23034934497815</v>
      </c>
      <c r="P20" s="36">
        <v>406.13355048859933</v>
      </c>
      <c r="Q20" s="36">
        <v>424.96815286624195</v>
      </c>
      <c r="R20" s="36">
        <v>409.53789473684213</v>
      </c>
      <c r="S20" s="36">
        <v>411.78749999999997</v>
      </c>
      <c r="T20" s="36">
        <v>413.55371900826447</v>
      </c>
      <c r="U20" s="36">
        <v>450.66296670030266</v>
      </c>
      <c r="V20" s="36">
        <v>424.93887775551099</v>
      </c>
      <c r="W20" s="36">
        <v>389.92207792207796</v>
      </c>
      <c r="X20" s="36">
        <v>469.43465346534651</v>
      </c>
      <c r="Y20" s="36">
        <v>395.81016299137104</v>
      </c>
      <c r="Z20" s="36">
        <v>458.26355851569929</v>
      </c>
      <c r="AA20" s="36">
        <v>484.33427762039645</v>
      </c>
      <c r="AB20" s="36">
        <v>516.36022514071294</v>
      </c>
      <c r="AC20" s="36">
        <v>544.21382488479264</v>
      </c>
      <c r="AD20" s="36">
        <v>526.97802197802184</v>
      </c>
      <c r="AE20" s="36">
        <v>513.17228805834088</v>
      </c>
      <c r="AF20" s="36">
        <v>606.30595667870034</v>
      </c>
      <c r="AG20" s="36">
        <v>595.82094897045658</v>
      </c>
      <c r="AH20" s="36">
        <v>631.05506216696267</v>
      </c>
      <c r="AI20" s="36">
        <v>578.14700704225345</v>
      </c>
      <c r="AJ20" s="36">
        <v>634.75456919060048</v>
      </c>
      <c r="AK20" s="36">
        <v>570.61251086012157</v>
      </c>
      <c r="AL20" s="36">
        <v>574.54939341421129</v>
      </c>
      <c r="AM20" s="36">
        <v>550.48317515099211</v>
      </c>
      <c r="AN20" s="36">
        <v>611.02827763496134</v>
      </c>
      <c r="AO20" s="36">
        <v>561.04814189189176</v>
      </c>
      <c r="AP20" s="36">
        <v>583.44957983193274</v>
      </c>
    </row>
    <row r="21" spans="1:42" x14ac:dyDescent="0.35">
      <c r="A21" s="39">
        <v>16</v>
      </c>
      <c r="B21" s="40" t="s">
        <v>17</v>
      </c>
      <c r="C21" s="36">
        <v>850.74481865284963</v>
      </c>
      <c r="D21" s="36">
        <v>859.15917843388956</v>
      </c>
      <c r="E21" s="36">
        <v>866.56171284634752</v>
      </c>
      <c r="F21" s="36">
        <v>861.62624999999991</v>
      </c>
      <c r="G21" s="36">
        <v>831.94581280788157</v>
      </c>
      <c r="H21" s="36">
        <v>789.46601941747554</v>
      </c>
      <c r="I21" s="36">
        <v>767.79383886255914</v>
      </c>
      <c r="J21" s="36">
        <v>777.29191090269626</v>
      </c>
      <c r="K21" s="36">
        <v>771.86263096623964</v>
      </c>
      <c r="L21" s="36">
        <v>784.57422324510912</v>
      </c>
      <c r="M21" s="36">
        <v>786.38248337028824</v>
      </c>
      <c r="N21" s="36">
        <v>833.54074889867843</v>
      </c>
      <c r="O21" s="36">
        <v>819.43231441048033</v>
      </c>
      <c r="P21" s="36">
        <v>814.98371335504885</v>
      </c>
      <c r="Q21" s="36">
        <v>808.76751592356675</v>
      </c>
      <c r="R21" s="36">
        <v>790.10526315789468</v>
      </c>
      <c r="S21" s="36">
        <v>781.87499999999989</v>
      </c>
      <c r="T21" s="36">
        <v>771.5361570247934</v>
      </c>
      <c r="U21" s="36">
        <v>757.41675075681133</v>
      </c>
      <c r="V21" s="36">
        <v>724.52705410821636</v>
      </c>
      <c r="W21" s="36">
        <v>761.09790209790208</v>
      </c>
      <c r="X21" s="36">
        <v>736.97524752475238</v>
      </c>
      <c r="Y21" s="36">
        <v>738.84563758389254</v>
      </c>
      <c r="Z21" s="36">
        <v>726.07992388201706</v>
      </c>
      <c r="AA21" s="36">
        <v>704.05665722379581</v>
      </c>
      <c r="AB21" s="36">
        <v>747.54878048780483</v>
      </c>
      <c r="AC21" s="36">
        <v>749.44700460829495</v>
      </c>
      <c r="AD21" s="36">
        <v>761.82692307692287</v>
      </c>
      <c r="AE21" s="36">
        <v>798.2680036463081</v>
      </c>
      <c r="AF21" s="36">
        <v>818.56949458483757</v>
      </c>
      <c r="AG21" s="36">
        <v>826.53357206803935</v>
      </c>
      <c r="AH21" s="36">
        <v>883.25488454706931</v>
      </c>
      <c r="AI21" s="36">
        <v>880.9859154929577</v>
      </c>
      <c r="AJ21" s="36">
        <v>925.4569190600522</v>
      </c>
      <c r="AK21" s="36">
        <v>945.5864465682015</v>
      </c>
      <c r="AL21" s="36">
        <v>935.53986135181947</v>
      </c>
      <c r="AM21" s="36">
        <v>902.36065573770475</v>
      </c>
      <c r="AN21" s="36">
        <v>900.46272493573247</v>
      </c>
      <c r="AO21" s="36">
        <v>950.92905405405384</v>
      </c>
      <c r="AP21" s="36">
        <v>967.15966386554612</v>
      </c>
    </row>
    <row r="22" spans="1:42" x14ac:dyDescent="0.35">
      <c r="A22" s="39">
        <v>17</v>
      </c>
      <c r="B22" s="40" t="s">
        <v>18</v>
      </c>
      <c r="C22" s="36">
        <v>899.35880829015525</v>
      </c>
      <c r="D22" s="36">
        <v>722.65725288831834</v>
      </c>
      <c r="E22" s="36">
        <v>921.70654911838778</v>
      </c>
      <c r="F22" s="36">
        <v>875.69999999999993</v>
      </c>
      <c r="G22" s="36">
        <v>639.36576354679789</v>
      </c>
      <c r="H22" s="36">
        <v>616.39077669902906</v>
      </c>
      <c r="I22" s="36">
        <v>788.54502369668228</v>
      </c>
      <c r="J22" s="36">
        <v>784.62485345838218</v>
      </c>
      <c r="K22" s="36">
        <v>728.17229336437708</v>
      </c>
      <c r="L22" s="36">
        <v>879.5868814729572</v>
      </c>
      <c r="M22" s="36">
        <v>746.16186252771604</v>
      </c>
      <c r="N22" s="36">
        <v>793.58590308370037</v>
      </c>
      <c r="O22" s="36">
        <v>833.08951965065501</v>
      </c>
      <c r="P22" s="36">
        <v>468.61563517915306</v>
      </c>
      <c r="Q22" s="36">
        <v>670.65286624203816</v>
      </c>
      <c r="R22" s="36">
        <v>725.57999999999993</v>
      </c>
      <c r="S22" s="36">
        <v>916.09687500000007</v>
      </c>
      <c r="T22" s="36">
        <v>652.6394628099174</v>
      </c>
      <c r="U22" s="36">
        <v>839.47023208879921</v>
      </c>
      <c r="V22" s="36">
        <v>643.04909819639272</v>
      </c>
      <c r="W22" s="36">
        <v>663.61738261738265</v>
      </c>
      <c r="X22" s="36">
        <v>823.67821782178214</v>
      </c>
      <c r="Y22" s="36">
        <v>809.61169702780433</v>
      </c>
      <c r="Z22" s="36">
        <v>714.17697431018064</v>
      </c>
      <c r="AA22" s="36">
        <v>939.13597733711026</v>
      </c>
      <c r="AB22" s="36">
        <v>768.67260787992507</v>
      </c>
      <c r="AC22" s="36">
        <v>899.33640552995382</v>
      </c>
      <c r="AD22" s="36">
        <v>847.74725274725256</v>
      </c>
      <c r="AE22" s="36">
        <v>838.1814038286235</v>
      </c>
      <c r="AF22" s="36">
        <v>1072.6083032490974</v>
      </c>
      <c r="AG22" s="36">
        <v>951.96956132497758</v>
      </c>
      <c r="AH22" s="36">
        <v>1027.6865008880995</v>
      </c>
      <c r="AI22" s="36">
        <v>835.83538732394368</v>
      </c>
      <c r="AJ22" s="36">
        <v>969.00783289817218</v>
      </c>
      <c r="AK22" s="36">
        <v>912.9800173761945</v>
      </c>
      <c r="AL22" s="36">
        <v>1016.8440207972268</v>
      </c>
      <c r="AM22" s="36">
        <v>894.80500431406381</v>
      </c>
      <c r="AN22" s="36">
        <v>1160.9537275064265</v>
      </c>
      <c r="AO22" s="36">
        <v>908.66554054054029</v>
      </c>
      <c r="AP22" s="36">
        <v>1135.3613445378151</v>
      </c>
    </row>
    <row r="23" spans="1:42" x14ac:dyDescent="0.35">
      <c r="A23" s="39">
        <v>18</v>
      </c>
      <c r="B23" s="40" t="s">
        <v>19</v>
      </c>
      <c r="C23" s="36">
        <v>518.54922279792743</v>
      </c>
      <c r="D23" s="36">
        <v>518.70731707317066</v>
      </c>
      <c r="E23" s="36">
        <v>535.6926952141057</v>
      </c>
      <c r="F23" s="36">
        <v>542.62124999999992</v>
      </c>
      <c r="G23" s="36">
        <v>508.41133004926104</v>
      </c>
      <c r="H23" s="36">
        <v>526.81674757281542</v>
      </c>
      <c r="I23" s="36">
        <v>503.95734597156388</v>
      </c>
      <c r="J23" s="36">
        <v>514.77256740914424</v>
      </c>
      <c r="K23" s="36">
        <v>531.5657741559952</v>
      </c>
      <c r="L23" s="36">
        <v>554.24050632911383</v>
      </c>
      <c r="M23" s="36">
        <v>554.76718403547659</v>
      </c>
      <c r="N23" s="36">
        <v>548.34581497797353</v>
      </c>
      <c r="O23" s="36">
        <v>539.45960698689953</v>
      </c>
      <c r="P23" s="36">
        <v>543.32247557003257</v>
      </c>
      <c r="Q23" s="36">
        <v>571.05095541401261</v>
      </c>
      <c r="R23" s="36">
        <v>579.41052631578941</v>
      </c>
      <c r="S23" s="36">
        <v>539.49374999999998</v>
      </c>
      <c r="T23" s="36">
        <v>678.48657024793374</v>
      </c>
      <c r="U23" s="36">
        <v>561.7507568113017</v>
      </c>
      <c r="V23" s="36">
        <v>532.74048096192382</v>
      </c>
      <c r="W23" s="36">
        <v>562.38761238761242</v>
      </c>
      <c r="X23" s="36">
        <v>585.86435643564346</v>
      </c>
      <c r="Y23" s="36">
        <v>503.75838926174498</v>
      </c>
      <c r="Z23" s="36">
        <v>560.62892483349185</v>
      </c>
      <c r="AA23" s="36">
        <v>576.4759206798866</v>
      </c>
      <c r="AB23" s="36">
        <v>613.76454033771108</v>
      </c>
      <c r="AC23" s="36">
        <v>623.77050691244244</v>
      </c>
      <c r="AD23" s="36">
        <v>670.17857142857133</v>
      </c>
      <c r="AE23" s="36">
        <v>741.24886052871466</v>
      </c>
      <c r="AF23" s="36">
        <v>733.88989169675096</v>
      </c>
      <c r="AG23" s="36">
        <v>773.89525514771708</v>
      </c>
      <c r="AH23" s="36">
        <v>611.05683836589697</v>
      </c>
      <c r="AI23" s="36">
        <v>693.77640845070414</v>
      </c>
      <c r="AJ23" s="36">
        <v>702.25848563968657</v>
      </c>
      <c r="AK23" s="36">
        <v>684.73501303214584</v>
      </c>
      <c r="AL23" s="36">
        <v>693.79549393414209</v>
      </c>
      <c r="AM23" s="36">
        <v>647.62726488352018</v>
      </c>
      <c r="AN23" s="36">
        <v>750.3856041131105</v>
      </c>
      <c r="AO23" s="36">
        <v>655.08445945945925</v>
      </c>
      <c r="AP23" s="36">
        <v>668.6016806722688</v>
      </c>
    </row>
    <row r="24" spans="1:42" x14ac:dyDescent="0.35">
      <c r="A24" s="39">
        <v>19</v>
      </c>
      <c r="B24" s="40" t="s">
        <v>20</v>
      </c>
      <c r="C24" s="36">
        <v>567.16321243523305</v>
      </c>
      <c r="D24" s="36">
        <v>581.3376123234915</v>
      </c>
      <c r="E24" s="36">
        <v>609.7443324937027</v>
      </c>
      <c r="F24" s="36">
        <v>591.09749999999997</v>
      </c>
      <c r="G24" s="36">
        <v>570.03694581280774</v>
      </c>
      <c r="H24" s="36">
        <v>569.32645631067953</v>
      </c>
      <c r="I24" s="36">
        <v>551.38862559241693</v>
      </c>
      <c r="J24" s="36">
        <v>564.63657678780771</v>
      </c>
      <c r="K24" s="36">
        <v>583.99417927823038</v>
      </c>
      <c r="L24" s="36">
        <v>590.2301495972381</v>
      </c>
      <c r="M24" s="36">
        <v>596.37472283813736</v>
      </c>
      <c r="N24" s="36">
        <v>613.10022026431716</v>
      </c>
      <c r="O24" s="36">
        <v>600.91703056768552</v>
      </c>
      <c r="P24" s="36">
        <v>651.98697068403908</v>
      </c>
      <c r="Q24" s="36">
        <v>605.57961783439487</v>
      </c>
      <c r="R24" s="36">
        <v>618.91578947368419</v>
      </c>
      <c r="S24" s="36">
        <v>592.921875</v>
      </c>
      <c r="T24" s="36">
        <v>646.17768595041309</v>
      </c>
      <c r="U24" s="36">
        <v>614.76992936427848</v>
      </c>
      <c r="V24" s="36">
        <v>586.64128256513015</v>
      </c>
      <c r="W24" s="36">
        <v>633.62337662337666</v>
      </c>
      <c r="X24" s="36">
        <v>606.92079207920779</v>
      </c>
      <c r="Y24" s="36">
        <v>582.92042186001913</v>
      </c>
      <c r="Z24" s="36">
        <v>595.14747859181728</v>
      </c>
      <c r="AA24" s="36">
        <v>590.6515580736542</v>
      </c>
      <c r="AB24" s="36">
        <v>630.19418386491566</v>
      </c>
      <c r="AC24" s="36">
        <v>644.52442396313359</v>
      </c>
      <c r="AD24" s="36">
        <v>687.3626373626372</v>
      </c>
      <c r="AE24" s="36">
        <v>717.30082041932531</v>
      </c>
      <c r="AF24" s="36">
        <v>711.30866425992781</v>
      </c>
      <c r="AG24" s="36">
        <v>695.49776186213069</v>
      </c>
      <c r="AH24" s="36">
        <v>705.49289520426282</v>
      </c>
      <c r="AI24" s="36">
        <v>748.83802816901414</v>
      </c>
      <c r="AJ24" s="36">
        <v>750.16449086161867</v>
      </c>
      <c r="AK24" s="36">
        <v>793.42311033883573</v>
      </c>
      <c r="AL24" s="36">
        <v>734.9896013864817</v>
      </c>
      <c r="AM24" s="36">
        <v>755.56514236410692</v>
      </c>
      <c r="AN24" s="36">
        <v>728.94601542416444</v>
      </c>
      <c r="AO24" s="36">
        <v>739.61148648648634</v>
      </c>
      <c r="AP24" s="36">
        <v>746.39495798319331</v>
      </c>
    </row>
    <row r="25" spans="1:42" x14ac:dyDescent="0.35">
      <c r="A25" s="39">
        <v>20</v>
      </c>
      <c r="B25" s="40" t="s">
        <v>21</v>
      </c>
      <c r="C25" s="36">
        <v>842.64248704663203</v>
      </c>
      <c r="D25" s="36">
        <v>894.48908857509628</v>
      </c>
      <c r="E25" s="36">
        <v>975.27581863979833</v>
      </c>
      <c r="F25" s="36">
        <v>892.90124999999989</v>
      </c>
      <c r="G25" s="36">
        <v>895.11206896551721</v>
      </c>
      <c r="H25" s="36">
        <v>994.42354368932024</v>
      </c>
      <c r="I25" s="36">
        <v>938.24999999999977</v>
      </c>
      <c r="J25" s="36">
        <v>828.622508792497</v>
      </c>
      <c r="K25" s="36">
        <v>786.42607683352719</v>
      </c>
      <c r="L25" s="36">
        <v>820.56386651323339</v>
      </c>
      <c r="M25" s="36">
        <v>830.76385809312626</v>
      </c>
      <c r="N25" s="36">
        <v>825.27422907488983</v>
      </c>
      <c r="O25" s="36">
        <v>883.6211790393013</v>
      </c>
      <c r="P25" s="36">
        <v>882.89902280130286</v>
      </c>
      <c r="Q25" s="36">
        <v>868.52866242038203</v>
      </c>
      <c r="R25" s="36">
        <v>823.02631578947364</v>
      </c>
      <c r="S25" s="36">
        <v>834</v>
      </c>
      <c r="T25" s="36">
        <v>825.81508264462798</v>
      </c>
      <c r="U25" s="36">
        <v>807.91120080726535</v>
      </c>
      <c r="V25" s="36">
        <v>803.49799599198388</v>
      </c>
      <c r="W25" s="36">
        <v>793.59140859140871</v>
      </c>
      <c r="X25" s="36">
        <v>784.04257425742571</v>
      </c>
      <c r="Y25" s="36">
        <v>797.6174496644295</v>
      </c>
      <c r="Z25" s="36">
        <v>797.49762131303521</v>
      </c>
      <c r="AA25" s="36">
        <v>760.75920679886656</v>
      </c>
      <c r="AB25" s="36">
        <v>762.80487804878055</v>
      </c>
      <c r="AC25" s="36">
        <v>795.56682027649765</v>
      </c>
      <c r="AD25" s="36">
        <v>796.19505494505484</v>
      </c>
      <c r="AE25" s="36">
        <v>807.39106654512307</v>
      </c>
      <c r="AF25" s="36">
        <v>830.98916967509035</v>
      </c>
      <c r="AG25" s="36">
        <v>828.7735004476275</v>
      </c>
      <c r="AH25" s="36">
        <v>844.36944937833039</v>
      </c>
      <c r="AI25" s="36">
        <v>836.93661971830988</v>
      </c>
      <c r="AJ25" s="36">
        <v>860.13054830287206</v>
      </c>
      <c r="AK25" s="36">
        <v>907.54561251086</v>
      </c>
      <c r="AL25" s="36">
        <v>975.64991334488718</v>
      </c>
      <c r="AM25" s="36">
        <v>926.10698878343396</v>
      </c>
      <c r="AN25" s="36">
        <v>927.26221079691504</v>
      </c>
      <c r="AO25" s="36">
        <v>911.83530405405384</v>
      </c>
      <c r="AP25" s="36">
        <v>949.28823529411761</v>
      </c>
    </row>
    <row r="26" spans="1:42" x14ac:dyDescent="0.35">
      <c r="A26" s="39">
        <v>21</v>
      </c>
      <c r="B26" s="40" t="s">
        <v>22</v>
      </c>
      <c r="C26" s="36">
        <v>875.05181347150256</v>
      </c>
      <c r="D26" s="36">
        <v>1003.6906290115531</v>
      </c>
      <c r="E26" s="36">
        <v>976.85138539042805</v>
      </c>
      <c r="F26" s="36">
        <v>1078.9875</v>
      </c>
      <c r="G26" s="36">
        <v>851.97413793103442</v>
      </c>
      <c r="H26" s="36">
        <v>918.51334951456295</v>
      </c>
      <c r="I26" s="36">
        <v>963.4478672985781</v>
      </c>
      <c r="J26" s="36">
        <v>857.95427901524033</v>
      </c>
      <c r="K26" s="36">
        <v>779.14435389988341</v>
      </c>
      <c r="L26" s="36">
        <v>816.24510932105852</v>
      </c>
      <c r="M26" s="36">
        <v>887.62749445676263</v>
      </c>
      <c r="N26" s="36">
        <v>1003.0044052863436</v>
      </c>
      <c r="O26" s="36">
        <v>983.31877729257644</v>
      </c>
      <c r="P26" s="36">
        <v>923.64820846905536</v>
      </c>
      <c r="Q26" s="36">
        <v>907.04140127388519</v>
      </c>
      <c r="R26" s="36">
        <v>977.09684210526314</v>
      </c>
      <c r="S26" s="36">
        <v>877.00312500000007</v>
      </c>
      <c r="T26" s="36">
        <v>962.80475206611573</v>
      </c>
      <c r="U26" s="36">
        <v>883.65287588294655</v>
      </c>
      <c r="V26" s="36">
        <v>758.37174348697386</v>
      </c>
      <c r="W26" s="36">
        <v>853.57942057942057</v>
      </c>
      <c r="X26" s="36">
        <v>910.38118811881179</v>
      </c>
      <c r="Y26" s="36">
        <v>831.20134228187919</v>
      </c>
      <c r="Z26" s="36">
        <v>833.20647002854423</v>
      </c>
      <c r="AA26" s="36">
        <v>832.81869688385245</v>
      </c>
      <c r="AB26" s="36">
        <v>907.15103189493436</v>
      </c>
      <c r="AC26" s="36">
        <v>931.62027649769573</v>
      </c>
      <c r="AD26" s="36">
        <v>977.20054945054926</v>
      </c>
      <c r="AE26" s="36">
        <v>980.72926162260694</v>
      </c>
      <c r="AF26" s="36">
        <v>1010.5099277978341</v>
      </c>
      <c r="AG26" s="36">
        <v>951.96956132497758</v>
      </c>
      <c r="AH26" s="36">
        <v>983.24600355239795</v>
      </c>
      <c r="AI26" s="36">
        <v>974.59066901408448</v>
      </c>
      <c r="AJ26" s="36">
        <v>1094.2167101827677</v>
      </c>
      <c r="AK26" s="36">
        <v>1217.3066898349259</v>
      </c>
      <c r="AL26" s="36">
        <v>1120.9133448873481</v>
      </c>
      <c r="AM26" s="36">
        <v>1295.2545297670404</v>
      </c>
      <c r="AN26" s="36">
        <v>1313.1748071979432</v>
      </c>
      <c r="AO26" s="36">
        <v>1267.905405405405</v>
      </c>
      <c r="AP26" s="36">
        <v>1217.3596638655463</v>
      </c>
    </row>
    <row r="27" spans="1:42" x14ac:dyDescent="0.35">
      <c r="A27" s="39">
        <v>22</v>
      </c>
      <c r="B27" s="40" t="s">
        <v>23</v>
      </c>
      <c r="C27" s="36">
        <v>518.54922279792743</v>
      </c>
      <c r="D27" s="36">
        <v>537.97817715019255</v>
      </c>
      <c r="E27" s="36">
        <v>530.96599496221654</v>
      </c>
      <c r="F27" s="36">
        <v>531.67499999999995</v>
      </c>
      <c r="G27" s="36">
        <v>508.41133004926104</v>
      </c>
      <c r="H27" s="36">
        <v>485.82524271844653</v>
      </c>
      <c r="I27" s="36">
        <v>477.27725118483403</v>
      </c>
      <c r="J27" s="36">
        <v>470.77491207502925</v>
      </c>
      <c r="K27" s="36">
        <v>489.33178114086138</v>
      </c>
      <c r="L27" s="36">
        <v>489.45914844649013</v>
      </c>
      <c r="M27" s="36">
        <v>492.35587583148555</v>
      </c>
      <c r="N27" s="36">
        <v>502.87995594713658</v>
      </c>
      <c r="O27" s="36">
        <v>505.3165938864629</v>
      </c>
      <c r="P27" s="36">
        <v>516.15635179153094</v>
      </c>
      <c r="Q27" s="36">
        <v>507.30573248407632</v>
      </c>
      <c r="R27" s="36">
        <v>500.4</v>
      </c>
      <c r="S27" s="36">
        <v>506.91562499999998</v>
      </c>
      <c r="T27" s="36">
        <v>541.49690082644622</v>
      </c>
      <c r="U27" s="36">
        <v>487.27144298688188</v>
      </c>
      <c r="V27" s="36">
        <v>501.40280561122239</v>
      </c>
      <c r="W27" s="36">
        <v>537.39260739260737</v>
      </c>
      <c r="X27" s="36">
        <v>551.1831683168316</v>
      </c>
      <c r="Y27" s="36">
        <v>465.37679769894532</v>
      </c>
      <c r="Z27" s="36">
        <v>529.68125594671744</v>
      </c>
      <c r="AA27" s="36">
        <v>493.784702549575</v>
      </c>
      <c r="AB27" s="36">
        <v>537.48405253283306</v>
      </c>
      <c r="AC27" s="36">
        <v>553.43778801843314</v>
      </c>
      <c r="AD27" s="36">
        <v>549.89010989010978</v>
      </c>
      <c r="AE27" s="36">
        <v>598.70100273473099</v>
      </c>
      <c r="AF27" s="36">
        <v>615.33844765342963</v>
      </c>
      <c r="AG27" s="36">
        <v>615.98030438675016</v>
      </c>
      <c r="AH27" s="36">
        <v>666.60746003552401</v>
      </c>
      <c r="AI27" s="36">
        <v>704.78873239436621</v>
      </c>
      <c r="AJ27" s="36">
        <v>707.70234986945161</v>
      </c>
      <c r="AK27" s="36">
        <v>661.91051259774099</v>
      </c>
      <c r="AL27" s="36">
        <v>641.76083188908137</v>
      </c>
      <c r="AM27" s="36">
        <v>645.46850733390852</v>
      </c>
      <c r="AN27" s="36">
        <v>619.60411311053974</v>
      </c>
      <c r="AO27" s="36">
        <v>613.87753378378363</v>
      </c>
      <c r="AP27" s="36">
        <v>642.32016806722697</v>
      </c>
    </row>
    <row r="28" spans="1:42" x14ac:dyDescent="0.35">
      <c r="A28" s="39">
        <v>23</v>
      </c>
      <c r="B28" s="40" t="s">
        <v>24</v>
      </c>
      <c r="C28" s="36">
        <v>542.85621761658024</v>
      </c>
      <c r="D28" s="36">
        <v>546.0077021822849</v>
      </c>
      <c r="E28" s="36">
        <v>548.29722921914356</v>
      </c>
      <c r="F28" s="36">
        <v>539.49374999999998</v>
      </c>
      <c r="G28" s="36">
        <v>548.46798029556646</v>
      </c>
      <c r="H28" s="36">
        <v>545.03519417475718</v>
      </c>
      <c r="I28" s="36">
        <v>527.67298578199041</v>
      </c>
      <c r="J28" s="36">
        <v>516.23915592028129</v>
      </c>
      <c r="K28" s="36">
        <v>538.84749708963898</v>
      </c>
      <c r="L28" s="36">
        <v>547.04257767548904</v>
      </c>
      <c r="M28" s="36">
        <v>554.76718403547659</v>
      </c>
      <c r="N28" s="36">
        <v>567.63436123348015</v>
      </c>
      <c r="O28" s="36">
        <v>576.33406113537114</v>
      </c>
      <c r="P28" s="36">
        <v>616.67100977198697</v>
      </c>
      <c r="Q28" s="36">
        <v>581.67515923566873</v>
      </c>
      <c r="R28" s="36">
        <v>566.2421052631579</v>
      </c>
      <c r="S28" s="36">
        <v>572.07187499999998</v>
      </c>
      <c r="T28" s="36">
        <v>626.79235537190073</v>
      </c>
      <c r="U28" s="36">
        <v>713.23410696266399</v>
      </c>
      <c r="V28" s="36">
        <v>676.89378757515021</v>
      </c>
      <c r="W28" s="36">
        <v>599.88011988011988</v>
      </c>
      <c r="X28" s="36">
        <v>610.6366336633663</v>
      </c>
      <c r="Y28" s="36">
        <v>563.72962607861939</v>
      </c>
      <c r="Z28" s="36">
        <v>618.95337773548999</v>
      </c>
      <c r="AA28" s="36">
        <v>609.55240793201119</v>
      </c>
      <c r="AB28" s="36">
        <v>640.7560975609756</v>
      </c>
      <c r="AC28" s="36">
        <v>632.99447004608294</v>
      </c>
      <c r="AD28" s="36">
        <v>652.99450549450546</v>
      </c>
      <c r="AE28" s="36">
        <v>860.98906107566086</v>
      </c>
      <c r="AF28" s="36">
        <v>773.40703971119137</v>
      </c>
      <c r="AG28" s="36">
        <v>783.97493285586381</v>
      </c>
      <c r="AH28" s="36">
        <v>833.25932504440505</v>
      </c>
      <c r="AI28" s="36">
        <v>941.55369718309862</v>
      </c>
      <c r="AJ28" s="36">
        <v>868.84073107049596</v>
      </c>
      <c r="AK28" s="36">
        <v>739.07906168549084</v>
      </c>
      <c r="AL28" s="36">
        <v>704.63604852686296</v>
      </c>
      <c r="AM28" s="36">
        <v>672.45297670405512</v>
      </c>
      <c r="AN28" s="36">
        <v>850.07969151670943</v>
      </c>
      <c r="AO28" s="36">
        <v>845.27027027027009</v>
      </c>
      <c r="AP28" s="36">
        <v>725.36974789915973</v>
      </c>
    </row>
    <row r="29" spans="1:42" x14ac:dyDescent="0.35">
      <c r="A29" s="39">
        <v>24</v>
      </c>
      <c r="B29" s="40" t="s">
        <v>25</v>
      </c>
      <c r="C29" s="36">
        <v>567.16321243523305</v>
      </c>
      <c r="D29" s="36">
        <v>642.36200256739403</v>
      </c>
      <c r="E29" s="36">
        <v>630.22670025188904</v>
      </c>
      <c r="F29" s="36">
        <v>625.5</v>
      </c>
      <c r="G29" s="36">
        <v>599.30911330049253</v>
      </c>
      <c r="H29" s="36">
        <v>614.87257281553389</v>
      </c>
      <c r="I29" s="36">
        <v>578.06872037914684</v>
      </c>
      <c r="J29" s="36">
        <v>557.30363423212191</v>
      </c>
      <c r="K29" s="36">
        <v>611.66472642607675</v>
      </c>
      <c r="L29" s="36">
        <v>619.02186421173747</v>
      </c>
      <c r="M29" s="36">
        <v>583.89246119733923</v>
      </c>
      <c r="N29" s="36">
        <v>606.21145374449338</v>
      </c>
      <c r="O29" s="36">
        <v>662.37445414847161</v>
      </c>
      <c r="P29" s="36">
        <v>672.36156351791533</v>
      </c>
      <c r="Q29" s="36">
        <v>606.90764331210187</v>
      </c>
      <c r="R29" s="36">
        <v>632.08421052631581</v>
      </c>
      <c r="S29" s="36">
        <v>582.49687499999993</v>
      </c>
      <c r="T29" s="36">
        <v>613.86880165289256</v>
      </c>
      <c r="U29" s="36">
        <v>662.73965691220985</v>
      </c>
      <c r="V29" s="36">
        <v>633.02104208416824</v>
      </c>
      <c r="W29" s="36">
        <v>674.86513486513491</v>
      </c>
      <c r="X29" s="36">
        <v>691.14653465346532</v>
      </c>
      <c r="Y29" s="36">
        <v>623.70086289549374</v>
      </c>
      <c r="Z29" s="36">
        <v>648.71075166508081</v>
      </c>
      <c r="AA29" s="36">
        <v>643.8101983002831</v>
      </c>
      <c r="AB29" s="36">
        <v>692.39212007504693</v>
      </c>
      <c r="AC29" s="36">
        <v>688.33824884792625</v>
      </c>
      <c r="AD29" s="36">
        <v>733.18681318681308</v>
      </c>
      <c r="AE29" s="36">
        <v>741.24886052871466</v>
      </c>
      <c r="AF29" s="36">
        <v>735.01895306859205</v>
      </c>
      <c r="AG29" s="36">
        <v>711.17726051924797</v>
      </c>
      <c r="AH29" s="36">
        <v>716.60301953818816</v>
      </c>
      <c r="AI29" s="36">
        <v>704.78873239436621</v>
      </c>
      <c r="AJ29" s="36">
        <v>773.02872062663175</v>
      </c>
      <c r="AK29" s="36">
        <v>793.42311033883573</v>
      </c>
      <c r="AL29" s="36">
        <v>744.74610051993045</v>
      </c>
      <c r="AM29" s="36">
        <v>721.02502157031927</v>
      </c>
      <c r="AN29" s="36">
        <v>798.62467866323891</v>
      </c>
      <c r="AO29" s="36">
        <v>772.36570945945925</v>
      </c>
      <c r="AP29" s="36">
        <v>751.65126050420156</v>
      </c>
    </row>
    <row r="30" spans="1:42" x14ac:dyDescent="0.35">
      <c r="A30" s="39">
        <v>25</v>
      </c>
      <c r="B30" s="40" t="s">
        <v>26</v>
      </c>
      <c r="C30" s="36">
        <v>575.26554404145077</v>
      </c>
      <c r="D30" s="36">
        <v>623.09114249037214</v>
      </c>
      <c r="E30" s="36">
        <v>609.7443324937027</v>
      </c>
      <c r="F30" s="36">
        <v>547.3125</v>
      </c>
      <c r="G30" s="36">
        <v>554.63054187192108</v>
      </c>
      <c r="H30" s="36">
        <v>537.44417475728153</v>
      </c>
      <c r="I30" s="36">
        <v>518.77962085308047</v>
      </c>
      <c r="J30" s="36">
        <v>513.30597889800697</v>
      </c>
      <c r="K30" s="36">
        <v>517.00232828870776</v>
      </c>
      <c r="L30" s="36">
        <v>539.84464902186414</v>
      </c>
      <c r="M30" s="36">
        <v>527.02882483370274</v>
      </c>
      <c r="N30" s="36">
        <v>546.96806167400882</v>
      </c>
      <c r="O30" s="36">
        <v>573.60262008733628</v>
      </c>
      <c r="P30" s="36">
        <v>593.57980456026053</v>
      </c>
      <c r="Q30" s="36">
        <v>612.21974522292987</v>
      </c>
      <c r="R30" s="36">
        <v>599.16315789473686</v>
      </c>
      <c r="S30" s="36">
        <v>562.94999999999993</v>
      </c>
      <c r="T30" s="36">
        <v>567.34400826446279</v>
      </c>
      <c r="U30" s="36">
        <v>560.48839556004032</v>
      </c>
      <c r="V30" s="36">
        <v>551.5430861723446</v>
      </c>
      <c r="W30" s="36">
        <v>574.88511488511494</v>
      </c>
      <c r="X30" s="36">
        <v>563.56930693069296</v>
      </c>
      <c r="Y30" s="36">
        <v>546.93767976989454</v>
      </c>
      <c r="Z30" s="36">
        <v>547.53568030447195</v>
      </c>
      <c r="AA30" s="36">
        <v>549.30594900849849</v>
      </c>
      <c r="AB30" s="36">
        <v>569.16979362101313</v>
      </c>
      <c r="AC30" s="36">
        <v>564.96774193548379</v>
      </c>
      <c r="AD30" s="36">
        <v>581.96703296703288</v>
      </c>
      <c r="AE30" s="36">
        <v>642.03555150410205</v>
      </c>
      <c r="AF30" s="36">
        <v>660.50090252707582</v>
      </c>
      <c r="AG30" s="36">
        <v>688.77797672336612</v>
      </c>
      <c r="AH30" s="36">
        <v>638.83214920071055</v>
      </c>
      <c r="AI30" s="36">
        <v>671.75176056338023</v>
      </c>
      <c r="AJ30" s="36">
        <v>675.03916449086159</v>
      </c>
      <c r="AK30" s="36">
        <v>720.60208514335352</v>
      </c>
      <c r="AL30" s="36">
        <v>682.95493934142098</v>
      </c>
      <c r="AM30" s="36">
        <v>662.73856773080229</v>
      </c>
      <c r="AN30" s="36">
        <v>686.06683804627244</v>
      </c>
      <c r="AO30" s="36">
        <v>676.21621621621614</v>
      </c>
      <c r="AP30" s="36">
        <v>688.57563025210072</v>
      </c>
    </row>
    <row r="31" spans="1:42" x14ac:dyDescent="0.35">
      <c r="A31" s="39">
        <v>26</v>
      </c>
      <c r="B31" s="40" t="s">
        <v>27</v>
      </c>
      <c r="C31" s="36">
        <v>745.41450777202067</v>
      </c>
      <c r="D31" s="36">
        <v>785.28754813863918</v>
      </c>
      <c r="E31" s="36">
        <v>787.78337531486136</v>
      </c>
      <c r="F31" s="36">
        <v>781.87499999999989</v>
      </c>
      <c r="G31" s="36">
        <v>781.1046798029555</v>
      </c>
      <c r="H31" s="36">
        <v>771.24757281553389</v>
      </c>
      <c r="I31" s="36">
        <v>726.29146919431264</v>
      </c>
      <c r="J31" s="36">
        <v>728.89449003516995</v>
      </c>
      <c r="K31" s="36">
        <v>713.60884749708953</v>
      </c>
      <c r="L31" s="36">
        <v>719.79286536248549</v>
      </c>
      <c r="M31" s="36">
        <v>728.13192904656307</v>
      </c>
      <c r="N31" s="36">
        <v>786.69713656387671</v>
      </c>
      <c r="O31" s="36">
        <v>804.40938864628822</v>
      </c>
      <c r="P31" s="36">
        <v>817.70032573289905</v>
      </c>
      <c r="Q31" s="36">
        <v>771.58280254777048</v>
      </c>
      <c r="R31" s="36">
        <v>812.49157894736845</v>
      </c>
      <c r="S31" s="36">
        <v>1009.921875</v>
      </c>
      <c r="T31" s="36">
        <v>979.6053719008263</v>
      </c>
      <c r="U31" s="36">
        <v>777.61453077699286</v>
      </c>
      <c r="V31" s="36">
        <v>714.49899799599189</v>
      </c>
      <c r="W31" s="36">
        <v>747.35064935064941</v>
      </c>
      <c r="X31" s="36">
        <v>724.58910891089101</v>
      </c>
      <c r="Y31" s="36">
        <v>761.63470757430491</v>
      </c>
      <c r="Z31" s="36">
        <v>754.64700285442427</v>
      </c>
      <c r="AA31" s="36">
        <v>796.1983002832859</v>
      </c>
      <c r="AB31" s="36">
        <v>786.27579737335839</v>
      </c>
      <c r="AC31" s="36">
        <v>818.62672811059906</v>
      </c>
      <c r="AD31" s="36">
        <v>916.48351648351627</v>
      </c>
      <c r="AE31" s="36">
        <v>849.58523245214212</v>
      </c>
      <c r="AF31" s="36">
        <v>882.92599277978343</v>
      </c>
      <c r="AG31" s="36">
        <v>839.97314234556848</v>
      </c>
      <c r="AH31" s="36">
        <v>999.91119005328596</v>
      </c>
      <c r="AI31" s="36">
        <v>858.96126760563379</v>
      </c>
      <c r="AJ31" s="36">
        <v>941.78851174934709</v>
      </c>
      <c r="AK31" s="36">
        <v>934.71763683753238</v>
      </c>
      <c r="AL31" s="36">
        <v>921.44714038128234</v>
      </c>
      <c r="AM31" s="36">
        <v>890.48748921484025</v>
      </c>
      <c r="AN31" s="36">
        <v>900.46272493573247</v>
      </c>
      <c r="AO31" s="36">
        <v>926.62753378378363</v>
      </c>
      <c r="AP31" s="36">
        <v>944.03193277310913</v>
      </c>
    </row>
    <row r="32" spans="1:42" x14ac:dyDescent="0.35">
      <c r="A32" s="1"/>
      <c r="B32" s="37" t="s">
        <v>28</v>
      </c>
      <c r="C32" s="38">
        <v>518.54922279792743</v>
      </c>
      <c r="D32" s="38">
        <v>537.97817715019255</v>
      </c>
      <c r="E32" s="38">
        <v>527.8148614609571</v>
      </c>
      <c r="F32" s="38">
        <v>539.49374999999998</v>
      </c>
      <c r="G32" s="38">
        <v>508.41133004926104</v>
      </c>
      <c r="H32" s="38">
        <v>485.82524271844653</v>
      </c>
      <c r="I32" s="38">
        <v>456.52606635071083</v>
      </c>
      <c r="J32" s="38">
        <v>454.64243845252048</v>
      </c>
      <c r="K32" s="38">
        <v>471.8556461001163</v>
      </c>
      <c r="L32" s="38">
        <v>482.26121979286529</v>
      </c>
      <c r="M32" s="38">
        <v>485.42128603104203</v>
      </c>
      <c r="N32" s="38">
        <v>489.10242290748897</v>
      </c>
      <c r="O32" s="38">
        <v>491.65938864628822</v>
      </c>
      <c r="P32" s="38">
        <v>509.36482084690556</v>
      </c>
      <c r="Q32" s="38">
        <v>483.40127388535029</v>
      </c>
      <c r="R32" s="38">
        <v>483.28105263157892</v>
      </c>
      <c r="S32" s="38">
        <v>482.15625</v>
      </c>
      <c r="T32" s="38">
        <v>478.17148760330571</v>
      </c>
      <c r="U32" s="38">
        <v>460.76185671039354</v>
      </c>
      <c r="V32" s="38">
        <v>451.26252505010012</v>
      </c>
      <c r="W32" s="38">
        <v>468.65634365634367</v>
      </c>
      <c r="X32" s="38">
        <v>499.16138613861386</v>
      </c>
      <c r="Y32" s="38">
        <v>437.7900287631831</v>
      </c>
      <c r="Z32" s="38">
        <v>470.16650808753565</v>
      </c>
      <c r="AA32" s="38">
        <v>478.42776203965997</v>
      </c>
      <c r="AB32" s="38">
        <v>481.15384615384619</v>
      </c>
      <c r="AC32" s="38">
        <v>479.64608294930872</v>
      </c>
      <c r="AD32" s="38">
        <v>510.93956043956035</v>
      </c>
      <c r="AE32" s="38">
        <v>501.76845943482226</v>
      </c>
      <c r="AF32" s="38">
        <v>508.07761732851986</v>
      </c>
      <c r="AG32" s="38">
        <v>523.02327663384062</v>
      </c>
      <c r="AH32" s="38">
        <v>577.72646536412071</v>
      </c>
      <c r="AI32" s="38">
        <v>568.2359154929577</v>
      </c>
      <c r="AJ32" s="38">
        <v>604.26892950391641</v>
      </c>
      <c r="AK32" s="38">
        <v>586.91572545612507</v>
      </c>
      <c r="AL32" s="38">
        <v>596.23050259965328</v>
      </c>
      <c r="AM32" s="38">
        <v>593.65832614322687</v>
      </c>
      <c r="AN32" s="38">
        <v>600.30848329048831</v>
      </c>
      <c r="AO32" s="38">
        <v>607.53800675675666</v>
      </c>
      <c r="AP32" s="38">
        <v>631.80756302521002</v>
      </c>
    </row>
    <row r="33" spans="1:42" x14ac:dyDescent="0.35">
      <c r="A33" s="39">
        <v>27</v>
      </c>
      <c r="B33" s="40" t="s">
        <v>57</v>
      </c>
      <c r="C33" s="36">
        <v>648.18652849740931</v>
      </c>
      <c r="D33" s="36">
        <v>648.78562259306796</v>
      </c>
      <c r="E33" s="36">
        <v>669.61586901763212</v>
      </c>
      <c r="F33" s="36">
        <v>673.97624999999994</v>
      </c>
      <c r="G33" s="36">
        <v>693.28817733990138</v>
      </c>
      <c r="H33" s="36">
        <v>637.64563106796106</v>
      </c>
      <c r="I33" s="36">
        <v>626.98222748815158</v>
      </c>
      <c r="J33" s="36">
        <v>601.30128956623673</v>
      </c>
      <c r="K33" s="36">
        <v>621.859138533178</v>
      </c>
      <c r="L33" s="36">
        <v>604.62600690448778</v>
      </c>
      <c r="M33" s="36">
        <v>637.98226164079813</v>
      </c>
      <c r="N33" s="36">
        <v>633.7665198237886</v>
      </c>
      <c r="O33" s="36">
        <v>641.88864628820954</v>
      </c>
      <c r="P33" s="36">
        <v>687.30293159609118</v>
      </c>
      <c r="Q33" s="36">
        <v>677.29299363057316</v>
      </c>
      <c r="R33" s="36">
        <v>651.83684210526314</v>
      </c>
      <c r="S33" s="36">
        <v>638.53125</v>
      </c>
      <c r="T33" s="36">
        <v>675.90185950413229</v>
      </c>
      <c r="U33" s="36">
        <v>624.86881937436931</v>
      </c>
      <c r="V33" s="36">
        <v>639.28857715430854</v>
      </c>
      <c r="W33" s="36">
        <v>674.86513486513491</v>
      </c>
      <c r="X33" s="36">
        <v>662.65841584158409</v>
      </c>
      <c r="Y33" s="36">
        <v>622.50143815915635</v>
      </c>
      <c r="Z33" s="36">
        <v>649.90104662226452</v>
      </c>
      <c r="AA33" s="36">
        <v>649.71671388101959</v>
      </c>
      <c r="AB33" s="36">
        <v>651.31801125703566</v>
      </c>
      <c r="AC33" s="36">
        <v>639.91244239631328</v>
      </c>
      <c r="AD33" s="36">
        <v>658.72252747252742</v>
      </c>
      <c r="AE33" s="36">
        <v>681.94895168641744</v>
      </c>
      <c r="AF33" s="36">
        <v>728.24458483754518</v>
      </c>
      <c r="AG33" s="36">
        <v>724.61683079677698</v>
      </c>
      <c r="AH33" s="36">
        <v>731.0461811722912</v>
      </c>
      <c r="AI33" s="36">
        <v>758.74911971830988</v>
      </c>
      <c r="AJ33" s="36">
        <v>773.02872062663175</v>
      </c>
      <c r="AK33" s="36">
        <v>851.02780191138129</v>
      </c>
      <c r="AL33" s="36">
        <v>791.36048526863067</v>
      </c>
      <c r="AM33" s="36">
        <v>858.10612597066427</v>
      </c>
      <c r="AN33" s="36">
        <v>814.70437017994846</v>
      </c>
      <c r="AO33" s="36">
        <v>803.00675675675654</v>
      </c>
      <c r="AP33" s="36">
        <v>829.44453781512607</v>
      </c>
    </row>
    <row r="34" spans="1:42" x14ac:dyDescent="0.35">
      <c r="A34" s="39">
        <v>28</v>
      </c>
      <c r="B34" s="40" t="s">
        <v>29</v>
      </c>
      <c r="C34" s="36">
        <v>453.73056994818648</v>
      </c>
      <c r="D34" s="36">
        <v>433.5943517329909</v>
      </c>
      <c r="E34" s="36">
        <v>456.9143576826196</v>
      </c>
      <c r="F34" s="36">
        <v>430.03124999999994</v>
      </c>
      <c r="G34" s="36">
        <v>452.9482758620689</v>
      </c>
      <c r="H34" s="36">
        <v>402.32402912621347</v>
      </c>
      <c r="I34" s="36">
        <v>377.96800947867291</v>
      </c>
      <c r="J34" s="36">
        <v>403.31184056271979</v>
      </c>
      <c r="K34" s="36">
        <v>400.49476135040737</v>
      </c>
      <c r="L34" s="36">
        <v>414.60069044879162</v>
      </c>
      <c r="M34" s="36">
        <v>402.2062084257206</v>
      </c>
      <c r="N34" s="36">
        <v>416.0814977973568</v>
      </c>
      <c r="O34" s="36">
        <v>396.05895196506549</v>
      </c>
      <c r="P34" s="36">
        <v>407.49185667752442</v>
      </c>
      <c r="Q34" s="36">
        <v>378.48726114649679</v>
      </c>
      <c r="R34" s="36">
        <v>408.22105263157891</v>
      </c>
      <c r="S34" s="36">
        <v>410.48437499999994</v>
      </c>
      <c r="T34" s="36">
        <v>394.16838842975204</v>
      </c>
      <c r="U34" s="36">
        <v>391.33198789101914</v>
      </c>
      <c r="V34" s="36">
        <v>376.05210420841678</v>
      </c>
      <c r="W34" s="36">
        <v>374.92507492507497</v>
      </c>
      <c r="X34" s="36">
        <v>450.85544554455441</v>
      </c>
      <c r="Y34" s="36">
        <v>374.22051773729623</v>
      </c>
      <c r="Z34" s="36">
        <v>414.22264509990481</v>
      </c>
      <c r="AA34" s="36">
        <v>389.83002832861183</v>
      </c>
      <c r="AB34" s="36">
        <v>418.95590994371486</v>
      </c>
      <c r="AC34" s="36">
        <v>438.13824884792621</v>
      </c>
      <c r="AD34" s="36">
        <v>441.05769230769226</v>
      </c>
      <c r="AE34" s="36">
        <v>467.55697356426612</v>
      </c>
      <c r="AF34" s="36">
        <v>455.01173285198553</v>
      </c>
      <c r="AG34" s="36">
        <v>470.3849597135183</v>
      </c>
      <c r="AH34" s="36">
        <v>477.73534635879224</v>
      </c>
      <c r="AI34" s="36">
        <v>499.95950704225351</v>
      </c>
      <c r="AJ34" s="36">
        <v>544.38642297650131</v>
      </c>
      <c r="AK34" s="36">
        <v>538.00608166811469</v>
      </c>
      <c r="AL34" s="36">
        <v>525.76689774696695</v>
      </c>
      <c r="AM34" s="36">
        <v>527.81622088006895</v>
      </c>
      <c r="AN34" s="36">
        <v>535.98971722365036</v>
      </c>
      <c r="AO34" s="36">
        <v>572.67060810810801</v>
      </c>
      <c r="AP34" s="36">
        <v>575.03949579831931</v>
      </c>
    </row>
    <row r="35" spans="1:42" x14ac:dyDescent="0.35">
      <c r="A35" s="39">
        <v>29</v>
      </c>
      <c r="B35" s="40" t="s">
        <v>30</v>
      </c>
      <c r="C35" s="36">
        <v>497.48316062176161</v>
      </c>
      <c r="D35" s="36">
        <v>457.68292682926818</v>
      </c>
      <c r="E35" s="36">
        <v>425.40302267002517</v>
      </c>
      <c r="F35" s="36">
        <v>523.85624999999993</v>
      </c>
      <c r="G35" s="36">
        <v>477.5985221674876</v>
      </c>
      <c r="H35" s="36">
        <v>493.41626213592224</v>
      </c>
      <c r="I35" s="36">
        <v>416.50592417061603</v>
      </c>
      <c r="J35" s="36">
        <v>419.44431418522856</v>
      </c>
      <c r="K35" s="36">
        <v>439.81606519208378</v>
      </c>
      <c r="L35" s="36">
        <v>460.66743383199071</v>
      </c>
      <c r="M35" s="36">
        <v>436.87915742793786</v>
      </c>
      <c r="N35" s="36">
        <v>447.76982378854632</v>
      </c>
      <c r="O35" s="36">
        <v>431.56768558951967</v>
      </c>
      <c r="P35" s="36">
        <v>478.12377850162869</v>
      </c>
      <c r="Q35" s="36">
        <v>420.98407643312095</v>
      </c>
      <c r="R35" s="36">
        <v>388.46842105263158</v>
      </c>
      <c r="S35" s="36">
        <v>377.90625</v>
      </c>
      <c r="T35" s="36">
        <v>345.05888429752059</v>
      </c>
      <c r="U35" s="36">
        <v>397.64379414732593</v>
      </c>
      <c r="V35" s="36">
        <v>381.06613226452902</v>
      </c>
      <c r="W35" s="36">
        <v>444.91108891108894</v>
      </c>
      <c r="X35" s="36">
        <v>662.65841584158409</v>
      </c>
      <c r="Y35" s="36">
        <v>381.41706615532121</v>
      </c>
      <c r="Z35" s="36">
        <v>371.37202664129398</v>
      </c>
      <c r="AA35" s="36">
        <v>434.7195467422095</v>
      </c>
      <c r="AB35" s="36">
        <v>393.13789868667919</v>
      </c>
      <c r="AC35" s="36">
        <v>350.51059907834099</v>
      </c>
      <c r="AD35" s="36">
        <v>390.65109890109886</v>
      </c>
      <c r="AE35" s="36">
        <v>368.34366453965356</v>
      </c>
      <c r="AF35" s="36">
        <v>372.59025270758121</v>
      </c>
      <c r="AG35" s="36">
        <v>412.14682184422554</v>
      </c>
      <c r="AH35" s="36">
        <v>394.40941385435167</v>
      </c>
      <c r="AI35" s="36">
        <v>351.2931338028169</v>
      </c>
      <c r="AJ35" s="36">
        <v>413.73368146214091</v>
      </c>
      <c r="AK35" s="36">
        <v>439.09991311902689</v>
      </c>
      <c r="AL35" s="36">
        <v>492.16117850953196</v>
      </c>
      <c r="AM35" s="36">
        <v>446.86281276962893</v>
      </c>
      <c r="AN35" s="36">
        <v>493.1105398457583</v>
      </c>
      <c r="AO35" s="36">
        <v>509.2753378378377</v>
      </c>
      <c r="AP35" s="36">
        <v>520.3739495798319</v>
      </c>
    </row>
    <row r="36" spans="1:42" x14ac:dyDescent="0.35">
      <c r="A36" s="39">
        <v>30</v>
      </c>
      <c r="B36" s="40" t="s">
        <v>31</v>
      </c>
      <c r="C36" s="36" t="s">
        <v>65</v>
      </c>
      <c r="D36" s="36">
        <v>422.35301668806159</v>
      </c>
      <c r="E36" s="36">
        <v>466.36775818639791</v>
      </c>
      <c r="F36" s="36">
        <v>544.18499999999995</v>
      </c>
      <c r="G36" s="36">
        <v>423.67610837438417</v>
      </c>
      <c r="H36" s="36">
        <v>440.27912621359218</v>
      </c>
      <c r="I36" s="36">
        <v>440.22156398104261</v>
      </c>
      <c r="J36" s="36">
        <v>407.71160609613128</v>
      </c>
      <c r="K36" s="36">
        <v>396.12572759022106</v>
      </c>
      <c r="L36" s="36">
        <v>486.57997698504016</v>
      </c>
      <c r="M36" s="36">
        <v>356.43791574279379</v>
      </c>
      <c r="N36" s="36" t="s">
        <v>65</v>
      </c>
      <c r="O36" s="36">
        <v>366.01310043668127</v>
      </c>
      <c r="P36" s="36">
        <v>400.70032573289899</v>
      </c>
      <c r="Q36" s="36" t="s">
        <v>65</v>
      </c>
      <c r="R36" s="36" t="s">
        <v>65</v>
      </c>
      <c r="S36" s="36">
        <v>403.96875</v>
      </c>
      <c r="T36" s="36" t="s">
        <v>65</v>
      </c>
      <c r="U36" s="36">
        <v>410.26740665993941</v>
      </c>
      <c r="V36" s="36">
        <v>397.36172344689373</v>
      </c>
      <c r="W36" s="36">
        <v>374.92507492507497</v>
      </c>
      <c r="X36" s="36">
        <v>421.12871287128706</v>
      </c>
      <c r="Y36" s="36">
        <v>393.41131351869609</v>
      </c>
      <c r="Z36" s="36">
        <v>410.65176022835396</v>
      </c>
      <c r="AA36" s="36">
        <v>466.61473087818689</v>
      </c>
      <c r="AB36" s="36">
        <v>463.55065666041281</v>
      </c>
      <c r="AC36" s="36">
        <v>413.92534562211983</v>
      </c>
      <c r="AD36" s="36">
        <v>403.25274725274721</v>
      </c>
      <c r="AE36" s="36">
        <v>440.18778486782134</v>
      </c>
      <c r="AF36" s="36">
        <v>451.62454873646209</v>
      </c>
      <c r="AG36" s="36">
        <v>446.86571172784244</v>
      </c>
      <c r="AH36" s="36">
        <v>449.96003552397866</v>
      </c>
      <c r="AI36" s="36">
        <v>504.36443661971828</v>
      </c>
      <c r="AJ36" s="36">
        <v>501.92428198433413</v>
      </c>
      <c r="AK36" s="36">
        <v>546.70112945264987</v>
      </c>
      <c r="AL36" s="36">
        <v>672.1143847487001</v>
      </c>
      <c r="AM36" s="36">
        <v>534.29249352890417</v>
      </c>
      <c r="AN36" s="36">
        <v>541.34961439588676</v>
      </c>
      <c r="AO36" s="36">
        <v>559.99155405405395</v>
      </c>
      <c r="AP36" s="36">
        <v>638.11512605042014</v>
      </c>
    </row>
    <row r="37" spans="1:42" x14ac:dyDescent="0.35">
      <c r="A37" s="39">
        <v>31</v>
      </c>
      <c r="B37" s="40" t="s">
        <v>32</v>
      </c>
      <c r="C37" s="36">
        <v>319.23186528497405</v>
      </c>
      <c r="D37" s="36">
        <v>319.57509627727853</v>
      </c>
      <c r="E37" s="36">
        <v>338.74685138539041</v>
      </c>
      <c r="F37" s="36">
        <v>326.82374999999996</v>
      </c>
      <c r="G37" s="36">
        <v>331.23768472906397</v>
      </c>
      <c r="H37" s="36">
        <v>303.64077669902906</v>
      </c>
      <c r="I37" s="36">
        <v>345.35900473933646</v>
      </c>
      <c r="J37" s="36">
        <v>318.24970691676435</v>
      </c>
      <c r="K37" s="36">
        <v>330.59022118742718</v>
      </c>
      <c r="L37" s="36">
        <v>345.50057537399306</v>
      </c>
      <c r="M37" s="36">
        <v>331.47339246119725</v>
      </c>
      <c r="N37" s="36">
        <v>344.43832599118946</v>
      </c>
      <c r="O37" s="36">
        <v>326.40720524017468</v>
      </c>
      <c r="P37" s="36">
        <v>325.99348534201954</v>
      </c>
      <c r="Q37" s="36">
        <v>325.36624203821651</v>
      </c>
      <c r="R37" s="36">
        <v>348.96315789473687</v>
      </c>
      <c r="S37" s="36">
        <v>314.05312500000002</v>
      </c>
      <c r="T37" s="36">
        <v>334.72004132231399</v>
      </c>
      <c r="U37" s="36">
        <v>314.32795156407667</v>
      </c>
      <c r="V37" s="36">
        <v>319.64428857715427</v>
      </c>
      <c r="W37" s="36">
        <v>328.68431568431572</v>
      </c>
      <c r="X37" s="36">
        <v>328.23267326732673</v>
      </c>
      <c r="Y37" s="36">
        <v>311.85043144774687</v>
      </c>
      <c r="Z37" s="36">
        <v>321.37963843958136</v>
      </c>
      <c r="AA37" s="36">
        <v>318.95184135977331</v>
      </c>
      <c r="AB37" s="36">
        <v>334.46060037523455</v>
      </c>
      <c r="AC37" s="36">
        <v>359.73456221198154</v>
      </c>
      <c r="AD37" s="36">
        <v>355.13736263736263</v>
      </c>
      <c r="AE37" s="36">
        <v>375.18596171376475</v>
      </c>
      <c r="AF37" s="36">
        <v>406.46209386281589</v>
      </c>
      <c r="AG37" s="36">
        <v>414.38675022381375</v>
      </c>
      <c r="AH37" s="36">
        <v>404.40852575488452</v>
      </c>
      <c r="AI37" s="36">
        <v>415.16461267605632</v>
      </c>
      <c r="AJ37" s="36">
        <v>468.17232375979108</v>
      </c>
      <c r="AK37" s="36">
        <v>460.83753258036484</v>
      </c>
      <c r="AL37" s="36">
        <v>444.46273830155968</v>
      </c>
      <c r="AM37" s="36">
        <v>457.65660051768759</v>
      </c>
      <c r="AN37" s="36">
        <v>450.23136246786623</v>
      </c>
      <c r="AO37" s="36">
        <v>450.10641891891879</v>
      </c>
      <c r="AP37" s="36">
        <v>474.11848739495798</v>
      </c>
    </row>
    <row r="38" spans="1:42" x14ac:dyDescent="0.35">
      <c r="A38" s="39">
        <v>32</v>
      </c>
      <c r="B38" s="40" t="s">
        <v>33</v>
      </c>
      <c r="C38" s="36">
        <v>309.50906735751295</v>
      </c>
      <c r="D38" s="36">
        <v>305.1219512195122</v>
      </c>
      <c r="E38" s="36">
        <v>291.47984886649874</v>
      </c>
      <c r="F38" s="36">
        <v>290.85749999999996</v>
      </c>
      <c r="G38" s="36">
        <v>300.42487684729059</v>
      </c>
      <c r="H38" s="36">
        <v>267.20388349514559</v>
      </c>
      <c r="I38" s="36">
        <v>281.62322274881512</v>
      </c>
      <c r="J38" s="36">
        <v>293.31770222743256</v>
      </c>
      <c r="K38" s="36">
        <v>305.83236321303838</v>
      </c>
      <c r="L38" s="36">
        <v>309.51093210586873</v>
      </c>
      <c r="M38" s="36">
        <v>325.92572062084253</v>
      </c>
      <c r="N38" s="36">
        <v>323.77202643171807</v>
      </c>
      <c r="O38" s="36">
        <v>325.04148471615724</v>
      </c>
      <c r="P38" s="36">
        <v>353.15960912052111</v>
      </c>
      <c r="Q38" s="36">
        <v>324.03821656050951</v>
      </c>
      <c r="R38" s="36">
        <v>337.1115789473684</v>
      </c>
      <c r="S38" s="36">
        <v>325.78125</v>
      </c>
      <c r="T38" s="36">
        <v>391.58367768595042</v>
      </c>
      <c r="U38" s="36">
        <v>348.41170534813318</v>
      </c>
      <c r="V38" s="36">
        <v>358.50300601202406</v>
      </c>
      <c r="W38" s="36">
        <v>332.43356643356645</v>
      </c>
      <c r="X38" s="36">
        <v>348.05049504950489</v>
      </c>
      <c r="Y38" s="36">
        <v>334.63950143815913</v>
      </c>
      <c r="Z38" s="36">
        <v>333.28258801141772</v>
      </c>
      <c r="AA38" s="36">
        <v>335.49008498583561</v>
      </c>
      <c r="AB38" s="36">
        <v>363.7992495309569</v>
      </c>
      <c r="AC38" s="36">
        <v>352.81658986175114</v>
      </c>
      <c r="AD38" s="36">
        <v>370.03021978021968</v>
      </c>
      <c r="AE38" s="36">
        <v>370.62443026435733</v>
      </c>
      <c r="AF38" s="36">
        <v>383.88086642599279</v>
      </c>
      <c r="AG38" s="36">
        <v>428.9462846911369</v>
      </c>
      <c r="AH38" s="36">
        <v>442.18294849023096</v>
      </c>
      <c r="AI38" s="36">
        <v>442.69542253521126</v>
      </c>
      <c r="AJ38" s="36">
        <v>470.34986945169709</v>
      </c>
      <c r="AK38" s="36">
        <v>485.83579496090346</v>
      </c>
      <c r="AL38" s="36">
        <v>470.48006932409004</v>
      </c>
      <c r="AM38" s="36">
        <v>490.03796376186364</v>
      </c>
      <c r="AN38" s="36">
        <v>450.23136246786623</v>
      </c>
      <c r="AO38" s="36">
        <v>450.10641891891879</v>
      </c>
      <c r="AP38" s="36">
        <v>473.06722689075627</v>
      </c>
    </row>
    <row r="39" spans="1:42" x14ac:dyDescent="0.35">
      <c r="A39" s="39">
        <v>33</v>
      </c>
      <c r="B39" s="40" t="s">
        <v>34</v>
      </c>
      <c r="C39" s="36">
        <v>484.5194300518134</v>
      </c>
      <c r="D39" s="36">
        <v>529.94865211810009</v>
      </c>
      <c r="E39" s="36">
        <v>485.27455919395464</v>
      </c>
      <c r="F39" s="36">
        <v>492.58124999999995</v>
      </c>
      <c r="G39" s="36">
        <v>452.9482758620689</v>
      </c>
      <c r="H39" s="36">
        <v>455.46116504854359</v>
      </c>
      <c r="I39" s="36">
        <v>437.25710900473928</v>
      </c>
      <c r="J39" s="36">
        <v>406.24501758499412</v>
      </c>
      <c r="K39" s="36">
        <v>415.05820721769493</v>
      </c>
      <c r="L39" s="36">
        <v>416.04027617951664</v>
      </c>
      <c r="M39" s="36">
        <v>427.17073170731703</v>
      </c>
      <c r="N39" s="36">
        <v>454.65859030837004</v>
      </c>
      <c r="O39" s="36">
        <v>430.20196506550218</v>
      </c>
      <c r="P39" s="36">
        <v>433.29967426710095</v>
      </c>
      <c r="Q39" s="36">
        <v>406.37579617834388</v>
      </c>
      <c r="R39" s="36">
        <v>414.80526315789467</v>
      </c>
      <c r="S39" s="36">
        <v>414.39374999999995</v>
      </c>
      <c r="T39" s="36">
        <v>403.21487603305786</v>
      </c>
      <c r="U39" s="36">
        <v>403.95560040363267</v>
      </c>
      <c r="V39" s="36">
        <v>401.12224448897791</v>
      </c>
      <c r="W39" s="36">
        <v>404.9190809190809</v>
      </c>
      <c r="X39" s="36">
        <v>382.73168316831681</v>
      </c>
      <c r="Y39" s="36">
        <v>355.02972195589643</v>
      </c>
      <c r="Z39" s="36">
        <v>389.2264509990485</v>
      </c>
      <c r="AA39" s="36">
        <v>378.01699716713875</v>
      </c>
      <c r="AB39" s="36">
        <v>407.22045028142594</v>
      </c>
      <c r="AC39" s="36">
        <v>388.55944700460822</v>
      </c>
      <c r="AD39" s="36">
        <v>430.74725274725267</v>
      </c>
      <c r="AE39" s="36">
        <v>425.362807657247</v>
      </c>
      <c r="AF39" s="36">
        <v>408.72021660649818</v>
      </c>
      <c r="AG39" s="36">
        <v>435.66606982990146</v>
      </c>
      <c r="AH39" s="36">
        <v>434.40586145648314</v>
      </c>
      <c r="AI39" s="36">
        <v>464.72007042253523</v>
      </c>
      <c r="AJ39" s="36">
        <v>468.17232375979108</v>
      </c>
      <c r="AK39" s="36">
        <v>490.1833188531711</v>
      </c>
      <c r="AL39" s="36">
        <v>498.66551126516458</v>
      </c>
      <c r="AM39" s="36">
        <v>523.49870578084551</v>
      </c>
      <c r="AN39" s="36">
        <v>493.1105398457583</v>
      </c>
      <c r="AO39" s="36">
        <v>496.59628378378369</v>
      </c>
      <c r="AP39" s="36">
        <v>541.39915966386548</v>
      </c>
    </row>
    <row r="40" spans="1:42" x14ac:dyDescent="0.35">
      <c r="A40" s="39">
        <v>34</v>
      </c>
      <c r="B40" s="40" t="s">
        <v>35</v>
      </c>
      <c r="C40" s="36">
        <v>405.11658031088081</v>
      </c>
      <c r="D40" s="36">
        <v>425.56482670089855</v>
      </c>
      <c r="E40" s="36">
        <v>456.9143576826196</v>
      </c>
      <c r="F40" s="36">
        <v>453.48749999999995</v>
      </c>
      <c r="G40" s="36">
        <v>395.9445812807881</v>
      </c>
      <c r="H40" s="36">
        <v>384.10558252427177</v>
      </c>
      <c r="I40" s="36">
        <v>358.69905213270135</v>
      </c>
      <c r="J40" s="36">
        <v>351.98124267291905</v>
      </c>
      <c r="K40" s="36">
        <v>393.2130384167636</v>
      </c>
      <c r="L40" s="36">
        <v>420.35903337169151</v>
      </c>
      <c r="M40" s="36">
        <v>402.2062084257206</v>
      </c>
      <c r="N40" s="36">
        <v>406.43722466960355</v>
      </c>
      <c r="O40" s="36">
        <v>390.59606986899564</v>
      </c>
      <c r="P40" s="36">
        <v>418.3583061889251</v>
      </c>
      <c r="Q40" s="36">
        <v>406.37579617834388</v>
      </c>
      <c r="R40" s="36">
        <v>371.34947368421052</v>
      </c>
      <c r="S40" s="36">
        <v>379.20937499999997</v>
      </c>
      <c r="T40" s="36">
        <v>449.73966942148758</v>
      </c>
      <c r="U40" s="36">
        <v>381.23309788092831</v>
      </c>
      <c r="V40" s="36">
        <v>374.79859719438878</v>
      </c>
      <c r="W40" s="36">
        <v>391.17182817182817</v>
      </c>
      <c r="X40" s="36">
        <v>392.64059405940588</v>
      </c>
      <c r="Y40" s="36">
        <v>356.22914669223394</v>
      </c>
      <c r="Z40" s="36">
        <v>353.51760228353947</v>
      </c>
      <c r="AA40" s="36">
        <v>370.92917847025484</v>
      </c>
      <c r="AB40" s="36">
        <v>390.79080675422142</v>
      </c>
      <c r="AC40" s="36">
        <v>380.4884792626728</v>
      </c>
      <c r="AD40" s="36">
        <v>384.92307692307685</v>
      </c>
      <c r="AE40" s="36">
        <v>375.18596171376475</v>
      </c>
      <c r="AF40" s="36">
        <v>423.39801444043326</v>
      </c>
      <c r="AG40" s="36">
        <v>425.58639212175467</v>
      </c>
      <c r="AH40" s="36">
        <v>455.51509769094139</v>
      </c>
      <c r="AI40" s="36">
        <v>468.02376760563379</v>
      </c>
      <c r="AJ40" s="36">
        <v>517.16710182767622</v>
      </c>
      <c r="AK40" s="36">
        <v>532.57167680278008</v>
      </c>
      <c r="AL40" s="36">
        <v>494.32928942807615</v>
      </c>
      <c r="AM40" s="36">
        <v>485.72044866264019</v>
      </c>
      <c r="AN40" s="36">
        <v>511.33419023136236</v>
      </c>
      <c r="AO40" s="36">
        <v>475.46452702702692</v>
      </c>
      <c r="AP40" s="36">
        <v>525.63025210084038</v>
      </c>
    </row>
    <row r="41" spans="1:42" x14ac:dyDescent="0.35">
      <c r="A41" s="39">
        <v>35</v>
      </c>
      <c r="B41" s="40" t="s">
        <v>36</v>
      </c>
      <c r="C41" s="36">
        <v>421.32124352331601</v>
      </c>
      <c r="D41" s="36">
        <v>423.95892169448007</v>
      </c>
      <c r="E41" s="36">
        <v>403.34508816120899</v>
      </c>
      <c r="F41" s="36">
        <v>453.48749999999995</v>
      </c>
      <c r="G41" s="36">
        <v>403.64778325123143</v>
      </c>
      <c r="H41" s="36">
        <v>409.9150485436893</v>
      </c>
      <c r="I41" s="36">
        <v>392.7902843601895</v>
      </c>
      <c r="J41" s="36">
        <v>398.91207502930826</v>
      </c>
      <c r="K41" s="36">
        <v>406.32013969732242</v>
      </c>
      <c r="L41" s="36">
        <v>431.87571921749128</v>
      </c>
      <c r="M41" s="36">
        <v>421.62305986696225</v>
      </c>
      <c r="N41" s="36">
        <v>413.32599118942727</v>
      </c>
      <c r="O41" s="36">
        <v>430.20196506550218</v>
      </c>
      <c r="P41" s="36">
        <v>437.37459283387619</v>
      </c>
      <c r="Q41" s="36">
        <v>424.96815286624195</v>
      </c>
      <c r="R41" s="36">
        <v>429.29052631578946</v>
      </c>
      <c r="S41" s="36">
        <v>413.09062499999999</v>
      </c>
      <c r="T41" s="36">
        <v>426.47727272727275</v>
      </c>
      <c r="U41" s="36">
        <v>410.26740665993941</v>
      </c>
      <c r="V41" s="36">
        <v>407.38977955911821</v>
      </c>
      <c r="W41" s="36">
        <v>413.66733266733263</v>
      </c>
      <c r="X41" s="36">
        <v>464.48019801980189</v>
      </c>
      <c r="Y41" s="36">
        <v>398.209012464046</v>
      </c>
      <c r="Z41" s="36">
        <v>416.60323501427212</v>
      </c>
      <c r="AA41" s="36">
        <v>424.08781869688374</v>
      </c>
      <c r="AB41" s="36">
        <v>422.47654784240154</v>
      </c>
      <c r="AC41" s="36">
        <v>455.43317972350223</v>
      </c>
      <c r="AD41" s="36">
        <v>449.07692307692298</v>
      </c>
      <c r="AE41" s="36">
        <v>444.74931631722882</v>
      </c>
      <c r="AF41" s="36">
        <v>484.36732851985556</v>
      </c>
      <c r="AG41" s="36">
        <v>505.10384959713508</v>
      </c>
      <c r="AH41" s="36">
        <v>533.28596802841923</v>
      </c>
      <c r="AI41" s="36">
        <v>549.51496478873241</v>
      </c>
      <c r="AJ41" s="36">
        <v>626.04438642297634</v>
      </c>
      <c r="AK41" s="36">
        <v>558.65682015638572</v>
      </c>
      <c r="AL41" s="36">
        <v>551.7842287694973</v>
      </c>
      <c r="AM41" s="36">
        <v>537.53062985332178</v>
      </c>
      <c r="AN41" s="36">
        <v>562.78920308483282</v>
      </c>
      <c r="AO41" s="36">
        <v>572.67060810810801</v>
      </c>
      <c r="AP41" s="36">
        <v>557.1680672268908</v>
      </c>
    </row>
    <row r="42" spans="1:42" x14ac:dyDescent="0.35">
      <c r="A42" s="39">
        <v>36</v>
      </c>
      <c r="B42" s="40" t="s">
        <v>37</v>
      </c>
      <c r="C42" s="36">
        <v>583.36787564766837</v>
      </c>
      <c r="D42" s="36">
        <v>594.18485237483947</v>
      </c>
      <c r="E42" s="36">
        <v>623.92443324937017</v>
      </c>
      <c r="F42" s="36">
        <v>617.68124999999998</v>
      </c>
      <c r="G42" s="36">
        <v>593.14655172413779</v>
      </c>
      <c r="H42" s="36">
        <v>564.77184466019401</v>
      </c>
      <c r="I42" s="36">
        <v>585.47985781990508</v>
      </c>
      <c r="J42" s="36">
        <v>547.03751465416178</v>
      </c>
      <c r="K42" s="36">
        <v>553.41094295692653</v>
      </c>
      <c r="L42" s="36">
        <v>559.99884925201366</v>
      </c>
      <c r="M42" s="36">
        <v>557.54101995565406</v>
      </c>
      <c r="N42" s="36">
        <v>604.83370044052867</v>
      </c>
      <c r="O42" s="36">
        <v>602.28275109170306</v>
      </c>
      <c r="P42" s="36">
        <v>609.87947882736159</v>
      </c>
      <c r="Q42" s="36">
        <v>596.28343949044574</v>
      </c>
      <c r="R42" s="36">
        <v>612.33157894736837</v>
      </c>
      <c r="S42" s="36">
        <v>590.31562499999995</v>
      </c>
      <c r="T42" s="36">
        <v>599.65289256198344</v>
      </c>
      <c r="U42" s="36">
        <v>580.68617558022197</v>
      </c>
      <c r="V42" s="36">
        <v>577.86673346693385</v>
      </c>
      <c r="W42" s="36">
        <v>593.63136863136867</v>
      </c>
      <c r="X42" s="36">
        <v>624.26138613861383</v>
      </c>
      <c r="Y42" s="36">
        <v>563.72962607861939</v>
      </c>
      <c r="Z42" s="36">
        <v>589.19600380589907</v>
      </c>
      <c r="AA42" s="36">
        <v>602.46458923512728</v>
      </c>
      <c r="AB42" s="36">
        <v>607.89681050656657</v>
      </c>
      <c r="AC42" s="36">
        <v>628.38248847926263</v>
      </c>
      <c r="AD42" s="36">
        <v>643.82967032967019</v>
      </c>
      <c r="AE42" s="36">
        <v>667.12397447584328</v>
      </c>
      <c r="AF42" s="36">
        <v>694.37274368231044</v>
      </c>
      <c r="AG42" s="36">
        <v>716.7770814682184</v>
      </c>
      <c r="AH42" s="36">
        <v>716.60301953818816</v>
      </c>
      <c r="AI42" s="36">
        <v>721.30721830985919</v>
      </c>
      <c r="AJ42" s="36">
        <v>747.98694516971273</v>
      </c>
      <c r="AK42" s="36">
        <v>783.64118158123358</v>
      </c>
      <c r="AL42" s="36">
        <v>718.72876949740032</v>
      </c>
      <c r="AM42" s="36">
        <v>754.48576358930109</v>
      </c>
      <c r="AN42" s="36">
        <v>761.10539845758353</v>
      </c>
      <c r="AO42" s="36">
        <v>760.743243243243</v>
      </c>
      <c r="AP42" s="36">
        <v>762.16386554621852</v>
      </c>
    </row>
    <row r="43" spans="1:42" x14ac:dyDescent="0.35">
      <c r="A43" s="39">
        <v>37</v>
      </c>
      <c r="B43" s="40" t="s">
        <v>38</v>
      </c>
      <c r="C43" s="36">
        <v>413.21891191709841</v>
      </c>
      <c r="D43" s="36">
        <v>415.92939666238766</v>
      </c>
      <c r="E43" s="36">
        <v>409.64735516372787</v>
      </c>
      <c r="F43" s="36">
        <v>437.84999999999997</v>
      </c>
      <c r="G43" s="36">
        <v>423.67610837438417</v>
      </c>
      <c r="H43" s="36">
        <v>373.47815533980582</v>
      </c>
      <c r="I43" s="36">
        <v>333.50118483412314</v>
      </c>
      <c r="J43" s="36">
        <v>366.64712778429072</v>
      </c>
      <c r="K43" s="36">
        <v>372.82421420256105</v>
      </c>
      <c r="L43" s="36">
        <v>385.8089758342922</v>
      </c>
      <c r="M43" s="36">
        <v>367.5332594235033</v>
      </c>
      <c r="N43" s="36">
        <v>358.21585903083701</v>
      </c>
      <c r="O43" s="36">
        <v>361.9159388646288</v>
      </c>
      <c r="P43" s="36">
        <v>381.68403908794789</v>
      </c>
      <c r="Q43" s="36">
        <v>383.7993630573248</v>
      </c>
      <c r="R43" s="36">
        <v>363.44842105263155</v>
      </c>
      <c r="S43" s="36">
        <v>371.39062499999994</v>
      </c>
      <c r="T43" s="36">
        <v>418.72314049586771</v>
      </c>
      <c r="U43" s="36">
        <v>387.54490413723511</v>
      </c>
      <c r="V43" s="36">
        <v>376.05210420841678</v>
      </c>
      <c r="W43" s="36">
        <v>377.42457542457544</v>
      </c>
      <c r="X43" s="36">
        <v>341.85742574257421</v>
      </c>
      <c r="Y43" s="36">
        <v>335.83892617449663</v>
      </c>
      <c r="Z43" s="36">
        <v>383.27497621313034</v>
      </c>
      <c r="AA43" s="36">
        <v>380.37960339943328</v>
      </c>
      <c r="AB43" s="36">
        <v>394.31144465290805</v>
      </c>
      <c r="AC43" s="36">
        <v>403.54838709677415</v>
      </c>
      <c r="AD43" s="36">
        <v>420.43681318681308</v>
      </c>
      <c r="AE43" s="36">
        <v>437.90701914311751</v>
      </c>
      <c r="AF43" s="36">
        <v>423.39801444043326</v>
      </c>
      <c r="AG43" s="36">
        <v>431.1862130707251</v>
      </c>
      <c r="AH43" s="36">
        <v>444.40497335701599</v>
      </c>
      <c r="AI43" s="36">
        <v>445.99911971830988</v>
      </c>
      <c r="AJ43" s="36">
        <v>506.27937336814614</v>
      </c>
      <c r="AK43" s="36">
        <v>494.53084274543869</v>
      </c>
      <c r="AL43" s="36">
        <v>482.4046793760831</v>
      </c>
      <c r="AM43" s="36">
        <v>507.30802415875746</v>
      </c>
      <c r="AN43" s="36">
        <v>514.5501285347043</v>
      </c>
      <c r="AO43" s="36">
        <v>505.04898648648634</v>
      </c>
      <c r="AP43" s="36">
        <v>507.7588235294117</v>
      </c>
    </row>
    <row r="44" spans="1:42" x14ac:dyDescent="0.35">
      <c r="A44" s="39">
        <v>38</v>
      </c>
      <c r="B44" s="40" t="s">
        <v>39</v>
      </c>
      <c r="C44" s="36">
        <v>392.15284974093265</v>
      </c>
      <c r="D44" s="36">
        <v>403.08215661103975</v>
      </c>
      <c r="E44" s="36">
        <v>392.3161209068009</v>
      </c>
      <c r="F44" s="36">
        <v>403.44749999999999</v>
      </c>
      <c r="G44" s="36">
        <v>392.86330049261079</v>
      </c>
      <c r="H44" s="36">
        <v>384.10558252427177</v>
      </c>
      <c r="I44" s="36">
        <v>370.55687203791462</v>
      </c>
      <c r="J44" s="36">
        <v>366.64712778429072</v>
      </c>
      <c r="K44" s="36">
        <v>371.36786961583232</v>
      </c>
      <c r="L44" s="36">
        <v>388.68814729574211</v>
      </c>
      <c r="M44" s="36">
        <v>368.92017738359198</v>
      </c>
      <c r="N44" s="36">
        <v>374.74889867841409</v>
      </c>
      <c r="O44" s="36">
        <v>382.40174672489081</v>
      </c>
      <c r="P44" s="36">
        <v>366.74267100977193</v>
      </c>
      <c r="Q44" s="36">
        <v>377.15923566878973</v>
      </c>
      <c r="R44" s="36">
        <v>360.81473684210522</v>
      </c>
      <c r="S44" s="36">
        <v>371.39062499999994</v>
      </c>
      <c r="T44" s="36">
        <v>361.85950413223139</v>
      </c>
      <c r="U44" s="36">
        <v>344.62462159434909</v>
      </c>
      <c r="V44" s="36">
        <v>350.98196392785565</v>
      </c>
      <c r="W44" s="36">
        <v>361.17782217782218</v>
      </c>
      <c r="X44" s="36">
        <v>357.95940594059402</v>
      </c>
      <c r="Y44" s="36">
        <v>347.83317353787152</v>
      </c>
      <c r="Z44" s="36">
        <v>361.84966698382493</v>
      </c>
      <c r="AA44" s="36">
        <v>354.39093484419254</v>
      </c>
      <c r="AB44" s="36">
        <v>363.7992495309569</v>
      </c>
      <c r="AC44" s="36">
        <v>373.57050691244234</v>
      </c>
      <c r="AD44" s="36">
        <v>378.04945054945046</v>
      </c>
      <c r="AE44" s="36">
        <v>393.43208751139468</v>
      </c>
      <c r="AF44" s="36">
        <v>412.10740072202168</v>
      </c>
      <c r="AG44" s="36">
        <v>428.9462846911369</v>
      </c>
      <c r="AH44" s="36">
        <v>453.29307282415635</v>
      </c>
      <c r="AI44" s="36">
        <v>451.50528169014081</v>
      </c>
      <c r="AJ44" s="36">
        <v>481.23759791122711</v>
      </c>
      <c r="AK44" s="36">
        <v>498.87836663770628</v>
      </c>
      <c r="AL44" s="36">
        <v>475.90034662045053</v>
      </c>
      <c r="AM44" s="36">
        <v>464.13287316652281</v>
      </c>
      <c r="AN44" s="36">
        <v>482.39074550128532</v>
      </c>
      <c r="AO44" s="36">
        <v>501.87922297297285</v>
      </c>
      <c r="AP44" s="36">
        <v>499.34873949579827</v>
      </c>
    </row>
    <row r="45" spans="1:42" x14ac:dyDescent="0.35">
      <c r="A45" s="39">
        <v>39</v>
      </c>
      <c r="B45" s="40" t="s">
        <v>40</v>
      </c>
      <c r="C45" s="36">
        <v>879.91321243523305</v>
      </c>
      <c r="D45" s="36">
        <v>859.15917843388956</v>
      </c>
      <c r="E45" s="36">
        <v>863.41057934508808</v>
      </c>
      <c r="F45" s="36">
        <v>858.49874999999997</v>
      </c>
      <c r="G45" s="36">
        <v>1044.5541871921182</v>
      </c>
      <c r="H45" s="36">
        <v>728.73786407766977</v>
      </c>
      <c r="I45" s="36">
        <v>770.75829383886241</v>
      </c>
      <c r="J45" s="36">
        <v>791.95779601406798</v>
      </c>
      <c r="K45" s="36">
        <v>808.27124563445852</v>
      </c>
      <c r="L45" s="36">
        <v>777.37629459148422</v>
      </c>
      <c r="M45" s="36">
        <v>784.99556541019945</v>
      </c>
      <c r="N45" s="36">
        <v>818.38546255506606</v>
      </c>
      <c r="O45" s="36">
        <v>813.9694323144106</v>
      </c>
      <c r="P45" s="36">
        <v>819.05863192182403</v>
      </c>
      <c r="Q45" s="36">
        <v>860.56050955413991</v>
      </c>
      <c r="R45" s="36">
        <v>788.78842105263163</v>
      </c>
      <c r="S45" s="36">
        <v>690.65625</v>
      </c>
      <c r="T45" s="36">
        <v>872.33987603305775</v>
      </c>
      <c r="U45" s="36">
        <v>710.70938446014111</v>
      </c>
      <c r="V45" s="36">
        <v>744.58316633266531</v>
      </c>
      <c r="W45" s="36">
        <v>734.85314685314688</v>
      </c>
      <c r="X45" s="36">
        <v>774.13366336633658</v>
      </c>
      <c r="Y45" s="36">
        <v>767.63183125599232</v>
      </c>
      <c r="Z45" s="36">
        <v>671.32635585156982</v>
      </c>
      <c r="AA45" s="36">
        <v>674.52407932011306</v>
      </c>
      <c r="AB45" s="36">
        <v>789.79643527204507</v>
      </c>
      <c r="AC45" s="36">
        <v>766.74193548387086</v>
      </c>
      <c r="AD45" s="36">
        <v>710.27472527472526</v>
      </c>
      <c r="AE45" s="36">
        <v>749.23154056517762</v>
      </c>
      <c r="AF45" s="36">
        <v>748.56768953068604</v>
      </c>
      <c r="AG45" s="36">
        <v>794.05461056401077</v>
      </c>
      <c r="AH45" s="36">
        <v>799.92895204262879</v>
      </c>
      <c r="AI45" s="36">
        <v>803.89964788732402</v>
      </c>
      <c r="AJ45" s="36">
        <v>838.3550913838119</v>
      </c>
      <c r="AK45" s="36">
        <v>847.76715899218061</v>
      </c>
      <c r="AL45" s="36">
        <v>865.07625649913325</v>
      </c>
      <c r="AM45" s="36">
        <v>864.58239861949949</v>
      </c>
      <c r="AN45" s="36">
        <v>889.74293059125955</v>
      </c>
      <c r="AO45" s="36">
        <v>1056.5878378378377</v>
      </c>
      <c r="AP45" s="36">
        <v>940.87815126050418</v>
      </c>
    </row>
    <row r="46" spans="1:42" x14ac:dyDescent="0.35">
      <c r="A46" s="39">
        <v>40</v>
      </c>
      <c r="B46" s="40" t="s">
        <v>41</v>
      </c>
      <c r="C46" s="36">
        <v>591.47020725388597</v>
      </c>
      <c r="D46" s="36">
        <v>610.2439024390244</v>
      </c>
      <c r="E46" s="36">
        <v>590.83753148614608</v>
      </c>
      <c r="F46" s="36">
        <v>630.19124999999997</v>
      </c>
      <c r="G46" s="36">
        <v>585.44334975369452</v>
      </c>
      <c r="H46" s="36">
        <v>546.55339805825236</v>
      </c>
      <c r="I46" s="36">
        <v>523.22630331753544</v>
      </c>
      <c r="J46" s="36">
        <v>555.83704572098475</v>
      </c>
      <c r="K46" s="36">
        <v>566.51804423748536</v>
      </c>
      <c r="L46" s="36">
        <v>570.07594936708847</v>
      </c>
      <c r="M46" s="36">
        <v>565.86252771618615</v>
      </c>
      <c r="N46" s="36">
        <v>593.81167400881054</v>
      </c>
      <c r="O46" s="36">
        <v>615.93995633187774</v>
      </c>
      <c r="P46" s="36">
        <v>609.87947882736159</v>
      </c>
      <c r="Q46" s="36">
        <v>604.25159235668775</v>
      </c>
      <c r="R46" s="36">
        <v>592.57894736842104</v>
      </c>
      <c r="S46" s="36">
        <v>579.890625</v>
      </c>
      <c r="T46" s="36">
        <v>600.94524793388427</v>
      </c>
      <c r="U46" s="36">
        <v>574.37436932391518</v>
      </c>
      <c r="V46" s="36">
        <v>571.59919839679355</v>
      </c>
      <c r="W46" s="36">
        <v>609.87812187812187</v>
      </c>
      <c r="X46" s="36">
        <v>598.25049504950482</v>
      </c>
      <c r="Y46" s="36">
        <v>563.72962607861939</v>
      </c>
      <c r="Z46" s="36">
        <v>601.09895337773548</v>
      </c>
      <c r="AA46" s="36">
        <v>578.83852691218112</v>
      </c>
      <c r="AB46" s="36">
        <v>592.64071294559096</v>
      </c>
      <c r="AC46" s="36">
        <v>593.79262672811058</v>
      </c>
      <c r="AD46" s="36">
        <v>627.79120879120865</v>
      </c>
      <c r="AE46" s="36">
        <v>662.56244302643563</v>
      </c>
      <c r="AF46" s="36">
        <v>645.82310469314086</v>
      </c>
      <c r="AG46" s="36">
        <v>677.57833482542515</v>
      </c>
      <c r="AH46" s="36">
        <v>699.93783303730015</v>
      </c>
      <c r="AI46" s="36">
        <v>700.38380281690138</v>
      </c>
      <c r="AJ46" s="36">
        <v>729.47780678851166</v>
      </c>
      <c r="AK46" s="36">
        <v>744.51346655082523</v>
      </c>
      <c r="AL46" s="36">
        <v>742.57798960138643</v>
      </c>
      <c r="AM46" s="36">
        <v>751.24762726488336</v>
      </c>
      <c r="AN46" s="36">
        <v>750.3856041131105</v>
      </c>
      <c r="AO46" s="36">
        <v>766.02618243243228</v>
      </c>
      <c r="AP46" s="36">
        <v>817.88067226890757</v>
      </c>
    </row>
    <row r="47" spans="1:42" x14ac:dyDescent="0.35">
      <c r="A47" s="39">
        <v>41</v>
      </c>
      <c r="B47" s="40" t="s">
        <v>42</v>
      </c>
      <c r="C47" s="36">
        <v>708.14378238341953</v>
      </c>
      <c r="D47" s="36">
        <v>698.56867779204106</v>
      </c>
      <c r="E47" s="36">
        <v>690.09823677581858</v>
      </c>
      <c r="F47" s="36">
        <v>700.56</v>
      </c>
      <c r="G47" s="36">
        <v>685.58497536945799</v>
      </c>
      <c r="H47" s="36">
        <v>683.19174757281553</v>
      </c>
      <c r="I47" s="36">
        <v>658.10900473933646</v>
      </c>
      <c r="J47" s="36">
        <v>639.43259085580303</v>
      </c>
      <c r="K47" s="36">
        <v>659.72409778812562</v>
      </c>
      <c r="L47" s="36">
        <v>655.01150747986173</v>
      </c>
      <c r="M47" s="36">
        <v>651.85144124168505</v>
      </c>
      <c r="N47" s="36">
        <v>681.98788546255503</v>
      </c>
      <c r="O47" s="36">
        <v>685.59170305676855</v>
      </c>
      <c r="P47" s="36">
        <v>684.58631921824099</v>
      </c>
      <c r="Q47" s="36">
        <v>661.35668789808904</v>
      </c>
      <c r="R47" s="36">
        <v>717.67894736842106</v>
      </c>
      <c r="S47" s="36">
        <v>651.5625</v>
      </c>
      <c r="T47" s="36">
        <v>660.39359504132221</v>
      </c>
      <c r="U47" s="36">
        <v>634.96770938446014</v>
      </c>
      <c r="V47" s="36">
        <v>607.95090180360717</v>
      </c>
      <c r="W47" s="36">
        <v>643.62137862137854</v>
      </c>
      <c r="X47" s="36">
        <v>653.98811881188112</v>
      </c>
      <c r="Y47" s="36">
        <v>629.69798657718115</v>
      </c>
      <c r="Z47" s="36">
        <v>630.85632730732641</v>
      </c>
      <c r="AA47" s="36">
        <v>620.18413597733695</v>
      </c>
      <c r="AB47" s="36">
        <v>641.92964352720446</v>
      </c>
      <c r="AC47" s="36">
        <v>656.05437788018423</v>
      </c>
      <c r="AD47" s="36">
        <v>658.72252747252742</v>
      </c>
      <c r="AE47" s="36">
        <v>675.10665451230625</v>
      </c>
      <c r="AF47" s="36">
        <v>685.34025270758127</v>
      </c>
      <c r="AG47" s="36">
        <v>688.77797672336612</v>
      </c>
      <c r="AH47" s="36">
        <v>688.82770870337481</v>
      </c>
      <c r="AI47" s="36">
        <v>715.80105633802816</v>
      </c>
      <c r="AJ47" s="36">
        <v>794.8041775456918</v>
      </c>
      <c r="AK47" s="36">
        <v>782.55430060816673</v>
      </c>
      <c r="AL47" s="36">
        <v>785.94020797227029</v>
      </c>
      <c r="AM47" s="36">
        <v>787.94650560828291</v>
      </c>
      <c r="AN47" s="36">
        <v>827.56812339331611</v>
      </c>
      <c r="AO47" s="36">
        <v>803.00675675675654</v>
      </c>
      <c r="AP47" s="36">
        <v>862.03361344537802</v>
      </c>
    </row>
    <row r="48" spans="1:42" x14ac:dyDescent="0.35">
      <c r="A48" s="39">
        <v>42</v>
      </c>
      <c r="B48" s="40" t="s">
        <v>43</v>
      </c>
      <c r="C48" s="36" t="s">
        <v>65</v>
      </c>
      <c r="D48" s="36" t="s">
        <v>65</v>
      </c>
      <c r="E48" s="36">
        <v>409.64735516372787</v>
      </c>
      <c r="F48" s="36" t="s">
        <v>65</v>
      </c>
      <c r="G48" s="36" t="s">
        <v>65</v>
      </c>
      <c r="H48" s="36" t="s">
        <v>65</v>
      </c>
      <c r="I48" s="36" t="s">
        <v>65</v>
      </c>
      <c r="J48" s="36" t="s">
        <v>65</v>
      </c>
      <c r="K48" s="36" t="s">
        <v>65</v>
      </c>
      <c r="L48" s="36" t="s">
        <v>65</v>
      </c>
      <c r="M48" s="36">
        <v>353.66407982261637</v>
      </c>
      <c r="N48" s="36">
        <v>362.34911894273125</v>
      </c>
      <c r="O48" s="36">
        <v>361.9159388646288</v>
      </c>
      <c r="P48" s="36" t="s">
        <v>65</v>
      </c>
      <c r="Q48" s="36" t="s">
        <v>65</v>
      </c>
      <c r="R48" s="36">
        <v>302.87368421052628</v>
      </c>
      <c r="S48" s="36" t="s">
        <v>65</v>
      </c>
      <c r="T48" s="36" t="s">
        <v>65</v>
      </c>
      <c r="U48" s="36" t="s">
        <v>65</v>
      </c>
      <c r="V48" s="36">
        <v>361.01002004008018</v>
      </c>
      <c r="W48" s="36" t="s">
        <v>65</v>
      </c>
      <c r="X48" s="36" t="s">
        <v>65</v>
      </c>
      <c r="Y48" s="36" t="s">
        <v>65</v>
      </c>
      <c r="Z48" s="36" t="s">
        <v>65</v>
      </c>
      <c r="AA48" s="36" t="s">
        <v>65</v>
      </c>
      <c r="AB48" s="36">
        <v>350.89024390243907</v>
      </c>
      <c r="AC48" s="36">
        <v>348.20460829493084</v>
      </c>
      <c r="AD48" s="36">
        <v>395.23351648351644</v>
      </c>
      <c r="AE48" s="36">
        <v>328.43026435733822</v>
      </c>
      <c r="AF48" s="36">
        <v>381.62274368231044</v>
      </c>
      <c r="AG48" s="36">
        <v>339.34914950760964</v>
      </c>
      <c r="AH48" s="36">
        <v>425.51776198934277</v>
      </c>
      <c r="AI48" s="36">
        <v>440.49295774647885</v>
      </c>
      <c r="AJ48" s="36" t="s">
        <v>65</v>
      </c>
      <c r="AK48" s="36">
        <v>353.23631624674192</v>
      </c>
      <c r="AL48" s="36" t="s">
        <v>65</v>
      </c>
      <c r="AM48" s="36" t="s">
        <v>65</v>
      </c>
      <c r="AN48" s="36" t="s">
        <v>65</v>
      </c>
      <c r="AO48" s="36" t="s">
        <v>65</v>
      </c>
      <c r="AP48" s="36">
        <v>404.73529411764707</v>
      </c>
    </row>
    <row r="49" spans="1:42" x14ac:dyDescent="0.35">
      <c r="A49" s="39">
        <v>43</v>
      </c>
      <c r="B49" s="40" t="s">
        <v>44</v>
      </c>
      <c r="C49" s="36">
        <v>392.15284974093265</v>
      </c>
      <c r="D49" s="36">
        <v>449.65340179717583</v>
      </c>
      <c r="E49" s="36">
        <v>412.79848866498736</v>
      </c>
      <c r="F49" s="36">
        <v>397.19249999999994</v>
      </c>
      <c r="G49" s="36">
        <v>380.53817733990138</v>
      </c>
      <c r="H49" s="36">
        <v>417.506067961165</v>
      </c>
      <c r="I49" s="36">
        <v>377.96800947867291</v>
      </c>
      <c r="J49" s="36">
        <v>381.31301289566233</v>
      </c>
      <c r="K49" s="36">
        <v>334.95925494761343</v>
      </c>
      <c r="L49" s="36">
        <v>364.21518987341767</v>
      </c>
      <c r="M49" s="36">
        <v>371.6940133037694</v>
      </c>
      <c r="N49" s="36">
        <v>347.19383259911899</v>
      </c>
      <c r="O49" s="36">
        <v>356.45305676855895</v>
      </c>
      <c r="P49" s="36">
        <v>388.47557003257327</v>
      </c>
      <c r="Q49" s="36">
        <v>373.17515923566879</v>
      </c>
      <c r="R49" s="36">
        <v>355.54736842105262</v>
      </c>
      <c r="S49" s="36">
        <v>351.84374999999994</v>
      </c>
      <c r="T49" s="36">
        <v>360.56714876033055</v>
      </c>
      <c r="U49" s="36">
        <v>340.83753784056506</v>
      </c>
      <c r="V49" s="36">
        <v>325.91182364729457</v>
      </c>
      <c r="W49" s="36">
        <v>338.68231768231766</v>
      </c>
      <c r="X49" s="36">
        <v>328.23267326732673</v>
      </c>
      <c r="Y49" s="36">
        <v>305.85330776605946</v>
      </c>
      <c r="Z49" s="36">
        <v>309.476688867745</v>
      </c>
      <c r="AA49" s="36">
        <v>309.50141643059482</v>
      </c>
      <c r="AB49" s="36">
        <v>322.72514071294563</v>
      </c>
      <c r="AC49" s="36">
        <v>322.83870967741933</v>
      </c>
      <c r="AD49" s="36">
        <v>326.49725274725273</v>
      </c>
      <c r="AE49" s="36">
        <v>352.3783044667274</v>
      </c>
      <c r="AF49" s="36">
        <v>372.59025270758121</v>
      </c>
      <c r="AG49" s="36">
        <v>348.30886302596241</v>
      </c>
      <c r="AH49" s="36">
        <v>344.41385435168741</v>
      </c>
      <c r="AI49" s="36">
        <v>357.90052816901408</v>
      </c>
      <c r="AJ49" s="36">
        <v>364.73890339425583</v>
      </c>
      <c r="AK49" s="36">
        <v>405.4066029539531</v>
      </c>
      <c r="AL49" s="36">
        <v>383.75563258232222</v>
      </c>
      <c r="AM49" s="36">
        <v>393.97325280414145</v>
      </c>
      <c r="AN49" s="36">
        <v>401.99228791773777</v>
      </c>
      <c r="AO49" s="36">
        <v>412.06925675675672</v>
      </c>
      <c r="AP49" s="36">
        <v>440.47815126050421</v>
      </c>
    </row>
    <row r="50" spans="1:42" x14ac:dyDescent="0.35">
      <c r="A50" s="1"/>
      <c r="B50" s="35" t="s">
        <v>45</v>
      </c>
      <c r="C50" s="36">
        <v>468.31476683937819</v>
      </c>
      <c r="D50" s="36">
        <v>481.77150192554546</v>
      </c>
      <c r="E50" s="36">
        <v>464.79219143576819</v>
      </c>
      <c r="F50" s="36">
        <v>484.76249999999993</v>
      </c>
      <c r="G50" s="36">
        <v>468.35467980295556</v>
      </c>
      <c r="H50" s="36">
        <v>434.20631067961153</v>
      </c>
      <c r="I50" s="36">
        <v>437.25710900473928</v>
      </c>
      <c r="J50" s="36">
        <v>439.97655334114887</v>
      </c>
      <c r="K50" s="36">
        <v>422.33993015133865</v>
      </c>
      <c r="L50" s="36">
        <v>430.43613348676632</v>
      </c>
      <c r="M50" s="36">
        <v>441.03991130820395</v>
      </c>
      <c r="N50" s="36">
        <v>454.65859030837004</v>
      </c>
      <c r="O50" s="36">
        <v>443.85917030567686</v>
      </c>
      <c r="P50" s="36">
        <v>442.80781758957659</v>
      </c>
      <c r="Q50" s="36">
        <v>428.95222929936295</v>
      </c>
      <c r="R50" s="36">
        <v>434.55789473684212</v>
      </c>
      <c r="S50" s="36">
        <v>435.24374999999998</v>
      </c>
      <c r="T50" s="36">
        <v>439.40082644628097</v>
      </c>
      <c r="U50" s="36">
        <v>403.95560040363267</v>
      </c>
      <c r="V50" s="36">
        <v>407.38977955911821</v>
      </c>
      <c r="W50" s="36">
        <v>406.16883116883116</v>
      </c>
      <c r="X50" s="36">
        <v>421.12871287128706</v>
      </c>
      <c r="Y50" s="36">
        <v>389.81303930968357</v>
      </c>
      <c r="Z50" s="36">
        <v>404.70028544243576</v>
      </c>
      <c r="AA50" s="36">
        <v>401.64305949008485</v>
      </c>
      <c r="AB50" s="36">
        <v>399.00562851782365</v>
      </c>
      <c r="AC50" s="36">
        <v>415.07834101382485</v>
      </c>
      <c r="AD50" s="36">
        <v>412.41758241758237</v>
      </c>
      <c r="AE50" s="36">
        <v>427.64357338195072</v>
      </c>
      <c r="AF50" s="36">
        <v>440.33393501805057</v>
      </c>
      <c r="AG50" s="36">
        <v>431.1862130707251</v>
      </c>
      <c r="AH50" s="36">
        <v>433.29484902309059</v>
      </c>
      <c r="AI50" s="36">
        <v>434.98679577464793</v>
      </c>
      <c r="AJ50" s="36">
        <v>440.95300261096605</v>
      </c>
      <c r="AK50" s="36">
        <v>443.44743701129448</v>
      </c>
      <c r="AL50" s="36">
        <v>455.30329289428062</v>
      </c>
      <c r="AM50" s="36">
        <v>453.33908541846409</v>
      </c>
      <c r="AN50" s="36">
        <v>455.59125964010275</v>
      </c>
      <c r="AO50" s="36">
        <v>472.29476351351343</v>
      </c>
      <c r="AP50" s="36">
        <v>473.06722689075627</v>
      </c>
    </row>
    <row r="51" spans="1:42" x14ac:dyDescent="0.35">
      <c r="A51" s="39">
        <v>44</v>
      </c>
      <c r="B51" s="40" t="s">
        <v>46</v>
      </c>
      <c r="C51" s="36">
        <v>393.77331606217609</v>
      </c>
      <c r="D51" s="36">
        <v>303.51604621309366</v>
      </c>
      <c r="E51" s="36">
        <v>393.89168765743068</v>
      </c>
      <c r="F51" s="36">
        <v>359.66249999999997</v>
      </c>
      <c r="G51" s="36">
        <v>394.40394088669944</v>
      </c>
      <c r="H51" s="36">
        <v>376.51456310679606</v>
      </c>
      <c r="I51" s="36">
        <v>377.96800947867291</v>
      </c>
      <c r="J51" s="36">
        <v>373.98007033997658</v>
      </c>
      <c r="K51" s="36">
        <v>371.36786961583232</v>
      </c>
      <c r="L51" s="36">
        <v>374.29228998849248</v>
      </c>
      <c r="M51" s="36">
        <v>378.6286031042128</v>
      </c>
      <c r="N51" s="36">
        <v>337.54955947136563</v>
      </c>
      <c r="O51" s="36" t="s">
        <v>65</v>
      </c>
      <c r="P51" s="36">
        <v>325.99348534201954</v>
      </c>
      <c r="Q51" s="36">
        <v>365.20700636942672</v>
      </c>
      <c r="R51" s="36">
        <v>350.28</v>
      </c>
      <c r="S51" s="36">
        <v>255.41249999999999</v>
      </c>
      <c r="T51" s="36">
        <v>319.21177685950408</v>
      </c>
      <c r="U51" s="36">
        <v>328.21392532795153</v>
      </c>
      <c r="V51" s="36">
        <v>322.15130260521039</v>
      </c>
      <c r="W51" s="36">
        <v>346.18081918081919</v>
      </c>
      <c r="X51" s="36">
        <v>346.81188118811878</v>
      </c>
      <c r="Y51" s="36">
        <v>293.85906040268458</v>
      </c>
      <c r="Z51" s="36">
        <v>296.38344433872498</v>
      </c>
      <c r="AA51" s="36">
        <v>296.50708215297442</v>
      </c>
      <c r="AB51" s="36">
        <v>262.87429643527207</v>
      </c>
      <c r="AC51" s="36">
        <v>322.83870967741933</v>
      </c>
      <c r="AD51" s="36">
        <v>295.56593406593402</v>
      </c>
      <c r="AE51" s="36">
        <v>262.28805834092981</v>
      </c>
      <c r="AF51" s="36">
        <v>334.20216606498195</v>
      </c>
      <c r="AG51" s="36">
        <v>302.39033124440465</v>
      </c>
      <c r="AH51" s="36">
        <v>327.74866785079928</v>
      </c>
      <c r="AI51" s="36">
        <v>264.29577464788736</v>
      </c>
      <c r="AJ51" s="36">
        <v>244.97389033942557</v>
      </c>
      <c r="AK51" s="36">
        <v>277.15464813205909</v>
      </c>
      <c r="AL51" s="36">
        <v>341.47746967071049</v>
      </c>
      <c r="AM51" s="36">
        <v>275.24158757549606</v>
      </c>
      <c r="AN51" s="36">
        <v>284.07455012853467</v>
      </c>
      <c r="AO51" s="36">
        <v>264.14695945945942</v>
      </c>
      <c r="AP51" s="36">
        <v>274.37899159663863</v>
      </c>
    </row>
    <row r="52" spans="1:42" x14ac:dyDescent="0.35">
      <c r="A52" s="39">
        <v>45</v>
      </c>
      <c r="B52" s="40" t="s">
        <v>47</v>
      </c>
      <c r="C52" s="36">
        <v>550.95854922279784</v>
      </c>
      <c r="D52" s="36">
        <v>599.00256739409497</v>
      </c>
      <c r="E52" s="36">
        <v>551.44836272040288</v>
      </c>
      <c r="F52" s="36">
        <v>519.16499999999996</v>
      </c>
      <c r="G52" s="36">
        <v>485.30172413793099</v>
      </c>
      <c r="H52" s="36">
        <v>437.24271844660183</v>
      </c>
      <c r="I52" s="36">
        <v>585.47985781990508</v>
      </c>
      <c r="J52" s="36">
        <v>519.17233294255561</v>
      </c>
      <c r="K52" s="36">
        <v>495.15715948777643</v>
      </c>
      <c r="L52" s="36">
        <v>505.29459148446483</v>
      </c>
      <c r="M52" s="36">
        <v>489.58203991130813</v>
      </c>
      <c r="N52" s="36">
        <v>588.30066079295159</v>
      </c>
      <c r="O52" s="36">
        <v>503.95087336244541</v>
      </c>
      <c r="P52" s="36">
        <v>478.12377850162869</v>
      </c>
      <c r="Q52" s="36">
        <v>448.87261146496809</v>
      </c>
      <c r="R52" s="36">
        <v>496.44947368421049</v>
      </c>
      <c r="S52" s="36">
        <v>499.09687500000001</v>
      </c>
      <c r="T52" s="36">
        <v>483.34090909090907</v>
      </c>
      <c r="U52" s="36">
        <v>448.13824419777995</v>
      </c>
      <c r="V52" s="36">
        <v>443.74148296593182</v>
      </c>
      <c r="W52" s="36">
        <v>437.41258741258747</v>
      </c>
      <c r="X52" s="36">
        <v>440.94653465346533</v>
      </c>
      <c r="Y52" s="36">
        <v>431.79290508149569</v>
      </c>
      <c r="Z52" s="36">
        <v>452.31208372978119</v>
      </c>
      <c r="AA52" s="36">
        <v>448.89518413597722</v>
      </c>
      <c r="AB52" s="36">
        <v>474.11257035647282</v>
      </c>
      <c r="AC52" s="36">
        <v>455.43317972350223</v>
      </c>
      <c r="AD52" s="36">
        <v>453.65934065934061</v>
      </c>
      <c r="AE52" s="36">
        <v>524.57611668185962</v>
      </c>
      <c r="AF52" s="36">
        <v>480.98014440433218</v>
      </c>
      <c r="AG52" s="36">
        <v>496.14413607878242</v>
      </c>
      <c r="AH52" s="36">
        <v>475.51332149200709</v>
      </c>
      <c r="AI52" s="36">
        <v>497.75704225352115</v>
      </c>
      <c r="AJ52" s="36">
        <v>480.14882506527408</v>
      </c>
      <c r="AK52" s="36">
        <v>497.79148566463937</v>
      </c>
      <c r="AL52" s="36">
        <v>509.50606585788552</v>
      </c>
      <c r="AM52" s="36">
        <v>554.80069025021567</v>
      </c>
      <c r="AN52" s="36">
        <v>600.30848329048831</v>
      </c>
      <c r="AO52" s="36">
        <v>596.97212837837822</v>
      </c>
      <c r="AP52" s="36">
        <v>537.19411764705876</v>
      </c>
    </row>
    <row r="53" spans="1:42" x14ac:dyDescent="0.35">
      <c r="A53" s="39">
        <v>46</v>
      </c>
      <c r="B53" s="40" t="s">
        <v>48</v>
      </c>
      <c r="C53" s="36">
        <v>499.10362694300511</v>
      </c>
      <c r="D53" s="36">
        <v>457.68292682926818</v>
      </c>
      <c r="E53" s="36">
        <v>456.9143576826196</v>
      </c>
      <c r="F53" s="36">
        <v>480.07124999999996</v>
      </c>
      <c r="G53" s="36">
        <v>485.30172413793099</v>
      </c>
      <c r="H53" s="36">
        <v>478.23422330097083</v>
      </c>
      <c r="I53" s="36">
        <v>432.81042654028425</v>
      </c>
      <c r="J53" s="36">
        <v>439.97655334114887</v>
      </c>
      <c r="K53" s="36">
        <v>415.05820721769493</v>
      </c>
      <c r="L53" s="36">
        <v>446.27157652474096</v>
      </c>
      <c r="M53" s="36">
        <v>443.81374722838132</v>
      </c>
      <c r="N53" s="36">
        <v>440.88105726872249</v>
      </c>
      <c r="O53" s="36">
        <v>416.5447598253275</v>
      </c>
      <c r="P53" s="36">
        <v>427.86644951140062</v>
      </c>
      <c r="Q53" s="36">
        <v>411.68789808917194</v>
      </c>
      <c r="R53" s="36">
        <v>454.3105263157895</v>
      </c>
      <c r="S53" s="36">
        <v>433.94062499999995</v>
      </c>
      <c r="T53" s="36">
        <v>422.60020661157023</v>
      </c>
      <c r="U53" s="36">
        <v>402.69323915237129</v>
      </c>
      <c r="V53" s="36">
        <v>401.12224448897791</v>
      </c>
      <c r="W53" s="36">
        <v>406.16883116883116</v>
      </c>
      <c r="X53" s="36">
        <v>421.12871287128706</v>
      </c>
      <c r="Y53" s="36">
        <v>383.81591562799616</v>
      </c>
      <c r="Z53" s="36">
        <v>368.99143672692668</v>
      </c>
      <c r="AA53" s="36">
        <v>387.46742209631719</v>
      </c>
      <c r="AB53" s="36">
        <v>399.00562851782365</v>
      </c>
      <c r="AC53" s="36">
        <v>420.84331797235018</v>
      </c>
      <c r="AD53" s="36">
        <v>406.68956043956035</v>
      </c>
      <c r="AE53" s="36">
        <v>399.13400182315405</v>
      </c>
      <c r="AF53" s="36">
        <v>423.39801444043326</v>
      </c>
      <c r="AG53" s="36">
        <v>413.26678603401967</v>
      </c>
      <c r="AH53" s="36">
        <v>399.9644760213144</v>
      </c>
      <c r="AI53" s="36">
        <v>407.45598591549293</v>
      </c>
      <c r="AJ53" s="36">
        <v>421.35509138381195</v>
      </c>
      <c r="AK53" s="36">
        <v>402.14596003475231</v>
      </c>
      <c r="AL53" s="36">
        <v>439.04246100519924</v>
      </c>
      <c r="AM53" s="36">
        <v>393.97325280414145</v>
      </c>
      <c r="AN53" s="36">
        <v>396.63239074550125</v>
      </c>
      <c r="AO53" s="36">
        <v>433.20101351351343</v>
      </c>
      <c r="AP53" s="36">
        <v>386.86386554621851</v>
      </c>
    </row>
    <row r="54" spans="1:42" x14ac:dyDescent="0.35">
      <c r="A54" s="39">
        <v>47</v>
      </c>
      <c r="B54" s="40" t="s">
        <v>49</v>
      </c>
      <c r="C54" s="36">
        <v>380.80958549222794</v>
      </c>
      <c r="D54" s="36">
        <v>414.32349165596918</v>
      </c>
      <c r="E54" s="36">
        <v>426.97858942065483</v>
      </c>
      <c r="F54" s="36">
        <v>434.72249999999997</v>
      </c>
      <c r="G54" s="36">
        <v>400.56650246305418</v>
      </c>
      <c r="H54" s="36">
        <v>399.28762135922324</v>
      </c>
      <c r="I54" s="36">
        <v>413.54146919431275</v>
      </c>
      <c r="J54" s="36">
        <v>417.9777256740914</v>
      </c>
      <c r="K54" s="36">
        <v>371.36786961583232</v>
      </c>
      <c r="L54" s="36">
        <v>388.68814729574211</v>
      </c>
      <c r="M54" s="36">
        <v>342.56873614190681</v>
      </c>
      <c r="N54" s="36">
        <v>356.83810572687224</v>
      </c>
      <c r="O54" s="36">
        <v>406.9847161572053</v>
      </c>
      <c r="P54" s="36">
        <v>364.02605863192184</v>
      </c>
      <c r="Q54" s="36">
        <v>371.84713375796173</v>
      </c>
      <c r="R54" s="36">
        <v>367.39894736842103</v>
      </c>
      <c r="S54" s="36">
        <v>390.93749999999994</v>
      </c>
      <c r="T54" s="36">
        <v>381.24483471074376</v>
      </c>
      <c r="U54" s="36">
        <v>318.1150353178607</v>
      </c>
      <c r="V54" s="36">
        <v>338.44689378757511</v>
      </c>
      <c r="W54" s="36">
        <v>349.93006993006992</v>
      </c>
      <c r="X54" s="36">
        <v>340.61881188118809</v>
      </c>
      <c r="Y54" s="36">
        <v>350.23202301054647</v>
      </c>
      <c r="Z54" s="36">
        <v>315.4281636536632</v>
      </c>
      <c r="AA54" s="36">
        <v>337.85269121813025</v>
      </c>
      <c r="AB54" s="36">
        <v>310.98968105065666</v>
      </c>
      <c r="AC54" s="36">
        <v>340.13364055299536</v>
      </c>
      <c r="AD54" s="36">
        <v>329.93406593406587</v>
      </c>
      <c r="AE54" s="36">
        <v>347.81677301731992</v>
      </c>
      <c r="AF54" s="36">
        <v>321.78249097472928</v>
      </c>
      <c r="AG54" s="36">
        <v>341.58907788719785</v>
      </c>
      <c r="AH54" s="36">
        <v>322.19360568383661</v>
      </c>
      <c r="AI54" s="36">
        <v>385.43133802816902</v>
      </c>
      <c r="AJ54" s="36">
        <v>326.63185378590077</v>
      </c>
      <c r="AK54" s="36">
        <v>320.62988705473498</v>
      </c>
      <c r="AL54" s="36">
        <v>314.37608318890807</v>
      </c>
      <c r="AM54" s="36">
        <v>302.22605694564277</v>
      </c>
      <c r="AN54" s="36">
        <v>299.0822622107969</v>
      </c>
      <c r="AO54" s="36">
        <v>322.25929054054046</v>
      </c>
      <c r="AP54" s="36">
        <v>293.3016806722689</v>
      </c>
    </row>
    <row r="55" spans="1:42" x14ac:dyDescent="0.35">
      <c r="A55" s="39">
        <v>48</v>
      </c>
      <c r="B55" s="40" t="s">
        <v>50</v>
      </c>
      <c r="C55" s="36">
        <v>474.79663212435224</v>
      </c>
      <c r="D55" s="36">
        <v>473.74197689345306</v>
      </c>
      <c r="E55" s="36">
        <v>464.79219143576819</v>
      </c>
      <c r="F55" s="36">
        <v>503.52749999999997</v>
      </c>
      <c r="G55" s="36">
        <v>439.08251231527083</v>
      </c>
      <c r="H55" s="36">
        <v>447.87014563106789</v>
      </c>
      <c r="I55" s="36">
        <v>431.32819905213262</v>
      </c>
      <c r="J55" s="36">
        <v>488.37397420867518</v>
      </c>
      <c r="K55" s="36">
        <v>454.37951105937128</v>
      </c>
      <c r="L55" s="36">
        <v>446.27157652474096</v>
      </c>
      <c r="M55" s="36">
        <v>464.6175166297117</v>
      </c>
      <c r="N55" s="36">
        <v>454.65859030837004</v>
      </c>
      <c r="O55" s="36">
        <v>462.97925764192138</v>
      </c>
      <c r="P55" s="36">
        <v>441.44951140065143</v>
      </c>
      <c r="Q55" s="36">
        <v>435.59235668789808</v>
      </c>
      <c r="R55" s="36">
        <v>430.60736842105263</v>
      </c>
      <c r="S55" s="36">
        <v>427.42500000000001</v>
      </c>
      <c r="T55" s="36">
        <v>463.9555785123967</v>
      </c>
      <c r="U55" s="36">
        <v>429.20282542885968</v>
      </c>
      <c r="V55" s="36">
        <v>426.19238476953905</v>
      </c>
      <c r="W55" s="36">
        <v>418.66633366633363</v>
      </c>
      <c r="X55" s="36">
        <v>445.90099009900985</v>
      </c>
      <c r="Y55" s="36">
        <v>419.79865771812081</v>
      </c>
      <c r="Z55" s="36">
        <v>427.31588962892482</v>
      </c>
      <c r="AA55" s="36">
        <v>413.45609065155793</v>
      </c>
      <c r="AB55" s="36">
        <v>399.00562851782365</v>
      </c>
      <c r="AC55" s="36">
        <v>415.07834101382485</v>
      </c>
      <c r="AD55" s="36">
        <v>429.60164835164829</v>
      </c>
      <c r="AE55" s="36">
        <v>467.55697356426612</v>
      </c>
      <c r="AF55" s="36">
        <v>485.49638989169677</v>
      </c>
      <c r="AG55" s="36">
        <v>473.74485228290058</v>
      </c>
      <c r="AH55" s="36">
        <v>466.62522202486679</v>
      </c>
      <c r="AI55" s="36">
        <v>440.49295774647885</v>
      </c>
      <c r="AJ55" s="36">
        <v>473.61618798955607</v>
      </c>
      <c r="AK55" s="36">
        <v>461.92441355343175</v>
      </c>
      <c r="AL55" s="36">
        <v>466.14384748700161</v>
      </c>
      <c r="AM55" s="36">
        <v>464.13287316652281</v>
      </c>
      <c r="AN55" s="36">
        <v>471.67095115681229</v>
      </c>
      <c r="AO55" s="36">
        <v>454.33277027027015</v>
      </c>
      <c r="AP55" s="36">
        <v>495.14369747899161</v>
      </c>
    </row>
    <row r="56" spans="1:42" x14ac:dyDescent="0.35">
      <c r="A56" s="39">
        <v>49</v>
      </c>
      <c r="B56" s="40" t="s">
        <v>51</v>
      </c>
      <c r="C56" s="36">
        <v>534.75388601036263</v>
      </c>
      <c r="D56" s="36">
        <v>554.03722721437737</v>
      </c>
      <c r="E56" s="36">
        <v>472.67002518891684</v>
      </c>
      <c r="F56" s="36">
        <v>514.47375</v>
      </c>
      <c r="G56" s="36">
        <v>523.81773399014764</v>
      </c>
      <c r="H56" s="36">
        <v>455.46116504854359</v>
      </c>
      <c r="I56" s="36">
        <v>444.66824644549752</v>
      </c>
      <c r="J56" s="36">
        <v>466.37514654161777</v>
      </c>
      <c r="K56" s="36">
        <v>455.83585564610001</v>
      </c>
      <c r="L56" s="36">
        <v>417.47986191024154</v>
      </c>
      <c r="M56" s="36">
        <v>393.88470066518846</v>
      </c>
      <c r="N56" s="36">
        <v>440.88105726872249</v>
      </c>
      <c r="O56" s="36">
        <v>456.15065502183404</v>
      </c>
      <c r="P56" s="36">
        <v>445.52442996742667</v>
      </c>
      <c r="Q56" s="36">
        <v>438.24840764331202</v>
      </c>
      <c r="R56" s="36">
        <v>395.05263157894734</v>
      </c>
      <c r="S56" s="36">
        <v>387.02812499999999</v>
      </c>
      <c r="T56" s="36">
        <v>385.12190082644622</v>
      </c>
      <c r="U56" s="36">
        <v>378.70837537840566</v>
      </c>
      <c r="V56" s="36">
        <v>364.7705410821643</v>
      </c>
      <c r="W56" s="36">
        <v>356.17882117882118</v>
      </c>
      <c r="X56" s="36">
        <v>371.58415841584156</v>
      </c>
      <c r="Y56" s="36">
        <v>325.0441035474592</v>
      </c>
      <c r="Z56" s="36">
        <v>368.99143672692668</v>
      </c>
      <c r="AA56" s="36">
        <v>350.84702549575064</v>
      </c>
      <c r="AB56" s="36">
        <v>363.7992495309569</v>
      </c>
      <c r="AC56" s="36">
        <v>351.66359447004606</v>
      </c>
      <c r="AD56" s="36">
        <v>332.22527472527469</v>
      </c>
      <c r="AE56" s="36">
        <v>386.58979033728349</v>
      </c>
      <c r="AF56" s="36">
        <v>399.68772563176896</v>
      </c>
      <c r="AG56" s="36">
        <v>377.42793196060876</v>
      </c>
      <c r="AH56" s="36">
        <v>401.07548845470689</v>
      </c>
      <c r="AI56" s="36">
        <v>385.43133802816902</v>
      </c>
      <c r="AJ56" s="36">
        <v>390.86945169712789</v>
      </c>
      <c r="AK56" s="36">
        <v>342.36750651607292</v>
      </c>
      <c r="AL56" s="36">
        <v>379.4194107452339</v>
      </c>
      <c r="AM56" s="36">
        <v>383.17946505608273</v>
      </c>
      <c r="AN56" s="36">
        <v>396.63239074550125</v>
      </c>
      <c r="AO56" s="36">
        <v>449.04983108108098</v>
      </c>
      <c r="AP56" s="36">
        <v>409.99159663865544</v>
      </c>
    </row>
    <row r="57" spans="1:42" x14ac:dyDescent="0.35">
      <c r="A57" s="39">
        <v>50</v>
      </c>
      <c r="B57" s="40" t="s">
        <v>52</v>
      </c>
      <c r="C57" s="36">
        <v>424.56217616580301</v>
      </c>
      <c r="D57" s="36">
        <v>435.2002567394095</v>
      </c>
      <c r="E57" s="36">
        <v>425.40302267002517</v>
      </c>
      <c r="F57" s="36">
        <v>428.46749999999997</v>
      </c>
      <c r="G57" s="36">
        <v>443.70443349753691</v>
      </c>
      <c r="H57" s="36">
        <v>402.32402912621347</v>
      </c>
      <c r="I57" s="36">
        <v>416.50592417061603</v>
      </c>
      <c r="J57" s="36">
        <v>381.31301289566233</v>
      </c>
      <c r="K57" s="36">
        <v>378.6495925494761</v>
      </c>
      <c r="L57" s="36">
        <v>403.08400460299191</v>
      </c>
      <c r="M57" s="36">
        <v>395.27161862527709</v>
      </c>
      <c r="N57" s="36">
        <v>388.52643171806164</v>
      </c>
      <c r="O57" s="36">
        <v>408.35043668122273</v>
      </c>
      <c r="P57" s="36">
        <v>434.65798045602605</v>
      </c>
      <c r="Q57" s="36">
        <v>381.14331210191079</v>
      </c>
      <c r="R57" s="36">
        <v>395.05263157894734</v>
      </c>
      <c r="S57" s="36">
        <v>380.51249999999999</v>
      </c>
      <c r="T57" s="36">
        <v>487.21797520661158</v>
      </c>
      <c r="U57" s="36">
        <v>385.02018163471234</v>
      </c>
      <c r="V57" s="36">
        <v>382.31963927855708</v>
      </c>
      <c r="W57" s="36">
        <v>359.92807192807192</v>
      </c>
      <c r="X57" s="36">
        <v>388.92475247524749</v>
      </c>
      <c r="Y57" s="36">
        <v>369.42281879194627</v>
      </c>
      <c r="Z57" s="36">
        <v>366.61084681255949</v>
      </c>
      <c r="AA57" s="36">
        <v>378.01699716713875</v>
      </c>
      <c r="AB57" s="36">
        <v>396.65853658536588</v>
      </c>
      <c r="AC57" s="36">
        <v>374.72350230414747</v>
      </c>
      <c r="AD57" s="36">
        <v>411.27197802197799</v>
      </c>
      <c r="AE57" s="36">
        <v>362.64175022789425</v>
      </c>
      <c r="AF57" s="36">
        <v>381.62274368231044</v>
      </c>
      <c r="AG57" s="36">
        <v>408.78692927484326</v>
      </c>
      <c r="AH57" s="36">
        <v>394.40941385435167</v>
      </c>
      <c r="AI57" s="36">
        <v>420.67077464788736</v>
      </c>
      <c r="AJ57" s="36">
        <v>435.50913838120096</v>
      </c>
      <c r="AK57" s="36">
        <v>422.79669852302339</v>
      </c>
      <c r="AL57" s="36">
        <v>455.30329289428062</v>
      </c>
      <c r="AM57" s="36">
        <v>470.60914581535803</v>
      </c>
      <c r="AN57" s="36">
        <v>477.03084832904881</v>
      </c>
      <c r="AO57" s="36">
        <v>480.74746621621608</v>
      </c>
      <c r="AP57" s="36">
        <v>482.52857142857141</v>
      </c>
    </row>
    <row r="58" spans="1:42" x14ac:dyDescent="0.35">
      <c r="A58" s="39">
        <v>51</v>
      </c>
      <c r="B58" s="40" t="s">
        <v>53</v>
      </c>
      <c r="C58" s="36">
        <v>468.31476683937819</v>
      </c>
      <c r="D58" s="36">
        <v>497.83055198973034</v>
      </c>
      <c r="E58" s="36">
        <v>471.09445843828706</v>
      </c>
      <c r="F58" s="36">
        <v>523.85624999999993</v>
      </c>
      <c r="G58" s="36">
        <v>493.00492610837432</v>
      </c>
      <c r="H58" s="36">
        <v>432.68810679611641</v>
      </c>
      <c r="I58" s="36">
        <v>437.25710900473928</v>
      </c>
      <c r="J58" s="36">
        <v>425.31066822977721</v>
      </c>
      <c r="K58" s="36">
        <v>431.07799767171116</v>
      </c>
      <c r="L58" s="36">
        <v>439.07364787111612</v>
      </c>
      <c r="M58" s="36">
        <v>450.74833702882478</v>
      </c>
      <c r="N58" s="36">
        <v>487.72466960352421</v>
      </c>
      <c r="O58" s="36">
        <v>462.97925764192138</v>
      </c>
      <c r="P58" s="36">
        <v>482.19869706840387</v>
      </c>
      <c r="Q58" s="36">
        <v>463.48089171974516</v>
      </c>
      <c r="R58" s="36">
        <v>472.74631578947361</v>
      </c>
      <c r="S58" s="36">
        <v>482.15625</v>
      </c>
      <c r="T58" s="36">
        <v>463.9555785123967</v>
      </c>
      <c r="U58" s="36">
        <v>422.891019172553</v>
      </c>
      <c r="V58" s="36">
        <v>423.68537074148298</v>
      </c>
      <c r="W58" s="36">
        <v>443.66133866133868</v>
      </c>
      <c r="X58" s="36">
        <v>447.13960396039596</v>
      </c>
      <c r="Y58" s="36">
        <v>403.00671140939596</v>
      </c>
      <c r="Z58" s="36">
        <v>439.21883920076112</v>
      </c>
      <c r="AA58" s="36">
        <v>437.08215297450414</v>
      </c>
      <c r="AB58" s="36">
        <v>428.344277673546</v>
      </c>
      <c r="AC58" s="36">
        <v>438.13824884792621</v>
      </c>
      <c r="AD58" s="36">
        <v>438.76648351648345</v>
      </c>
      <c r="AE58" s="36">
        <v>456.1531449407475</v>
      </c>
      <c r="AF58" s="36">
        <v>461.78610108303252</v>
      </c>
      <c r="AG58" s="36">
        <v>459.18531781557743</v>
      </c>
      <c r="AH58" s="36">
        <v>488.84547069271758</v>
      </c>
      <c r="AI58" s="36">
        <v>475.73239436619718</v>
      </c>
      <c r="AJ58" s="36">
        <v>481.23759791122711</v>
      </c>
      <c r="AK58" s="36">
        <v>491.27019982623801</v>
      </c>
      <c r="AL58" s="36">
        <v>500.83362218370877</v>
      </c>
      <c r="AM58" s="36">
        <v>525.65746333045718</v>
      </c>
      <c r="AN58" s="36">
        <v>530.62982005141384</v>
      </c>
      <c r="AO58" s="36">
        <v>549.42567567567551</v>
      </c>
      <c r="AP58" s="36">
        <v>567.68067226890753</v>
      </c>
    </row>
    <row r="59" spans="1:42" x14ac:dyDescent="0.35">
      <c r="A59" s="1"/>
      <c r="B59" s="44" t="s">
        <v>55</v>
      </c>
      <c r="C59" s="36">
        <v>411.59844559585486</v>
      </c>
      <c r="D59" s="36">
        <v>425.56482670089855</v>
      </c>
      <c r="E59" s="36">
        <v>406.49622166246849</v>
      </c>
      <c r="F59" s="36">
        <v>442.54124999999993</v>
      </c>
      <c r="G59" s="36">
        <v>406.7290640394088</v>
      </c>
      <c r="H59" s="36">
        <v>378.03276699029124</v>
      </c>
      <c r="I59" s="36">
        <v>389.82582938388617</v>
      </c>
      <c r="J59" s="36">
        <v>366.64712778429072</v>
      </c>
      <c r="K59" s="36">
        <v>371.36786961583232</v>
      </c>
      <c r="L59" s="36">
        <v>365.65477560414257</v>
      </c>
      <c r="M59" s="36">
        <v>366.14634146341461</v>
      </c>
      <c r="N59" s="36">
        <v>385.77092511013217</v>
      </c>
      <c r="O59" s="36">
        <v>381.03602620087338</v>
      </c>
      <c r="P59" s="36">
        <v>380.32573289902285</v>
      </c>
      <c r="Q59" s="36">
        <v>370.51910828025473</v>
      </c>
      <c r="R59" s="36">
        <v>368.7157894736842</v>
      </c>
      <c r="S59" s="36">
        <v>345.328125</v>
      </c>
      <c r="T59" s="36">
        <v>348.93595041322311</v>
      </c>
      <c r="U59" s="36">
        <v>316.85267406659938</v>
      </c>
      <c r="V59" s="36">
        <v>330.92585170340681</v>
      </c>
      <c r="W59" s="36">
        <v>337.43256743256745</v>
      </c>
      <c r="X59" s="36">
        <v>338.14158415841581</v>
      </c>
      <c r="Y59" s="36">
        <v>305.85330776605946</v>
      </c>
      <c r="Z59" s="36">
        <v>327.33111322549951</v>
      </c>
      <c r="AA59" s="36">
        <v>304.7762039660056</v>
      </c>
      <c r="AB59" s="36">
        <v>318.03095684803003</v>
      </c>
      <c r="AC59" s="36">
        <v>311.30875576036863</v>
      </c>
      <c r="AD59" s="36">
        <v>320.76923076923072</v>
      </c>
      <c r="AE59" s="36">
        <v>318.16681859617137</v>
      </c>
      <c r="AF59" s="36">
        <v>310.49187725631771</v>
      </c>
      <c r="AG59" s="36">
        <v>307.99015219337508</v>
      </c>
      <c r="AH59" s="36">
        <v>316.63854351687388</v>
      </c>
      <c r="AI59" s="36">
        <v>319.35739436619718</v>
      </c>
      <c r="AJ59" s="36">
        <v>315.74412532637075</v>
      </c>
      <c r="AK59" s="36">
        <v>331.49869678540398</v>
      </c>
      <c r="AL59" s="36">
        <v>341.47746967071049</v>
      </c>
      <c r="AM59" s="36">
        <v>345.40120793787742</v>
      </c>
      <c r="AN59" s="36">
        <v>347.32133676092536</v>
      </c>
      <c r="AO59" s="36">
        <v>322.25929054054046</v>
      </c>
      <c r="AP59" s="36">
        <v>342.71092436974789</v>
      </c>
    </row>
    <row r="60" spans="1:42" x14ac:dyDescent="0.35">
      <c r="A60" s="1"/>
      <c r="B60" s="44" t="s">
        <v>54</v>
      </c>
      <c r="C60" s="36">
        <v>575.26554404145077</v>
      </c>
      <c r="D60" s="36">
        <v>602.21437740693182</v>
      </c>
      <c r="E60" s="36">
        <v>598.71536523929467</v>
      </c>
      <c r="F60" s="36">
        <v>609.86249999999995</v>
      </c>
      <c r="G60" s="36">
        <v>570.03694581280774</v>
      </c>
      <c r="H60" s="36">
        <v>566.29004854368918</v>
      </c>
      <c r="I60" s="36">
        <v>545.45971563981027</v>
      </c>
      <c r="J60" s="36">
        <v>527.97186400937858</v>
      </c>
      <c r="K60" s="36">
        <v>531.5657741559952</v>
      </c>
      <c r="L60" s="36">
        <v>547.04257767548904</v>
      </c>
      <c r="M60" s="36">
        <v>557.54101995565406</v>
      </c>
      <c r="N60" s="36">
        <v>585.54515418502206</v>
      </c>
      <c r="O60" s="36">
        <v>573.60262008733628</v>
      </c>
      <c r="P60" s="36">
        <v>611.23778501628658</v>
      </c>
      <c r="Q60" s="36">
        <v>597.61146496815275</v>
      </c>
      <c r="R60" s="36">
        <v>605.74736842105256</v>
      </c>
      <c r="S60" s="36">
        <v>736.265625</v>
      </c>
      <c r="T60" s="36">
        <v>626.79235537190073</v>
      </c>
      <c r="U60" s="36">
        <v>574.37436932391518</v>
      </c>
      <c r="V60" s="36">
        <v>565.33166332665326</v>
      </c>
      <c r="W60" s="36">
        <v>587.38261738261735</v>
      </c>
      <c r="X60" s="36">
        <v>609.39801980198013</v>
      </c>
      <c r="Y60" s="36">
        <v>542.13998082454452</v>
      </c>
      <c r="Z60" s="36">
        <v>589.19600380589907</v>
      </c>
      <c r="AA60" s="36">
        <v>572.93201133144464</v>
      </c>
      <c r="AB60" s="36">
        <v>604.37617260787999</v>
      </c>
      <c r="AC60" s="36">
        <v>621.46451612903229</v>
      </c>
      <c r="AD60" s="36">
        <v>652.99450549450546</v>
      </c>
      <c r="AE60" s="36">
        <v>678.5278030993619</v>
      </c>
      <c r="AF60" s="36">
        <v>660.50090252707582</v>
      </c>
      <c r="AG60" s="36">
        <v>677.57833482542515</v>
      </c>
      <c r="AH60" s="36">
        <v>666.60746003552401</v>
      </c>
      <c r="AI60" s="36">
        <v>677.25792253521126</v>
      </c>
      <c r="AJ60" s="36">
        <v>691.3707571801566</v>
      </c>
      <c r="AK60" s="36">
        <v>681.47437011294528</v>
      </c>
      <c r="AL60" s="36">
        <v>682.95493934142098</v>
      </c>
      <c r="AM60" s="36">
        <v>658.42105263157885</v>
      </c>
      <c r="AN60" s="36">
        <v>689.28277634961432</v>
      </c>
      <c r="AO60" s="36">
        <v>683.61233108108092</v>
      </c>
      <c r="AP60" s="36">
        <v>691.7294117647059</v>
      </c>
    </row>
    <row r="63" spans="1:42" ht="17.100000000000001" x14ac:dyDescent="0.35">
      <c r="A63" s="133" t="s">
        <v>112</v>
      </c>
      <c r="B63" s="133"/>
      <c r="C63" s="133"/>
      <c r="D63" s="133"/>
      <c r="E63" s="133"/>
    </row>
    <row r="64" spans="1:42" s="26" customFormat="1" ht="17.100000000000001" x14ac:dyDescent="0.35">
      <c r="B64" s="45" t="s">
        <v>123</v>
      </c>
      <c r="C64" s="34">
        <v>39142</v>
      </c>
      <c r="D64" s="34">
        <v>39234</v>
      </c>
      <c r="E64" s="34">
        <v>39326</v>
      </c>
      <c r="F64" s="34">
        <v>39417</v>
      </c>
      <c r="G64" s="34">
        <v>39508</v>
      </c>
      <c r="H64" s="34">
        <v>39600</v>
      </c>
      <c r="I64" s="34">
        <v>39692</v>
      </c>
      <c r="J64" s="34">
        <v>39783</v>
      </c>
      <c r="K64" s="34">
        <v>39873</v>
      </c>
      <c r="L64" s="34">
        <v>39965</v>
      </c>
      <c r="M64" s="34">
        <v>40057</v>
      </c>
      <c r="N64" s="34">
        <v>40148</v>
      </c>
      <c r="O64" s="34">
        <v>40238</v>
      </c>
      <c r="P64" s="34">
        <v>40330</v>
      </c>
      <c r="Q64" s="34">
        <v>40422</v>
      </c>
      <c r="R64" s="34">
        <v>40513</v>
      </c>
      <c r="S64" s="34">
        <v>40603</v>
      </c>
      <c r="T64" s="34">
        <v>40695</v>
      </c>
      <c r="U64" s="34">
        <v>40787</v>
      </c>
      <c r="V64" s="34">
        <v>40878</v>
      </c>
      <c r="W64" s="34">
        <v>40969</v>
      </c>
      <c r="X64" s="34">
        <v>41061</v>
      </c>
      <c r="Y64" s="34">
        <v>41153</v>
      </c>
      <c r="Z64" s="34">
        <v>41244</v>
      </c>
      <c r="AA64" s="34">
        <v>41334</v>
      </c>
      <c r="AB64" s="34">
        <v>41426</v>
      </c>
      <c r="AC64" s="34">
        <v>41518</v>
      </c>
      <c r="AD64" s="34">
        <v>41609</v>
      </c>
      <c r="AE64" s="34">
        <v>41699</v>
      </c>
      <c r="AF64" s="34">
        <v>41791</v>
      </c>
      <c r="AG64" s="34">
        <v>41883</v>
      </c>
      <c r="AH64" s="34">
        <v>41974</v>
      </c>
      <c r="AI64" s="34">
        <v>42064</v>
      </c>
      <c r="AJ64" s="34">
        <v>42156</v>
      </c>
      <c r="AK64" s="34">
        <v>42248</v>
      </c>
      <c r="AL64" s="34">
        <v>42339</v>
      </c>
      <c r="AM64" s="34">
        <v>42430</v>
      </c>
      <c r="AN64" s="34">
        <v>42522</v>
      </c>
      <c r="AO64" s="34">
        <v>42614</v>
      </c>
      <c r="AP64" s="34">
        <v>42705</v>
      </c>
    </row>
    <row r="65" spans="1:42" x14ac:dyDescent="0.35">
      <c r="B65" s="35" t="s">
        <v>56</v>
      </c>
      <c r="C65" s="36">
        <v>764.86010362694287</v>
      </c>
      <c r="D65" s="36">
        <v>802.95250320924254</v>
      </c>
      <c r="E65" s="36">
        <v>787.78337531486136</v>
      </c>
      <c r="F65" s="36">
        <v>828.78749999999991</v>
      </c>
      <c r="G65" s="36">
        <v>747.21059113300487</v>
      </c>
      <c r="H65" s="36">
        <v>757.58373786407753</v>
      </c>
      <c r="I65" s="36">
        <v>696.64691943127946</v>
      </c>
      <c r="J65" s="36">
        <v>673.16412661195773</v>
      </c>
      <c r="K65" s="36">
        <v>640.79161816065175</v>
      </c>
      <c r="L65" s="36">
        <v>698.19907940161102</v>
      </c>
      <c r="M65" s="36">
        <v>683.75055432372494</v>
      </c>
      <c r="N65" s="36">
        <v>796.34140969163002</v>
      </c>
      <c r="O65" s="36">
        <v>772.99781659388657</v>
      </c>
      <c r="P65" s="36">
        <v>808.19218241042347</v>
      </c>
      <c r="Q65" s="36">
        <v>767.59872611464959</v>
      </c>
      <c r="R65" s="36">
        <v>790.10526315789468</v>
      </c>
      <c r="S65" s="36">
        <v>716.71875</v>
      </c>
      <c r="T65" s="36">
        <v>775.4132231404958</v>
      </c>
      <c r="U65" s="36">
        <v>694.2986881937436</v>
      </c>
      <c r="V65" s="36">
        <v>651.82364729458914</v>
      </c>
      <c r="W65" s="36">
        <v>734.85314685314688</v>
      </c>
      <c r="X65" s="36">
        <v>734.49801980198015</v>
      </c>
      <c r="Y65" s="36">
        <v>681.2732502396932</v>
      </c>
      <c r="Z65" s="36">
        <v>737.98287345385336</v>
      </c>
      <c r="AA65" s="36">
        <v>708.78186968838509</v>
      </c>
      <c r="AB65" s="36">
        <v>739.33395872420272</v>
      </c>
      <c r="AC65" s="36">
        <v>749.44700460829495</v>
      </c>
      <c r="AD65" s="36">
        <v>827.12637362637349</v>
      </c>
      <c r="AE65" s="36">
        <v>775.46034639927075</v>
      </c>
      <c r="AF65" s="36">
        <v>824.21480144404336</v>
      </c>
      <c r="AG65" s="36">
        <v>820.93375111906892</v>
      </c>
      <c r="AH65" s="36">
        <v>905.47513321492011</v>
      </c>
      <c r="AI65" s="36">
        <v>853.45510563380276</v>
      </c>
      <c r="AJ65" s="36">
        <v>947.23237597911213</v>
      </c>
      <c r="AK65" s="36">
        <v>967.32406602953938</v>
      </c>
      <c r="AL65" s="36">
        <v>991.91074523396856</v>
      </c>
      <c r="AM65" s="36">
        <v>917.47195858498696</v>
      </c>
      <c r="AN65" s="36">
        <v>948.7017994858611</v>
      </c>
      <c r="AO65" s="36">
        <v>932.96706081081061</v>
      </c>
      <c r="AP65" s="36">
        <v>1003.953781512605</v>
      </c>
    </row>
    <row r="66" spans="1:42" x14ac:dyDescent="0.35">
      <c r="B66" s="37" t="s">
        <v>0</v>
      </c>
      <c r="C66" s="38">
        <v>1344.987046632124</v>
      </c>
      <c r="D66" s="38">
        <v>1437.2849807445441</v>
      </c>
      <c r="E66" s="38">
        <v>1402.2544080604532</v>
      </c>
      <c r="F66" s="38">
        <v>1423.0124999999998</v>
      </c>
      <c r="G66" s="38">
        <v>1463.6083743842362</v>
      </c>
      <c r="H66" s="38">
        <v>1336.0194174757278</v>
      </c>
      <c r="I66" s="38">
        <v>1259.8933649289097</v>
      </c>
      <c r="J66" s="38">
        <v>1253.9331770222741</v>
      </c>
      <c r="K66" s="38">
        <v>1223.3294528521535</v>
      </c>
      <c r="L66" s="38">
        <v>1261.0771001150745</v>
      </c>
      <c r="M66" s="38">
        <v>1266.2560975609754</v>
      </c>
      <c r="N66" s="38">
        <v>1377.7533039647578</v>
      </c>
      <c r="O66" s="38">
        <v>1638.8646288209607</v>
      </c>
      <c r="P66" s="38">
        <v>1507.7198697068404</v>
      </c>
      <c r="Q66" s="38">
        <v>1460.8280254777069</v>
      </c>
      <c r="R66" s="38">
        <v>1441.9421052631578</v>
      </c>
      <c r="S66" s="38">
        <v>1446.4687499999998</v>
      </c>
      <c r="T66" s="38">
        <v>1447.4380165289256</v>
      </c>
      <c r="U66" s="38">
        <v>1281.2966700302723</v>
      </c>
      <c r="V66" s="38">
        <v>1322.4498997995993</v>
      </c>
      <c r="W66" s="38">
        <v>1318.4865134865136</v>
      </c>
      <c r="X66" s="38">
        <v>1320.3623762376235</v>
      </c>
      <c r="Y66" s="38">
        <v>1265.3930968360498</v>
      </c>
      <c r="Z66" s="38">
        <v>1308.1341579448144</v>
      </c>
      <c r="AA66" s="38">
        <v>1358.4985835694047</v>
      </c>
      <c r="AB66" s="38">
        <v>1408.2551594746717</v>
      </c>
      <c r="AC66" s="38">
        <v>1441.2442396313363</v>
      </c>
      <c r="AD66" s="38">
        <v>1546.5659340659338</v>
      </c>
      <c r="AE66" s="38">
        <v>1573.7283500455787</v>
      </c>
      <c r="AF66" s="38">
        <v>1546.8140794223827</v>
      </c>
      <c r="AG66" s="38">
        <v>1679.946284691137</v>
      </c>
      <c r="AH66" s="38">
        <v>1666.5186500888101</v>
      </c>
      <c r="AI66" s="38">
        <v>1783.9964788732395</v>
      </c>
      <c r="AJ66" s="38">
        <v>1895.5535248041772</v>
      </c>
      <c r="AK66" s="38">
        <v>1934.6481320590788</v>
      </c>
      <c r="AL66" s="38">
        <v>1821.2131715771225</v>
      </c>
      <c r="AM66" s="38">
        <v>1942.8817946505608</v>
      </c>
      <c r="AN66" s="38">
        <v>1881.3239074550124</v>
      </c>
      <c r="AO66" s="38">
        <v>1928.2728040540537</v>
      </c>
      <c r="AP66" s="38">
        <v>2023.6764705882351</v>
      </c>
    </row>
    <row r="67" spans="1:42" x14ac:dyDescent="0.35">
      <c r="A67" s="32">
        <v>1</v>
      </c>
      <c r="B67" s="40" t="s">
        <v>1</v>
      </c>
      <c r="C67" s="36">
        <v>1053.3031088082901</v>
      </c>
      <c r="D67" s="36">
        <v>1239.7586649550703</v>
      </c>
      <c r="E67" s="36">
        <v>1147.0125944584381</v>
      </c>
      <c r="F67" s="36">
        <v>1133.71875</v>
      </c>
      <c r="G67" s="36">
        <v>1116.9642857142856</v>
      </c>
      <c r="H67" s="36">
        <v>1036.9332524271842</v>
      </c>
      <c r="I67" s="36">
        <v>1052.3815165876774</v>
      </c>
      <c r="J67" s="36">
        <v>985.54747948417344</v>
      </c>
      <c r="K67" s="36">
        <v>997.59604190919663</v>
      </c>
      <c r="L67" s="36">
        <v>1180.4602991944762</v>
      </c>
      <c r="M67" s="36">
        <v>999.96784922394659</v>
      </c>
      <c r="N67" s="36">
        <v>1121.4911894273127</v>
      </c>
      <c r="O67" s="36">
        <v>1233.2456331877729</v>
      </c>
      <c r="P67" s="36">
        <v>1165.4267100977199</v>
      </c>
      <c r="Q67" s="36">
        <v>1208.5031847133755</v>
      </c>
      <c r="R67" s="36">
        <v>1191.7421052631578</v>
      </c>
      <c r="S67" s="36">
        <v>1170.20625</v>
      </c>
      <c r="T67" s="36">
        <v>1137.2727272727273</v>
      </c>
      <c r="U67" s="36">
        <v>1155.0605449041373</v>
      </c>
      <c r="V67" s="36">
        <v>1095.5651302605211</v>
      </c>
      <c r="W67" s="36">
        <v>1068.5364635364635</v>
      </c>
      <c r="X67" s="36">
        <v>1096.1732673267325</v>
      </c>
      <c r="Y67" s="36">
        <v>1026.7075743048897</v>
      </c>
      <c r="Z67" s="36">
        <v>1041.5080875356803</v>
      </c>
      <c r="AA67" s="36">
        <v>1139.9575070821527</v>
      </c>
      <c r="AB67" s="36">
        <v>1056.1913696060037</v>
      </c>
      <c r="AC67" s="36">
        <v>1268.294930875576</v>
      </c>
      <c r="AD67" s="36">
        <v>1232.6703296703295</v>
      </c>
      <c r="AE67" s="36">
        <v>1488.1996353691884</v>
      </c>
      <c r="AF67" s="36">
        <v>1337.9377256317691</v>
      </c>
      <c r="AG67" s="36">
        <v>1595.9489704565799</v>
      </c>
      <c r="AH67" s="36">
        <v>1377.6554174067496</v>
      </c>
      <c r="AI67" s="36">
        <v>1699.2015845070423</v>
      </c>
      <c r="AJ67" s="36">
        <v>1683.242819843342</v>
      </c>
      <c r="AK67" s="36">
        <v>1728.1407471763682</v>
      </c>
      <c r="AL67" s="36">
        <v>1712.807625649913</v>
      </c>
      <c r="AM67" s="36">
        <v>1694.6246764452112</v>
      </c>
      <c r="AN67" s="36">
        <v>1557.5861182519277</v>
      </c>
      <c r="AO67" s="36">
        <v>1732.8040540540537</v>
      </c>
      <c r="AP67" s="36">
        <v>1682.0168067226889</v>
      </c>
    </row>
    <row r="68" spans="1:42" x14ac:dyDescent="0.35">
      <c r="A68" s="46">
        <v>2</v>
      </c>
      <c r="B68" s="42" t="s">
        <v>2</v>
      </c>
      <c r="C68" s="43">
        <v>956.07512953367859</v>
      </c>
      <c r="D68" s="43">
        <v>968.36071887034643</v>
      </c>
      <c r="E68" s="43">
        <v>1087.1410579345086</v>
      </c>
      <c r="F68" s="43">
        <v>1024.2562499999999</v>
      </c>
      <c r="G68" s="43">
        <v>1093.8546798029554</v>
      </c>
      <c r="H68" s="43">
        <v>986.83252427184448</v>
      </c>
      <c r="I68" s="43">
        <v>960.48341232227472</v>
      </c>
      <c r="J68" s="43">
        <v>938.61664712778429</v>
      </c>
      <c r="K68" s="43">
        <v>914.5844004656575</v>
      </c>
      <c r="L68" s="43">
        <v>955.88492520138072</v>
      </c>
      <c r="M68" s="43">
        <v>1020.7716186252771</v>
      </c>
      <c r="N68" s="43">
        <v>964.42731277533039</v>
      </c>
      <c r="O68" s="43">
        <v>1040.67903930131</v>
      </c>
      <c r="P68" s="43">
        <v>1128.7524429967427</v>
      </c>
      <c r="Q68" s="43">
        <v>1055.7802547770698</v>
      </c>
      <c r="R68" s="43">
        <v>1053.4736842105262</v>
      </c>
      <c r="S68" s="43">
        <v>1107.65625</v>
      </c>
      <c r="T68" s="43">
        <v>1055.8543388429753</v>
      </c>
      <c r="U68" s="43">
        <v>1019.9878910191726</v>
      </c>
      <c r="V68" s="43">
        <v>1027.8757515030059</v>
      </c>
      <c r="W68" s="43">
        <v>999.80019980019983</v>
      </c>
      <c r="X68" s="43">
        <v>1003.2772277227722</v>
      </c>
      <c r="Y68" s="43">
        <v>1013.5139022051774</v>
      </c>
      <c r="Z68" s="43">
        <v>989.13510941960033</v>
      </c>
      <c r="AA68" s="43">
        <v>980.48158640226598</v>
      </c>
      <c r="AB68" s="43">
        <v>1016.2908067542215</v>
      </c>
      <c r="AC68" s="43">
        <v>1141.4654377880183</v>
      </c>
      <c r="AD68" s="43">
        <v>1145.6043956043954</v>
      </c>
      <c r="AE68" s="43">
        <v>1086.7848678213309</v>
      </c>
      <c r="AF68" s="43">
        <v>1264.548736462094</v>
      </c>
      <c r="AG68" s="43">
        <v>1273.3992837958817</v>
      </c>
      <c r="AH68" s="43">
        <v>1216.5586145648313</v>
      </c>
      <c r="AI68" s="43">
        <v>1384.2491197183099</v>
      </c>
      <c r="AJ68" s="43">
        <v>1407.7832898172321</v>
      </c>
      <c r="AK68" s="43">
        <v>1304.2571676802777</v>
      </c>
      <c r="AL68" s="43">
        <v>1320.379549393414</v>
      </c>
      <c r="AM68" s="43">
        <v>1354.6203623813631</v>
      </c>
      <c r="AN68" s="43">
        <v>1554.3701799485859</v>
      </c>
      <c r="AO68" s="43">
        <v>1529.9391891891889</v>
      </c>
      <c r="AP68" s="43">
        <v>1524.327731092437</v>
      </c>
    </row>
    <row r="69" spans="1:42" x14ac:dyDescent="0.35">
      <c r="A69" s="32">
        <v>3</v>
      </c>
      <c r="B69" s="40" t="s">
        <v>3</v>
      </c>
      <c r="C69" s="36">
        <v>1857.0544041450773</v>
      </c>
      <c r="D69" s="36">
        <v>1772.9191270860076</v>
      </c>
      <c r="E69" s="36">
        <v>2032.4811083123423</v>
      </c>
      <c r="F69" s="36">
        <v>1876.4999999999998</v>
      </c>
      <c r="G69" s="36">
        <v>1941.206896551724</v>
      </c>
      <c r="H69" s="36">
        <v>1837.0266990291259</v>
      </c>
      <c r="I69" s="36">
        <v>1823.1398104265397</v>
      </c>
      <c r="J69" s="36">
        <v>1635.2461899179366</v>
      </c>
      <c r="K69" s="36">
        <v>1427.2176949941791</v>
      </c>
      <c r="L69" s="36">
        <v>1678.5569620253159</v>
      </c>
      <c r="M69" s="36">
        <v>1671.2361419068736</v>
      </c>
      <c r="N69" s="36">
        <v>1880.6332599118941</v>
      </c>
      <c r="O69" s="36">
        <v>2048.5807860262012</v>
      </c>
      <c r="P69" s="36">
        <v>1915.211726384365</v>
      </c>
      <c r="Q69" s="36">
        <v>1733.073248407643</v>
      </c>
      <c r="R69" s="36">
        <v>1913.3715789473683</v>
      </c>
      <c r="S69" s="36">
        <v>1916.8968749999999</v>
      </c>
      <c r="T69" s="36">
        <v>1696.8626033057849</v>
      </c>
      <c r="U69" s="36">
        <v>1625.9212916246215</v>
      </c>
      <c r="V69" s="36">
        <v>1573.1513026052105</v>
      </c>
      <c r="W69" s="36">
        <v>1745.9010989010987</v>
      </c>
      <c r="X69" s="36">
        <v>1750.1613861386136</v>
      </c>
      <c r="Y69" s="36">
        <v>1445.3068072866731</v>
      </c>
      <c r="Z69" s="36">
        <v>1606.8981921979068</v>
      </c>
      <c r="AA69" s="36">
        <v>1591.2152974504245</v>
      </c>
      <c r="AB69" s="36">
        <v>1692.2532833020639</v>
      </c>
      <c r="AC69" s="36">
        <v>1865.5465437788018</v>
      </c>
      <c r="AD69" s="36">
        <v>1804.3269230769226</v>
      </c>
      <c r="AE69" s="36">
        <v>1867.9471285323609</v>
      </c>
      <c r="AF69" s="36">
        <v>1951.0180505415162</v>
      </c>
      <c r="AG69" s="36">
        <v>2013.695613249776</v>
      </c>
      <c r="AH69" s="36">
        <v>1975.380106571936</v>
      </c>
      <c r="AI69" s="36">
        <v>2084.632922535211</v>
      </c>
      <c r="AJ69" s="36">
        <v>2565.1488250652742</v>
      </c>
      <c r="AK69" s="36">
        <v>2200.933970460469</v>
      </c>
      <c r="AL69" s="36">
        <v>1978.4012131715767</v>
      </c>
      <c r="AM69" s="36">
        <v>2191.1389128559103</v>
      </c>
      <c r="AN69" s="36">
        <v>2143.9588688946014</v>
      </c>
      <c r="AO69" s="36">
        <v>2166.005067567567</v>
      </c>
      <c r="AP69" s="36">
        <v>2470.4621848739494</v>
      </c>
    </row>
    <row r="70" spans="1:42" x14ac:dyDescent="0.35">
      <c r="A70" s="32">
        <v>4</v>
      </c>
      <c r="B70" s="40" t="s">
        <v>4</v>
      </c>
      <c r="C70" s="36">
        <v>1093.8147668393781</v>
      </c>
      <c r="D70" s="36">
        <v>1252.6059050064182</v>
      </c>
      <c r="E70" s="36">
        <v>1221.0642317380352</v>
      </c>
      <c r="F70" s="36">
        <v>1251</v>
      </c>
      <c r="G70" s="36">
        <v>1354.2229064039407</v>
      </c>
      <c r="H70" s="36">
        <v>1196.3446601941746</v>
      </c>
      <c r="I70" s="36">
        <v>1148.7263033175354</v>
      </c>
      <c r="J70" s="36">
        <v>1143.939038686987</v>
      </c>
      <c r="K70" s="36">
        <v>1114.1036088474968</v>
      </c>
      <c r="L70" s="36">
        <v>1151.6685845799766</v>
      </c>
      <c r="M70" s="36">
        <v>1148.3680709534367</v>
      </c>
      <c r="N70" s="36">
        <v>1216.5561674008811</v>
      </c>
      <c r="O70" s="36">
        <v>1304.2631004366813</v>
      </c>
      <c r="P70" s="36">
        <v>1293.1074918566776</v>
      </c>
      <c r="Q70" s="36">
        <v>1285.528662420382</v>
      </c>
      <c r="R70" s="36">
        <v>1218.078947368421</v>
      </c>
      <c r="S70" s="36">
        <v>1185.84375</v>
      </c>
      <c r="T70" s="36">
        <v>1324.6642561983472</v>
      </c>
      <c r="U70" s="36">
        <v>1168.946518668012</v>
      </c>
      <c r="V70" s="36">
        <v>1126.9028056112222</v>
      </c>
      <c r="W70" s="36">
        <v>1209.7582417582419</v>
      </c>
      <c r="X70" s="36">
        <v>1124.6613861386138</v>
      </c>
      <c r="Y70" s="36">
        <v>1073.4851390220517</v>
      </c>
      <c r="Z70" s="36">
        <v>1134.3510941960039</v>
      </c>
      <c r="AA70" s="36">
        <v>1078.5297450424926</v>
      </c>
      <c r="AB70" s="36">
        <v>1191.1491557223264</v>
      </c>
      <c r="AC70" s="36">
        <v>1187.5852534562212</v>
      </c>
      <c r="AD70" s="36">
        <v>1374.7252747252744</v>
      </c>
      <c r="AE70" s="36">
        <v>1346.792160437557</v>
      </c>
      <c r="AF70" s="36">
        <v>1260.0324909747292</v>
      </c>
      <c r="AG70" s="36">
        <v>1388.7555953446729</v>
      </c>
      <c r="AH70" s="36">
        <v>1538.752220248668</v>
      </c>
      <c r="AI70" s="36">
        <v>1534.0167253521126</v>
      </c>
      <c r="AJ70" s="36">
        <v>1587.4308093994775</v>
      </c>
      <c r="AK70" s="36">
        <v>1548.80538662033</v>
      </c>
      <c r="AL70" s="36">
        <v>1571.8804159445406</v>
      </c>
      <c r="AM70" s="36">
        <v>1532.7178602243309</v>
      </c>
      <c r="AN70" s="36">
        <v>1607.9691516709511</v>
      </c>
      <c r="AO70" s="36">
        <v>1664.1258445945941</v>
      </c>
      <c r="AP70" s="36">
        <v>1838.6546218487395</v>
      </c>
    </row>
    <row r="71" spans="1:42" x14ac:dyDescent="0.35">
      <c r="A71" s="32">
        <v>5</v>
      </c>
      <c r="B71" s="40" t="s">
        <v>5</v>
      </c>
      <c r="C71" s="36">
        <v>910.70207253886008</v>
      </c>
      <c r="D71" s="36">
        <v>963.54300385109093</v>
      </c>
      <c r="E71" s="36">
        <v>953.21788413098227</v>
      </c>
      <c r="F71" s="36">
        <v>1011.7462499999999</v>
      </c>
      <c r="G71" s="36">
        <v>969.06280788177321</v>
      </c>
      <c r="H71" s="36">
        <v>967.09587378640754</v>
      </c>
      <c r="I71" s="36">
        <v>904.15876777251174</v>
      </c>
      <c r="J71" s="36">
        <v>899.01875732708095</v>
      </c>
      <c r="K71" s="36">
        <v>859.24330616996485</v>
      </c>
      <c r="L71" s="36">
        <v>921.33486766398141</v>
      </c>
      <c r="M71" s="36">
        <v>934.78270509977824</v>
      </c>
      <c r="N71" s="36">
        <v>964.42731277533039</v>
      </c>
      <c r="O71" s="36">
        <v>1027.0218340611355</v>
      </c>
      <c r="P71" s="36">
        <v>1039.1042345276874</v>
      </c>
      <c r="Q71" s="36">
        <v>1033.2038216560506</v>
      </c>
      <c r="R71" s="36">
        <v>1060.0578947368422</v>
      </c>
      <c r="S71" s="36">
        <v>1000.8</v>
      </c>
      <c r="T71" s="36">
        <v>1033.884297520661</v>
      </c>
      <c r="U71" s="36">
        <v>985.90413723511597</v>
      </c>
      <c r="V71" s="36">
        <v>960.18637274549098</v>
      </c>
      <c r="W71" s="36">
        <v>956.05894105894117</v>
      </c>
      <c r="X71" s="36">
        <v>941.34653465346526</v>
      </c>
      <c r="Y71" s="36">
        <v>947.5455417066155</v>
      </c>
      <c r="Z71" s="36">
        <v>976.04186489058031</v>
      </c>
      <c r="AA71" s="36">
        <v>1004.1076487252121</v>
      </c>
      <c r="AB71" s="36">
        <v>997.51407129455924</v>
      </c>
      <c r="AC71" s="36">
        <v>1037.6958525345622</v>
      </c>
      <c r="AD71" s="36">
        <v>1088.3241758241757</v>
      </c>
      <c r="AE71" s="36">
        <v>1087.9252506836829</v>
      </c>
      <c r="AF71" s="36">
        <v>1124.5451263537907</v>
      </c>
      <c r="AG71" s="36">
        <v>1123.3240823634735</v>
      </c>
      <c r="AH71" s="36">
        <v>1222.1136767317939</v>
      </c>
      <c r="AI71" s="36">
        <v>1271.9234154929577</v>
      </c>
      <c r="AJ71" s="36">
        <v>1402.3394255874671</v>
      </c>
      <c r="AK71" s="36">
        <v>1374.9044309296264</v>
      </c>
      <c r="AL71" s="36">
        <v>1322.5476603119582</v>
      </c>
      <c r="AM71" s="36">
        <v>1349.2234685073338</v>
      </c>
      <c r="AN71" s="36">
        <v>1372.1336760925449</v>
      </c>
      <c r="AO71" s="36">
        <v>1393.6393581081079</v>
      </c>
      <c r="AP71" s="36">
        <v>1503.3025210084031</v>
      </c>
    </row>
    <row r="72" spans="1:42" x14ac:dyDescent="0.35">
      <c r="A72" s="32">
        <v>6</v>
      </c>
      <c r="B72" s="40" t="s">
        <v>6</v>
      </c>
      <c r="C72" s="36">
        <v>3565.0259067357506</v>
      </c>
      <c r="D72" s="36">
        <v>3492.8433889602052</v>
      </c>
      <c r="E72" s="36">
        <v>3466.2468513853901</v>
      </c>
      <c r="F72" s="36">
        <v>3596.6249999999995</v>
      </c>
      <c r="G72" s="36">
        <v>3543.4729064039402</v>
      </c>
      <c r="H72" s="36">
        <v>3473.6504854368923</v>
      </c>
      <c r="I72" s="36">
        <v>2882.9324644549756</v>
      </c>
      <c r="J72" s="36">
        <v>3186.8968347010546</v>
      </c>
      <c r="K72" s="36">
        <v>2854.4353899883581</v>
      </c>
      <c r="L72" s="36">
        <v>2735.2128883774449</v>
      </c>
      <c r="M72" s="36">
        <v>3051.2195121951218</v>
      </c>
      <c r="N72" s="36">
        <v>2824.394273127753</v>
      </c>
      <c r="O72" s="36">
        <v>3175.3002183406115</v>
      </c>
      <c r="P72" s="36">
        <v>2852.4429967426709</v>
      </c>
      <c r="Q72" s="36">
        <v>2992.0414012738847</v>
      </c>
      <c r="R72" s="36">
        <v>3028.7368421052629</v>
      </c>
      <c r="S72" s="36">
        <v>3111.8624999999997</v>
      </c>
      <c r="T72" s="36">
        <v>3360.1239669421484</v>
      </c>
      <c r="U72" s="36">
        <v>2922.3662966700299</v>
      </c>
      <c r="V72" s="36">
        <v>2544.6192384769538</v>
      </c>
      <c r="W72" s="36">
        <v>2749.4505494505493</v>
      </c>
      <c r="X72" s="36">
        <v>2539.158415841584</v>
      </c>
      <c r="Y72" s="36">
        <v>2338.8782358581016</v>
      </c>
      <c r="Z72" s="36">
        <v>2354.4034253092295</v>
      </c>
      <c r="AA72" s="36">
        <v>3021.7733711048154</v>
      </c>
      <c r="AB72" s="36">
        <v>2728.4943714821766</v>
      </c>
      <c r="AC72" s="36">
        <v>2536.5898617511521</v>
      </c>
      <c r="AD72" s="36">
        <v>2864.0109890109889</v>
      </c>
      <c r="AE72" s="36">
        <v>2805.341841385597</v>
      </c>
      <c r="AF72" s="36">
        <v>3161.371841155235</v>
      </c>
      <c r="AG72" s="36">
        <v>3051.9024171888982</v>
      </c>
      <c r="AH72" s="36">
        <v>2777.5310834813499</v>
      </c>
      <c r="AI72" s="36">
        <v>3085.6531690140846</v>
      </c>
      <c r="AJ72" s="36">
        <v>3701.8276762402088</v>
      </c>
      <c r="AK72" s="36">
        <v>3641.0512597741094</v>
      </c>
      <c r="AL72" s="36">
        <v>3317.2097053726166</v>
      </c>
      <c r="AM72" s="36">
        <v>3475.5996548748917</v>
      </c>
      <c r="AN72" s="36">
        <v>3457.1336760925446</v>
      </c>
      <c r="AO72" s="36">
        <v>4041.4484797297287</v>
      </c>
      <c r="AP72" s="36">
        <v>4028.4302521008399</v>
      </c>
    </row>
    <row r="73" spans="1:42" x14ac:dyDescent="0.35">
      <c r="A73" s="32">
        <v>7</v>
      </c>
      <c r="B73" s="40" t="s">
        <v>7</v>
      </c>
      <c r="C73" s="36">
        <v>1989.9326424870465</v>
      </c>
      <c r="D73" s="36">
        <v>1670.1412066752246</v>
      </c>
      <c r="E73" s="36">
        <v>1993.0919395465992</v>
      </c>
      <c r="F73" s="36">
        <v>1798.3124999999998</v>
      </c>
      <c r="G73" s="36">
        <v>2272.4445812807876</v>
      </c>
      <c r="H73" s="36">
        <v>2011.6201456310678</v>
      </c>
      <c r="I73" s="36">
        <v>1834.9976303317533</v>
      </c>
      <c r="J73" s="36">
        <v>1686.5767878077372</v>
      </c>
      <c r="K73" s="36">
        <v>1820.4307334109426</v>
      </c>
      <c r="L73" s="36">
        <v>1655.5235903337166</v>
      </c>
      <c r="M73" s="36">
        <v>1703.1352549889134</v>
      </c>
      <c r="N73" s="36">
        <v>1815.8788546255507</v>
      </c>
      <c r="O73" s="36">
        <v>1980.2947598253274</v>
      </c>
      <c r="P73" s="36">
        <v>2085</v>
      </c>
      <c r="Q73" s="36">
        <v>1726.4331210191081</v>
      </c>
      <c r="R73" s="36">
        <v>1738.2315789473685</v>
      </c>
      <c r="S73" s="36">
        <v>2098.03125</v>
      </c>
      <c r="T73" s="36">
        <v>2067.768595041322</v>
      </c>
      <c r="U73" s="36">
        <v>1764.7810292633703</v>
      </c>
      <c r="V73" s="36">
        <v>1633.3196392785569</v>
      </c>
      <c r="W73" s="36">
        <v>1524.6953046953047</v>
      </c>
      <c r="X73" s="36">
        <v>1898.7950495049502</v>
      </c>
      <c r="Y73" s="36">
        <v>1637.2147651006712</v>
      </c>
      <c r="Z73" s="36">
        <v>1577.1408182683158</v>
      </c>
      <c r="AA73" s="36">
        <v>1807.3937677053821</v>
      </c>
      <c r="AB73" s="36">
        <v>1865.9380863039403</v>
      </c>
      <c r="AC73" s="36">
        <v>1723.728110599078</v>
      </c>
      <c r="AD73" s="36">
        <v>1861.6071428571427</v>
      </c>
      <c r="AE73" s="36">
        <v>2039.0045578851411</v>
      </c>
      <c r="AF73" s="36">
        <v>1760.2066787003612</v>
      </c>
      <c r="AG73" s="36">
        <v>1931.9382273948074</v>
      </c>
      <c r="AH73" s="36">
        <v>1999.8223801065719</v>
      </c>
      <c r="AI73" s="36">
        <v>2409.4964788732395</v>
      </c>
      <c r="AJ73" s="36">
        <v>2449.7389033942554</v>
      </c>
      <c r="AK73" s="36">
        <v>2407.4413553431796</v>
      </c>
      <c r="AL73" s="36">
        <v>2412.0233968804155</v>
      </c>
      <c r="AM73" s="36">
        <v>2212.7264883520274</v>
      </c>
      <c r="AN73" s="36">
        <v>2304.7557840616964</v>
      </c>
      <c r="AO73" s="36">
        <v>2623.5076013513503</v>
      </c>
      <c r="AP73" s="36">
        <v>2638.6638655462184</v>
      </c>
    </row>
    <row r="74" spans="1:42" x14ac:dyDescent="0.35">
      <c r="A74" s="32">
        <v>8</v>
      </c>
      <c r="B74" s="40" t="s">
        <v>8</v>
      </c>
      <c r="C74" s="36">
        <v>1474.6243523316059</v>
      </c>
      <c r="D74" s="36">
        <v>1710.2888318356866</v>
      </c>
      <c r="E74" s="36">
        <v>1575.5667506297227</v>
      </c>
      <c r="F74" s="36">
        <v>1641.9374999999998</v>
      </c>
      <c r="G74" s="36">
        <v>1625.3756157635464</v>
      </c>
      <c r="H74" s="36">
        <v>1621.4417475728153</v>
      </c>
      <c r="I74" s="36">
        <v>1396.2582938388623</v>
      </c>
      <c r="J74" s="36">
        <v>1444.5896834701052</v>
      </c>
      <c r="K74" s="36">
        <v>1489.8405122235154</v>
      </c>
      <c r="L74" s="36">
        <v>1389.200230149597</v>
      </c>
      <c r="M74" s="36">
        <v>1497.8713968957868</v>
      </c>
      <c r="N74" s="36">
        <v>1618.8601321585904</v>
      </c>
      <c r="O74" s="36">
        <v>1816.4082969432313</v>
      </c>
      <c r="P74" s="36">
        <v>1817.4136807817588</v>
      </c>
      <c r="Q74" s="36">
        <v>1792.8343949044581</v>
      </c>
      <c r="R74" s="36">
        <v>1647.3694736842103</v>
      </c>
      <c r="S74" s="36">
        <v>1645.846875</v>
      </c>
      <c r="T74" s="36">
        <v>1575.3811983471073</v>
      </c>
      <c r="U74" s="36">
        <v>1556.4914228052471</v>
      </c>
      <c r="V74" s="36">
        <v>1441.5330661322644</v>
      </c>
      <c r="W74" s="36">
        <v>1562.1878121878121</v>
      </c>
      <c r="X74" s="36">
        <v>1483.8594059405939</v>
      </c>
      <c r="Y74" s="36">
        <v>1511.275167785235</v>
      </c>
      <c r="Z74" s="36">
        <v>1428.3539486203613</v>
      </c>
      <c r="AA74" s="36">
        <v>1701.0764872521243</v>
      </c>
      <c r="AB74" s="36">
        <v>1492.750469043152</v>
      </c>
      <c r="AC74" s="36">
        <v>1498.8940092165899</v>
      </c>
      <c r="AD74" s="36">
        <v>1718.4065934065932</v>
      </c>
      <c r="AE74" s="36">
        <v>1801.8049225159525</v>
      </c>
      <c r="AF74" s="36">
        <v>1685.6886281588447</v>
      </c>
      <c r="AG74" s="36">
        <v>1845.7009847806623</v>
      </c>
      <c r="AH74" s="36">
        <v>1744.2895204262877</v>
      </c>
      <c r="AI74" s="36">
        <v>1850.0704225352113</v>
      </c>
      <c r="AJ74" s="36">
        <v>1952.1697127937334</v>
      </c>
      <c r="AK74" s="36">
        <v>2019.4248479582968</v>
      </c>
      <c r="AL74" s="36">
        <v>2108.4878682842282</v>
      </c>
      <c r="AM74" s="36">
        <v>2104.7886108714406</v>
      </c>
      <c r="AN74" s="36">
        <v>2186.8380462724931</v>
      </c>
      <c r="AO74" s="36">
        <v>2018.0827702702697</v>
      </c>
      <c r="AP74" s="36">
        <v>2237.0823529411764</v>
      </c>
    </row>
    <row r="75" spans="1:42" x14ac:dyDescent="0.35">
      <c r="A75" s="32">
        <v>9</v>
      </c>
      <c r="B75" s="40" t="s">
        <v>9</v>
      </c>
      <c r="C75" s="36">
        <v>1054.9235751295334</v>
      </c>
      <c r="D75" s="36">
        <v>1096.8331193838253</v>
      </c>
      <c r="E75" s="36">
        <v>1147.0125944584381</v>
      </c>
      <c r="F75" s="36">
        <v>1094.625</v>
      </c>
      <c r="G75" s="36">
        <v>1201.6995073891624</v>
      </c>
      <c r="H75" s="36">
        <v>1070.3337378640774</v>
      </c>
      <c r="I75" s="36">
        <v>1082.0260663507106</v>
      </c>
      <c r="J75" s="36">
        <v>1063.276670574443</v>
      </c>
      <c r="K75" s="36">
        <v>1092.2584400465655</v>
      </c>
      <c r="L75" s="36">
        <v>1022.1058688147294</v>
      </c>
      <c r="M75" s="36">
        <v>1081.7960088691796</v>
      </c>
      <c r="N75" s="36">
        <v>1102.2026431718061</v>
      </c>
      <c r="O75" s="36">
        <v>1188.1768558951965</v>
      </c>
      <c r="P75" s="36">
        <v>1176.2931596091205</v>
      </c>
      <c r="Q75" s="36">
        <v>1175.3025477707006</v>
      </c>
      <c r="R75" s="36">
        <v>1173.3063157894737</v>
      </c>
      <c r="S75" s="36">
        <v>1140.234375</v>
      </c>
      <c r="T75" s="36">
        <v>1141.1497933884295</v>
      </c>
      <c r="U75" s="36">
        <v>1054.071644803229</v>
      </c>
      <c r="V75" s="36">
        <v>1056.7064128256511</v>
      </c>
      <c r="W75" s="36">
        <v>1084.7832167832169</v>
      </c>
      <c r="X75" s="36">
        <v>1102.3663366336632</v>
      </c>
      <c r="Y75" s="36">
        <v>999.12080536912742</v>
      </c>
      <c r="Z75" s="36">
        <v>1083.1684110371075</v>
      </c>
      <c r="AA75" s="36">
        <v>1087.9801699716711</v>
      </c>
      <c r="AB75" s="36">
        <v>1126.6041275797375</v>
      </c>
      <c r="AC75" s="36">
        <v>1170.2903225806451</v>
      </c>
      <c r="AD75" s="36">
        <v>1260.164835164835</v>
      </c>
      <c r="AE75" s="36">
        <v>1303.457611668186</v>
      </c>
      <c r="AF75" s="36">
        <v>1343.5830324909748</v>
      </c>
      <c r="AG75" s="36">
        <v>1366.3563115487914</v>
      </c>
      <c r="AH75" s="36">
        <v>1310.9946714031971</v>
      </c>
      <c r="AI75" s="36">
        <v>1526.3080985915492</v>
      </c>
      <c r="AJ75" s="36">
        <v>1524.2819843342036</v>
      </c>
      <c r="AK75" s="36">
        <v>1608.5838401390092</v>
      </c>
      <c r="AL75" s="36">
        <v>1559.9558058925475</v>
      </c>
      <c r="AM75" s="36">
        <v>1727.0060396893871</v>
      </c>
      <c r="AN75" s="36">
        <v>1715.1670951156809</v>
      </c>
      <c r="AO75" s="36">
        <v>1625.0320945945941</v>
      </c>
      <c r="AP75" s="36">
        <v>1650.4789915966385</v>
      </c>
    </row>
    <row r="76" spans="1:42" x14ac:dyDescent="0.35">
      <c r="A76" s="32">
        <v>10</v>
      </c>
      <c r="B76" s="40" t="s">
        <v>10</v>
      </c>
      <c r="C76" s="36">
        <v>1989.9326424870465</v>
      </c>
      <c r="D76" s="36">
        <v>2102.129653401797</v>
      </c>
      <c r="E76" s="36">
        <v>2363.3501259445843</v>
      </c>
      <c r="F76" s="36">
        <v>2522.3287499999997</v>
      </c>
      <c r="G76" s="36">
        <v>2329.4482758620684</v>
      </c>
      <c r="H76" s="36">
        <v>2224.1686893203878</v>
      </c>
      <c r="I76" s="36">
        <v>1912.0734597156395</v>
      </c>
      <c r="J76" s="36">
        <v>1979.8944900351698</v>
      </c>
      <c r="K76" s="36">
        <v>1992.2793946449356</v>
      </c>
      <c r="L76" s="36">
        <v>2008.2220943613345</v>
      </c>
      <c r="M76" s="36">
        <v>2038.7694013303767</v>
      </c>
      <c r="N76" s="36">
        <v>2218.1828193832598</v>
      </c>
      <c r="O76" s="36">
        <v>2305.3362445414846</v>
      </c>
      <c r="P76" s="36">
        <v>2037.4592833876222</v>
      </c>
      <c r="Q76" s="36">
        <v>2138.1210191082801</v>
      </c>
      <c r="R76" s="36">
        <v>2126.6999999999998</v>
      </c>
      <c r="S76" s="36">
        <v>2026.359375</v>
      </c>
      <c r="T76" s="36">
        <v>2145.3099173553719</v>
      </c>
      <c r="U76" s="36">
        <v>1894.8042381432895</v>
      </c>
      <c r="V76" s="36">
        <v>1942.9358717434868</v>
      </c>
      <c r="W76" s="36">
        <v>1968.3566433566434</v>
      </c>
      <c r="X76" s="36">
        <v>1958.248514851485</v>
      </c>
      <c r="Y76" s="36">
        <v>1625.2205177372964</v>
      </c>
      <c r="Z76" s="36">
        <v>2011.5984776403427</v>
      </c>
      <c r="AA76" s="36">
        <v>1884.1784702549571</v>
      </c>
      <c r="AB76" s="36">
        <v>1971.5572232645407</v>
      </c>
      <c r="AC76" s="36">
        <v>1931.2672811059906</v>
      </c>
      <c r="AD76" s="36">
        <v>2142.2802197802198</v>
      </c>
      <c r="AE76" s="36">
        <v>2109.7082953509571</v>
      </c>
      <c r="AF76" s="36">
        <v>2179.0884476534297</v>
      </c>
      <c r="AG76" s="36">
        <v>2255.6078782452996</v>
      </c>
      <c r="AH76" s="36">
        <v>2245.3561278863235</v>
      </c>
      <c r="AI76" s="36">
        <v>2312.5880281690138</v>
      </c>
      <c r="AJ76" s="36">
        <v>2400.7441253263705</v>
      </c>
      <c r="AK76" s="36">
        <v>2597.6455256298868</v>
      </c>
      <c r="AL76" s="36">
        <v>2439.1247833622178</v>
      </c>
      <c r="AM76" s="36">
        <v>2496.6031061259705</v>
      </c>
      <c r="AN76" s="36">
        <v>2894.3444730077117</v>
      </c>
      <c r="AO76" s="36">
        <v>2641.4695945945941</v>
      </c>
      <c r="AP76" s="36">
        <v>3153.7815126050423</v>
      </c>
    </row>
    <row r="77" spans="1:42" x14ac:dyDescent="0.35">
      <c r="A77" s="32">
        <v>11</v>
      </c>
      <c r="B77" s="40" t="s">
        <v>11</v>
      </c>
      <c r="C77" s="36">
        <v>2941.1463730569944</v>
      </c>
      <c r="D77" s="36">
        <v>3051.2195121951218</v>
      </c>
      <c r="E77" s="36">
        <v>2914.798488664987</v>
      </c>
      <c r="F77" s="36">
        <v>3742.0537499999996</v>
      </c>
      <c r="G77" s="36">
        <v>3697.5369458128075</v>
      </c>
      <c r="H77" s="36">
        <v>2429.1262135922325</v>
      </c>
      <c r="I77" s="36">
        <v>2826.6078199052131</v>
      </c>
      <c r="J77" s="36">
        <v>2705.8558030480654</v>
      </c>
      <c r="K77" s="36">
        <v>2839.8719441210706</v>
      </c>
      <c r="L77" s="36">
        <v>2487.60414269275</v>
      </c>
      <c r="M77" s="36">
        <v>2690.6208425720615</v>
      </c>
      <c r="N77" s="36">
        <v>2810.6167400881059</v>
      </c>
      <c r="O77" s="36">
        <v>3004.5851528384278</v>
      </c>
      <c r="P77" s="36">
        <v>2920.3583061889249</v>
      </c>
      <c r="Q77" s="36">
        <v>2666.6751592356686</v>
      </c>
      <c r="R77" s="36">
        <v>2962.8947368421054</v>
      </c>
      <c r="S77" s="36">
        <v>2410.78125</v>
      </c>
      <c r="T77" s="36">
        <v>2876.7830578512398</v>
      </c>
      <c r="U77" s="36">
        <v>2587.8405650857717</v>
      </c>
      <c r="V77" s="36">
        <v>2193.637274549098</v>
      </c>
      <c r="W77" s="36">
        <v>2168.3166833166833</v>
      </c>
      <c r="X77" s="36">
        <v>2322.40099009901</v>
      </c>
      <c r="Y77" s="36">
        <v>2158.9645254074785</v>
      </c>
      <c r="Z77" s="36">
        <v>2469.862036156042</v>
      </c>
      <c r="AA77" s="36">
        <v>2545.7082152974499</v>
      </c>
      <c r="AB77" s="36">
        <v>2757.8330206378987</v>
      </c>
      <c r="AC77" s="36">
        <v>2565.4147465437786</v>
      </c>
      <c r="AD77" s="36">
        <v>2628.0164835164828</v>
      </c>
      <c r="AE77" s="36">
        <v>2622.8805834092977</v>
      </c>
      <c r="AF77" s="36">
        <v>2754.9097472924186</v>
      </c>
      <c r="AG77" s="36">
        <v>2799.910474485228</v>
      </c>
      <c r="AH77" s="36">
        <v>2638.6545293072822</v>
      </c>
      <c r="AI77" s="36">
        <v>2574.6813380281692</v>
      </c>
      <c r="AJ77" s="36">
        <v>3266.3185378590074</v>
      </c>
      <c r="AK77" s="36">
        <v>3217.1676802780185</v>
      </c>
      <c r="AL77" s="36">
        <v>3252.1663778162906</v>
      </c>
      <c r="AM77" s="36">
        <v>3507.9810181190674</v>
      </c>
      <c r="AN77" s="36">
        <v>3751.9280205655523</v>
      </c>
      <c r="AO77" s="36">
        <v>3597.681587837837</v>
      </c>
      <c r="AP77" s="36">
        <v>3605.8235294117644</v>
      </c>
    </row>
    <row r="78" spans="1:42" x14ac:dyDescent="0.35">
      <c r="A78" s="32"/>
      <c r="B78" s="37" t="s">
        <v>12</v>
      </c>
      <c r="C78" s="38">
        <v>939.8704663212435</v>
      </c>
      <c r="D78" s="38">
        <v>963.54300385109093</v>
      </c>
      <c r="E78" s="38">
        <v>984.72921914357664</v>
      </c>
      <c r="F78" s="38">
        <v>1044.5849999999998</v>
      </c>
      <c r="G78" s="38">
        <v>924.38423645320188</v>
      </c>
      <c r="H78" s="38">
        <v>948.87742718446589</v>
      </c>
      <c r="I78" s="38">
        <v>874.51421800947855</v>
      </c>
      <c r="J78" s="38">
        <v>859.42086752637738</v>
      </c>
      <c r="K78" s="38">
        <v>815.5529685681023</v>
      </c>
      <c r="L78" s="38">
        <v>876.7077100115074</v>
      </c>
      <c r="M78" s="38">
        <v>862.66297117516615</v>
      </c>
      <c r="N78" s="38">
        <v>991.98237885462561</v>
      </c>
      <c r="O78" s="38">
        <v>990.14737991266372</v>
      </c>
      <c r="P78" s="38">
        <v>1018.7296416938111</v>
      </c>
      <c r="Q78" s="38">
        <v>989.37898089171961</v>
      </c>
      <c r="R78" s="38">
        <v>1003.4336842105263</v>
      </c>
      <c r="S78" s="38">
        <v>961.70624999999995</v>
      </c>
      <c r="T78" s="38">
        <v>1001.5754132231405</v>
      </c>
      <c r="U78" s="38">
        <v>913.94954591321891</v>
      </c>
      <c r="V78" s="38">
        <v>877.45490981963917</v>
      </c>
      <c r="W78" s="38">
        <v>949.81018981018985</v>
      </c>
      <c r="X78" s="38">
        <v>928.96039603960378</v>
      </c>
      <c r="Y78" s="38">
        <v>899.56855225311597</v>
      </c>
      <c r="Z78" s="38">
        <v>966.51950523311132</v>
      </c>
      <c r="AA78" s="38">
        <v>927.32294617563718</v>
      </c>
      <c r="AB78" s="38">
        <v>963.48123827392135</v>
      </c>
      <c r="AC78" s="38">
        <v>997.34101382488484</v>
      </c>
      <c r="AD78" s="38">
        <v>1071.1401098901099</v>
      </c>
      <c r="AE78" s="38">
        <v>1070.8195077484047</v>
      </c>
      <c r="AF78" s="38">
        <v>1129.0613718411553</v>
      </c>
      <c r="AG78" s="38">
        <v>1187.1620411817366</v>
      </c>
      <c r="AH78" s="38">
        <v>1227.6687388987566</v>
      </c>
      <c r="AI78" s="38">
        <v>1271.9234154929577</v>
      </c>
      <c r="AJ78" s="38">
        <v>1415.4046997389032</v>
      </c>
      <c r="AK78" s="38">
        <v>1447.7254561251084</v>
      </c>
      <c r="AL78" s="38">
        <v>1420.1126516464469</v>
      </c>
      <c r="AM78" s="38">
        <v>1335.1915444348574</v>
      </c>
      <c r="AN78" s="38">
        <v>1339.9742930591258</v>
      </c>
      <c r="AO78" s="38">
        <v>1373.5641891891889</v>
      </c>
      <c r="AP78" s="38">
        <v>1434.9705882352939</v>
      </c>
    </row>
    <row r="79" spans="1:42" x14ac:dyDescent="0.35">
      <c r="A79" s="32">
        <v>12</v>
      </c>
      <c r="B79" s="40" t="s">
        <v>13</v>
      </c>
      <c r="C79" s="36">
        <v>758.37823834196877</v>
      </c>
      <c r="D79" s="36">
        <v>746.74582798459562</v>
      </c>
      <c r="E79" s="36">
        <v>727.91183879093194</v>
      </c>
      <c r="F79" s="36">
        <v>778.74749999999995</v>
      </c>
      <c r="G79" s="36">
        <v>662.47536945812794</v>
      </c>
      <c r="H79" s="36">
        <v>690.78276699029118</v>
      </c>
      <c r="I79" s="36">
        <v>637.3578199052132</v>
      </c>
      <c r="J79" s="36">
        <v>643.83235638921451</v>
      </c>
      <c r="K79" s="36">
        <v>633.50989522700809</v>
      </c>
      <c r="L79" s="36">
        <v>682.36363636363626</v>
      </c>
      <c r="M79" s="36">
        <v>665.72062084257198</v>
      </c>
      <c r="N79" s="36">
        <v>737.09801762114546</v>
      </c>
      <c r="O79" s="36">
        <v>703.34606986899564</v>
      </c>
      <c r="P79" s="36">
        <v>774.23452768729635</v>
      </c>
      <c r="Q79" s="36">
        <v>779.55095541401261</v>
      </c>
      <c r="R79" s="36">
        <v>737.43157894736839</v>
      </c>
      <c r="S79" s="36">
        <v>677.625</v>
      </c>
      <c r="T79" s="36">
        <v>775.4132231404958</v>
      </c>
      <c r="U79" s="36">
        <v>723.3329969727547</v>
      </c>
      <c r="V79" s="36">
        <v>658.09118236472943</v>
      </c>
      <c r="W79" s="36">
        <v>768.59640359640355</v>
      </c>
      <c r="X79" s="36">
        <v>743.16831683168311</v>
      </c>
      <c r="Y79" s="36">
        <v>749.64046021093009</v>
      </c>
      <c r="Z79" s="36">
        <v>773.69172216936249</v>
      </c>
      <c r="AA79" s="36">
        <v>731.22662889518404</v>
      </c>
      <c r="AB79" s="36">
        <v>766.32551594746712</v>
      </c>
      <c r="AC79" s="36">
        <v>778.27188940092162</v>
      </c>
      <c r="AD79" s="36">
        <v>790.46703296703288</v>
      </c>
      <c r="AE79" s="36">
        <v>907.74475843208734</v>
      </c>
      <c r="AF79" s="36">
        <v>872.76444043321305</v>
      </c>
      <c r="AG79" s="36">
        <v>906.05102954341987</v>
      </c>
      <c r="AH79" s="36">
        <v>1015.4653641207816</v>
      </c>
      <c r="AI79" s="36">
        <v>992.21038732394368</v>
      </c>
      <c r="AJ79" s="36">
        <v>1065.9086161879895</v>
      </c>
      <c r="AK79" s="36">
        <v>1080.3596872284968</v>
      </c>
      <c r="AL79" s="36">
        <v>1094.8960138648179</v>
      </c>
      <c r="AM79" s="36">
        <v>1106.3632441760137</v>
      </c>
      <c r="AN79" s="36">
        <v>1005.516709511568</v>
      </c>
      <c r="AO79" s="36">
        <v>987.9096283783781</v>
      </c>
      <c r="AP79" s="36">
        <v>1019.7226890756302</v>
      </c>
    </row>
    <row r="80" spans="1:42" x14ac:dyDescent="0.35">
      <c r="A80" s="32">
        <v>13</v>
      </c>
      <c r="B80" s="40" t="s">
        <v>14</v>
      </c>
      <c r="C80" s="36">
        <v>661.15025906735741</v>
      </c>
      <c r="D80" s="36">
        <v>647.17971758664953</v>
      </c>
      <c r="E80" s="36">
        <v>690.09823677581858</v>
      </c>
      <c r="F80" s="36">
        <v>672.41249999999991</v>
      </c>
      <c r="G80" s="36">
        <v>648.60960591133005</v>
      </c>
      <c r="H80" s="36">
        <v>607.28155339805812</v>
      </c>
      <c r="I80" s="36">
        <v>622.53554502369661</v>
      </c>
      <c r="J80" s="36">
        <v>615.96717467760845</v>
      </c>
      <c r="K80" s="36">
        <v>626.22817229336431</v>
      </c>
      <c r="L80" s="36">
        <v>644.93440736478703</v>
      </c>
      <c r="M80" s="36">
        <v>637.98226164079813</v>
      </c>
      <c r="N80" s="36">
        <v>659.94383259911888</v>
      </c>
      <c r="O80" s="36">
        <v>682.86026200873357</v>
      </c>
      <c r="P80" s="36">
        <v>679.15309446254071</v>
      </c>
      <c r="Q80" s="36">
        <v>691.90127388535018</v>
      </c>
      <c r="R80" s="36">
        <v>684.75789473684199</v>
      </c>
      <c r="S80" s="36">
        <v>689.35312500000009</v>
      </c>
      <c r="T80" s="36">
        <v>691.41012396694214</v>
      </c>
      <c r="U80" s="36">
        <v>681.67507568113012</v>
      </c>
      <c r="V80" s="36">
        <v>651.82364729458914</v>
      </c>
      <c r="W80" s="36">
        <v>687.36263736263732</v>
      </c>
      <c r="X80" s="36">
        <v>687.43069306930681</v>
      </c>
      <c r="Y80" s="36">
        <v>671.67785234899327</v>
      </c>
      <c r="Z80" s="36">
        <v>690.37107516650815</v>
      </c>
      <c r="AA80" s="36">
        <v>679.24929178470234</v>
      </c>
      <c r="AB80" s="36">
        <v>704.12757973733585</v>
      </c>
      <c r="AC80" s="36">
        <v>716.01013824884785</v>
      </c>
      <c r="AD80" s="36">
        <v>748.07967032967019</v>
      </c>
      <c r="AE80" s="36">
        <v>765.1969006381039</v>
      </c>
      <c r="AF80" s="36">
        <v>801.6335740072202</v>
      </c>
      <c r="AG80" s="36">
        <v>823.17367949865707</v>
      </c>
      <c r="AH80" s="36">
        <v>854.36856127886324</v>
      </c>
      <c r="AI80" s="36">
        <v>882.08714788732402</v>
      </c>
      <c r="AJ80" s="36">
        <v>950.49869451697111</v>
      </c>
      <c r="AK80" s="36">
        <v>983.62728062554288</v>
      </c>
      <c r="AL80" s="36">
        <v>932.28769497400322</v>
      </c>
      <c r="AM80" s="36">
        <v>928.26574633304563</v>
      </c>
      <c r="AN80" s="36">
        <v>927.26221079691504</v>
      </c>
      <c r="AO80" s="36">
        <v>945.64611486486467</v>
      </c>
      <c r="AP80" s="36">
        <v>977.67226890756297</v>
      </c>
    </row>
    <row r="81" spans="1:42" x14ac:dyDescent="0.35">
      <c r="A81" s="32">
        <v>14</v>
      </c>
      <c r="B81" s="40" t="s">
        <v>15</v>
      </c>
      <c r="C81" s="36">
        <v>1020.8937823834195</v>
      </c>
      <c r="D81" s="36">
        <v>1124.1335044929397</v>
      </c>
      <c r="E81" s="36">
        <v>1134.4080604534004</v>
      </c>
      <c r="F81" s="36">
        <v>1122.7724999999998</v>
      </c>
      <c r="G81" s="36">
        <v>1186.2931034482756</v>
      </c>
      <c r="H81" s="36">
        <v>1091.5885922330094</v>
      </c>
      <c r="I81" s="36">
        <v>1067.2037914691941</v>
      </c>
      <c r="J81" s="36">
        <v>975.28135990621331</v>
      </c>
      <c r="K81" s="36">
        <v>977.20721769499391</v>
      </c>
      <c r="L81" s="36">
        <v>1154.5477560414267</v>
      </c>
      <c r="M81" s="36">
        <v>1109.5343680709532</v>
      </c>
      <c r="N81" s="36">
        <v>1091.1806167400882</v>
      </c>
      <c r="O81" s="36">
        <v>1205.9312227074236</v>
      </c>
      <c r="P81" s="36">
        <v>1226.5504885993485</v>
      </c>
      <c r="Q81" s="36">
        <v>1197.8789808917195</v>
      </c>
      <c r="R81" s="36">
        <v>1106.1473684210525</v>
      </c>
      <c r="S81" s="36">
        <v>1172.8125</v>
      </c>
      <c r="T81" s="36">
        <v>1550.8264462809916</v>
      </c>
      <c r="U81" s="36">
        <v>1203.0302724520686</v>
      </c>
      <c r="V81" s="36">
        <v>1197.0991983967933</v>
      </c>
      <c r="W81" s="36">
        <v>1172.2657342657344</v>
      </c>
      <c r="X81" s="36">
        <v>1106.0821782178218</v>
      </c>
      <c r="Y81" s="36">
        <v>1049.4966442953018</v>
      </c>
      <c r="Z81" s="36">
        <v>1077.2169362511893</v>
      </c>
      <c r="AA81" s="36">
        <v>1125.7818696883851</v>
      </c>
      <c r="AB81" s="36">
        <v>1150.0750469043153</v>
      </c>
      <c r="AC81" s="36">
        <v>1268.294930875576</v>
      </c>
      <c r="AD81" s="36">
        <v>1344.9395604395604</v>
      </c>
      <c r="AE81" s="36">
        <v>1459.6900638103921</v>
      </c>
      <c r="AF81" s="36">
        <v>1479.0703971119133</v>
      </c>
      <c r="AG81" s="36">
        <v>1545.5505819158457</v>
      </c>
      <c r="AH81" s="36">
        <v>1455.4262877442275</v>
      </c>
      <c r="AI81" s="36">
        <v>1569.256161971831</v>
      </c>
      <c r="AJ81" s="36">
        <v>1799.7415143603132</v>
      </c>
      <c r="AK81" s="36">
        <v>1802.0486533449173</v>
      </c>
      <c r="AL81" s="36">
        <v>1718.2279029462736</v>
      </c>
      <c r="AM81" s="36">
        <v>1673.0371009490937</v>
      </c>
      <c r="AN81" s="36">
        <v>1584.3856041131103</v>
      </c>
      <c r="AO81" s="36">
        <v>1849.0287162162158</v>
      </c>
      <c r="AP81" s="36">
        <v>1673.6067226890757</v>
      </c>
    </row>
    <row r="82" spans="1:42" x14ac:dyDescent="0.35">
      <c r="A82" s="32">
        <v>15</v>
      </c>
      <c r="B82" s="40" t="s">
        <v>16</v>
      </c>
      <c r="C82" s="36">
        <v>761.61917098445588</v>
      </c>
      <c r="D82" s="36">
        <v>815.79974326059039</v>
      </c>
      <c r="E82" s="36">
        <v>805.11460957178838</v>
      </c>
      <c r="F82" s="36">
        <v>813.15</v>
      </c>
      <c r="G82" s="36">
        <v>798.05172413793093</v>
      </c>
      <c r="H82" s="36">
        <v>789.46601941747554</v>
      </c>
      <c r="I82" s="36">
        <v>763.34715639810406</v>
      </c>
      <c r="J82" s="36">
        <v>733.29425556858143</v>
      </c>
      <c r="K82" s="36">
        <v>713.60884749708953</v>
      </c>
      <c r="L82" s="36">
        <v>732.74913693901021</v>
      </c>
      <c r="M82" s="36">
        <v>735.06651884700659</v>
      </c>
      <c r="N82" s="36">
        <v>818.38546255506606</v>
      </c>
      <c r="O82" s="36">
        <v>826.26091703056761</v>
      </c>
      <c r="P82" s="36">
        <v>869.31596091205211</v>
      </c>
      <c r="Q82" s="36">
        <v>867.20063694267503</v>
      </c>
      <c r="R82" s="36">
        <v>855.9473684210526</v>
      </c>
      <c r="S82" s="36">
        <v>807.9375</v>
      </c>
      <c r="T82" s="36">
        <v>863.29338842975199</v>
      </c>
      <c r="U82" s="36">
        <v>833.15842583249241</v>
      </c>
      <c r="V82" s="36">
        <v>793.46993987975941</v>
      </c>
      <c r="W82" s="36">
        <v>812.33766233766232</v>
      </c>
      <c r="X82" s="36">
        <v>829.87128712871277</v>
      </c>
      <c r="Y82" s="36">
        <v>780.82550335570477</v>
      </c>
      <c r="Z82" s="36">
        <v>817.73263558515703</v>
      </c>
      <c r="AA82" s="36">
        <v>763.12181303116131</v>
      </c>
      <c r="AB82" s="36">
        <v>839.08536585365857</v>
      </c>
      <c r="AC82" s="36">
        <v>883.19447004608298</v>
      </c>
      <c r="AD82" s="36">
        <v>939.39560439560432</v>
      </c>
      <c r="AE82" s="36">
        <v>946.51777575205097</v>
      </c>
      <c r="AF82" s="36">
        <v>959.70216606498195</v>
      </c>
      <c r="AG82" s="36">
        <v>1024.7672336615935</v>
      </c>
      <c r="AH82" s="36">
        <v>967.69182948490231</v>
      </c>
      <c r="AI82" s="36">
        <v>1054.980633802817</v>
      </c>
      <c r="AJ82" s="36">
        <v>1252.0887728459527</v>
      </c>
      <c r="AK82" s="36">
        <v>1249.9131190269329</v>
      </c>
      <c r="AL82" s="36">
        <v>1218.4783362218368</v>
      </c>
      <c r="AM82" s="36">
        <v>1149.5383951682484</v>
      </c>
      <c r="AN82" s="36">
        <v>1125.5784061696656</v>
      </c>
      <c r="AO82" s="36">
        <v>1215.0760135135133</v>
      </c>
      <c r="AP82" s="36">
        <v>1259.4100840336134</v>
      </c>
    </row>
    <row r="83" spans="1:42" x14ac:dyDescent="0.35">
      <c r="A83" s="32">
        <v>16</v>
      </c>
      <c r="B83" s="40" t="s">
        <v>17</v>
      </c>
      <c r="C83" s="36">
        <v>1242.8976683937822</v>
      </c>
      <c r="D83" s="36">
        <v>1291.147625160462</v>
      </c>
      <c r="E83" s="36">
        <v>1291.9647355163727</v>
      </c>
      <c r="F83" s="36">
        <v>1366.7175</v>
      </c>
      <c r="G83" s="36">
        <v>1361.9261083743841</v>
      </c>
      <c r="H83" s="36">
        <v>1348.165048543689</v>
      </c>
      <c r="I83" s="36">
        <v>1252.4822274881515</v>
      </c>
      <c r="J83" s="36">
        <v>1243.6670574443142</v>
      </c>
      <c r="K83" s="36">
        <v>1237.8928987194411</v>
      </c>
      <c r="L83" s="36">
        <v>1297.0667433831989</v>
      </c>
      <c r="M83" s="36">
        <v>1248.2261640798224</v>
      </c>
      <c r="N83" s="36">
        <v>1340.5539647577091</v>
      </c>
      <c r="O83" s="36">
        <v>1270.1200873362445</v>
      </c>
      <c r="P83" s="36">
        <v>1494.1368078175897</v>
      </c>
      <c r="Q83" s="36">
        <v>1500.6687898089169</v>
      </c>
      <c r="R83" s="36">
        <v>1418.2389473684209</v>
      </c>
      <c r="S83" s="36">
        <v>1407.3749999999998</v>
      </c>
      <c r="T83" s="36">
        <v>1380.2355371900824</v>
      </c>
      <c r="U83" s="36">
        <v>1329.2663975782039</v>
      </c>
      <c r="V83" s="36">
        <v>1291.1122244488977</v>
      </c>
      <c r="W83" s="36">
        <v>1262.2477522477523</v>
      </c>
      <c r="X83" s="36">
        <v>1232.4207920792078</v>
      </c>
      <c r="Y83" s="36">
        <v>1247.4017257909875</v>
      </c>
      <c r="Z83" s="36">
        <v>1295.0409134157946</v>
      </c>
      <c r="AA83" s="36">
        <v>1184.8470254957504</v>
      </c>
      <c r="AB83" s="36">
        <v>1357.7926829268292</v>
      </c>
      <c r="AC83" s="36">
        <v>1383.5944700460827</v>
      </c>
      <c r="AD83" s="36">
        <v>1489.285714285714</v>
      </c>
      <c r="AE83" s="36">
        <v>1453.9881494986325</v>
      </c>
      <c r="AF83" s="36">
        <v>1505.0388086642599</v>
      </c>
      <c r="AG83" s="36">
        <v>1636.2676812891673</v>
      </c>
      <c r="AH83" s="36">
        <v>1655.4085257548845</v>
      </c>
      <c r="AI83" s="36">
        <v>1779.5915492957747</v>
      </c>
      <c r="AJ83" s="36">
        <v>1905.3524804177544</v>
      </c>
      <c r="AK83" s="36">
        <v>1983.5577758470893</v>
      </c>
      <c r="AL83" s="36">
        <v>1911.1897746967065</v>
      </c>
      <c r="AM83" s="36">
        <v>1856.5314926660913</v>
      </c>
      <c r="AN83" s="36">
        <v>1918.843187660668</v>
      </c>
      <c r="AO83" s="36">
        <v>1886.0092905405402</v>
      </c>
      <c r="AP83" s="36">
        <v>2218.159663865546</v>
      </c>
    </row>
    <row r="84" spans="1:42" x14ac:dyDescent="0.35">
      <c r="A84" s="32">
        <v>17</v>
      </c>
      <c r="B84" s="40" t="s">
        <v>18</v>
      </c>
      <c r="C84" s="36">
        <v>2106.6062176165801</v>
      </c>
      <c r="D84" s="36">
        <v>2248.2670089858793</v>
      </c>
      <c r="E84" s="36">
        <v>2237.3047858942064</v>
      </c>
      <c r="F84" s="36">
        <v>2290.8937499999997</v>
      </c>
      <c r="G84" s="36">
        <v>1771.7364532019701</v>
      </c>
      <c r="H84" s="36">
        <v>2231.759708737864</v>
      </c>
      <c r="I84" s="36">
        <v>1926.8957345971562</v>
      </c>
      <c r="J84" s="36">
        <v>1715.9085580304807</v>
      </c>
      <c r="K84" s="36">
        <v>1772.3713620488938</v>
      </c>
      <c r="L84" s="36">
        <v>2152.1806674338318</v>
      </c>
      <c r="M84" s="36">
        <v>1816.8625277161859</v>
      </c>
      <c r="N84" s="36">
        <v>2160.3171806167397</v>
      </c>
      <c r="O84" s="36">
        <v>1794.5567685589522</v>
      </c>
      <c r="P84" s="36">
        <v>1901.628664495114</v>
      </c>
      <c r="Q84" s="36">
        <v>2308.1082802547767</v>
      </c>
      <c r="R84" s="36">
        <v>2238.6315789473683</v>
      </c>
      <c r="S84" s="36">
        <v>1854.346875</v>
      </c>
      <c r="T84" s="36">
        <v>2155.6487603305782</v>
      </c>
      <c r="U84" s="36">
        <v>1739.5338042381431</v>
      </c>
      <c r="V84" s="36">
        <v>2080.8216432865729</v>
      </c>
      <c r="W84" s="36">
        <v>1930.864135864136</v>
      </c>
      <c r="X84" s="36">
        <v>1721.6732673267325</v>
      </c>
      <c r="Y84" s="36">
        <v>1775.1486097794823</v>
      </c>
      <c r="Z84" s="36">
        <v>1767.5880114176973</v>
      </c>
      <c r="AA84" s="36">
        <v>1870.0028328611893</v>
      </c>
      <c r="AB84" s="36">
        <v>1828.3846153846155</v>
      </c>
      <c r="AC84" s="36">
        <v>2075.3917050691243</v>
      </c>
      <c r="AD84" s="36">
        <v>1615.3021978021975</v>
      </c>
      <c r="AE84" s="36">
        <v>1816.6298997265267</v>
      </c>
      <c r="AF84" s="36">
        <v>2154.2490974729244</v>
      </c>
      <c r="AG84" s="36">
        <v>1814.3419874664278</v>
      </c>
      <c r="AH84" s="36">
        <v>2666.4298401420961</v>
      </c>
      <c r="AI84" s="36">
        <v>2092.3415492957747</v>
      </c>
      <c r="AJ84" s="36">
        <v>2331.0626631853784</v>
      </c>
      <c r="AK84" s="36">
        <v>2825.8905299739354</v>
      </c>
      <c r="AL84" s="36">
        <v>2655.9358752166372</v>
      </c>
      <c r="AM84" s="36">
        <v>2968.291630716134</v>
      </c>
      <c r="AN84" s="36">
        <v>3483.933161953727</v>
      </c>
      <c r="AO84" s="36">
        <v>2720.7136824324321</v>
      </c>
      <c r="AP84" s="36">
        <v>2670.2016806722686</v>
      </c>
    </row>
    <row r="85" spans="1:42" x14ac:dyDescent="0.35">
      <c r="A85" s="32">
        <v>18</v>
      </c>
      <c r="B85" s="40" t="s">
        <v>19</v>
      </c>
      <c r="C85" s="36">
        <v>875.05181347150256</v>
      </c>
      <c r="D85" s="36">
        <v>894.48908857509628</v>
      </c>
      <c r="E85" s="36">
        <v>882.3173803526447</v>
      </c>
      <c r="F85" s="36">
        <v>899.15624999999989</v>
      </c>
      <c r="G85" s="36">
        <v>893.57142857142844</v>
      </c>
      <c r="H85" s="36">
        <v>880.55825242718436</v>
      </c>
      <c r="I85" s="36">
        <v>844.86966824644526</v>
      </c>
      <c r="J85" s="36">
        <v>821.28956623681131</v>
      </c>
      <c r="K85" s="36">
        <v>844.6798603026773</v>
      </c>
      <c r="L85" s="36">
        <v>845.036823935558</v>
      </c>
      <c r="M85" s="36">
        <v>866.82372505543231</v>
      </c>
      <c r="N85" s="36">
        <v>927.22797356828187</v>
      </c>
      <c r="O85" s="36">
        <v>954.63864628820954</v>
      </c>
      <c r="P85" s="36">
        <v>964.39739413680775</v>
      </c>
      <c r="Q85" s="36">
        <v>932.27388535031832</v>
      </c>
      <c r="R85" s="36">
        <v>948.12631578947367</v>
      </c>
      <c r="S85" s="36">
        <v>944.765625</v>
      </c>
      <c r="T85" s="36">
        <v>971.85123966942149</v>
      </c>
      <c r="U85" s="36">
        <v>918.99899091826433</v>
      </c>
      <c r="V85" s="36">
        <v>901.2715430861723</v>
      </c>
      <c r="W85" s="36">
        <v>934.8131868131868</v>
      </c>
      <c r="X85" s="36">
        <v>905.42673267326734</v>
      </c>
      <c r="Y85" s="36">
        <v>904.36625119846587</v>
      </c>
      <c r="Z85" s="36">
        <v>892.72121788772597</v>
      </c>
      <c r="AA85" s="36">
        <v>945.04249291784686</v>
      </c>
      <c r="AB85" s="36">
        <v>938.83677298311454</v>
      </c>
      <c r="AC85" s="36">
        <v>985.81105990783396</v>
      </c>
      <c r="AD85" s="36">
        <v>1002.4038461538461</v>
      </c>
      <c r="AE85" s="36">
        <v>1083.3637192342751</v>
      </c>
      <c r="AF85" s="36">
        <v>1129.0613718411553</v>
      </c>
      <c r="AG85" s="36">
        <v>1150.2032229185318</v>
      </c>
      <c r="AH85" s="36">
        <v>1144.3428063943161</v>
      </c>
      <c r="AI85" s="36">
        <v>1192.6346830985915</v>
      </c>
      <c r="AJ85" s="36">
        <v>1298.906005221932</v>
      </c>
      <c r="AK85" s="36">
        <v>1304.2571676802777</v>
      </c>
      <c r="AL85" s="36">
        <v>1192.4610051993066</v>
      </c>
      <c r="AM85" s="36">
        <v>1219.6980155306298</v>
      </c>
      <c r="AN85" s="36">
        <v>1254.2159383033418</v>
      </c>
      <c r="AO85" s="36">
        <v>1267.905405405405</v>
      </c>
      <c r="AP85" s="36">
        <v>1261.5126050420167</v>
      </c>
    </row>
    <row r="86" spans="1:42" x14ac:dyDescent="0.35">
      <c r="A86" s="32">
        <v>19</v>
      </c>
      <c r="B86" s="40" t="s">
        <v>20</v>
      </c>
      <c r="C86" s="36">
        <v>1152.1515544041449</v>
      </c>
      <c r="D86" s="36">
        <v>1101.6508344030808</v>
      </c>
      <c r="E86" s="36">
        <v>1121.8035264483626</v>
      </c>
      <c r="F86" s="36">
        <v>1197.8325</v>
      </c>
      <c r="G86" s="36">
        <v>1186.2931034482756</v>
      </c>
      <c r="H86" s="36">
        <v>1138.6529126213591</v>
      </c>
      <c r="I86" s="36">
        <v>975.30568720379131</v>
      </c>
      <c r="J86" s="36">
        <v>1099.9413833528722</v>
      </c>
      <c r="K86" s="36">
        <v>1074.7823050058205</v>
      </c>
      <c r="L86" s="36">
        <v>1043.6996547756039</v>
      </c>
      <c r="M86" s="36">
        <v>1076.2483370288246</v>
      </c>
      <c r="N86" s="36">
        <v>1176.6013215859032</v>
      </c>
      <c r="O86" s="36">
        <v>1110.3307860262009</v>
      </c>
      <c r="P86" s="36">
        <v>1165.4267100977199</v>
      </c>
      <c r="Q86" s="36">
        <v>1195.2229299363055</v>
      </c>
      <c r="R86" s="36">
        <v>1139.0684210526315</v>
      </c>
      <c r="S86" s="36">
        <v>1093.3218749999999</v>
      </c>
      <c r="T86" s="36">
        <v>1201.8904958677685</v>
      </c>
      <c r="U86" s="36">
        <v>1136.1251261352168</v>
      </c>
      <c r="V86" s="36">
        <v>1103.0861723446892</v>
      </c>
      <c r="W86" s="36">
        <v>1087.2827172827174</v>
      </c>
      <c r="X86" s="36">
        <v>992.12970297029699</v>
      </c>
      <c r="Y86" s="36">
        <v>1049.4966442953018</v>
      </c>
      <c r="Z86" s="36">
        <v>1097.4519505233111</v>
      </c>
      <c r="AA86" s="36">
        <v>1090.3427762039657</v>
      </c>
      <c r="AB86" s="36">
        <v>1090.2242026266417</v>
      </c>
      <c r="AC86" s="36">
        <v>1131.0884792626728</v>
      </c>
      <c r="AD86" s="36">
        <v>1318.5906593406592</v>
      </c>
      <c r="AE86" s="36">
        <v>1231.6134913400181</v>
      </c>
      <c r="AF86" s="36">
        <v>1383.1001805054152</v>
      </c>
      <c r="AG86" s="36">
        <v>1319.3178155774394</v>
      </c>
      <c r="AH86" s="36">
        <v>1466.5364120781528</v>
      </c>
      <c r="AI86" s="36">
        <v>1409.5774647887324</v>
      </c>
      <c r="AJ86" s="36">
        <v>1549.3237597911225</v>
      </c>
      <c r="AK86" s="36">
        <v>1575.9774109470025</v>
      </c>
      <c r="AL86" s="36">
        <v>1517.6776429809356</v>
      </c>
      <c r="AM86" s="36">
        <v>1484.145815358067</v>
      </c>
      <c r="AN86" s="36">
        <v>1645.4884318766067</v>
      </c>
      <c r="AO86" s="36">
        <v>1551.0709459459458</v>
      </c>
      <c r="AP86" s="36">
        <v>1524.327731092437</v>
      </c>
    </row>
    <row r="87" spans="1:42" x14ac:dyDescent="0.35">
      <c r="A87" s="32">
        <v>20</v>
      </c>
      <c r="B87" s="40" t="s">
        <v>21</v>
      </c>
      <c r="C87" s="36">
        <v>1620.4663212435232</v>
      </c>
      <c r="D87" s="36">
        <v>1718.3183568677791</v>
      </c>
      <c r="E87" s="36">
        <v>1733.123425692695</v>
      </c>
      <c r="F87" s="36">
        <v>1688.85</v>
      </c>
      <c r="G87" s="36">
        <v>1634.6194581280786</v>
      </c>
      <c r="H87" s="36">
        <v>1609.2961165048539</v>
      </c>
      <c r="I87" s="36">
        <v>1556.3388625592415</v>
      </c>
      <c r="J87" s="36">
        <v>1573.6494724501758</v>
      </c>
      <c r="K87" s="36">
        <v>1536.4435389988355</v>
      </c>
      <c r="L87" s="36">
        <v>1540.3567318757189</v>
      </c>
      <c r="M87" s="36">
        <v>1532.5443458980042</v>
      </c>
      <c r="N87" s="36">
        <v>1653.3039647577091</v>
      </c>
      <c r="O87" s="36">
        <v>1638.8646288209607</v>
      </c>
      <c r="P87" s="36">
        <v>1657.1335504885992</v>
      </c>
      <c r="Q87" s="36">
        <v>1625.5031847133755</v>
      </c>
      <c r="R87" s="36">
        <v>1599.9631578947367</v>
      </c>
      <c r="S87" s="36">
        <v>1505.1093749999998</v>
      </c>
      <c r="T87" s="36">
        <v>1576.6735537190082</v>
      </c>
      <c r="U87" s="36">
        <v>1483.2744702320888</v>
      </c>
      <c r="V87" s="36">
        <v>1441.5330661322644</v>
      </c>
      <c r="W87" s="36">
        <v>1437.2127872127874</v>
      </c>
      <c r="X87" s="36">
        <v>1399.6336633663366</v>
      </c>
      <c r="Y87" s="36">
        <v>1463.2981783317355</v>
      </c>
      <c r="Z87" s="36">
        <v>1428.3539486203613</v>
      </c>
      <c r="AA87" s="36">
        <v>1417.5637393767702</v>
      </c>
      <c r="AB87" s="36">
        <v>1549.0806754221389</v>
      </c>
      <c r="AC87" s="36">
        <v>1511.5769585253454</v>
      </c>
      <c r="AD87" s="36">
        <v>1603.8461538461536</v>
      </c>
      <c r="AE87" s="36">
        <v>1688.9070191431174</v>
      </c>
      <c r="AF87" s="36">
        <v>1693.592057761733</v>
      </c>
      <c r="AG87" s="36">
        <v>1748.2641002685764</v>
      </c>
      <c r="AH87" s="36">
        <v>1833.1705150976909</v>
      </c>
      <c r="AI87" s="36">
        <v>1885.3098591549297</v>
      </c>
      <c r="AJ87" s="36">
        <v>2090.443864229765</v>
      </c>
      <c r="AK87" s="36">
        <v>2097.6802780191133</v>
      </c>
      <c r="AL87" s="36">
        <v>2049.9488734835354</v>
      </c>
      <c r="AM87" s="36">
        <v>2104.7886108714406</v>
      </c>
      <c r="AN87" s="36">
        <v>1983.1619537275062</v>
      </c>
      <c r="AO87" s="36">
        <v>2060.3462837837833</v>
      </c>
      <c r="AP87" s="36">
        <v>2207.6470588235293</v>
      </c>
    </row>
    <row r="88" spans="1:42" x14ac:dyDescent="0.35">
      <c r="A88" s="32">
        <v>21</v>
      </c>
      <c r="B88" s="40" t="s">
        <v>22</v>
      </c>
      <c r="C88" s="36">
        <v>2025.5829015544039</v>
      </c>
      <c r="D88" s="36">
        <v>2087.6765083440305</v>
      </c>
      <c r="E88" s="36">
        <v>2100.2304785894203</v>
      </c>
      <c r="F88" s="36">
        <v>2189.25</v>
      </c>
      <c r="G88" s="36">
        <v>2184.6280788177337</v>
      </c>
      <c r="H88" s="36">
        <v>2102.712378640776</v>
      </c>
      <c r="I88" s="36">
        <v>1953.575829383886</v>
      </c>
      <c r="J88" s="36">
        <v>1840.5685814771393</v>
      </c>
      <c r="K88" s="36">
        <v>1887.4225844004652</v>
      </c>
      <c r="L88" s="36">
        <v>1900.2531645569616</v>
      </c>
      <c r="M88" s="36">
        <v>1872.3392461197338</v>
      </c>
      <c r="N88" s="36">
        <v>1949.5209251101321</v>
      </c>
      <c r="O88" s="36">
        <v>1952.9803493449781</v>
      </c>
      <c r="P88" s="36">
        <v>2004.8599348534203</v>
      </c>
      <c r="Q88" s="36">
        <v>1832.6751592356686</v>
      </c>
      <c r="R88" s="36">
        <v>1763.2515789473684</v>
      </c>
      <c r="S88" s="36">
        <v>1897.35</v>
      </c>
      <c r="T88" s="36">
        <v>1822.2210743801652</v>
      </c>
      <c r="U88" s="36">
        <v>1665.0544904137234</v>
      </c>
      <c r="V88" s="36">
        <v>1629.5591182364728</v>
      </c>
      <c r="W88" s="36">
        <v>1593.4315684315684</v>
      </c>
      <c r="X88" s="36">
        <v>1826.9554455445543</v>
      </c>
      <c r="Y88" s="36">
        <v>1679.1946308724832</v>
      </c>
      <c r="Z88" s="36">
        <v>1773.5394862036155</v>
      </c>
      <c r="AA88" s="36">
        <v>1771.9546742209627</v>
      </c>
      <c r="AB88" s="36">
        <v>1882.3677298311445</v>
      </c>
      <c r="AC88" s="36">
        <v>1741.0230414746543</v>
      </c>
      <c r="AD88" s="36">
        <v>1890.2472527472526</v>
      </c>
      <c r="AE88" s="36">
        <v>1853.1221513217865</v>
      </c>
      <c r="AF88" s="36">
        <v>1849.4025270758123</v>
      </c>
      <c r="AG88" s="36">
        <v>2112.2524619516557</v>
      </c>
      <c r="AH88" s="36">
        <v>1864.2788632326822</v>
      </c>
      <c r="AI88" s="36">
        <v>2119.8723591549297</v>
      </c>
      <c r="AJ88" s="36">
        <v>2177.5456919060052</v>
      </c>
      <c r="AK88" s="36">
        <v>2412.8757602085143</v>
      </c>
      <c r="AL88" s="36">
        <v>2384.9220103986131</v>
      </c>
      <c r="AM88" s="36">
        <v>2342.2519413287314</v>
      </c>
      <c r="AN88" s="36">
        <v>2251.1568123393313</v>
      </c>
      <c r="AO88" s="36">
        <v>2345.6249999999995</v>
      </c>
      <c r="AP88" s="36">
        <v>2528.2815126050418</v>
      </c>
    </row>
    <row r="89" spans="1:42" x14ac:dyDescent="0.35">
      <c r="A89" s="32">
        <v>22</v>
      </c>
      <c r="B89" s="40" t="s">
        <v>23</v>
      </c>
      <c r="C89" s="36">
        <v>693.55958549222782</v>
      </c>
      <c r="D89" s="36">
        <v>714.62772785622587</v>
      </c>
      <c r="E89" s="36">
        <v>724.76070528967239</v>
      </c>
      <c r="F89" s="36">
        <v>727.14374999999995</v>
      </c>
      <c r="G89" s="36">
        <v>693.28817733990138</v>
      </c>
      <c r="H89" s="36">
        <v>710.51941747572801</v>
      </c>
      <c r="I89" s="36">
        <v>678.86018957345948</v>
      </c>
      <c r="J89" s="36">
        <v>659.96483001172328</v>
      </c>
      <c r="K89" s="36">
        <v>665.54947613504066</v>
      </c>
      <c r="L89" s="36">
        <v>693.88032220943592</v>
      </c>
      <c r="M89" s="36">
        <v>692.07206208425714</v>
      </c>
      <c r="N89" s="36">
        <v>702.65418502202647</v>
      </c>
      <c r="O89" s="36">
        <v>722.46615720524017</v>
      </c>
      <c r="P89" s="36">
        <v>721.26058631921819</v>
      </c>
      <c r="Q89" s="36">
        <v>739.71019108280234</v>
      </c>
      <c r="R89" s="36">
        <v>763.76842105263165</v>
      </c>
      <c r="S89" s="36">
        <v>720.62812500000007</v>
      </c>
      <c r="T89" s="36">
        <v>743.10433884297515</v>
      </c>
      <c r="U89" s="36">
        <v>695.56104944500498</v>
      </c>
      <c r="V89" s="36">
        <v>664.35871743486962</v>
      </c>
      <c r="W89" s="36">
        <v>707.35864135864131</v>
      </c>
      <c r="X89" s="36">
        <v>712.20297029702954</v>
      </c>
      <c r="Y89" s="36">
        <v>695.66634707574303</v>
      </c>
      <c r="Z89" s="36">
        <v>739.17316841103707</v>
      </c>
      <c r="AA89" s="36">
        <v>726.50141643059476</v>
      </c>
      <c r="AB89" s="36">
        <v>762.80487804878055</v>
      </c>
      <c r="AC89" s="36">
        <v>784.036866359447</v>
      </c>
      <c r="AD89" s="36">
        <v>801.92307692307679</v>
      </c>
      <c r="AE89" s="36">
        <v>859.84867821330897</v>
      </c>
      <c r="AF89" s="36">
        <v>860.34476534296027</v>
      </c>
      <c r="AG89" s="36">
        <v>918.37063563115487</v>
      </c>
      <c r="AH89" s="36">
        <v>944.36056838365903</v>
      </c>
      <c r="AI89" s="36">
        <v>980.09683098591552</v>
      </c>
      <c r="AJ89" s="36">
        <v>1088.7728459530026</v>
      </c>
      <c r="AK89" s="36">
        <v>1141.2250217202431</v>
      </c>
      <c r="AL89" s="36">
        <v>1029.8526863084919</v>
      </c>
      <c r="AM89" s="36">
        <v>1044.8386540120791</v>
      </c>
      <c r="AN89" s="36">
        <v>1043.0359897172234</v>
      </c>
      <c r="AO89" s="36">
        <v>1013.2677364864863</v>
      </c>
      <c r="AP89" s="36">
        <v>1073.336974789916</v>
      </c>
    </row>
    <row r="90" spans="1:42" x14ac:dyDescent="0.35">
      <c r="A90" s="32">
        <v>23</v>
      </c>
      <c r="B90" s="40" t="s">
        <v>24</v>
      </c>
      <c r="C90" s="36">
        <v>858.84715025906723</v>
      </c>
      <c r="D90" s="36">
        <v>884.85365853658516</v>
      </c>
      <c r="E90" s="36">
        <v>882.3173803526447</v>
      </c>
      <c r="F90" s="36">
        <v>947.63249999999994</v>
      </c>
      <c r="G90" s="36">
        <v>910.51847290640376</v>
      </c>
      <c r="H90" s="36">
        <v>888.14927184466001</v>
      </c>
      <c r="I90" s="36">
        <v>861.17417061611366</v>
      </c>
      <c r="J90" s="36">
        <v>877.01992966002342</v>
      </c>
      <c r="K90" s="36">
        <v>834.48544819557605</v>
      </c>
      <c r="L90" s="36">
        <v>827.76179516685829</v>
      </c>
      <c r="M90" s="36">
        <v>908.43126385809296</v>
      </c>
      <c r="N90" s="36">
        <v>939.62775330396482</v>
      </c>
      <c r="O90" s="36">
        <v>953.27292576419211</v>
      </c>
      <c r="P90" s="36">
        <v>1005.1465798045602</v>
      </c>
      <c r="Q90" s="36">
        <v>957.50636942675146</v>
      </c>
      <c r="R90" s="36">
        <v>958.66105263157897</v>
      </c>
      <c r="S90" s="36">
        <v>965.61562499999991</v>
      </c>
      <c r="T90" s="36">
        <v>982.19008264462798</v>
      </c>
      <c r="U90" s="36">
        <v>915.21190716448029</v>
      </c>
      <c r="V90" s="36">
        <v>908.79258517034066</v>
      </c>
      <c r="W90" s="36">
        <v>922.31568431568439</v>
      </c>
      <c r="X90" s="36">
        <v>909.14257425742562</v>
      </c>
      <c r="Y90" s="36">
        <v>874.3806327900287</v>
      </c>
      <c r="Z90" s="36">
        <v>941.523311132255</v>
      </c>
      <c r="AA90" s="36">
        <v>915.50991501416411</v>
      </c>
      <c r="AB90" s="36">
        <v>938.83677298311454</v>
      </c>
      <c r="AC90" s="36">
        <v>966.21013824884778</v>
      </c>
      <c r="AD90" s="36">
        <v>1026.4615384615383</v>
      </c>
      <c r="AE90" s="36">
        <v>1054.8541476754785</v>
      </c>
      <c r="AF90" s="36">
        <v>1182.1272563176897</v>
      </c>
      <c r="AG90" s="36">
        <v>1114.3643688451207</v>
      </c>
      <c r="AH90" s="36">
        <v>1116.5674955595027</v>
      </c>
      <c r="AI90" s="36">
        <v>1255.4049295774648</v>
      </c>
      <c r="AJ90" s="36">
        <v>1345.7232375979113</v>
      </c>
      <c r="AK90" s="36">
        <v>1434.6828844483057</v>
      </c>
      <c r="AL90" s="36">
        <v>1336.6403812824956</v>
      </c>
      <c r="AM90" s="36">
        <v>1219.6980155306298</v>
      </c>
      <c r="AN90" s="36">
        <v>1195.2570694087401</v>
      </c>
      <c r="AO90" s="36">
        <v>1296.4332770270269</v>
      </c>
      <c r="AP90" s="36">
        <v>1429.7142857142856</v>
      </c>
    </row>
    <row r="91" spans="1:42" x14ac:dyDescent="0.35">
      <c r="A91" s="32">
        <v>24</v>
      </c>
      <c r="B91" s="40" t="s">
        <v>25</v>
      </c>
      <c r="C91" s="36">
        <v>1061.4054404145077</v>
      </c>
      <c r="D91" s="36">
        <v>1092.0154043645698</v>
      </c>
      <c r="E91" s="36">
        <v>1095.0188916876573</v>
      </c>
      <c r="F91" s="36">
        <v>1149.3562499999998</v>
      </c>
      <c r="G91" s="36">
        <v>1123.1268472906402</v>
      </c>
      <c r="H91" s="36">
        <v>1108.288834951456</v>
      </c>
      <c r="I91" s="36">
        <v>1067.2037914691941</v>
      </c>
      <c r="J91" s="36">
        <v>1026.6119577960139</v>
      </c>
      <c r="K91" s="36">
        <v>1041.2863795110593</v>
      </c>
      <c r="L91" s="36">
        <v>1081.1288837744532</v>
      </c>
      <c r="M91" s="36">
        <v>1034.640798226164</v>
      </c>
      <c r="N91" s="36">
        <v>1122.8689427312777</v>
      </c>
      <c r="O91" s="36">
        <v>1158.1310043668122</v>
      </c>
      <c r="P91" s="36">
        <v>1214.3257328990228</v>
      </c>
      <c r="Q91" s="36">
        <v>1181.9426751592355</v>
      </c>
      <c r="R91" s="36">
        <v>1162.7715789473684</v>
      </c>
      <c r="S91" s="36">
        <v>1119.3843750000001</v>
      </c>
      <c r="T91" s="36">
        <v>1146.3192148760329</v>
      </c>
      <c r="U91" s="36">
        <v>1109.6155398587284</v>
      </c>
      <c r="V91" s="36">
        <v>1088.0440881763525</v>
      </c>
      <c r="W91" s="36">
        <v>1099.7802197802198</v>
      </c>
      <c r="X91" s="36">
        <v>1089.9801980198019</v>
      </c>
      <c r="Y91" s="36">
        <v>1049.4966442953018</v>
      </c>
      <c r="Z91" s="36">
        <v>1071.2654614652711</v>
      </c>
      <c r="AA91" s="36">
        <v>1074.9858356940508</v>
      </c>
      <c r="AB91" s="36">
        <v>1080.8358348968106</v>
      </c>
      <c r="AC91" s="36">
        <v>1139.1594470046082</v>
      </c>
      <c r="AD91" s="36">
        <v>1261.3104395604394</v>
      </c>
      <c r="AE91" s="36">
        <v>1311.4402917046489</v>
      </c>
      <c r="AF91" s="36">
        <v>1402.2942238267149</v>
      </c>
      <c r="AG91" s="36">
        <v>1455.9534467323188</v>
      </c>
      <c r="AH91" s="36">
        <v>1449.8712255772648</v>
      </c>
      <c r="AI91" s="36">
        <v>1541.7253521126761</v>
      </c>
      <c r="AJ91" s="36">
        <v>1661.4673629242818</v>
      </c>
      <c r="AK91" s="36">
        <v>1712.9244135534318</v>
      </c>
      <c r="AL91" s="36">
        <v>1626.0831889081453</v>
      </c>
      <c r="AM91" s="36">
        <v>1643.8938740293354</v>
      </c>
      <c r="AN91" s="36">
        <v>1643.3444730077119</v>
      </c>
      <c r="AO91" s="36">
        <v>1637.7111486486483</v>
      </c>
      <c r="AP91" s="36">
        <v>1734.579831932773</v>
      </c>
    </row>
    <row r="92" spans="1:42" x14ac:dyDescent="0.35">
      <c r="A92" s="32">
        <v>25</v>
      </c>
      <c r="B92" s="40" t="s">
        <v>26</v>
      </c>
      <c r="C92" s="36">
        <v>1328.7823834196888</v>
      </c>
      <c r="D92" s="36">
        <v>1766.4955070603337</v>
      </c>
      <c r="E92" s="36">
        <v>1451.0969773299746</v>
      </c>
      <c r="F92" s="36">
        <v>1563.7499999999998</v>
      </c>
      <c r="G92" s="36">
        <v>1116.9642857142856</v>
      </c>
      <c r="H92" s="36">
        <v>1414.9660194174755</v>
      </c>
      <c r="I92" s="36">
        <v>1310.2890995260661</v>
      </c>
      <c r="J92" s="36">
        <v>1325.7960140679952</v>
      </c>
      <c r="K92" s="36">
        <v>1111.1909196740394</v>
      </c>
      <c r="L92" s="36">
        <v>1374.8043728423472</v>
      </c>
      <c r="M92" s="36">
        <v>1234.3569844789356</v>
      </c>
      <c r="N92" s="36">
        <v>1204.1563876651983</v>
      </c>
      <c r="O92" s="36">
        <v>1707.1506550218339</v>
      </c>
      <c r="P92" s="36">
        <v>1795.6807817589577</v>
      </c>
      <c r="Q92" s="36">
        <v>1431.6114649681526</v>
      </c>
      <c r="R92" s="36">
        <v>1349.7631578947369</v>
      </c>
      <c r="S92" s="36">
        <v>1368.2812499999998</v>
      </c>
      <c r="T92" s="36">
        <v>1602.5206611570247</v>
      </c>
      <c r="U92" s="36">
        <v>1565.3279515640766</v>
      </c>
      <c r="V92" s="36">
        <v>1266.0420841683365</v>
      </c>
      <c r="W92" s="36">
        <v>1374.7252747252746</v>
      </c>
      <c r="X92" s="36">
        <v>1517.3019801980195</v>
      </c>
      <c r="Y92" s="36">
        <v>1517.2722914669223</v>
      </c>
      <c r="Z92" s="36">
        <v>1522.3872502378686</v>
      </c>
      <c r="AA92" s="36">
        <v>1607.753541076487</v>
      </c>
      <c r="AB92" s="36">
        <v>1509.1801125703564</v>
      </c>
      <c r="AC92" s="36">
        <v>1498.8940092165899</v>
      </c>
      <c r="AD92" s="36">
        <v>1465.2280219780216</v>
      </c>
      <c r="AE92" s="36">
        <v>1637.5897903372834</v>
      </c>
      <c r="AF92" s="36">
        <v>1555.8465703971119</v>
      </c>
      <c r="AG92" s="36">
        <v>1831.1414503133392</v>
      </c>
      <c r="AH92" s="36">
        <v>1777.619893428064</v>
      </c>
      <c r="AI92" s="36">
        <v>1734.4410211267605</v>
      </c>
      <c r="AJ92" s="36">
        <v>1966.3237597911225</v>
      </c>
      <c r="AK92" s="36">
        <v>2282.4500434404863</v>
      </c>
      <c r="AL92" s="36">
        <v>2005.5025996533791</v>
      </c>
      <c r="AM92" s="36">
        <v>2104.7886108714406</v>
      </c>
      <c r="AN92" s="36">
        <v>2143.9588688946014</v>
      </c>
      <c r="AO92" s="36">
        <v>2745.0152027027025</v>
      </c>
      <c r="AP92" s="36">
        <v>2191.8781512605042</v>
      </c>
    </row>
    <row r="93" spans="1:42" x14ac:dyDescent="0.35">
      <c r="A93" s="32">
        <v>26</v>
      </c>
      <c r="B93" s="40" t="s">
        <v>27</v>
      </c>
      <c r="C93" s="36">
        <v>1654.496113989637</v>
      </c>
      <c r="D93" s="36">
        <v>1846.7907573812577</v>
      </c>
      <c r="E93" s="36">
        <v>1851.2909319899243</v>
      </c>
      <c r="F93" s="36">
        <v>1801.4399999999998</v>
      </c>
      <c r="G93" s="36">
        <v>1784.0615763546796</v>
      </c>
      <c r="H93" s="36">
        <v>1745.9344660194172</v>
      </c>
      <c r="I93" s="36">
        <v>1823.1398104265397</v>
      </c>
      <c r="J93" s="36">
        <v>1514.9859320046894</v>
      </c>
      <c r="K93" s="36">
        <v>1530.6181606519206</v>
      </c>
      <c r="L93" s="36">
        <v>1695.8319907940158</v>
      </c>
      <c r="M93" s="36">
        <v>1725.3259423503323</v>
      </c>
      <c r="N93" s="36">
        <v>1777.3017621145375</v>
      </c>
      <c r="O93" s="36">
        <v>1840.9912663755458</v>
      </c>
      <c r="P93" s="36">
        <v>1833.71335504886</v>
      </c>
      <c r="Q93" s="36">
        <v>1746.353503184713</v>
      </c>
      <c r="R93" s="36">
        <v>1685.5578947368422</v>
      </c>
      <c r="S93" s="36">
        <v>1713.609375</v>
      </c>
      <c r="T93" s="36">
        <v>1742.095041322314</v>
      </c>
      <c r="U93" s="36">
        <v>1638.5449041372349</v>
      </c>
      <c r="V93" s="36">
        <v>1566.8837675350701</v>
      </c>
      <c r="W93" s="36">
        <v>1612.1778221778222</v>
      </c>
      <c r="X93" s="36">
        <v>1719.1960396039601</v>
      </c>
      <c r="Y93" s="36">
        <v>1559.2521572387343</v>
      </c>
      <c r="Z93" s="36">
        <v>1550.954329210276</v>
      </c>
      <c r="AA93" s="36">
        <v>1574.6770538243622</v>
      </c>
      <c r="AB93" s="36">
        <v>1701.6416510318952</v>
      </c>
      <c r="AC93" s="36">
        <v>1730.6460829493087</v>
      </c>
      <c r="AD93" s="36">
        <v>1792.8708791208787</v>
      </c>
      <c r="AE93" s="36">
        <v>1881.6317228805833</v>
      </c>
      <c r="AF93" s="36">
        <v>1766.9810469314079</v>
      </c>
      <c r="AG93" s="36">
        <v>1926.3384064458369</v>
      </c>
      <c r="AH93" s="36">
        <v>2010.9325044404973</v>
      </c>
      <c r="AI93" s="36">
        <v>2103.3538732394368</v>
      </c>
      <c r="AJ93" s="36">
        <v>2340.8616187989555</v>
      </c>
      <c r="AK93" s="36">
        <v>2157.458731537793</v>
      </c>
      <c r="AL93" s="36">
        <v>2249.4150779896008</v>
      </c>
      <c r="AM93" s="36">
        <v>2482.5711820534939</v>
      </c>
      <c r="AN93" s="36">
        <v>2401.2339331619532</v>
      </c>
      <c r="AO93" s="36">
        <v>2504.1131756756749</v>
      </c>
      <c r="AP93" s="36">
        <v>2533.5378151260502</v>
      </c>
    </row>
    <row r="94" spans="1:42" x14ac:dyDescent="0.35">
      <c r="A94" s="32"/>
      <c r="B94" s="37" t="s">
        <v>28</v>
      </c>
      <c r="C94" s="38">
        <v>640.08419689119171</v>
      </c>
      <c r="D94" s="38">
        <v>656.81514762516042</v>
      </c>
      <c r="E94" s="38">
        <v>633.37783375314859</v>
      </c>
      <c r="F94" s="38">
        <v>656.77499999999998</v>
      </c>
      <c r="G94" s="38">
        <v>623.95935960591123</v>
      </c>
      <c r="H94" s="38">
        <v>592.09951456310671</v>
      </c>
      <c r="I94" s="38">
        <v>566.21090047393352</v>
      </c>
      <c r="J94" s="38">
        <v>557.30363423212191</v>
      </c>
      <c r="K94" s="38">
        <v>553.41094295692653</v>
      </c>
      <c r="L94" s="38">
        <v>575.8342922899883</v>
      </c>
      <c r="M94" s="38">
        <v>567.24944567627495</v>
      </c>
      <c r="N94" s="38">
        <v>619.98898678414093</v>
      </c>
      <c r="O94" s="38">
        <v>618.67139737991261</v>
      </c>
      <c r="P94" s="38">
        <v>627.53745928338765</v>
      </c>
      <c r="Q94" s="38">
        <v>604.25159235668775</v>
      </c>
      <c r="R94" s="38">
        <v>609.69789473684204</v>
      </c>
      <c r="S94" s="38">
        <v>586.40625</v>
      </c>
      <c r="T94" s="38">
        <v>607.40702479338836</v>
      </c>
      <c r="U94" s="38">
        <v>566.80020181634711</v>
      </c>
      <c r="V94" s="38">
        <v>545.27555110220442</v>
      </c>
      <c r="W94" s="38">
        <v>591.13186813186815</v>
      </c>
      <c r="X94" s="38">
        <v>594.53465346534654</v>
      </c>
      <c r="Y94" s="38">
        <v>542.13998082454452</v>
      </c>
      <c r="Z94" s="38">
        <v>582.05423406279738</v>
      </c>
      <c r="AA94" s="38">
        <v>572.93201133144464</v>
      </c>
      <c r="AB94" s="38">
        <v>586.77298311444656</v>
      </c>
      <c r="AC94" s="38">
        <v>601.86359447004611</v>
      </c>
      <c r="AD94" s="38">
        <v>636.95604395604391</v>
      </c>
      <c r="AE94" s="38">
        <v>632.91248860528708</v>
      </c>
      <c r="AF94" s="38">
        <v>654.85559566787003</v>
      </c>
      <c r="AG94" s="38">
        <v>660.77887197851373</v>
      </c>
      <c r="AH94" s="38">
        <v>703.27087033747773</v>
      </c>
      <c r="AI94" s="38">
        <v>704.78873239436621</v>
      </c>
      <c r="AJ94" s="38">
        <v>754.51958224543068</v>
      </c>
      <c r="AK94" s="38">
        <v>777.11989574283223</v>
      </c>
      <c r="AL94" s="38">
        <v>785.94020797227029</v>
      </c>
      <c r="AM94" s="38">
        <v>755.56514236410692</v>
      </c>
      <c r="AN94" s="38">
        <v>781.47300771208222</v>
      </c>
      <c r="AO94" s="38">
        <v>780.81841216216196</v>
      </c>
      <c r="AP94" s="38">
        <v>815.77815126050427</v>
      </c>
    </row>
    <row r="95" spans="1:42" x14ac:dyDescent="0.35">
      <c r="A95" s="32">
        <v>27</v>
      </c>
      <c r="B95" s="40" t="s">
        <v>57</v>
      </c>
      <c r="C95" s="36">
        <v>915.56347150259057</v>
      </c>
      <c r="D95" s="36">
        <v>979.60205391527586</v>
      </c>
      <c r="E95" s="36">
        <v>976.85138539042805</v>
      </c>
      <c r="F95" s="36">
        <v>950.75999999999988</v>
      </c>
      <c r="G95" s="36">
        <v>936.70935960591112</v>
      </c>
      <c r="H95" s="36">
        <v>888.14927184466001</v>
      </c>
      <c r="I95" s="36">
        <v>883.40758293838849</v>
      </c>
      <c r="J95" s="36">
        <v>850.62133645955441</v>
      </c>
      <c r="K95" s="36">
        <v>859.24330616996485</v>
      </c>
      <c r="L95" s="36">
        <v>888.22439585730706</v>
      </c>
      <c r="M95" s="36">
        <v>872.37139689578714</v>
      </c>
      <c r="N95" s="36">
        <v>929.98348017621151</v>
      </c>
      <c r="O95" s="36">
        <v>942.34716157205241</v>
      </c>
      <c r="P95" s="36">
        <v>957.60586319218248</v>
      </c>
      <c r="Q95" s="36">
        <v>942.89808917197433</v>
      </c>
      <c r="R95" s="36">
        <v>941.54210526315785</v>
      </c>
      <c r="S95" s="36">
        <v>901.76249999999993</v>
      </c>
      <c r="T95" s="36">
        <v>878.80165289256195</v>
      </c>
      <c r="U95" s="36">
        <v>858.40565085771937</v>
      </c>
      <c r="V95" s="36">
        <v>847.37074148296597</v>
      </c>
      <c r="W95" s="36">
        <v>887.32267732267735</v>
      </c>
      <c r="X95" s="36">
        <v>842.25742574257413</v>
      </c>
      <c r="Y95" s="36">
        <v>865.98465963566628</v>
      </c>
      <c r="Z95" s="36">
        <v>857.01236917221695</v>
      </c>
      <c r="AA95" s="36">
        <v>869.439093484419</v>
      </c>
      <c r="AB95" s="36">
        <v>917.71294559099442</v>
      </c>
      <c r="AC95" s="36">
        <v>945.45622119815664</v>
      </c>
      <c r="AD95" s="36">
        <v>981.78296703296689</v>
      </c>
      <c r="AE95" s="36">
        <v>1032.0464904284411</v>
      </c>
      <c r="AF95" s="36">
        <v>1048.8980144404331</v>
      </c>
      <c r="AG95" s="36">
        <v>1091.965085049239</v>
      </c>
      <c r="AH95" s="36">
        <v>1147.6758436944938</v>
      </c>
      <c r="AI95" s="36">
        <v>1195.9383802816901</v>
      </c>
      <c r="AJ95" s="36">
        <v>1364.2323759791122</v>
      </c>
      <c r="AK95" s="36">
        <v>1336.8635968722847</v>
      </c>
      <c r="AL95" s="36">
        <v>1285.689774696707</v>
      </c>
      <c r="AM95" s="36">
        <v>1255.3175150992233</v>
      </c>
      <c r="AN95" s="36">
        <v>1286.3753213367609</v>
      </c>
      <c r="AO95" s="36">
        <v>1278.4712837837835</v>
      </c>
      <c r="AP95" s="36">
        <v>1350.8697478991594</v>
      </c>
    </row>
    <row r="96" spans="1:42" x14ac:dyDescent="0.35">
      <c r="A96" s="32">
        <v>28</v>
      </c>
      <c r="B96" s="40" t="s">
        <v>29</v>
      </c>
      <c r="C96" s="36">
        <v>567.16321243523305</v>
      </c>
      <c r="D96" s="36">
        <v>546.0077021822849</v>
      </c>
      <c r="E96" s="36">
        <v>543.57052896725429</v>
      </c>
      <c r="F96" s="36">
        <v>552.00374999999997</v>
      </c>
      <c r="G96" s="36">
        <v>546.92733990147769</v>
      </c>
      <c r="H96" s="36">
        <v>516.18932038834942</v>
      </c>
      <c r="I96" s="36">
        <v>503.95734597156388</v>
      </c>
      <c r="J96" s="36">
        <v>498.64009378663536</v>
      </c>
      <c r="K96" s="36">
        <v>502.4388824214202</v>
      </c>
      <c r="L96" s="36">
        <v>522.56962025316443</v>
      </c>
      <c r="M96" s="36">
        <v>506.22505543237241</v>
      </c>
      <c r="N96" s="36">
        <v>523.54625550660796</v>
      </c>
      <c r="O96" s="36">
        <v>528.53384279475983</v>
      </c>
      <c r="P96" s="36">
        <v>536.53094462540719</v>
      </c>
      <c r="Q96" s="36">
        <v>517.92993630573244</v>
      </c>
      <c r="R96" s="36">
        <v>524.1031578947368</v>
      </c>
      <c r="S96" s="36">
        <v>540.796875</v>
      </c>
      <c r="T96" s="36">
        <v>516.9421487603305</v>
      </c>
      <c r="U96" s="36">
        <v>504.94450050454083</v>
      </c>
      <c r="V96" s="36">
        <v>497.64228456913821</v>
      </c>
      <c r="W96" s="36">
        <v>518.64635364635365</v>
      </c>
      <c r="X96" s="36">
        <v>526.41089108910887</v>
      </c>
      <c r="Y96" s="36">
        <v>494.16299137104505</v>
      </c>
      <c r="Z96" s="36">
        <v>511.82683158896288</v>
      </c>
      <c r="AA96" s="36">
        <v>513.86685552407914</v>
      </c>
      <c r="AB96" s="36">
        <v>516.36022514071294</v>
      </c>
      <c r="AC96" s="36">
        <v>543.06082949308745</v>
      </c>
      <c r="AD96" s="36">
        <v>577.38461538461524</v>
      </c>
      <c r="AE96" s="36">
        <v>575.89334548769364</v>
      </c>
      <c r="AF96" s="36">
        <v>598.40252707581226</v>
      </c>
      <c r="AG96" s="36">
        <v>621.5801253357206</v>
      </c>
      <c r="AH96" s="36">
        <v>666.60746003552401</v>
      </c>
      <c r="AI96" s="36">
        <v>693.77640845070414</v>
      </c>
      <c r="AJ96" s="36">
        <v>718.59007832898169</v>
      </c>
      <c r="AK96" s="36">
        <v>736.90529973935691</v>
      </c>
      <c r="AL96" s="36">
        <v>726.31715771230483</v>
      </c>
      <c r="AM96" s="36">
        <v>717.78688524590154</v>
      </c>
      <c r="AN96" s="36">
        <v>718.22622107969141</v>
      </c>
      <c r="AO96" s="36">
        <v>729.04560810810801</v>
      </c>
      <c r="AP96" s="36">
        <v>756.90756302521004</v>
      </c>
    </row>
    <row r="97" spans="1:42" x14ac:dyDescent="0.35">
      <c r="A97" s="32">
        <v>29</v>
      </c>
      <c r="B97" s="40" t="s">
        <v>30</v>
      </c>
      <c r="C97" s="36">
        <v>568.78367875647666</v>
      </c>
      <c r="D97" s="36">
        <v>550.8254172015404</v>
      </c>
      <c r="E97" s="36">
        <v>543.57052896725429</v>
      </c>
      <c r="F97" s="36">
        <v>562.94999999999993</v>
      </c>
      <c r="G97" s="36">
        <v>546.92733990147769</v>
      </c>
      <c r="H97" s="36">
        <v>516.18932038834942</v>
      </c>
      <c r="I97" s="36">
        <v>502.47511848341219</v>
      </c>
      <c r="J97" s="36">
        <v>498.64009378663536</v>
      </c>
      <c r="K97" s="36">
        <v>480.59371362048887</v>
      </c>
      <c r="L97" s="36">
        <v>482.26121979286529</v>
      </c>
      <c r="M97" s="36">
        <v>489.58203991130813</v>
      </c>
      <c r="N97" s="36">
        <v>509.76872246696036</v>
      </c>
      <c r="O97" s="36">
        <v>518.97379912663757</v>
      </c>
      <c r="P97" s="36">
        <v>536.53094462540719</v>
      </c>
      <c r="Q97" s="36">
        <v>511.28980891719738</v>
      </c>
      <c r="R97" s="36">
        <v>500.4</v>
      </c>
      <c r="S97" s="36">
        <v>513.43124999999998</v>
      </c>
      <c r="T97" s="36">
        <v>498.84917355371897</v>
      </c>
      <c r="U97" s="36">
        <v>479.69727547931382</v>
      </c>
      <c r="V97" s="36">
        <v>476.33266533066126</v>
      </c>
      <c r="W97" s="36">
        <v>482.4035964035964</v>
      </c>
      <c r="X97" s="36">
        <v>495.44554455445541</v>
      </c>
      <c r="Y97" s="36">
        <v>468.97507190795778</v>
      </c>
      <c r="Z97" s="36">
        <v>464.21503330161744</v>
      </c>
      <c r="AA97" s="36">
        <v>492.60339943342763</v>
      </c>
      <c r="AB97" s="36">
        <v>481.15384615384619</v>
      </c>
      <c r="AC97" s="36">
        <v>466.963133640553</v>
      </c>
      <c r="AD97" s="36">
        <v>478.86263736263726</v>
      </c>
      <c r="AE97" s="36">
        <v>513.17228805834088</v>
      </c>
      <c r="AF97" s="36">
        <v>518.23916967509024</v>
      </c>
      <c r="AG97" s="36">
        <v>509.5837063563115</v>
      </c>
      <c r="AH97" s="36">
        <v>533.28596802841923</v>
      </c>
      <c r="AI97" s="36">
        <v>556.12235915492954</v>
      </c>
      <c r="AJ97" s="36">
        <v>587.93733681462129</v>
      </c>
      <c r="AK97" s="36">
        <v>604.30582102519543</v>
      </c>
      <c r="AL97" s="36">
        <v>607.07105719237427</v>
      </c>
      <c r="AM97" s="36">
        <v>615.2459016393442</v>
      </c>
      <c r="AN97" s="36">
        <v>626.03598971722363</v>
      </c>
      <c r="AO97" s="36">
        <v>630.78293918918905</v>
      </c>
      <c r="AP97" s="36">
        <v>678.06302521008399</v>
      </c>
    </row>
    <row r="98" spans="1:42" x14ac:dyDescent="0.35">
      <c r="A98" s="32">
        <v>30</v>
      </c>
      <c r="B98" s="40" t="s">
        <v>31</v>
      </c>
      <c r="C98" s="36">
        <v>607.67487046632118</v>
      </c>
      <c r="D98" s="36">
        <v>619.87933247753517</v>
      </c>
      <c r="E98" s="36">
        <v>625.5</v>
      </c>
      <c r="F98" s="36">
        <v>627.06374999999991</v>
      </c>
      <c r="G98" s="36">
        <v>605.47167487684715</v>
      </c>
      <c r="H98" s="36">
        <v>584.50849514563095</v>
      </c>
      <c r="I98" s="36">
        <v>555.8353080568719</v>
      </c>
      <c r="J98" s="36">
        <v>567.56975381008203</v>
      </c>
      <c r="K98" s="36">
        <v>567.97438882421409</v>
      </c>
      <c r="L98" s="36">
        <v>575.8342922899883</v>
      </c>
      <c r="M98" s="36">
        <v>582.50554323725055</v>
      </c>
      <c r="N98" s="36">
        <v>580.03414096916299</v>
      </c>
      <c r="O98" s="36">
        <v>614.5742358078603</v>
      </c>
      <c r="P98" s="36">
        <v>631.61237785016283</v>
      </c>
      <c r="Q98" s="36">
        <v>577.69108280254773</v>
      </c>
      <c r="R98" s="36">
        <v>578.09368421052625</v>
      </c>
      <c r="S98" s="36">
        <v>572.07187499999998</v>
      </c>
      <c r="T98" s="36">
        <v>585.43698347107443</v>
      </c>
      <c r="U98" s="36">
        <v>574.37436932391518</v>
      </c>
      <c r="V98" s="36">
        <v>546.52905811623236</v>
      </c>
      <c r="W98" s="36">
        <v>568.63636363636363</v>
      </c>
      <c r="X98" s="36">
        <v>588.3415841584158</v>
      </c>
      <c r="Y98" s="36">
        <v>545.73825503355704</v>
      </c>
      <c r="Z98" s="36">
        <v>547.53568030447195</v>
      </c>
      <c r="AA98" s="36">
        <v>572.93201133144464</v>
      </c>
      <c r="AB98" s="36">
        <v>580.90525328330205</v>
      </c>
      <c r="AC98" s="36">
        <v>588.0276497695852</v>
      </c>
      <c r="AD98" s="36">
        <v>577.38461538461524</v>
      </c>
      <c r="AE98" s="36">
        <v>604.40291704649042</v>
      </c>
      <c r="AF98" s="36">
        <v>611.95126353790613</v>
      </c>
      <c r="AG98" s="36">
        <v>621.5801253357206</v>
      </c>
      <c r="AH98" s="36">
        <v>655.49733570159856</v>
      </c>
      <c r="AI98" s="36">
        <v>690.47271126760563</v>
      </c>
      <c r="AJ98" s="36">
        <v>703.34725848563971</v>
      </c>
      <c r="AK98" s="36">
        <v>744.51346655082523</v>
      </c>
      <c r="AL98" s="36">
        <v>737.15771230502583</v>
      </c>
      <c r="AM98" s="36">
        <v>759.88265746333036</v>
      </c>
      <c r="AN98" s="36">
        <v>768.60925449871456</v>
      </c>
      <c r="AO98" s="36">
        <v>760.743243243243</v>
      </c>
      <c r="AP98" s="36">
        <v>766.36890756302523</v>
      </c>
    </row>
    <row r="99" spans="1:42" x14ac:dyDescent="0.35">
      <c r="A99" s="32">
        <v>31</v>
      </c>
      <c r="B99" s="40" t="s">
        <v>32</v>
      </c>
      <c r="C99" s="36">
        <v>482.8989637305699</v>
      </c>
      <c r="D99" s="36">
        <v>481.77150192554546</v>
      </c>
      <c r="E99" s="36">
        <v>464.79219143576819</v>
      </c>
      <c r="F99" s="36">
        <v>453.48749999999995</v>
      </c>
      <c r="G99" s="36">
        <v>446.78571428571422</v>
      </c>
      <c r="H99" s="36">
        <v>435.72451456310671</v>
      </c>
      <c r="I99" s="36">
        <v>429.84597156398098</v>
      </c>
      <c r="J99" s="36">
        <v>432.64361078546307</v>
      </c>
      <c r="K99" s="36">
        <v>450.01047729918503</v>
      </c>
      <c r="L99" s="36">
        <v>453.46950517836586</v>
      </c>
      <c r="M99" s="36">
        <v>443.81374722838132</v>
      </c>
      <c r="N99" s="36">
        <v>440.88105726872249</v>
      </c>
      <c r="O99" s="36">
        <v>450.68777292576419</v>
      </c>
      <c r="P99" s="36">
        <v>459.10749185667748</v>
      </c>
      <c r="Q99" s="36">
        <v>442.23248407643308</v>
      </c>
      <c r="R99" s="36">
        <v>434.55789473684212</v>
      </c>
      <c r="S99" s="36">
        <v>430.03124999999994</v>
      </c>
      <c r="T99" s="36">
        <v>439.40082644628097</v>
      </c>
      <c r="U99" s="36">
        <v>425.41574167507565</v>
      </c>
      <c r="V99" s="36">
        <v>426.19238476953905</v>
      </c>
      <c r="W99" s="36">
        <v>427.41458541458542</v>
      </c>
      <c r="X99" s="36">
        <v>423.6059405940594</v>
      </c>
      <c r="Y99" s="36">
        <v>419.79865771812081</v>
      </c>
      <c r="Z99" s="36">
        <v>432.07706945765938</v>
      </c>
      <c r="AA99" s="36">
        <v>421.72521246458916</v>
      </c>
      <c r="AB99" s="36">
        <v>422.47654784240154</v>
      </c>
      <c r="AC99" s="36">
        <v>434.67926267281103</v>
      </c>
      <c r="AD99" s="36">
        <v>460.53296703296695</v>
      </c>
      <c r="AE99" s="36">
        <v>490.36463081130347</v>
      </c>
      <c r="AF99" s="36">
        <v>487.75451263537906</v>
      </c>
      <c r="AG99" s="36">
        <v>503.98388540734106</v>
      </c>
      <c r="AH99" s="36">
        <v>538.8410301953819</v>
      </c>
      <c r="AI99" s="36">
        <v>567.13468309859149</v>
      </c>
      <c r="AJ99" s="36">
        <v>615.15665796344649</v>
      </c>
      <c r="AK99" s="36">
        <v>624.95655951346646</v>
      </c>
      <c r="AL99" s="36">
        <v>603.8188908145579</v>
      </c>
      <c r="AM99" s="36">
        <v>602.29335634167376</v>
      </c>
      <c r="AN99" s="36">
        <v>608.88431876606671</v>
      </c>
      <c r="AO99" s="36">
        <v>623.38682432432415</v>
      </c>
      <c r="AP99" s="36">
        <v>645.47394957983192</v>
      </c>
    </row>
    <row r="100" spans="1:42" x14ac:dyDescent="0.35">
      <c r="A100" s="32">
        <v>32</v>
      </c>
      <c r="B100" s="40" t="s">
        <v>33</v>
      </c>
      <c r="C100" s="36">
        <v>546.09715025906723</v>
      </c>
      <c r="D100" s="36">
        <v>546.0077021822849</v>
      </c>
      <c r="E100" s="36">
        <v>534.11712846347598</v>
      </c>
      <c r="F100" s="36">
        <v>534.80250000000001</v>
      </c>
      <c r="G100" s="36">
        <v>526.89901477832507</v>
      </c>
      <c r="H100" s="36">
        <v>496.45266990291253</v>
      </c>
      <c r="I100" s="36">
        <v>503.95734597156388</v>
      </c>
      <c r="J100" s="36">
        <v>513.30597889800697</v>
      </c>
      <c r="K100" s="36">
        <v>521.37136204889396</v>
      </c>
      <c r="L100" s="36">
        <v>526.88837744533942</v>
      </c>
      <c r="M100" s="36">
        <v>520.09423503325934</v>
      </c>
      <c r="N100" s="36">
        <v>544.21255506607929</v>
      </c>
      <c r="O100" s="36">
        <v>539.45960698689953</v>
      </c>
      <c r="P100" s="36">
        <v>570.48859934853419</v>
      </c>
      <c r="Q100" s="36">
        <v>564.4108280254776</v>
      </c>
      <c r="R100" s="36">
        <v>566.2421052631579</v>
      </c>
      <c r="S100" s="36">
        <v>553.828125</v>
      </c>
      <c r="T100" s="36">
        <v>581.55991735537191</v>
      </c>
      <c r="U100" s="36">
        <v>549.12714429868811</v>
      </c>
      <c r="V100" s="36">
        <v>533.99398797595188</v>
      </c>
      <c r="W100" s="36">
        <v>549.8901098901099</v>
      </c>
      <c r="X100" s="36">
        <v>551.1831683168316</v>
      </c>
      <c r="Y100" s="36">
        <v>542.13998082454452</v>
      </c>
      <c r="Z100" s="36">
        <v>541.58420551855374</v>
      </c>
      <c r="AA100" s="36">
        <v>543.39943342776189</v>
      </c>
      <c r="AB100" s="36">
        <v>575.03752345215764</v>
      </c>
      <c r="AC100" s="36">
        <v>582.26267281105993</v>
      </c>
      <c r="AD100" s="36">
        <v>618.62637362637349</v>
      </c>
      <c r="AE100" s="36">
        <v>632.91248860528708</v>
      </c>
      <c r="AF100" s="36">
        <v>649.21028880866425</v>
      </c>
      <c r="AG100" s="36">
        <v>666.37869292748428</v>
      </c>
      <c r="AH100" s="36">
        <v>711.04795737122549</v>
      </c>
      <c r="AI100" s="36">
        <v>733.42077464788736</v>
      </c>
      <c r="AJ100" s="36">
        <v>803.51436031331582</v>
      </c>
      <c r="AK100" s="36">
        <v>815.16072980017373</v>
      </c>
      <c r="AL100" s="36">
        <v>791.36048526863067</v>
      </c>
      <c r="AM100" s="36">
        <v>766.35893011216547</v>
      </c>
      <c r="AN100" s="36">
        <v>798.62467866323891</v>
      </c>
      <c r="AO100" s="36">
        <v>771.30912162162144</v>
      </c>
      <c r="AP100" s="36">
        <v>814.7268907563024</v>
      </c>
    </row>
    <row r="101" spans="1:42" x14ac:dyDescent="0.35">
      <c r="A101" s="32">
        <v>33</v>
      </c>
      <c r="B101" s="40" t="s">
        <v>34</v>
      </c>
      <c r="C101" s="36">
        <v>623.87953367875639</v>
      </c>
      <c r="D101" s="36">
        <v>650.39152759948649</v>
      </c>
      <c r="E101" s="36">
        <v>614.47103274559186</v>
      </c>
      <c r="F101" s="36">
        <v>641.13749999999993</v>
      </c>
      <c r="G101" s="36">
        <v>631.66256157635462</v>
      </c>
      <c r="H101" s="36">
        <v>576.9174757281553</v>
      </c>
      <c r="I101" s="36">
        <v>548.42417061611366</v>
      </c>
      <c r="J101" s="36">
        <v>529.43845252051574</v>
      </c>
      <c r="K101" s="36">
        <v>546.12922002328276</v>
      </c>
      <c r="L101" s="36">
        <v>551.3613348676638</v>
      </c>
      <c r="M101" s="36">
        <v>533.96341463414626</v>
      </c>
      <c r="N101" s="36">
        <v>596.56718061674007</v>
      </c>
      <c r="O101" s="36">
        <v>564.04257641921402</v>
      </c>
      <c r="P101" s="36">
        <v>570.48859934853419</v>
      </c>
      <c r="Q101" s="36">
        <v>568.39490445859872</v>
      </c>
      <c r="R101" s="36">
        <v>550.43999999999994</v>
      </c>
      <c r="S101" s="36">
        <v>557.73749999999995</v>
      </c>
      <c r="T101" s="36">
        <v>568.63636363636363</v>
      </c>
      <c r="U101" s="36">
        <v>517.56811301715436</v>
      </c>
      <c r="V101" s="36">
        <v>500.14929859719433</v>
      </c>
      <c r="W101" s="36">
        <v>512.39760239760244</v>
      </c>
      <c r="X101" s="36">
        <v>514.02475247524751</v>
      </c>
      <c r="Y101" s="36">
        <v>491.7641418983701</v>
      </c>
      <c r="Z101" s="36">
        <v>523.72978116079923</v>
      </c>
      <c r="AA101" s="36">
        <v>525.67988668555233</v>
      </c>
      <c r="AB101" s="36">
        <v>526.922138836773</v>
      </c>
      <c r="AC101" s="36">
        <v>518.84792626728108</v>
      </c>
      <c r="AD101" s="36">
        <v>584.25824175824164</v>
      </c>
      <c r="AE101" s="36">
        <v>570.19143117593433</v>
      </c>
      <c r="AF101" s="36">
        <v>569.04693140794222</v>
      </c>
      <c r="AG101" s="36">
        <v>593.58102059086832</v>
      </c>
      <c r="AH101" s="36">
        <v>611.05683836589697</v>
      </c>
      <c r="AI101" s="36">
        <v>625.5</v>
      </c>
      <c r="AJ101" s="36">
        <v>680.48302872062652</v>
      </c>
      <c r="AK101" s="36">
        <v>673.86620330147696</v>
      </c>
      <c r="AL101" s="36">
        <v>695.9636048526861</v>
      </c>
      <c r="AM101" s="36">
        <v>680.00862812769628</v>
      </c>
      <c r="AN101" s="36">
        <v>696.78663239074535</v>
      </c>
      <c r="AO101" s="36">
        <v>707.91385135135124</v>
      </c>
      <c r="AP101" s="36">
        <v>728.52352941176468</v>
      </c>
    </row>
    <row r="102" spans="1:42" x14ac:dyDescent="0.35">
      <c r="A102" s="32">
        <v>34</v>
      </c>
      <c r="B102" s="40" t="s">
        <v>35</v>
      </c>
      <c r="C102" s="36">
        <v>584.98834196891187</v>
      </c>
      <c r="D102" s="36">
        <v>590.9730423620025</v>
      </c>
      <c r="E102" s="36">
        <v>597.13979848866495</v>
      </c>
      <c r="F102" s="36">
        <v>609.86249999999995</v>
      </c>
      <c r="G102" s="36">
        <v>570.03694581280774</v>
      </c>
      <c r="H102" s="36">
        <v>569.32645631067953</v>
      </c>
      <c r="I102" s="36">
        <v>561.76421800947855</v>
      </c>
      <c r="J102" s="36">
        <v>552.90386869871043</v>
      </c>
      <c r="K102" s="36">
        <v>543.21653084982529</v>
      </c>
      <c r="L102" s="36">
        <v>568.63636363636351</v>
      </c>
      <c r="M102" s="36">
        <v>540.89800443458978</v>
      </c>
      <c r="N102" s="36">
        <v>582.78964757709252</v>
      </c>
      <c r="O102" s="36">
        <v>566.77401746724888</v>
      </c>
      <c r="P102" s="36">
        <v>555.54723127035834</v>
      </c>
      <c r="Q102" s="36">
        <v>551.13057324840759</v>
      </c>
      <c r="R102" s="36">
        <v>541.22210526315791</v>
      </c>
      <c r="S102" s="36">
        <v>543.40312499999993</v>
      </c>
      <c r="T102" s="36">
        <v>541.49690082644622</v>
      </c>
      <c r="U102" s="36">
        <v>571.84964682139253</v>
      </c>
      <c r="V102" s="36">
        <v>521.45891783567129</v>
      </c>
      <c r="W102" s="36">
        <v>577.38461538461547</v>
      </c>
      <c r="X102" s="36">
        <v>538.79702970297024</v>
      </c>
      <c r="Y102" s="36">
        <v>503.75838926174498</v>
      </c>
      <c r="Z102" s="36">
        <v>535.63273073263554</v>
      </c>
      <c r="AA102" s="36">
        <v>525.67988668555233</v>
      </c>
      <c r="AB102" s="36">
        <v>563.30206378986873</v>
      </c>
      <c r="AC102" s="36">
        <v>576.49769585253455</v>
      </c>
      <c r="AD102" s="36">
        <v>571.65659340659329</v>
      </c>
      <c r="AE102" s="36">
        <v>570.19143117593433</v>
      </c>
      <c r="AF102" s="36">
        <v>604.04783393501805</v>
      </c>
      <c r="AG102" s="36">
        <v>627.17994628469114</v>
      </c>
      <c r="AH102" s="36">
        <v>612.16785079928957</v>
      </c>
      <c r="AI102" s="36">
        <v>627.70246478873241</v>
      </c>
      <c r="AJ102" s="36">
        <v>696.81462140992164</v>
      </c>
      <c r="AK102" s="36">
        <v>743.42658557775837</v>
      </c>
      <c r="AL102" s="36">
        <v>731.73743500866533</v>
      </c>
      <c r="AM102" s="36">
        <v>701.59620362381349</v>
      </c>
      <c r="AN102" s="36">
        <v>762.17737789203079</v>
      </c>
      <c r="AO102" s="36">
        <v>754.40371621621603</v>
      </c>
      <c r="AP102" s="36">
        <v>751.65126050420156</v>
      </c>
    </row>
    <row r="103" spans="1:42" x14ac:dyDescent="0.35">
      <c r="A103" s="32">
        <v>35</v>
      </c>
      <c r="B103" s="40" t="s">
        <v>36</v>
      </c>
      <c r="C103" s="36">
        <v>604.43393782383419</v>
      </c>
      <c r="D103" s="36">
        <v>634.33247753530168</v>
      </c>
      <c r="E103" s="36">
        <v>614.47103274559186</v>
      </c>
      <c r="F103" s="36">
        <v>644.26499999999999</v>
      </c>
      <c r="G103" s="36">
        <v>628.5812807881772</v>
      </c>
      <c r="H103" s="36">
        <v>584.50849514563095</v>
      </c>
      <c r="I103" s="36">
        <v>563.24644549763025</v>
      </c>
      <c r="J103" s="36">
        <v>571.96951934349352</v>
      </c>
      <c r="K103" s="36">
        <v>597.10128055878909</v>
      </c>
      <c r="L103" s="36">
        <v>619.02186421173747</v>
      </c>
      <c r="M103" s="36">
        <v>597.76164079822604</v>
      </c>
      <c r="N103" s="36">
        <v>613.10022026431716</v>
      </c>
      <c r="O103" s="36">
        <v>639.15720524017468</v>
      </c>
      <c r="P103" s="36">
        <v>632.97068403908793</v>
      </c>
      <c r="Q103" s="36">
        <v>650.73248407643302</v>
      </c>
      <c r="R103" s="36">
        <v>638.66842105263152</v>
      </c>
      <c r="S103" s="36">
        <v>625.5</v>
      </c>
      <c r="T103" s="36">
        <v>615.1611570247934</v>
      </c>
      <c r="U103" s="36">
        <v>612.24520686175572</v>
      </c>
      <c r="V103" s="36">
        <v>606.69739478957911</v>
      </c>
      <c r="W103" s="36">
        <v>612.3776223776224</v>
      </c>
      <c r="X103" s="36">
        <v>644.07920792079199</v>
      </c>
      <c r="Y103" s="36">
        <v>602.11121764141899</v>
      </c>
      <c r="Z103" s="36">
        <v>614.19219790675538</v>
      </c>
      <c r="AA103" s="36">
        <v>620.18413597733695</v>
      </c>
      <c r="AB103" s="36">
        <v>634.8883677298312</v>
      </c>
      <c r="AC103" s="36">
        <v>668.73732718894007</v>
      </c>
      <c r="AD103" s="36">
        <v>698.81868131868112</v>
      </c>
      <c r="AE103" s="36">
        <v>716.16043755697353</v>
      </c>
      <c r="AF103" s="36">
        <v>756.47111913357412</v>
      </c>
      <c r="AG103" s="36">
        <v>761.57564905998208</v>
      </c>
      <c r="AH103" s="36">
        <v>811.03907637655414</v>
      </c>
      <c r="AI103" s="36">
        <v>836.93661971830988</v>
      </c>
      <c r="AJ103" s="36">
        <v>903.68146214099215</v>
      </c>
      <c r="AK103" s="36">
        <v>932.54387489139879</v>
      </c>
      <c r="AL103" s="36">
        <v>896.5138648180241</v>
      </c>
      <c r="AM103" s="36">
        <v>833.28041415012933</v>
      </c>
      <c r="AN103" s="36">
        <v>860.79948586118235</v>
      </c>
      <c r="AO103" s="36">
        <v>876.96790540540519</v>
      </c>
      <c r="AP103" s="36">
        <v>898.82773109243703</v>
      </c>
    </row>
    <row r="104" spans="1:42" x14ac:dyDescent="0.35">
      <c r="A104" s="32">
        <v>36</v>
      </c>
      <c r="B104" s="40" t="s">
        <v>37</v>
      </c>
      <c r="C104" s="36">
        <v>962.5569948186527</v>
      </c>
      <c r="D104" s="36">
        <v>987.63157894736821</v>
      </c>
      <c r="E104" s="36">
        <v>1024.1183879093198</v>
      </c>
      <c r="F104" s="36">
        <v>1008.6187499999999</v>
      </c>
      <c r="G104" s="36">
        <v>1009.1194581280787</v>
      </c>
      <c r="H104" s="36">
        <v>983.79611650485413</v>
      </c>
      <c r="I104" s="36">
        <v>939.73222748815147</v>
      </c>
      <c r="J104" s="36">
        <v>916.61781946072676</v>
      </c>
      <c r="K104" s="36">
        <v>888.37019790453996</v>
      </c>
      <c r="L104" s="36">
        <v>928.5327963176062</v>
      </c>
      <c r="M104" s="36">
        <v>940.33037694013296</v>
      </c>
      <c r="N104" s="36">
        <v>982.3381057268723</v>
      </c>
      <c r="O104" s="36">
        <v>996.975982532751</v>
      </c>
      <c r="P104" s="36">
        <v>1045.8957654723129</v>
      </c>
      <c r="Q104" s="36">
        <v>982.7388535031846</v>
      </c>
      <c r="R104" s="36">
        <v>971.82947368421048</v>
      </c>
      <c r="S104" s="36">
        <v>977.34374999999989</v>
      </c>
      <c r="T104" s="36">
        <v>988.65185950413218</v>
      </c>
      <c r="U104" s="36">
        <v>950.55802219979807</v>
      </c>
      <c r="V104" s="36">
        <v>940.13026052104192</v>
      </c>
      <c r="W104" s="36">
        <v>937.31268731268733</v>
      </c>
      <c r="X104" s="36">
        <v>922.76732673267327</v>
      </c>
      <c r="Y104" s="36">
        <v>899.56855225311597</v>
      </c>
      <c r="Z104" s="36">
        <v>898.67269267364406</v>
      </c>
      <c r="AA104" s="36">
        <v>915.50991501416411</v>
      </c>
      <c r="AB104" s="36">
        <v>974.04315196998141</v>
      </c>
      <c r="AC104" s="36">
        <v>966.21013824884778</v>
      </c>
      <c r="AD104" s="36">
        <v>1080.3049450549449</v>
      </c>
      <c r="AE104" s="36">
        <v>1094.7675478577939</v>
      </c>
      <c r="AF104" s="36">
        <v>1078.2536101083033</v>
      </c>
      <c r="AG104" s="36">
        <v>1125.5640107430618</v>
      </c>
      <c r="AH104" s="36">
        <v>1222.1136767317939</v>
      </c>
      <c r="AI104" s="36">
        <v>1288.4419014084506</v>
      </c>
      <c r="AJ104" s="36">
        <v>1360.966057441253</v>
      </c>
      <c r="AK104" s="36">
        <v>1396.6420503909642</v>
      </c>
      <c r="AL104" s="36">
        <v>1314.9592720970534</v>
      </c>
      <c r="AM104" s="36">
        <v>1316.8421052631577</v>
      </c>
      <c r="AN104" s="36">
        <v>1339.9742930591258</v>
      </c>
      <c r="AO104" s="36">
        <v>1402.0920608108104</v>
      </c>
      <c r="AP104" s="36">
        <v>1419.2016806722688</v>
      </c>
    </row>
    <row r="105" spans="1:42" x14ac:dyDescent="0.35">
      <c r="A105" s="32">
        <v>37</v>
      </c>
      <c r="B105" s="40" t="s">
        <v>38</v>
      </c>
      <c r="C105" s="36">
        <v>614.15673575129529</v>
      </c>
      <c r="D105" s="36">
        <v>610.2439024390244</v>
      </c>
      <c r="E105" s="36">
        <v>595.56423173803523</v>
      </c>
      <c r="F105" s="36">
        <v>586.40625</v>
      </c>
      <c r="G105" s="36">
        <v>573.11822660098517</v>
      </c>
      <c r="H105" s="36">
        <v>561.73543689320377</v>
      </c>
      <c r="I105" s="36">
        <v>557.31753554502359</v>
      </c>
      <c r="J105" s="36">
        <v>557.30363423212191</v>
      </c>
      <c r="K105" s="36">
        <v>565.06169965075662</v>
      </c>
      <c r="L105" s="36">
        <v>575.8342922899883</v>
      </c>
      <c r="M105" s="36">
        <v>554.76718403547659</v>
      </c>
      <c r="N105" s="36">
        <v>571.76762114537451</v>
      </c>
      <c r="O105" s="36">
        <v>584.52838427947597</v>
      </c>
      <c r="P105" s="36">
        <v>586.78827361563515</v>
      </c>
      <c r="Q105" s="36">
        <v>594.95541401273874</v>
      </c>
      <c r="R105" s="36">
        <v>579.41052631578941</v>
      </c>
      <c r="S105" s="36">
        <v>578.58749999999998</v>
      </c>
      <c r="T105" s="36">
        <v>575.09814049586771</v>
      </c>
      <c r="U105" s="36">
        <v>568.06256306760838</v>
      </c>
      <c r="V105" s="36">
        <v>557.8106212424849</v>
      </c>
      <c r="W105" s="36">
        <v>581.13386613386615</v>
      </c>
      <c r="X105" s="36">
        <v>563.56930693069296</v>
      </c>
      <c r="Y105" s="36">
        <v>545.73825503355704</v>
      </c>
      <c r="Z105" s="36">
        <v>565.39010466222635</v>
      </c>
      <c r="AA105" s="36">
        <v>561.11898016997156</v>
      </c>
      <c r="AB105" s="36">
        <v>586.77298311444656</v>
      </c>
      <c r="AC105" s="36">
        <v>591.48663594470042</v>
      </c>
      <c r="AD105" s="36">
        <v>603.73351648351638</v>
      </c>
      <c r="AE105" s="36">
        <v>636.33363719234274</v>
      </c>
      <c r="AF105" s="36">
        <v>643.56498194945857</v>
      </c>
      <c r="AG105" s="36">
        <v>679.8182632050133</v>
      </c>
      <c r="AH105" s="36">
        <v>699.93783303730015</v>
      </c>
      <c r="AI105" s="36">
        <v>721.30721830985919</v>
      </c>
      <c r="AJ105" s="36">
        <v>779.56135770234982</v>
      </c>
      <c r="AK105" s="36">
        <v>802.1181581233709</v>
      </c>
      <c r="AL105" s="36">
        <v>796.78076256499116</v>
      </c>
      <c r="AM105" s="36">
        <v>786.86712683347696</v>
      </c>
      <c r="AN105" s="36">
        <v>800.76863753213365</v>
      </c>
      <c r="AO105" s="36">
        <v>792.4408783783781</v>
      </c>
      <c r="AP105" s="36">
        <v>825.23949579831924</v>
      </c>
    </row>
    <row r="106" spans="1:42" x14ac:dyDescent="0.35">
      <c r="A106" s="32">
        <v>38</v>
      </c>
      <c r="B106" s="40" t="s">
        <v>39</v>
      </c>
      <c r="C106" s="36">
        <v>521.79015544041442</v>
      </c>
      <c r="D106" s="36">
        <v>537.97817715019255</v>
      </c>
      <c r="E106" s="36">
        <v>519.93702770780851</v>
      </c>
      <c r="F106" s="36">
        <v>516.03749999999991</v>
      </c>
      <c r="G106" s="36">
        <v>519.19581280788168</v>
      </c>
      <c r="H106" s="36">
        <v>496.45266990291253</v>
      </c>
      <c r="I106" s="36">
        <v>481.72393364928905</v>
      </c>
      <c r="J106" s="36">
        <v>479.57444314185227</v>
      </c>
      <c r="K106" s="36">
        <v>487.87543655413265</v>
      </c>
      <c r="L106" s="36">
        <v>490.89873417721509</v>
      </c>
      <c r="M106" s="36">
        <v>478.48669623059862</v>
      </c>
      <c r="N106" s="36">
        <v>489.10242290748897</v>
      </c>
      <c r="O106" s="36">
        <v>494.39082969432314</v>
      </c>
      <c r="P106" s="36">
        <v>502.57328990228012</v>
      </c>
      <c r="Q106" s="36">
        <v>482.07324840764323</v>
      </c>
      <c r="R106" s="36">
        <v>492.498947368421</v>
      </c>
      <c r="S106" s="36">
        <v>476.94374999999997</v>
      </c>
      <c r="T106" s="36">
        <v>485.92561983471074</v>
      </c>
      <c r="U106" s="36">
        <v>473.38546922300702</v>
      </c>
      <c r="V106" s="36">
        <v>470.06513026052096</v>
      </c>
      <c r="W106" s="36">
        <v>487.40259740259739</v>
      </c>
      <c r="X106" s="36">
        <v>501.63861386138609</v>
      </c>
      <c r="Y106" s="36">
        <v>449.78427612655798</v>
      </c>
      <c r="Z106" s="36">
        <v>482.06945765937201</v>
      </c>
      <c r="AA106" s="36">
        <v>478.42776203965997</v>
      </c>
      <c r="AB106" s="36">
        <v>492.88930581613516</v>
      </c>
      <c r="AC106" s="36">
        <v>495.78801843317967</v>
      </c>
      <c r="AD106" s="36">
        <v>520.10439560439556</v>
      </c>
      <c r="AE106" s="36">
        <v>539.40109389243389</v>
      </c>
      <c r="AF106" s="36">
        <v>555.49819494584835</v>
      </c>
      <c r="AG106" s="36">
        <v>576.78155774395691</v>
      </c>
      <c r="AH106" s="36">
        <v>585.50355239786859</v>
      </c>
      <c r="AI106" s="36">
        <v>624.39876760563379</v>
      </c>
      <c r="AJ106" s="36">
        <v>666.32898172323758</v>
      </c>
      <c r="AK106" s="36">
        <v>679.30060816681146</v>
      </c>
      <c r="AL106" s="36">
        <v>672.1143847487001</v>
      </c>
      <c r="AM106" s="36">
        <v>653.02415875754957</v>
      </c>
      <c r="AN106" s="36">
        <v>669.98714652956289</v>
      </c>
      <c r="AO106" s="36">
        <v>691.00844594594582</v>
      </c>
      <c r="AP106" s="36">
        <v>715.90840336134443</v>
      </c>
    </row>
    <row r="107" spans="1:42" x14ac:dyDescent="0.35">
      <c r="A107" s="32">
        <v>39</v>
      </c>
      <c r="B107" s="40" t="s">
        <v>40</v>
      </c>
      <c r="C107" s="36">
        <v>1393.6010362694299</v>
      </c>
      <c r="D107" s="36">
        <v>1450.132220795892</v>
      </c>
      <c r="E107" s="36">
        <v>1378.6209068010073</v>
      </c>
      <c r="F107" s="36">
        <v>1498.0724999999998</v>
      </c>
      <c r="G107" s="36">
        <v>1440.4987684729062</v>
      </c>
      <c r="H107" s="36">
        <v>1427.1116504854367</v>
      </c>
      <c r="I107" s="36">
        <v>1368.0959715639808</v>
      </c>
      <c r="J107" s="36">
        <v>1341.928487690504</v>
      </c>
      <c r="K107" s="36">
        <v>1267.0197904540162</v>
      </c>
      <c r="L107" s="36">
        <v>1310.0230149597235</v>
      </c>
      <c r="M107" s="36">
        <v>1226.0354767184033</v>
      </c>
      <c r="N107" s="36">
        <v>1340.5539647577091</v>
      </c>
      <c r="O107" s="36">
        <v>1347.9661572052401</v>
      </c>
      <c r="P107" s="36">
        <v>1403.1302931596092</v>
      </c>
      <c r="Q107" s="36">
        <v>1354.5859872611463</v>
      </c>
      <c r="R107" s="36">
        <v>1297.0894736842104</v>
      </c>
      <c r="S107" s="36">
        <v>1283.578125</v>
      </c>
      <c r="T107" s="36">
        <v>1363.4349173553719</v>
      </c>
      <c r="U107" s="36">
        <v>1234.5893037336023</v>
      </c>
      <c r="V107" s="36">
        <v>1192.0851703406813</v>
      </c>
      <c r="W107" s="36">
        <v>1181.0139860139859</v>
      </c>
      <c r="X107" s="36">
        <v>1149.4336633663365</v>
      </c>
      <c r="Y107" s="36">
        <v>1176.6356663470756</v>
      </c>
      <c r="Z107" s="36">
        <v>1130.7802093244527</v>
      </c>
      <c r="AA107" s="36">
        <v>1193.1161473087816</v>
      </c>
      <c r="AB107" s="36">
        <v>1232.2232645403378</v>
      </c>
      <c r="AC107" s="36">
        <v>1211.7981566820274</v>
      </c>
      <c r="AD107" s="36">
        <v>1275.0576923076922</v>
      </c>
      <c r="AE107" s="36">
        <v>1339.9498632634456</v>
      </c>
      <c r="AF107" s="36">
        <v>1315.3564981949457</v>
      </c>
      <c r="AG107" s="36">
        <v>1399.955237242614</v>
      </c>
      <c r="AH107" s="36">
        <v>1399.8756660746003</v>
      </c>
      <c r="AI107" s="36">
        <v>1448.1205985915492</v>
      </c>
      <c r="AJ107" s="36">
        <v>1633.1592689295037</v>
      </c>
      <c r="AK107" s="36">
        <v>1521.6333622936575</v>
      </c>
      <c r="AL107" s="36">
        <v>1517.6776429809356</v>
      </c>
      <c r="AM107" s="36">
        <v>1629.8619499568592</v>
      </c>
      <c r="AN107" s="36">
        <v>1672.287917737789</v>
      </c>
      <c r="AO107" s="36">
        <v>1637.7111486486483</v>
      </c>
      <c r="AP107" s="36">
        <v>1806.0655462184873</v>
      </c>
    </row>
    <row r="108" spans="1:42" x14ac:dyDescent="0.35">
      <c r="A108" s="32">
        <v>40</v>
      </c>
      <c r="B108" s="40" t="s">
        <v>41</v>
      </c>
      <c r="C108" s="36">
        <v>947.97279792746099</v>
      </c>
      <c r="D108" s="36">
        <v>982.81386392811282</v>
      </c>
      <c r="E108" s="36">
        <v>968.97355163727946</v>
      </c>
      <c r="F108" s="36">
        <v>969.52499999999986</v>
      </c>
      <c r="G108" s="36">
        <v>970.60344827586198</v>
      </c>
      <c r="H108" s="36">
        <v>926.1043689320386</v>
      </c>
      <c r="I108" s="36">
        <v>867.1030805687202</v>
      </c>
      <c r="J108" s="36">
        <v>879.95310668229774</v>
      </c>
      <c r="K108" s="36">
        <v>850.50523864959246</v>
      </c>
      <c r="L108" s="36">
        <v>899.74108170310683</v>
      </c>
      <c r="M108" s="36">
        <v>879.30598669623055</v>
      </c>
      <c r="N108" s="36">
        <v>964.42731277533039</v>
      </c>
      <c r="O108" s="36">
        <v>976.49017467248905</v>
      </c>
      <c r="P108" s="36">
        <v>988.84690553745929</v>
      </c>
      <c r="Q108" s="36">
        <v>942.89808917197433</v>
      </c>
      <c r="R108" s="36">
        <v>965.24526315789467</v>
      </c>
      <c r="S108" s="36">
        <v>918.70312499999989</v>
      </c>
      <c r="T108" s="36">
        <v>1006.7448347107438</v>
      </c>
      <c r="U108" s="36">
        <v>925.31079717457112</v>
      </c>
      <c r="V108" s="36">
        <v>889.98997995991976</v>
      </c>
      <c r="W108" s="36">
        <v>924.81518481518481</v>
      </c>
      <c r="X108" s="36">
        <v>941.34653465346526</v>
      </c>
      <c r="Y108" s="36">
        <v>899.56855225311597</v>
      </c>
      <c r="Z108" s="36">
        <v>916.52711703139857</v>
      </c>
      <c r="AA108" s="36">
        <v>880.07082152974488</v>
      </c>
      <c r="AB108" s="36">
        <v>915.36585365853671</v>
      </c>
      <c r="AC108" s="36">
        <v>933.92626728110599</v>
      </c>
      <c r="AD108" s="36">
        <v>974.90934065934039</v>
      </c>
      <c r="AE108" s="36">
        <v>984.15041020966271</v>
      </c>
      <c r="AF108" s="36">
        <v>1016.1552346570397</v>
      </c>
      <c r="AG108" s="36">
        <v>985.56848701880028</v>
      </c>
      <c r="AH108" s="36">
        <v>1061.0168738898758</v>
      </c>
      <c r="AI108" s="36">
        <v>1114.4471830985915</v>
      </c>
      <c r="AJ108" s="36">
        <v>1208.5378590078328</v>
      </c>
      <c r="AK108" s="36">
        <v>1260.7819287576019</v>
      </c>
      <c r="AL108" s="36">
        <v>1219.5623916811089</v>
      </c>
      <c r="AM108" s="36">
        <v>1192.713546160483</v>
      </c>
      <c r="AN108" s="36">
        <v>1211.3367609254497</v>
      </c>
      <c r="AO108" s="36">
        <v>1267.905405405405</v>
      </c>
      <c r="AP108" s="36">
        <v>1314.0756302521008</v>
      </c>
    </row>
    <row r="109" spans="1:42" x14ac:dyDescent="0.35">
      <c r="A109" s="32">
        <v>41</v>
      </c>
      <c r="B109" s="40" t="s">
        <v>42</v>
      </c>
      <c r="C109" s="36">
        <v>1244.5181347150258</v>
      </c>
      <c r="D109" s="36">
        <v>1308.8125802310651</v>
      </c>
      <c r="E109" s="36">
        <v>1329.7783375314862</v>
      </c>
      <c r="F109" s="36">
        <v>1376.1</v>
      </c>
      <c r="G109" s="36">
        <v>1317.2475369458125</v>
      </c>
      <c r="H109" s="36">
        <v>1267.7002427184464</v>
      </c>
      <c r="I109" s="36">
        <v>1218.3909952606632</v>
      </c>
      <c r="J109" s="36">
        <v>1187.9366940211019</v>
      </c>
      <c r="K109" s="36">
        <v>1128.6670547147844</v>
      </c>
      <c r="L109" s="36">
        <v>1166.0644418872264</v>
      </c>
      <c r="M109" s="36">
        <v>1178.8802660753879</v>
      </c>
      <c r="N109" s="36">
        <v>1205.534140969163</v>
      </c>
      <c r="O109" s="36">
        <v>1235.9770742358078</v>
      </c>
      <c r="P109" s="36">
        <v>1309.4071661237786</v>
      </c>
      <c r="Q109" s="36">
        <v>1229.7515923566878</v>
      </c>
      <c r="R109" s="36">
        <v>1244.4157894736843</v>
      </c>
      <c r="S109" s="36">
        <v>1196.26875</v>
      </c>
      <c r="T109" s="36">
        <v>1227.7376033057851</v>
      </c>
      <c r="U109" s="36">
        <v>1123.5015136226034</v>
      </c>
      <c r="V109" s="36">
        <v>1121.88877755511</v>
      </c>
      <c r="W109" s="36">
        <v>1124.7752247752248</v>
      </c>
      <c r="X109" s="36">
        <v>1120.9455445544552</v>
      </c>
      <c r="Y109" s="36">
        <v>1071.0862895493767</v>
      </c>
      <c r="Z109" s="36">
        <v>1101.0228353948619</v>
      </c>
      <c r="AA109" s="36">
        <v>1069.0793201133142</v>
      </c>
      <c r="AB109" s="36">
        <v>1120.7363977485929</v>
      </c>
      <c r="AC109" s="36">
        <v>1210.6451612903224</v>
      </c>
      <c r="AD109" s="36">
        <v>1248.7087912087911</v>
      </c>
      <c r="AE109" s="36">
        <v>1321.7037374658157</v>
      </c>
      <c r="AF109" s="36">
        <v>1321.0018050541516</v>
      </c>
      <c r="AG109" s="36">
        <v>1377.5559534467322</v>
      </c>
      <c r="AH109" s="36">
        <v>1388.765541740675</v>
      </c>
      <c r="AI109" s="36">
        <v>1459.1329225352113</v>
      </c>
      <c r="AJ109" s="36">
        <v>1524.2819843342036</v>
      </c>
      <c r="AK109" s="36">
        <v>1575.9774109470025</v>
      </c>
      <c r="AL109" s="36">
        <v>1566.46013864818</v>
      </c>
      <c r="AM109" s="36">
        <v>1538.1147540983604</v>
      </c>
      <c r="AN109" s="36">
        <v>1627.2647814910024</v>
      </c>
      <c r="AO109" s="36">
        <v>1595.4476351351348</v>
      </c>
      <c r="AP109" s="36">
        <v>1760.8613445378151</v>
      </c>
    </row>
    <row r="110" spans="1:42" x14ac:dyDescent="0.35">
      <c r="A110" s="32">
        <v>42</v>
      </c>
      <c r="B110" s="40" t="s">
        <v>43</v>
      </c>
      <c r="C110" s="36">
        <v>688.69818652849733</v>
      </c>
      <c r="D110" s="36">
        <v>610.2439024390244</v>
      </c>
      <c r="E110" s="36">
        <v>653.86020151133494</v>
      </c>
      <c r="F110" s="36">
        <v>581.71499999999992</v>
      </c>
      <c r="G110" s="36">
        <v>600.84975369458118</v>
      </c>
      <c r="H110" s="36">
        <v>546.55339805825236</v>
      </c>
      <c r="I110" s="36">
        <v>618.08886255924165</v>
      </c>
      <c r="J110" s="36">
        <v>551.43728018757326</v>
      </c>
      <c r="K110" s="36">
        <v>530.10942956926647</v>
      </c>
      <c r="L110" s="36">
        <v>547.04257767548904</v>
      </c>
      <c r="M110" s="36">
        <v>547.83259423503318</v>
      </c>
      <c r="N110" s="36">
        <v>557.99008810572684</v>
      </c>
      <c r="O110" s="36">
        <v>581.79694323144099</v>
      </c>
      <c r="P110" s="36">
        <v>540.60586319218248</v>
      </c>
      <c r="Q110" s="36">
        <v>563.0828025477706</v>
      </c>
      <c r="R110" s="36">
        <v>570.19263157894727</v>
      </c>
      <c r="S110" s="36">
        <v>482.15625</v>
      </c>
      <c r="T110" s="36">
        <v>559.58987603305786</v>
      </c>
      <c r="U110" s="36">
        <v>552.91422805247225</v>
      </c>
      <c r="V110" s="36">
        <v>533.99398797595188</v>
      </c>
      <c r="W110" s="36">
        <v>531.14385614385617</v>
      </c>
      <c r="X110" s="36">
        <v>532.60396039603961</v>
      </c>
      <c r="Y110" s="36">
        <v>510.9549376797699</v>
      </c>
      <c r="Z110" s="36">
        <v>536.82302568981925</v>
      </c>
      <c r="AA110" s="36">
        <v>522.13597733711038</v>
      </c>
      <c r="AB110" s="36">
        <v>551.56660412757969</v>
      </c>
      <c r="AC110" s="36">
        <v>564.96774193548379</v>
      </c>
      <c r="AD110" s="36">
        <v>607.17032967032958</v>
      </c>
      <c r="AE110" s="36">
        <v>613.52597994530538</v>
      </c>
      <c r="AF110" s="36">
        <v>620.98375451263541</v>
      </c>
      <c r="AG110" s="36">
        <v>617.10026857654429</v>
      </c>
      <c r="AH110" s="36">
        <v>644.38721136767322</v>
      </c>
      <c r="AI110" s="36">
        <v>666.2455985915492</v>
      </c>
      <c r="AJ110" s="36">
        <v>651.0861618798956</v>
      </c>
      <c r="AK110" s="36">
        <v>728.21025195482173</v>
      </c>
      <c r="AL110" s="36">
        <v>693.79549393414209</v>
      </c>
      <c r="AM110" s="36">
        <v>723.18377911993093</v>
      </c>
      <c r="AN110" s="36">
        <v>753.60154241645228</v>
      </c>
      <c r="AO110" s="36">
        <v>729.04560810810801</v>
      </c>
      <c r="AP110" s="36">
        <v>767.42016806722688</v>
      </c>
    </row>
    <row r="111" spans="1:42" x14ac:dyDescent="0.35">
      <c r="A111" s="32">
        <v>43</v>
      </c>
      <c r="B111" s="40" t="s">
        <v>44</v>
      </c>
      <c r="C111" s="36">
        <v>502.34455958549216</v>
      </c>
      <c r="D111" s="36">
        <v>489.80102695763793</v>
      </c>
      <c r="E111" s="36">
        <v>488.42569269521402</v>
      </c>
      <c r="F111" s="36">
        <v>484.76249999999993</v>
      </c>
      <c r="G111" s="36">
        <v>485.30172413793099</v>
      </c>
      <c r="H111" s="36">
        <v>447.87014563106789</v>
      </c>
      <c r="I111" s="36">
        <v>426.88151658767765</v>
      </c>
      <c r="J111" s="36">
        <v>437.04337631887455</v>
      </c>
      <c r="K111" s="36">
        <v>448.55413271245624</v>
      </c>
      <c r="L111" s="36">
        <v>446.27157652474096</v>
      </c>
      <c r="M111" s="36">
        <v>434.10532150776049</v>
      </c>
      <c r="N111" s="36">
        <v>458.79185022026434</v>
      </c>
      <c r="O111" s="36">
        <v>450.68777292576419</v>
      </c>
      <c r="P111" s="36">
        <v>449.59934853420197</v>
      </c>
      <c r="Q111" s="36">
        <v>446.21656050955403</v>
      </c>
      <c r="R111" s="36">
        <v>434.55789473684212</v>
      </c>
      <c r="S111" s="36">
        <v>436.546875</v>
      </c>
      <c r="T111" s="36">
        <v>432.93904958677683</v>
      </c>
      <c r="U111" s="36">
        <v>416.57921291624621</v>
      </c>
      <c r="V111" s="36">
        <v>404.88276553106203</v>
      </c>
      <c r="W111" s="36">
        <v>432.41358641358647</v>
      </c>
      <c r="X111" s="36">
        <v>414.93564356435638</v>
      </c>
      <c r="Y111" s="36">
        <v>394.61073825503354</v>
      </c>
      <c r="Z111" s="36">
        <v>398.74881065651761</v>
      </c>
      <c r="AA111" s="36">
        <v>419.36260623229452</v>
      </c>
      <c r="AB111" s="36">
        <v>416.60881801125709</v>
      </c>
      <c r="AC111" s="36">
        <v>423.14930875576033</v>
      </c>
      <c r="AD111" s="36">
        <v>423.87362637362628</v>
      </c>
      <c r="AE111" s="36">
        <v>439.04740200546945</v>
      </c>
      <c r="AF111" s="36">
        <v>439.20487364620936</v>
      </c>
      <c r="AG111" s="36">
        <v>447.98567591763646</v>
      </c>
      <c r="AH111" s="36">
        <v>455.51509769094139</v>
      </c>
      <c r="AI111" s="36">
        <v>473.52992957746477</v>
      </c>
      <c r="AJ111" s="36">
        <v>495.39164490861612</v>
      </c>
      <c r="AK111" s="36">
        <v>521.70286707211119</v>
      </c>
      <c r="AL111" s="36">
        <v>514.92634315424596</v>
      </c>
      <c r="AM111" s="36">
        <v>512.70491803278685</v>
      </c>
      <c r="AN111" s="36">
        <v>529.55784061696647</v>
      </c>
      <c r="AO111" s="36">
        <v>538.85979729729718</v>
      </c>
      <c r="AP111" s="36">
        <v>552.96302521008397</v>
      </c>
    </row>
    <row r="112" spans="1:42" x14ac:dyDescent="0.35">
      <c r="A112" s="32"/>
      <c r="B112" s="35" t="s">
        <v>45</v>
      </c>
      <c r="C112" s="36">
        <v>534.75388601036263</v>
      </c>
      <c r="D112" s="36">
        <v>542.79589216944794</v>
      </c>
      <c r="E112" s="36">
        <v>535.6926952141057</v>
      </c>
      <c r="F112" s="36">
        <v>536.36624999999992</v>
      </c>
      <c r="G112" s="36">
        <v>533.06157635467969</v>
      </c>
      <c r="H112" s="36">
        <v>508.59830097087371</v>
      </c>
      <c r="I112" s="36">
        <v>484.68838862559232</v>
      </c>
      <c r="J112" s="36">
        <v>470.77491207502925</v>
      </c>
      <c r="K112" s="36">
        <v>480.59371362048887</v>
      </c>
      <c r="L112" s="36">
        <v>486.57997698504016</v>
      </c>
      <c r="M112" s="36">
        <v>484.03436807095341</v>
      </c>
      <c r="N112" s="36">
        <v>516.65748898678419</v>
      </c>
      <c r="O112" s="36">
        <v>517.60807860262003</v>
      </c>
      <c r="P112" s="36">
        <v>520.23127035830623</v>
      </c>
      <c r="Q112" s="36">
        <v>504.64968152866237</v>
      </c>
      <c r="R112" s="36">
        <v>506.98421052631579</v>
      </c>
      <c r="S112" s="36">
        <v>496.49062499999997</v>
      </c>
      <c r="T112" s="36">
        <v>497.55681818181819</v>
      </c>
      <c r="U112" s="36">
        <v>479.69727547931382</v>
      </c>
      <c r="V112" s="36">
        <v>466.30460921843684</v>
      </c>
      <c r="W112" s="36">
        <v>498.65034965034971</v>
      </c>
      <c r="X112" s="36">
        <v>489.25247524752467</v>
      </c>
      <c r="Y112" s="36">
        <v>461.77852348993287</v>
      </c>
      <c r="Z112" s="36">
        <v>482.06945765937201</v>
      </c>
      <c r="AA112" s="36">
        <v>484.33427762039645</v>
      </c>
      <c r="AB112" s="36">
        <v>476.45966228893059</v>
      </c>
      <c r="AC112" s="36">
        <v>478.49308755760364</v>
      </c>
      <c r="AD112" s="36">
        <v>486.88186813186803</v>
      </c>
      <c r="AE112" s="36">
        <v>490.36463081130347</v>
      </c>
      <c r="AF112" s="36">
        <v>502.43231046931407</v>
      </c>
      <c r="AG112" s="36">
        <v>492.78424350940014</v>
      </c>
      <c r="AH112" s="36">
        <v>505.51065719360571</v>
      </c>
      <c r="AI112" s="36">
        <v>506.56690140845075</v>
      </c>
      <c r="AJ112" s="36">
        <v>522.61096605744126</v>
      </c>
      <c r="AK112" s="36">
        <v>521.70286707211119</v>
      </c>
      <c r="AL112" s="36">
        <v>534.43934142114381</v>
      </c>
      <c r="AM112" s="36">
        <v>539.68938740293356</v>
      </c>
      <c r="AN112" s="36">
        <v>541.34961439588676</v>
      </c>
      <c r="AO112" s="36">
        <v>547.31249999999989</v>
      </c>
      <c r="AP112" s="36">
        <v>562.42436974789916</v>
      </c>
    </row>
    <row r="113" spans="1:45" x14ac:dyDescent="0.35">
      <c r="A113" s="32">
        <v>44</v>
      </c>
      <c r="B113" s="40" t="s">
        <v>46</v>
      </c>
      <c r="C113" s="36">
        <v>340.29792746113986</v>
      </c>
      <c r="D113" s="36">
        <v>353.2991014120667</v>
      </c>
      <c r="E113" s="36">
        <v>345.04911838790929</v>
      </c>
      <c r="F113" s="36">
        <v>348.71624999999995</v>
      </c>
      <c r="G113" s="36">
        <v>369.75369458128074</v>
      </c>
      <c r="H113" s="36">
        <v>370.44174757281542</v>
      </c>
      <c r="I113" s="36">
        <v>312.74999999999994</v>
      </c>
      <c r="J113" s="36">
        <v>319.71629542790151</v>
      </c>
      <c r="K113" s="36">
        <v>327.67753201396965</v>
      </c>
      <c r="L113" s="36">
        <v>344.06098964326804</v>
      </c>
      <c r="M113" s="36">
        <v>339.79490022172945</v>
      </c>
      <c r="N113" s="36">
        <v>337.54955947136563</v>
      </c>
      <c r="O113" s="36">
        <v>341.43013100436679</v>
      </c>
      <c r="P113" s="36">
        <v>346.36807817589579</v>
      </c>
      <c r="Q113" s="36">
        <v>334.66242038216552</v>
      </c>
      <c r="R113" s="36">
        <v>335.79473684210524</v>
      </c>
      <c r="S113" s="36">
        <v>325.78125</v>
      </c>
      <c r="T113" s="36">
        <v>339.88946280991735</v>
      </c>
      <c r="U113" s="36">
        <v>334.52573158425832</v>
      </c>
      <c r="V113" s="36">
        <v>344.7144288577154</v>
      </c>
      <c r="W113" s="36">
        <v>353.67932067932065</v>
      </c>
      <c r="X113" s="36">
        <v>328.23267326732673</v>
      </c>
      <c r="Y113" s="36">
        <v>329.84180249280922</v>
      </c>
      <c r="Z113" s="36">
        <v>338.04376784015221</v>
      </c>
      <c r="AA113" s="36">
        <v>352.0283286118979</v>
      </c>
      <c r="AB113" s="36">
        <v>328.59287054409009</v>
      </c>
      <c r="AC113" s="36">
        <v>334.36866359447004</v>
      </c>
      <c r="AD113" s="36">
        <v>337.95329670329664</v>
      </c>
      <c r="AE113" s="36">
        <v>329.57064721969004</v>
      </c>
      <c r="AF113" s="36">
        <v>327.42779783393502</v>
      </c>
      <c r="AG113" s="36">
        <v>324.78961504028649</v>
      </c>
      <c r="AH113" s="36">
        <v>347.74689165186504</v>
      </c>
      <c r="AI113" s="36">
        <v>328.16725352112672</v>
      </c>
      <c r="AJ113" s="36">
        <v>326.63185378590077</v>
      </c>
      <c r="AK113" s="36">
        <v>333.67245873153774</v>
      </c>
      <c r="AL113" s="36">
        <v>341.47746967071049</v>
      </c>
      <c r="AM113" s="36">
        <v>345.40120793787742</v>
      </c>
      <c r="AN113" s="36">
        <v>344.10539845758353</v>
      </c>
      <c r="AO113" s="36">
        <v>343.39104729729723</v>
      </c>
      <c r="AP113" s="36">
        <v>367.94117647058823</v>
      </c>
    </row>
    <row r="114" spans="1:45" x14ac:dyDescent="0.35">
      <c r="A114" s="32">
        <v>45</v>
      </c>
      <c r="B114" s="40" t="s">
        <v>47</v>
      </c>
      <c r="C114" s="36">
        <v>790.7875647668393</v>
      </c>
      <c r="D114" s="36">
        <v>735.50449293966619</v>
      </c>
      <c r="E114" s="36">
        <v>786.20780856423164</v>
      </c>
      <c r="F114" s="36">
        <v>753.72749999999996</v>
      </c>
      <c r="G114" s="36">
        <v>762.61699507389153</v>
      </c>
      <c r="H114" s="36">
        <v>759.10194174757271</v>
      </c>
      <c r="I114" s="36">
        <v>678.86018957345948</v>
      </c>
      <c r="J114" s="36">
        <v>645.29894490035167</v>
      </c>
      <c r="K114" s="36">
        <v>712.15250291036079</v>
      </c>
      <c r="L114" s="36">
        <v>708.27617951668572</v>
      </c>
      <c r="M114" s="36">
        <v>676.81596452328154</v>
      </c>
      <c r="N114" s="36">
        <v>709.54295154185013</v>
      </c>
      <c r="O114" s="36">
        <v>768.90065502183404</v>
      </c>
      <c r="P114" s="36">
        <v>787.81758957654733</v>
      </c>
      <c r="Q114" s="36">
        <v>730.41401273885344</v>
      </c>
      <c r="R114" s="36">
        <v>684.75789473684199</v>
      </c>
      <c r="S114" s="36">
        <v>661.98750000000007</v>
      </c>
      <c r="T114" s="36">
        <v>730.18078512396687</v>
      </c>
      <c r="U114" s="36">
        <v>679.15035317860736</v>
      </c>
      <c r="V114" s="36">
        <v>664.35871743486962</v>
      </c>
      <c r="W114" s="36">
        <v>701.1098901098901</v>
      </c>
      <c r="X114" s="36">
        <v>693.62376237623755</v>
      </c>
      <c r="Y114" s="36">
        <v>659.68360498561844</v>
      </c>
      <c r="Z114" s="36">
        <v>666.56517602283543</v>
      </c>
      <c r="AA114" s="36">
        <v>653.26062322946166</v>
      </c>
      <c r="AB114" s="36">
        <v>668.9212007504691</v>
      </c>
      <c r="AC114" s="36">
        <v>654.90138248847927</v>
      </c>
      <c r="AD114" s="36">
        <v>681.63461538461524</v>
      </c>
      <c r="AE114" s="36">
        <v>764.05651777575201</v>
      </c>
      <c r="AF114" s="36">
        <v>677.43682310469319</v>
      </c>
      <c r="AG114" s="36">
        <v>727.97672336615938</v>
      </c>
      <c r="AH114" s="36">
        <v>722.15808170515095</v>
      </c>
      <c r="AI114" s="36">
        <v>732.31954225352115</v>
      </c>
      <c r="AJ114" s="36">
        <v>794.8041775456918</v>
      </c>
      <c r="AK114" s="36">
        <v>790.16246741963494</v>
      </c>
      <c r="AL114" s="36">
        <v>823.88214904679353</v>
      </c>
      <c r="AM114" s="36">
        <v>901.28127696289903</v>
      </c>
      <c r="AN114" s="36">
        <v>803.98457583547554</v>
      </c>
      <c r="AO114" s="36">
        <v>803.00675675675654</v>
      </c>
      <c r="AP114" s="36">
        <v>903.03277310924364</v>
      </c>
    </row>
    <row r="115" spans="1:45" x14ac:dyDescent="0.35">
      <c r="A115" s="32">
        <v>46</v>
      </c>
      <c r="B115" s="40" t="s">
        <v>48</v>
      </c>
      <c r="C115" s="36">
        <v>534.75388601036263</v>
      </c>
      <c r="D115" s="36">
        <v>537.97817715019255</v>
      </c>
      <c r="E115" s="36">
        <v>538.84382871536513</v>
      </c>
      <c r="F115" s="36">
        <v>547.3125</v>
      </c>
      <c r="G115" s="36">
        <v>533.06157635467969</v>
      </c>
      <c r="H115" s="36">
        <v>508.59830097087371</v>
      </c>
      <c r="I115" s="36">
        <v>477.27725118483403</v>
      </c>
      <c r="J115" s="36">
        <v>461.97538100820628</v>
      </c>
      <c r="K115" s="36">
        <v>487.87543655413265</v>
      </c>
      <c r="L115" s="36">
        <v>489.45914844649013</v>
      </c>
      <c r="M115" s="36">
        <v>481.26053215077599</v>
      </c>
      <c r="N115" s="36">
        <v>505.63546255506606</v>
      </c>
      <c r="O115" s="36">
        <v>514.87663755458516</v>
      </c>
      <c r="P115" s="36">
        <v>509.36482084690556</v>
      </c>
      <c r="Q115" s="36">
        <v>504.64968152866237</v>
      </c>
      <c r="R115" s="36">
        <v>493.81578947368422</v>
      </c>
      <c r="S115" s="36">
        <v>491.27812499999999</v>
      </c>
      <c r="T115" s="36">
        <v>485.92561983471074</v>
      </c>
      <c r="U115" s="36">
        <v>473.38546922300702</v>
      </c>
      <c r="V115" s="36">
        <v>453.76953907815624</v>
      </c>
      <c r="W115" s="36">
        <v>489.90209790209786</v>
      </c>
      <c r="X115" s="36">
        <v>495.44554455445541</v>
      </c>
      <c r="Y115" s="36">
        <v>461.77852348993287</v>
      </c>
      <c r="Z115" s="36">
        <v>476.1179828734538</v>
      </c>
      <c r="AA115" s="36">
        <v>472.52124645892343</v>
      </c>
      <c r="AB115" s="36">
        <v>461.20356472795504</v>
      </c>
      <c r="AC115" s="36">
        <v>484.25806451612902</v>
      </c>
      <c r="AD115" s="36">
        <v>475.42582417582412</v>
      </c>
      <c r="AE115" s="36">
        <v>478.96080218778479</v>
      </c>
      <c r="AF115" s="36">
        <v>488.88357400722026</v>
      </c>
      <c r="AG115" s="36">
        <v>502.86392121754699</v>
      </c>
      <c r="AH115" s="36">
        <v>494.40053285968031</v>
      </c>
      <c r="AI115" s="36">
        <v>506.56690140845075</v>
      </c>
      <c r="AJ115" s="36">
        <v>512.81201044386421</v>
      </c>
      <c r="AK115" s="36">
        <v>516.26846220677658</v>
      </c>
      <c r="AL115" s="36">
        <v>525.76689774696695</v>
      </c>
      <c r="AM115" s="36">
        <v>540.76876617773939</v>
      </c>
      <c r="AN115" s="36">
        <v>522.05398457583544</v>
      </c>
      <c r="AO115" s="36">
        <v>533.57685810810801</v>
      </c>
      <c r="AP115" s="36">
        <v>555.06554621848738</v>
      </c>
    </row>
    <row r="116" spans="1:45" x14ac:dyDescent="0.35">
      <c r="A116" s="32">
        <v>47</v>
      </c>
      <c r="B116" s="40" t="s">
        <v>49</v>
      </c>
      <c r="C116" s="36">
        <v>453.73056994818648</v>
      </c>
      <c r="D116" s="36">
        <v>473.74197689345306</v>
      </c>
      <c r="E116" s="36">
        <v>471.09445843828706</v>
      </c>
      <c r="F116" s="36">
        <v>476.94374999999997</v>
      </c>
      <c r="G116" s="36">
        <v>462.19211822660094</v>
      </c>
      <c r="H116" s="36">
        <v>473.67961165048541</v>
      </c>
      <c r="I116" s="36">
        <v>459.49052132701411</v>
      </c>
      <c r="J116" s="36">
        <v>425.31066822977721</v>
      </c>
      <c r="K116" s="36">
        <v>432.53434225844001</v>
      </c>
      <c r="L116" s="36">
        <v>467.86536248561555</v>
      </c>
      <c r="M116" s="36">
        <v>429.94456762749445</v>
      </c>
      <c r="N116" s="36">
        <v>479.45814977973566</v>
      </c>
      <c r="O116" s="36">
        <v>482.09934497816596</v>
      </c>
      <c r="P116" s="36">
        <v>482.19869706840387</v>
      </c>
      <c r="Q116" s="36">
        <v>476.76114649681517</v>
      </c>
      <c r="R116" s="36">
        <v>487.2315789473684</v>
      </c>
      <c r="S116" s="36">
        <v>456.09375</v>
      </c>
      <c r="T116" s="36">
        <v>465.24793388429754</v>
      </c>
      <c r="U116" s="36">
        <v>441.82643794147327</v>
      </c>
      <c r="V116" s="36">
        <v>438.72745490981958</v>
      </c>
      <c r="W116" s="36">
        <v>456.1588411588412</v>
      </c>
      <c r="X116" s="36">
        <v>463.24158415841578</v>
      </c>
      <c r="Y116" s="36">
        <v>425.79578139980828</v>
      </c>
      <c r="Z116" s="36">
        <v>434.45765937202663</v>
      </c>
      <c r="AA116" s="36">
        <v>458.34560906515571</v>
      </c>
      <c r="AB116" s="36">
        <v>434.21200750469046</v>
      </c>
      <c r="AC116" s="36">
        <v>438.13824884792621</v>
      </c>
      <c r="AD116" s="36">
        <v>429.60164835164829</v>
      </c>
      <c r="AE116" s="36">
        <v>427.64357338195072</v>
      </c>
      <c r="AF116" s="36">
        <v>439.20487364620936</v>
      </c>
      <c r="AG116" s="36">
        <v>431.1862130707251</v>
      </c>
      <c r="AH116" s="36">
        <v>418.85168738898756</v>
      </c>
      <c r="AI116" s="36">
        <v>418.46830985915494</v>
      </c>
      <c r="AJ116" s="36">
        <v>427.88772845952997</v>
      </c>
      <c r="AK116" s="36">
        <v>420.62293657688963</v>
      </c>
      <c r="AL116" s="36">
        <v>432.53812824956663</v>
      </c>
      <c r="AM116" s="36">
        <v>441.4659188955996</v>
      </c>
      <c r="AN116" s="36">
        <v>460.95115681233926</v>
      </c>
      <c r="AO116" s="36">
        <v>430.03124999999989</v>
      </c>
      <c r="AP116" s="36">
        <v>442.58067226890756</v>
      </c>
    </row>
    <row r="117" spans="1:45" x14ac:dyDescent="0.35">
      <c r="A117" s="32">
        <v>48</v>
      </c>
      <c r="B117" s="40" t="s">
        <v>50</v>
      </c>
      <c r="C117" s="36">
        <v>513.68782383419682</v>
      </c>
      <c r="D117" s="36">
        <v>529.94865211810009</v>
      </c>
      <c r="E117" s="36">
        <v>504.18136020151127</v>
      </c>
      <c r="F117" s="36">
        <v>516.03749999999991</v>
      </c>
      <c r="G117" s="36">
        <v>523.81773399014764</v>
      </c>
      <c r="H117" s="36">
        <v>499.48907766990283</v>
      </c>
      <c r="I117" s="36">
        <v>481.72393364928905</v>
      </c>
      <c r="J117" s="36">
        <v>472.24150058616641</v>
      </c>
      <c r="K117" s="36">
        <v>470.39930151338757</v>
      </c>
      <c r="L117" s="36">
        <v>479.38204833141532</v>
      </c>
      <c r="M117" s="36">
        <v>481.26053215077599</v>
      </c>
      <c r="N117" s="36">
        <v>502.87995594713658</v>
      </c>
      <c r="O117" s="36">
        <v>502.58515283842797</v>
      </c>
      <c r="P117" s="36">
        <v>516.15635179153094</v>
      </c>
      <c r="Q117" s="36">
        <v>511.28980891719738</v>
      </c>
      <c r="R117" s="36">
        <v>506.98421052631579</v>
      </c>
      <c r="S117" s="36">
        <v>501.703125</v>
      </c>
      <c r="T117" s="36">
        <v>497.55681818181819</v>
      </c>
      <c r="U117" s="36">
        <v>486.0090817356205</v>
      </c>
      <c r="V117" s="36">
        <v>466.30460921843684</v>
      </c>
      <c r="W117" s="36">
        <v>504.89910089910092</v>
      </c>
      <c r="X117" s="36">
        <v>483.05940594059405</v>
      </c>
      <c r="Y117" s="36">
        <v>472.5733461169703</v>
      </c>
      <c r="Z117" s="36">
        <v>503.49476688867742</v>
      </c>
      <c r="AA117" s="36">
        <v>491.42209631728036</v>
      </c>
      <c r="AB117" s="36">
        <v>504.62476547842408</v>
      </c>
      <c r="AC117" s="36">
        <v>485.41105990783404</v>
      </c>
      <c r="AD117" s="36">
        <v>509.79395604395597</v>
      </c>
      <c r="AE117" s="36">
        <v>513.17228805834088</v>
      </c>
      <c r="AF117" s="36">
        <v>519.36823104693144</v>
      </c>
      <c r="AG117" s="36">
        <v>503.98388540734106</v>
      </c>
      <c r="AH117" s="36">
        <v>531.06394316163414</v>
      </c>
      <c r="AI117" s="36">
        <v>505.46566901408454</v>
      </c>
      <c r="AJ117" s="36">
        <v>543.29765013054828</v>
      </c>
      <c r="AK117" s="36">
        <v>543.44048653344908</v>
      </c>
      <c r="AL117" s="36">
        <v>550.70017331022518</v>
      </c>
      <c r="AM117" s="36">
        <v>535.37187230371001</v>
      </c>
      <c r="AN117" s="36">
        <v>546.70951156812328</v>
      </c>
      <c r="AO117" s="36">
        <v>565.27449324324311</v>
      </c>
      <c r="AP117" s="36">
        <v>567.68067226890753</v>
      </c>
    </row>
    <row r="118" spans="1:45" x14ac:dyDescent="0.35">
      <c r="A118" s="32">
        <v>49</v>
      </c>
      <c r="B118" s="40" t="s">
        <v>51</v>
      </c>
      <c r="C118" s="36">
        <v>607.67487046632118</v>
      </c>
      <c r="D118" s="36">
        <v>578.12580231065465</v>
      </c>
      <c r="E118" s="36">
        <v>567.20403022670018</v>
      </c>
      <c r="F118" s="36">
        <v>578.58749999999998</v>
      </c>
      <c r="G118" s="36">
        <v>543.84605911330038</v>
      </c>
      <c r="H118" s="36">
        <v>534.40776699029118</v>
      </c>
      <c r="I118" s="36">
        <v>489.13507109004729</v>
      </c>
      <c r="J118" s="36">
        <v>498.64009378663536</v>
      </c>
      <c r="K118" s="36">
        <v>480.59371362048887</v>
      </c>
      <c r="L118" s="36">
        <v>489.45914844649013</v>
      </c>
      <c r="M118" s="36">
        <v>492.35587583148555</v>
      </c>
      <c r="N118" s="36">
        <v>516.65748898678419</v>
      </c>
      <c r="O118" s="36">
        <v>512.14519650655029</v>
      </c>
      <c r="P118" s="36">
        <v>522.94788273615643</v>
      </c>
      <c r="Q118" s="36">
        <v>505.97770700636937</v>
      </c>
      <c r="R118" s="36">
        <v>506.98421052631579</v>
      </c>
      <c r="S118" s="36">
        <v>495.1875</v>
      </c>
      <c r="T118" s="36">
        <v>497.55681818181819</v>
      </c>
      <c r="U118" s="36">
        <v>470.86074672048431</v>
      </c>
      <c r="V118" s="36">
        <v>470.06513026052096</v>
      </c>
      <c r="W118" s="36">
        <v>479.90409590409587</v>
      </c>
      <c r="X118" s="36">
        <v>471.91188118811874</v>
      </c>
      <c r="Y118" s="36">
        <v>453.38255033557044</v>
      </c>
      <c r="Z118" s="36">
        <v>461.83444338725025</v>
      </c>
      <c r="AA118" s="36">
        <v>464.25212464589225</v>
      </c>
      <c r="AB118" s="36">
        <v>458.85647279549721</v>
      </c>
      <c r="AC118" s="36">
        <v>469.26912442396315</v>
      </c>
      <c r="AD118" s="36">
        <v>478.86263736263726</v>
      </c>
      <c r="AE118" s="36">
        <v>478.96080218778479</v>
      </c>
      <c r="AF118" s="36">
        <v>485.49638989169677</v>
      </c>
      <c r="AG118" s="36">
        <v>447.98567591763646</v>
      </c>
      <c r="AH118" s="36">
        <v>466.62522202486679</v>
      </c>
      <c r="AI118" s="36">
        <v>479.0360915492958</v>
      </c>
      <c r="AJ118" s="36">
        <v>460.55091383812004</v>
      </c>
      <c r="AK118" s="36">
        <v>489.09643788010425</v>
      </c>
      <c r="AL118" s="36">
        <v>498.66551126516458</v>
      </c>
      <c r="AM118" s="36">
        <v>507.30802415875746</v>
      </c>
      <c r="AN118" s="36">
        <v>514.5501285347043</v>
      </c>
      <c r="AO118" s="36">
        <v>525.1241554054053</v>
      </c>
      <c r="AP118" s="36">
        <v>525.63025210084038</v>
      </c>
    </row>
    <row r="119" spans="1:45" x14ac:dyDescent="0.35">
      <c r="A119" s="32">
        <v>50</v>
      </c>
      <c r="B119" s="40" t="s">
        <v>52</v>
      </c>
      <c r="C119" s="36">
        <v>525.03108808290153</v>
      </c>
      <c r="D119" s="36">
        <v>546.0077021822849</v>
      </c>
      <c r="E119" s="36">
        <v>551.44836272040288</v>
      </c>
      <c r="F119" s="36">
        <v>547.3125</v>
      </c>
      <c r="G119" s="36">
        <v>519.19581280788168</v>
      </c>
      <c r="H119" s="36">
        <v>508.59830097087371</v>
      </c>
      <c r="I119" s="36">
        <v>489.13507109004729</v>
      </c>
      <c r="J119" s="36">
        <v>469.30832356389215</v>
      </c>
      <c r="K119" s="36">
        <v>499.52619324796262</v>
      </c>
      <c r="L119" s="36">
        <v>503.85500575373982</v>
      </c>
      <c r="M119" s="36">
        <v>506.22505543237241</v>
      </c>
      <c r="N119" s="36">
        <v>516.65748898678419</v>
      </c>
      <c r="O119" s="36">
        <v>512.14519650655029</v>
      </c>
      <c r="P119" s="36">
        <v>494.42345276872965</v>
      </c>
      <c r="Q119" s="36">
        <v>488.7133757961783</v>
      </c>
      <c r="R119" s="36">
        <v>493.81578947368422</v>
      </c>
      <c r="S119" s="36">
        <v>484.76249999999993</v>
      </c>
      <c r="T119" s="36">
        <v>515.64979338842966</v>
      </c>
      <c r="U119" s="36">
        <v>477.17255297679111</v>
      </c>
      <c r="V119" s="36">
        <v>470.06513026052096</v>
      </c>
      <c r="W119" s="36">
        <v>493.65134865134866</v>
      </c>
      <c r="X119" s="36">
        <v>499.16138613861386</v>
      </c>
      <c r="Y119" s="36">
        <v>434.19175455417064</v>
      </c>
      <c r="Z119" s="36">
        <v>470.16650808753565</v>
      </c>
      <c r="AA119" s="36">
        <v>473.70254957507069</v>
      </c>
      <c r="AB119" s="36">
        <v>457.68292682926835</v>
      </c>
      <c r="AC119" s="36">
        <v>438.13824884792621</v>
      </c>
      <c r="AD119" s="36">
        <v>457.09615384615375</v>
      </c>
      <c r="AE119" s="36">
        <v>498.34731084776661</v>
      </c>
      <c r="AF119" s="36">
        <v>485.49638989169677</v>
      </c>
      <c r="AG119" s="36">
        <v>507.34377797672329</v>
      </c>
      <c r="AH119" s="36">
        <v>519.95381882770869</v>
      </c>
      <c r="AI119" s="36">
        <v>549.51496478873241</v>
      </c>
      <c r="AJ119" s="36">
        <v>571.60574412532628</v>
      </c>
      <c r="AK119" s="36">
        <v>565.17810599478707</v>
      </c>
      <c r="AL119" s="36">
        <v>582.13778162911603</v>
      </c>
      <c r="AM119" s="36">
        <v>579.6264020707506</v>
      </c>
      <c r="AN119" s="36">
        <v>611.02827763496134</v>
      </c>
      <c r="AO119" s="36">
        <v>594.8589527027026</v>
      </c>
      <c r="AP119" s="36">
        <v>609.73109243697479</v>
      </c>
    </row>
    <row r="120" spans="1:45" x14ac:dyDescent="0.35">
      <c r="A120" s="32">
        <v>51</v>
      </c>
      <c r="B120" s="40" t="s">
        <v>53</v>
      </c>
      <c r="C120" s="36">
        <v>623.87953367875639</v>
      </c>
      <c r="D120" s="36">
        <v>624.69704749679067</v>
      </c>
      <c r="E120" s="36">
        <v>603.44206549118383</v>
      </c>
      <c r="F120" s="36">
        <v>602.04374999999993</v>
      </c>
      <c r="G120" s="36">
        <v>616.25615763546796</v>
      </c>
      <c r="H120" s="36">
        <v>569.32645631067953</v>
      </c>
      <c r="I120" s="36">
        <v>541.0130331753553</v>
      </c>
      <c r="J120" s="36">
        <v>535.30480656506438</v>
      </c>
      <c r="K120" s="36">
        <v>546.12922002328276</v>
      </c>
      <c r="L120" s="36">
        <v>547.04257767548904</v>
      </c>
      <c r="M120" s="36">
        <v>535.35033259423494</v>
      </c>
      <c r="N120" s="36">
        <v>582.78964757709252</v>
      </c>
      <c r="O120" s="36">
        <v>585.89410480349341</v>
      </c>
      <c r="P120" s="36">
        <v>597.65472312703582</v>
      </c>
      <c r="Q120" s="36">
        <v>571.05095541401261</v>
      </c>
      <c r="R120" s="36">
        <v>585.99473684210523</v>
      </c>
      <c r="S120" s="36">
        <v>586.40625</v>
      </c>
      <c r="T120" s="36">
        <v>581.55991735537191</v>
      </c>
      <c r="U120" s="36">
        <v>542.81533804238131</v>
      </c>
      <c r="V120" s="36">
        <v>535.24749498997994</v>
      </c>
      <c r="W120" s="36">
        <v>566.13686313686321</v>
      </c>
      <c r="X120" s="36">
        <v>557.37623762376234</v>
      </c>
      <c r="Y120" s="36">
        <v>508.55608820709494</v>
      </c>
      <c r="Z120" s="36">
        <v>547.53568030447195</v>
      </c>
      <c r="AA120" s="36">
        <v>543.39943342776189</v>
      </c>
      <c r="AB120" s="36">
        <v>528.09568480300186</v>
      </c>
      <c r="AC120" s="36">
        <v>536.14285714285711</v>
      </c>
      <c r="AD120" s="36">
        <v>544.16208791208783</v>
      </c>
      <c r="AE120" s="36">
        <v>542.82224247948943</v>
      </c>
      <c r="AF120" s="36">
        <v>564.53068592057764</v>
      </c>
      <c r="AG120" s="36">
        <v>556.62220232766333</v>
      </c>
      <c r="AH120" s="36">
        <v>599.94671403197162</v>
      </c>
      <c r="AI120" s="36">
        <v>585.8556338028169</v>
      </c>
      <c r="AJ120" s="36">
        <v>649.99738903394245</v>
      </c>
      <c r="AK120" s="36">
        <v>652.12858384013884</v>
      </c>
      <c r="AL120" s="36">
        <v>650.43327556325801</v>
      </c>
      <c r="AM120" s="36">
        <v>658.42105263157885</v>
      </c>
      <c r="AN120" s="36">
        <v>707.50642673521838</v>
      </c>
      <c r="AO120" s="36">
        <v>707.91385135135124</v>
      </c>
      <c r="AP120" s="36">
        <v>731.67731092436975</v>
      </c>
    </row>
    <row r="121" spans="1:45" x14ac:dyDescent="0.35">
      <c r="B121" s="44" t="s">
        <v>55</v>
      </c>
      <c r="C121" s="36">
        <v>450.48963730569943</v>
      </c>
      <c r="D121" s="36">
        <v>448.04749679075735</v>
      </c>
      <c r="E121" s="36">
        <v>441.15869017632235</v>
      </c>
      <c r="F121" s="36">
        <v>447.23249999999996</v>
      </c>
      <c r="G121" s="36">
        <v>436.00123152709358</v>
      </c>
      <c r="H121" s="36">
        <v>425.09708737864071</v>
      </c>
      <c r="I121" s="36">
        <v>407.61255924170604</v>
      </c>
      <c r="J121" s="36">
        <v>395.97889800703399</v>
      </c>
      <c r="K121" s="36">
        <v>403.40745052386484</v>
      </c>
      <c r="L121" s="36">
        <v>400.20483314154194</v>
      </c>
      <c r="M121" s="36">
        <v>392.49778270509972</v>
      </c>
      <c r="N121" s="36">
        <v>433.99229074889865</v>
      </c>
      <c r="O121" s="36">
        <v>430.20196506550218</v>
      </c>
      <c r="P121" s="36">
        <v>427.86644951140062</v>
      </c>
      <c r="Q121" s="36">
        <v>411.68789808917194</v>
      </c>
      <c r="R121" s="36">
        <v>410.85473684210524</v>
      </c>
      <c r="S121" s="36">
        <v>403.96875</v>
      </c>
      <c r="T121" s="36">
        <v>407.09194214876027</v>
      </c>
      <c r="U121" s="36">
        <v>378.70837537840566</v>
      </c>
      <c r="V121" s="36">
        <v>372.29158316633266</v>
      </c>
      <c r="W121" s="36">
        <v>391.17182817182817</v>
      </c>
      <c r="X121" s="36">
        <v>387.68613861386137</v>
      </c>
      <c r="Y121" s="36">
        <v>356.22914669223394</v>
      </c>
      <c r="Z121" s="36">
        <v>386.84586108468125</v>
      </c>
      <c r="AA121" s="36">
        <v>378.01699716713875</v>
      </c>
      <c r="AB121" s="36">
        <v>373.18761726078799</v>
      </c>
      <c r="AC121" s="36">
        <v>363.19354838709671</v>
      </c>
      <c r="AD121" s="36">
        <v>380.34065934065927</v>
      </c>
      <c r="AE121" s="36">
        <v>376.3263445761167</v>
      </c>
      <c r="AF121" s="36">
        <v>381.62274368231044</v>
      </c>
      <c r="AG121" s="36">
        <v>375.18800358102055</v>
      </c>
      <c r="AH121" s="36">
        <v>386.63232682060396</v>
      </c>
      <c r="AI121" s="36">
        <v>385.43133802816902</v>
      </c>
      <c r="AJ121" s="36">
        <v>391.95822454308086</v>
      </c>
      <c r="AK121" s="36">
        <v>396.71155516941786</v>
      </c>
      <c r="AL121" s="36">
        <v>401.10051993067583</v>
      </c>
      <c r="AM121" s="36">
        <v>402.60828300258839</v>
      </c>
      <c r="AN121" s="36">
        <v>406.28020565552691</v>
      </c>
      <c r="AO121" s="36">
        <v>401.50337837837827</v>
      </c>
      <c r="AP121" s="36">
        <v>409.99159663865544</v>
      </c>
    </row>
    <row r="122" spans="1:45" x14ac:dyDescent="0.35">
      <c r="B122" s="44" t="s">
        <v>54</v>
      </c>
      <c r="C122" s="36">
        <v>599.57253886010358</v>
      </c>
      <c r="D122" s="36">
        <v>618.27342747111675</v>
      </c>
      <c r="E122" s="36">
        <v>598.71536523929467</v>
      </c>
      <c r="F122" s="36">
        <v>617.68124999999998</v>
      </c>
      <c r="G122" s="36">
        <v>577.74014778325113</v>
      </c>
      <c r="H122" s="36">
        <v>576.9174757281553</v>
      </c>
      <c r="I122" s="36">
        <v>549.90639810426535</v>
      </c>
      <c r="J122" s="36">
        <v>535.30480656506438</v>
      </c>
      <c r="K122" s="36">
        <v>524.28405122235142</v>
      </c>
      <c r="L122" s="36">
        <v>547.04257767548904</v>
      </c>
      <c r="M122" s="36">
        <v>535.35033259423494</v>
      </c>
      <c r="N122" s="36">
        <v>596.56718061674007</v>
      </c>
      <c r="O122" s="36">
        <v>587.25982532751095</v>
      </c>
      <c r="P122" s="36">
        <v>601.729641693811</v>
      </c>
      <c r="Q122" s="36">
        <v>571.05095541401261</v>
      </c>
      <c r="R122" s="36">
        <v>579.41052631578941</v>
      </c>
      <c r="S122" s="36">
        <v>556.43437499999993</v>
      </c>
      <c r="T122" s="36">
        <v>581.55991735537191</v>
      </c>
      <c r="U122" s="36">
        <v>530.19172552976784</v>
      </c>
      <c r="V122" s="36">
        <v>513.93787575150293</v>
      </c>
      <c r="W122" s="36">
        <v>549.8901098901099</v>
      </c>
      <c r="X122" s="36">
        <v>544.99009900990097</v>
      </c>
      <c r="Y122" s="36">
        <v>506.15723873441993</v>
      </c>
      <c r="Z122" s="36">
        <v>555.86774500475735</v>
      </c>
      <c r="AA122" s="36">
        <v>537.49291784702541</v>
      </c>
      <c r="AB122" s="36">
        <v>551.56660412757969</v>
      </c>
      <c r="AC122" s="36">
        <v>553.43778801843314</v>
      </c>
      <c r="AD122" s="36">
        <v>595.71428571428555</v>
      </c>
      <c r="AE122" s="36">
        <v>570.19143117593433</v>
      </c>
      <c r="AF122" s="36">
        <v>598.40252707581226</v>
      </c>
      <c r="AG122" s="36">
        <v>593.58102059086832</v>
      </c>
      <c r="AH122" s="36">
        <v>627.72202486678509</v>
      </c>
      <c r="AI122" s="36">
        <v>613.38644366197184</v>
      </c>
      <c r="AJ122" s="36">
        <v>647.81984334203651</v>
      </c>
      <c r="AK122" s="36">
        <v>653.21546481320581</v>
      </c>
      <c r="AL122" s="36">
        <v>650.43327556325801</v>
      </c>
      <c r="AM122" s="36">
        <v>626.03968938740286</v>
      </c>
      <c r="AN122" s="36">
        <v>647.47557840616957</v>
      </c>
      <c r="AO122" s="36">
        <v>649.80152027027009</v>
      </c>
      <c r="AP122" s="36">
        <v>670.70420168067233</v>
      </c>
    </row>
    <row r="124" spans="1:45" s="47" customFormat="1" ht="17.100000000000001" x14ac:dyDescent="0.35">
      <c r="A124" s="137" t="s">
        <v>71</v>
      </c>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row>
    <row r="125" spans="1:45" s="32" customFormat="1" ht="14" customHeight="1" x14ac:dyDescent="0.35">
      <c r="B125" s="48" t="s">
        <v>2</v>
      </c>
      <c r="C125" s="49">
        <f>C6-(C68/10)-(C6*70%)-((C68/10)*3.5%)-(C6*5%)</f>
        <v>52.15470854922286</v>
      </c>
      <c r="D125" s="49">
        <f t="shared" ref="D125:AP125" si="0">D6-(D68/10)-(D6*70%)-((D68/10)*3.5%)-(D6*5%)</f>
        <v>56.350403722721403</v>
      </c>
      <c r="E125" s="49">
        <f t="shared" si="0"/>
        <v>14.314023929471066</v>
      </c>
      <c r="F125" s="49">
        <f t="shared" si="0"/>
        <v>44.109478125000038</v>
      </c>
      <c r="G125" s="49">
        <f t="shared" si="0"/>
        <v>36.998479064039451</v>
      </c>
      <c r="H125" s="49">
        <f t="shared" si="0"/>
        <v>49.683222087378638</v>
      </c>
      <c r="I125" s="49">
        <f t="shared" si="0"/>
        <v>59.18830805687206</v>
      </c>
      <c r="J125" s="49">
        <f t="shared" si="0"/>
        <v>75.17732708089099</v>
      </c>
      <c r="K125" s="49">
        <f t="shared" si="0"/>
        <v>74.640572759022064</v>
      </c>
      <c r="L125" s="49">
        <f t="shared" si="0"/>
        <v>55.821376294591516</v>
      </c>
      <c r="M125" s="49">
        <f t="shared" si="0"/>
        <v>53.845702882483323</v>
      </c>
      <c r="N125" s="49">
        <f t="shared" si="0"/>
        <v>74.123127753303976</v>
      </c>
      <c r="O125" s="49">
        <f t="shared" si="0"/>
        <v>49.347579694323173</v>
      </c>
      <c r="P125" s="49">
        <f t="shared" si="0"/>
        <v>25.796271986970737</v>
      </c>
      <c r="Q125" s="49">
        <f t="shared" si="0"/>
        <v>40.129609872611468</v>
      </c>
      <c r="R125" s="49">
        <f t="shared" si="0"/>
        <v>70.385210526315859</v>
      </c>
      <c r="S125" s="49">
        <f t="shared" si="0"/>
        <v>44.338828125000035</v>
      </c>
      <c r="T125" s="49">
        <f t="shared" si="0"/>
        <v>80.69531559917354</v>
      </c>
      <c r="U125" s="49">
        <f t="shared" si="0"/>
        <v>52.226409687184642</v>
      </c>
      <c r="V125" s="49">
        <f t="shared" si="0"/>
        <v>50.303236472945954</v>
      </c>
      <c r="W125" s="49">
        <f t="shared" si="0"/>
        <v>83.983216783216804</v>
      </c>
      <c r="X125" s="49">
        <f t="shared" si="0"/>
        <v>80.404618811881278</v>
      </c>
      <c r="Y125" s="49">
        <f t="shared" si="0"/>
        <v>75.015021572387354</v>
      </c>
      <c r="Z125" s="49">
        <f t="shared" si="0"/>
        <v>76.168759752616609</v>
      </c>
      <c r="AA125" s="49">
        <f t="shared" si="0"/>
        <v>73.648342776204004</v>
      </c>
      <c r="AB125" s="49">
        <f t="shared" si="0"/>
        <v>70.845796435272035</v>
      </c>
      <c r="AC125" s="49">
        <f t="shared" si="0"/>
        <v>57.401875576036836</v>
      </c>
      <c r="AD125" s="49">
        <f t="shared" si="0"/>
        <v>65.585851648351579</v>
      </c>
      <c r="AE125" s="49">
        <f t="shared" si="0"/>
        <v>67.983354147675527</v>
      </c>
      <c r="AF125" s="49">
        <f t="shared" si="0"/>
        <v>38.478411552346586</v>
      </c>
      <c r="AG125" s="49">
        <f t="shared" si="0"/>
        <v>72.596638764547947</v>
      </c>
      <c r="AH125" s="49">
        <f t="shared" si="0"/>
        <v>74.901680728241615</v>
      </c>
      <c r="AI125" s="49">
        <f t="shared" si="0"/>
        <v>53.575506602112711</v>
      </c>
      <c r="AJ125" s="49">
        <f t="shared" si="0"/>
        <v>65.244168407310724</v>
      </c>
      <c r="AK125" s="49">
        <f t="shared" si="0"/>
        <v>100.59083405734151</v>
      </c>
      <c r="AL125" s="49">
        <f t="shared" si="0"/>
        <v>80.151808492201013</v>
      </c>
      <c r="AM125" s="49">
        <f t="shared" si="0"/>
        <v>64.33907031924079</v>
      </c>
      <c r="AN125" s="49">
        <f t="shared" si="0"/>
        <v>54.322557840616938</v>
      </c>
      <c r="AO125" s="49">
        <f t="shared" si="0"/>
        <v>55.082037162162194</v>
      </c>
      <c r="AP125" s="49">
        <f t="shared" si="0"/>
        <v>53.798256302520969</v>
      </c>
      <c r="AR125" s="48" t="s">
        <v>85</v>
      </c>
      <c r="AS125" s="32">
        <f>AVERAGE(C125:AP125)</f>
        <v>60.593675000045209</v>
      </c>
    </row>
    <row r="126" spans="1:45" s="32" customFormat="1" ht="14" customHeight="1" x14ac:dyDescent="0.35">
      <c r="A126" s="50"/>
      <c r="B126" s="48" t="s">
        <v>0</v>
      </c>
      <c r="C126" s="32">
        <f>C4-(C66/10)-(C4*70%)-((C66/10)*3.5%)-(C4*5%)</f>
        <v>46.742351036269518</v>
      </c>
      <c r="D126" s="32">
        <f t="shared" ref="D126:AP126" si="1">D4-(D66/10)-(D4*70%)-((D66/10)*3.5%)-(D4*5%)</f>
        <v>43.949605263157906</v>
      </c>
      <c r="E126" s="32">
        <f t="shared" si="1"/>
        <v>49.84305415617132</v>
      </c>
      <c r="F126" s="32">
        <f t="shared" si="1"/>
        <v>50.141643750000064</v>
      </c>
      <c r="G126" s="32">
        <f t="shared" si="1"/>
        <v>40.326262315271023</v>
      </c>
      <c r="H126" s="32">
        <f t="shared" si="1"/>
        <v>43.90645631067958</v>
      </c>
      <c r="I126" s="32">
        <f t="shared" si="1"/>
        <v>45.615550947867348</v>
      </c>
      <c r="J126" s="32">
        <f t="shared" si="1"/>
        <v>42.542066236811301</v>
      </c>
      <c r="K126" s="32">
        <f t="shared" si="1"/>
        <v>45.96223515715949</v>
      </c>
      <c r="L126" s="32">
        <f t="shared" si="1"/>
        <v>45.107979286536228</v>
      </c>
      <c r="M126" s="32">
        <f t="shared" si="1"/>
        <v>42.307238913525474</v>
      </c>
      <c r="N126" s="32">
        <f t="shared" si="1"/>
        <v>45.465859030837073</v>
      </c>
      <c r="O126" s="32">
        <f t="shared" si="1"/>
        <v>24.992685589519745</v>
      </c>
      <c r="P126" s="32">
        <f t="shared" si="1"/>
        <v>42.263697068403836</v>
      </c>
      <c r="Q126" s="32">
        <f t="shared" si="1"/>
        <v>41.367993630573267</v>
      </c>
      <c r="R126" s="32">
        <f t="shared" si="1"/>
        <v>41.701097368421202</v>
      </c>
      <c r="S126" s="32">
        <f t="shared" si="1"/>
        <v>39.243609375000069</v>
      </c>
      <c r="T126" s="32">
        <f t="shared" si="1"/>
        <v>42.104938016528997</v>
      </c>
      <c r="U126" s="32">
        <f t="shared" si="1"/>
        <v>50.42817608476296</v>
      </c>
      <c r="V126" s="32">
        <f t="shared" si="1"/>
        <v>38.617417334669383</v>
      </c>
      <c r="W126" s="32">
        <f t="shared" si="1"/>
        <v>50.999183316683386</v>
      </c>
      <c r="X126" s="32">
        <f t="shared" si="1"/>
        <v>47.586305940594052</v>
      </c>
      <c r="Y126" s="32">
        <f t="shared" si="1"/>
        <v>54.043080057526353</v>
      </c>
      <c r="Z126" s="32">
        <f t="shared" si="1"/>
        <v>49.103833016175081</v>
      </c>
      <c r="AA126" s="32">
        <f t="shared" si="1"/>
        <v>43.974008498583643</v>
      </c>
      <c r="AB126" s="32">
        <f t="shared" si="1"/>
        <v>44.653424015009435</v>
      </c>
      <c r="AC126" s="32">
        <f t="shared" si="1"/>
        <v>43.957949308755829</v>
      </c>
      <c r="AD126" s="32">
        <f t="shared" si="1"/>
        <v>37.547184065934076</v>
      </c>
      <c r="AE126" s="32">
        <f t="shared" si="1"/>
        <v>39.537073837739243</v>
      </c>
      <c r="AF126" s="32">
        <f t="shared" si="1"/>
        <v>45.958443140794287</v>
      </c>
      <c r="AG126" s="32">
        <f t="shared" si="1"/>
        <v>36.958818263204925</v>
      </c>
      <c r="AH126" s="32">
        <f t="shared" si="1"/>
        <v>38.607682060390736</v>
      </c>
      <c r="AI126" s="32">
        <f t="shared" si="1"/>
        <v>30.09668133802829</v>
      </c>
      <c r="AJ126" s="32">
        <f t="shared" si="1"/>
        <v>29.730575718015814</v>
      </c>
      <c r="AK126" s="32">
        <f t="shared" si="1"/>
        <v>30.997845351868051</v>
      </c>
      <c r="AL126" s="32">
        <f t="shared" si="1"/>
        <v>41.053180242634305</v>
      </c>
      <c r="AM126" s="32">
        <f t="shared" si="1"/>
        <v>22.882830025884473</v>
      </c>
      <c r="AN126" s="32">
        <f t="shared" si="1"/>
        <v>38.438502570694141</v>
      </c>
      <c r="AO126" s="32">
        <f t="shared" si="1"/>
        <v>32.344795185810796</v>
      </c>
      <c r="AP126" s="32">
        <f t="shared" si="1"/>
        <v>28.397174369747894</v>
      </c>
      <c r="AS126" s="32">
        <f t="shared" ref="AS126:AS128" si="2">AVERAGE(C126:AP126)</f>
        <v>41.237462179906018</v>
      </c>
    </row>
    <row r="127" spans="1:45" s="32" customFormat="1" ht="14" customHeight="1" x14ac:dyDescent="0.35">
      <c r="A127" s="50"/>
      <c r="B127" s="48" t="s">
        <v>1</v>
      </c>
      <c r="C127" s="32">
        <f>C5-(C67/10)-(C5*70%)-((C67/10)*3.5%)-(C5*5%)</f>
        <v>30.748348445595852</v>
      </c>
      <c r="D127" s="32">
        <f t="shared" ref="D127:AP127" si="3">D5-(D67/10)-(D5*70%)-((D67/10)*3.5%)-(D5*5%)</f>
        <v>12.2016662387677</v>
      </c>
      <c r="E127" s="32">
        <f t="shared" si="3"/>
        <v>25.054662468513879</v>
      </c>
      <c r="F127" s="32">
        <f t="shared" si="3"/>
        <v>12.060421875000007</v>
      </c>
      <c r="G127" s="32">
        <f t="shared" si="3"/>
        <v>18.044750615763533</v>
      </c>
      <c r="H127" s="32">
        <f t="shared" si="3"/>
        <v>18.688330703883487</v>
      </c>
      <c r="I127" s="32">
        <f t="shared" si="3"/>
        <v>20.402861374407649</v>
      </c>
      <c r="J127" s="32">
        <f t="shared" si="3"/>
        <v>26.32233059788981</v>
      </c>
      <c r="K127" s="32">
        <f t="shared" si="3"/>
        <v>32.917028521536643</v>
      </c>
      <c r="L127" s="32">
        <f t="shared" si="3"/>
        <v>12.783521288837768</v>
      </c>
      <c r="M127" s="32">
        <f t="shared" si="3"/>
        <v>34.501664634146358</v>
      </c>
      <c r="N127" s="32">
        <f t="shared" si="3"/>
        <v>23.423183920704872</v>
      </c>
      <c r="O127" s="32">
        <f t="shared" si="3"/>
        <v>8.5896992358078954</v>
      </c>
      <c r="P127" s="32">
        <f t="shared" si="3"/>
        <v>22.679638436482119</v>
      </c>
      <c r="Q127" s="32">
        <f t="shared" si="3"/>
        <v>22.662754777070081</v>
      </c>
      <c r="R127" s="32">
        <f t="shared" si="3"/>
        <v>24.799428947368419</v>
      </c>
      <c r="S127" s="32">
        <f t="shared" si="3"/>
        <v>32.000840625000023</v>
      </c>
      <c r="T127" s="32">
        <f t="shared" si="3"/>
        <v>34.790206611570213</v>
      </c>
      <c r="U127" s="32">
        <f t="shared" si="3"/>
        <v>28.463090312815353</v>
      </c>
      <c r="V127" s="32">
        <f t="shared" si="3"/>
        <v>35.46296693386769</v>
      </c>
      <c r="W127" s="32">
        <f t="shared" si="3"/>
        <v>35.93969280719287</v>
      </c>
      <c r="X127" s="32">
        <f t="shared" si="3"/>
        <v>32.083195544554528</v>
      </c>
      <c r="Y127" s="32">
        <f t="shared" si="3"/>
        <v>42.164577181208074</v>
      </c>
      <c r="Z127" s="32">
        <f t="shared" si="3"/>
        <v>39.800487630827803</v>
      </c>
      <c r="AA127" s="32">
        <f t="shared" si="3"/>
        <v>22.294143059490111</v>
      </c>
      <c r="AB127" s="32">
        <f t="shared" si="3"/>
        <v>37.964212007504742</v>
      </c>
      <c r="AC127" s="32">
        <f t="shared" si="3"/>
        <v>20.638617511520792</v>
      </c>
      <c r="AD127" s="32">
        <f t="shared" si="3"/>
        <v>34.235241758241777</v>
      </c>
      <c r="AE127" s="32">
        <f t="shared" si="3"/>
        <v>15.888384229717481</v>
      </c>
      <c r="AF127" s="32">
        <f t="shared" si="3"/>
        <v>25.237344314079415</v>
      </c>
      <c r="AG127" s="32">
        <f t="shared" si="3"/>
        <v>9.2537041181737933</v>
      </c>
      <c r="AH127" s="32">
        <f t="shared" si="3"/>
        <v>42.118481349911285</v>
      </c>
      <c r="AI127" s="32">
        <f t="shared" si="3"/>
        <v>5.8359810739437066</v>
      </c>
      <c r="AJ127" s="32">
        <f t="shared" si="3"/>
        <v>25.846378590078331</v>
      </c>
      <c r="AK127" s="32">
        <f t="shared" si="3"/>
        <v>19.49321025195492</v>
      </c>
      <c r="AL127" s="32">
        <f t="shared" si="3"/>
        <v>6.4718110918545264</v>
      </c>
      <c r="AM127" s="32">
        <f t="shared" si="3"/>
        <v>8.9102717860224558</v>
      </c>
      <c r="AN127" s="32">
        <f t="shared" si="3"/>
        <v>21.830325192802079</v>
      </c>
      <c r="AO127" s="32">
        <f t="shared" si="3"/>
        <v>-4.4799324324324168</v>
      </c>
      <c r="AP127" s="32">
        <f t="shared" si="3"/>
        <v>11.984369747899109</v>
      </c>
      <c r="AS127" s="32">
        <f>AVERAGE(C127:AP127)</f>
        <v>23.252697334489369</v>
      </c>
    </row>
    <row r="128" spans="1:45" s="32" customFormat="1" ht="14" customHeight="1" x14ac:dyDescent="0.35">
      <c r="A128" s="51"/>
      <c r="B128" s="48" t="s">
        <v>72</v>
      </c>
      <c r="C128" s="32">
        <f t="shared" ref="C128:AP128" si="4">C60-(C122/10)-(C60*70%)-((C122/10)*3.5%)-(C60*5%)</f>
        <v>81.760628238342022</v>
      </c>
      <c r="D128" s="32">
        <f t="shared" si="4"/>
        <v>86.562294608472428</v>
      </c>
      <c r="E128" s="32">
        <f t="shared" si="4"/>
        <v>87.711801007556744</v>
      </c>
      <c r="F128" s="32">
        <f t="shared" si="4"/>
        <v>88.535615624999963</v>
      </c>
      <c r="G128" s="32">
        <f t="shared" si="4"/>
        <v>82.713131157635502</v>
      </c>
      <c r="H128" s="32">
        <f t="shared" si="4"/>
        <v>81.861553398058248</v>
      </c>
      <c r="I128" s="32">
        <f t="shared" si="4"/>
        <v>79.449616706161081</v>
      </c>
      <c r="J128" s="32">
        <f t="shared" si="4"/>
        <v>76.588918522860524</v>
      </c>
      <c r="K128" s="32">
        <f t="shared" si="4"/>
        <v>78.628044237485469</v>
      </c>
      <c r="L128" s="32">
        <f t="shared" si="4"/>
        <v>80.141737629459215</v>
      </c>
      <c r="M128" s="32">
        <f t="shared" si="4"/>
        <v>83.976495565410218</v>
      </c>
      <c r="N128" s="32">
        <f t="shared" si="4"/>
        <v>84.641585352422879</v>
      </c>
      <c r="O128" s="32">
        <f t="shared" si="4"/>
        <v>82.619263100436669</v>
      </c>
      <c r="P128" s="32">
        <f t="shared" si="4"/>
        <v>90.530428338762263</v>
      </c>
      <c r="Q128" s="32">
        <f t="shared" si="4"/>
        <v>90.299092356687893</v>
      </c>
      <c r="R128" s="32">
        <f t="shared" si="4"/>
        <v>91.467852631578964</v>
      </c>
      <c r="S128" s="32">
        <f t="shared" si="4"/>
        <v>126.47544843750005</v>
      </c>
      <c r="T128" s="32">
        <f t="shared" si="4"/>
        <v>96.506637396694174</v>
      </c>
      <c r="U128" s="32">
        <f t="shared" si="4"/>
        <v>88.718748738647832</v>
      </c>
      <c r="V128" s="32">
        <f t="shared" si="4"/>
        <v>88.140345691382763</v>
      </c>
      <c r="W128" s="32">
        <f t="shared" si="4"/>
        <v>89.932027972027967</v>
      </c>
      <c r="X128" s="32">
        <f t="shared" si="4"/>
        <v>95.94302970297025</v>
      </c>
      <c r="Y128" s="32">
        <f t="shared" si="4"/>
        <v>83.14772099712367</v>
      </c>
      <c r="Z128" s="32">
        <f t="shared" si="4"/>
        <v>89.76668934348244</v>
      </c>
      <c r="AA128" s="32">
        <f t="shared" si="4"/>
        <v>87.602485835694011</v>
      </c>
      <c r="AB128" s="32">
        <f t="shared" si="4"/>
        <v>94.006899624765481</v>
      </c>
      <c r="AC128" s="32">
        <f t="shared" si="4"/>
        <v>98.085317972350296</v>
      </c>
      <c r="AD128" s="32">
        <f t="shared" si="4"/>
        <v>101.5921978021978</v>
      </c>
      <c r="AE128" s="32">
        <f t="shared" si="4"/>
        <v>110.61713764813129</v>
      </c>
      <c r="AF128" s="32">
        <f t="shared" si="4"/>
        <v>103.19056407942233</v>
      </c>
      <c r="AG128" s="32">
        <f t="shared" si="4"/>
        <v>107.95894807520142</v>
      </c>
      <c r="AH128" s="32">
        <f t="shared" si="4"/>
        <v>101.68263543516872</v>
      </c>
      <c r="AI128" s="32">
        <f t="shared" si="4"/>
        <v>105.82898371478873</v>
      </c>
      <c r="AJ128" s="32">
        <f t="shared" si="4"/>
        <v>105.79333550913837</v>
      </c>
      <c r="AK128" s="32">
        <f t="shared" si="4"/>
        <v>102.76079192006952</v>
      </c>
      <c r="AL128" s="32">
        <f t="shared" si="4"/>
        <v>103.41889081455804</v>
      </c>
      <c r="AM128" s="32">
        <f t="shared" si="4"/>
        <v>99.81015530629854</v>
      </c>
      <c r="AN128" s="32">
        <f t="shared" si="4"/>
        <v>105.30697172236506</v>
      </c>
      <c r="AO128" s="32">
        <f t="shared" si="4"/>
        <v>103.64862542229733</v>
      </c>
      <c r="AP128" s="32">
        <f t="shared" si="4"/>
        <v>103.51446806722691</v>
      </c>
      <c r="AS128" s="32">
        <f t="shared" si="2"/>
        <v>93.523427892645842</v>
      </c>
    </row>
    <row r="129" spans="1:45" s="54" customFormat="1" ht="12.95" x14ac:dyDescent="0.35">
      <c r="A129" s="52"/>
      <c r="B129" s="53"/>
    </row>
    <row r="130" spans="1:45" s="55" customFormat="1" ht="17.100000000000001" x14ac:dyDescent="0.35">
      <c r="A130" s="136" t="s">
        <v>73</v>
      </c>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row>
    <row r="131" spans="1:45" s="56" customFormat="1" ht="14" customHeight="1" x14ac:dyDescent="0.35">
      <c r="B131" s="57" t="s">
        <v>2</v>
      </c>
      <c r="C131" s="58">
        <f t="shared" ref="C131:AP131" si="5">C6/((C68/10)+(C6*70%)+((C68/10)*3.5%)+(C6*5%))</f>
        <v>1.0944353975030443</v>
      </c>
      <c r="D131" s="58">
        <f t="shared" si="5"/>
        <v>1.0988685879961286</v>
      </c>
      <c r="E131" s="58">
        <f t="shared" si="5"/>
        <v>1.0290334435869166</v>
      </c>
      <c r="F131" s="58">
        <f t="shared" si="5"/>
        <v>1.0792807605556609</v>
      </c>
      <c r="G131" s="58">
        <f t="shared" si="5"/>
        <v>1.0656174433378418</v>
      </c>
      <c r="H131" s="58">
        <f t="shared" si="5"/>
        <v>1.0891021713974542</v>
      </c>
      <c r="I131" s="58">
        <f t="shared" si="5"/>
        <v>1.1028994918416362</v>
      </c>
      <c r="J131" s="58">
        <f t="shared" si="5"/>
        <v>1.1224148636385347</v>
      </c>
      <c r="K131" s="58">
        <f t="shared" si="5"/>
        <v>1.1238725021027292</v>
      </c>
      <c r="L131" s="58">
        <f t="shared" si="5"/>
        <v>1.0991145737480319</v>
      </c>
      <c r="M131" s="58">
        <f t="shared" si="5"/>
        <v>1.09217999126256</v>
      </c>
      <c r="N131" s="58">
        <f t="shared" si="5"/>
        <v>1.1192375886524821</v>
      </c>
      <c r="O131" s="58">
        <f t="shared" si="5"/>
        <v>1.0852460795485379</v>
      </c>
      <c r="P131" s="58">
        <f t="shared" si="5"/>
        <v>1.0473593452507863</v>
      </c>
      <c r="Q131" s="58">
        <f t="shared" si="5"/>
        <v>1.0719837058476713</v>
      </c>
      <c r="R131" s="58">
        <f t="shared" si="5"/>
        <v>1.1087376665649475</v>
      </c>
      <c r="S131" s="58">
        <f t="shared" si="5"/>
        <v>1.074949061071645</v>
      </c>
      <c r="T131" s="58">
        <f t="shared" si="5"/>
        <v>1.1188076706823868</v>
      </c>
      <c r="U131" s="58">
        <f t="shared" si="5"/>
        <v>1.0902081861552284</v>
      </c>
      <c r="V131" s="58">
        <f t="shared" si="5"/>
        <v>1.0872637919412009</v>
      </c>
      <c r="W131" s="58">
        <f t="shared" si="5"/>
        <v>1.1261261261261264</v>
      </c>
      <c r="X131" s="58">
        <f t="shared" si="5"/>
        <v>1.1224614920248641</v>
      </c>
      <c r="Y131" s="58">
        <f t="shared" si="5"/>
        <v>1.1163673406734487</v>
      </c>
      <c r="Z131" s="58">
        <f t="shared" si="5"/>
        <v>1.1193852336296908</v>
      </c>
      <c r="AA131" s="58">
        <f t="shared" si="5"/>
        <v>1.1174868794226005</v>
      </c>
      <c r="AB131" s="58">
        <f t="shared" si="5"/>
        <v>1.1118708895523055</v>
      </c>
      <c r="AC131" s="58">
        <f t="shared" si="5"/>
        <v>1.0890265819049918</v>
      </c>
      <c r="AD131" s="58">
        <f t="shared" si="5"/>
        <v>1.0977379428083653</v>
      </c>
      <c r="AE131" s="58">
        <f t="shared" si="5"/>
        <v>1.1039693190706774</v>
      </c>
      <c r="AF131" s="58">
        <f t="shared" si="5"/>
        <v>1.0602205258693809</v>
      </c>
      <c r="AG131" s="58">
        <f t="shared" si="5"/>
        <v>1.0974481324213992</v>
      </c>
      <c r="AH131" s="58">
        <f t="shared" si="5"/>
        <v>1.1028360275022595</v>
      </c>
      <c r="AI131" s="58">
        <f t="shared" si="5"/>
        <v>1.0730104847381143</v>
      </c>
      <c r="AJ131" s="58">
        <f t="shared" si="5"/>
        <v>1.0838016405260704</v>
      </c>
      <c r="AK131" s="58">
        <f t="shared" si="5"/>
        <v>1.1195041642455938</v>
      </c>
      <c r="AL131" s="58">
        <f t="shared" si="5"/>
        <v>1.1018327610689431</v>
      </c>
      <c r="AM131" s="58">
        <f t="shared" si="5"/>
        <v>1.0853495706211049</v>
      </c>
      <c r="AN131" s="58">
        <f t="shared" si="5"/>
        <v>1.0673578573090088</v>
      </c>
      <c r="AO131" s="58">
        <f t="shared" si="5"/>
        <v>1.0689697142887382</v>
      </c>
      <c r="AP131" s="58">
        <f t="shared" si="5"/>
        <v>1.0678871090770403</v>
      </c>
      <c r="AR131" s="57" t="s">
        <v>85</v>
      </c>
      <c r="AS131" s="56">
        <f>AVERAGE(C131:AP131)</f>
        <v>1.0933315528891536</v>
      </c>
    </row>
    <row r="132" spans="1:45" s="56" customFormat="1" ht="14" customHeight="1" x14ac:dyDescent="0.35">
      <c r="A132" s="59"/>
      <c r="B132" s="57" t="s">
        <v>0</v>
      </c>
      <c r="C132" s="58">
        <f t="shared" ref="C132:AP132" si="6">C4/((C66/10)+(C4*70%)+((C66/10)*3.5%)+(C4*5%))</f>
        <v>1.0670572235589499</v>
      </c>
      <c r="D132" s="58">
        <f t="shared" si="6"/>
        <v>1.0604629583602594</v>
      </c>
      <c r="E132" s="58">
        <f t="shared" si="6"/>
        <v>1.0682723123239779</v>
      </c>
      <c r="F132" s="58">
        <f t="shared" si="6"/>
        <v>1.0678000148011884</v>
      </c>
      <c r="G132" s="58">
        <f t="shared" si="6"/>
        <v>1.0554760769353044</v>
      </c>
      <c r="H132" s="58">
        <f t="shared" si="6"/>
        <v>1.0641127959563714</v>
      </c>
      <c r="I132" s="58">
        <f t="shared" si="6"/>
        <v>1.0692779559907704</v>
      </c>
      <c r="J132" s="58">
        <f t="shared" si="6"/>
        <v>1.0657777626603626</v>
      </c>
      <c r="K132" s="58">
        <f t="shared" si="6"/>
        <v>1.071331705994033</v>
      </c>
      <c r="L132" s="58">
        <f t="shared" si="6"/>
        <v>1.0686146987075893</v>
      </c>
      <c r="M132" s="58">
        <f t="shared" si="6"/>
        <v>1.0649729337128899</v>
      </c>
      <c r="N132" s="58">
        <f t="shared" si="6"/>
        <v>1.0643274853801172</v>
      </c>
      <c r="O132" s="58">
        <f t="shared" si="6"/>
        <v>1.0331702011963024</v>
      </c>
      <c r="P132" s="58">
        <f t="shared" si="6"/>
        <v>1.0562775260678081</v>
      </c>
      <c r="Q132" s="58">
        <f t="shared" si="6"/>
        <v>1.0567550332513438</v>
      </c>
      <c r="R132" s="58">
        <f t="shared" si="6"/>
        <v>1.0577523674048137</v>
      </c>
      <c r="S132" s="58">
        <f t="shared" si="6"/>
        <v>1.0547659965265466</v>
      </c>
      <c r="T132" s="58">
        <f t="shared" si="6"/>
        <v>1.058031420327028</v>
      </c>
      <c r="U132" s="58">
        <f t="shared" si="6"/>
        <v>1.073969660357095</v>
      </c>
      <c r="V132" s="58">
        <f t="shared" si="6"/>
        <v>1.0582160555941362</v>
      </c>
      <c r="W132" s="58">
        <f t="shared" si="6"/>
        <v>1.0729757641599273</v>
      </c>
      <c r="X132" s="58">
        <f t="shared" si="6"/>
        <v>1.0690267903503716</v>
      </c>
      <c r="Y132" s="58">
        <f t="shared" si="6"/>
        <v>1.0787797724421599</v>
      </c>
      <c r="Z132" s="58">
        <f t="shared" si="6"/>
        <v>1.0712807766440058</v>
      </c>
      <c r="AA132" s="58">
        <f t="shared" si="6"/>
        <v>1.0633320573348646</v>
      </c>
      <c r="AB132" s="58">
        <f t="shared" si="6"/>
        <v>1.062280055651035</v>
      </c>
      <c r="AC132" s="58">
        <f t="shared" si="6"/>
        <v>1.060336300692384</v>
      </c>
      <c r="AD132" s="58">
        <f t="shared" si="6"/>
        <v>1.0498687664041995</v>
      </c>
      <c r="AE132" s="58">
        <f t="shared" si="6"/>
        <v>1.0513378644514533</v>
      </c>
      <c r="AF132" s="58">
        <f t="shared" si="6"/>
        <v>1.0590530904765014</v>
      </c>
      <c r="AG132" s="58">
        <f t="shared" si="6"/>
        <v>1.0458333333333332</v>
      </c>
      <c r="AH132" s="58">
        <f t="shared" si="6"/>
        <v>1.0479145122371596</v>
      </c>
      <c r="AI132" s="58">
        <f t="shared" si="6"/>
        <v>1.0363107337877158</v>
      </c>
      <c r="AJ132" s="58">
        <f t="shared" si="6"/>
        <v>1.0340185886642912</v>
      </c>
      <c r="AK132" s="58">
        <f t="shared" si="6"/>
        <v>1.034675615212528</v>
      </c>
      <c r="AL132" s="58">
        <f t="shared" si="6"/>
        <v>1.0468033566917554</v>
      </c>
      <c r="AM132" s="58">
        <f t="shared" si="6"/>
        <v>1.0262116716122651</v>
      </c>
      <c r="AN132" s="58">
        <f t="shared" si="6"/>
        <v>1.0429872593711504</v>
      </c>
      <c r="AO132" s="58">
        <f t="shared" si="6"/>
        <v>1.0361257394049359</v>
      </c>
      <c r="AP132" s="58">
        <f t="shared" si="6"/>
        <v>1.0307663833482823</v>
      </c>
      <c r="AS132" s="56">
        <f>AVERAGE(C132:AP132)</f>
        <v>1.05640851543443</v>
      </c>
    </row>
    <row r="133" spans="1:45" s="55" customFormat="1" ht="12.95" x14ac:dyDescent="0.35">
      <c r="A133" s="60"/>
      <c r="B133" s="61"/>
    </row>
    <row r="134" spans="1:45" s="55" customFormat="1" ht="17.100000000000001" x14ac:dyDescent="0.35">
      <c r="A134" s="138" t="s">
        <v>74</v>
      </c>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c r="AD134" s="138"/>
      <c r="AE134" s="138"/>
      <c r="AF134" s="138"/>
      <c r="AG134" s="138"/>
      <c r="AH134" s="138"/>
      <c r="AI134" s="138"/>
      <c r="AJ134" s="138"/>
      <c r="AK134" s="138"/>
      <c r="AL134" s="138"/>
      <c r="AM134" s="138"/>
      <c r="AN134" s="138"/>
      <c r="AO134" s="138"/>
      <c r="AP134" s="138"/>
      <c r="AQ134" s="138"/>
      <c r="AR134" s="138"/>
      <c r="AS134" s="138"/>
    </row>
    <row r="135" spans="1:45" s="56" customFormat="1" ht="14" customHeight="1" x14ac:dyDescent="0.35">
      <c r="B135" s="57" t="s">
        <v>2</v>
      </c>
      <c r="D135" s="62">
        <f t="shared" ref="D135:AP135" si="7">(D6-C6)/C6</f>
        <v>3.6180984075961611E-2</v>
      </c>
      <c r="E135" s="62">
        <f t="shared" si="7"/>
        <v>-0.18995672673254529</v>
      </c>
      <c r="F135" s="62">
        <f t="shared" si="7"/>
        <v>0.18360248447204969</v>
      </c>
      <c r="G135" s="62">
        <f t="shared" si="7"/>
        <v>6.157635467980236E-4</v>
      </c>
      <c r="H135" s="62">
        <f t="shared" si="7"/>
        <v>1.0704505850136868E-2</v>
      </c>
      <c r="I135" s="62">
        <f t="shared" si="7"/>
        <v>4.4644549763033177E-2</v>
      </c>
      <c r="J135" s="62">
        <f t="shared" si="7"/>
        <v>8.6544466478947396E-2</v>
      </c>
      <c r="K135" s="62">
        <f t="shared" si="7"/>
        <v>-1.7548856909320822E-2</v>
      </c>
      <c r="L135" s="62">
        <f t="shared" si="7"/>
        <v>-8.5910142668002912E-2</v>
      </c>
      <c r="M135" s="62">
        <f t="shared" si="7"/>
        <v>3.0629608621667727E-2</v>
      </c>
      <c r="N135" s="62">
        <f t="shared" si="7"/>
        <v>9.0571729553725583E-2</v>
      </c>
      <c r="O135" s="62">
        <f t="shared" si="7"/>
        <v>-9.7064291581996628E-2</v>
      </c>
      <c r="P135" s="62">
        <f t="shared" si="7"/>
        <v>-9.19133267242601E-2</v>
      </c>
      <c r="Q135" s="62">
        <f t="shared" si="7"/>
        <v>4.7543221110099891E-2</v>
      </c>
      <c r="R135" s="62">
        <f t="shared" si="7"/>
        <v>0.20091228070175465</v>
      </c>
      <c r="S135" s="62">
        <f t="shared" si="7"/>
        <v>-0.11391437308868509</v>
      </c>
      <c r="T135" s="62">
        <f t="shared" si="7"/>
        <v>0.19496003251591934</v>
      </c>
      <c r="U135" s="62">
        <f t="shared" si="7"/>
        <v>-0.1693953060538041</v>
      </c>
      <c r="V135" s="62">
        <f t="shared" si="7"/>
        <v>-7.014028056112071E-3</v>
      </c>
      <c r="W135" s="62">
        <f t="shared" si="7"/>
        <v>0.19640359640359653</v>
      </c>
      <c r="X135" s="62">
        <f t="shared" si="7"/>
        <v>-1.7169966996699912E-2</v>
      </c>
      <c r="Y135" s="62">
        <f t="shared" si="7"/>
        <v>-2.3502018256967256E-2</v>
      </c>
      <c r="Z135" s="62">
        <f t="shared" si="7"/>
        <v>-7.6117982873454065E-3</v>
      </c>
      <c r="AA135" s="62">
        <f t="shared" si="7"/>
        <v>-1.9132829713566262E-2</v>
      </c>
      <c r="AB135" s="62">
        <f t="shared" si="7"/>
        <v>5.1602656381994783E-3</v>
      </c>
      <c r="AC135" s="62">
        <f t="shared" si="7"/>
        <v>-2.7741935483873432E-3</v>
      </c>
      <c r="AD135" s="62">
        <f t="shared" si="7"/>
        <v>4.9061092164540542E-2</v>
      </c>
      <c r="AE135" s="62">
        <f t="shared" si="7"/>
        <v>-2.0039099991352029E-2</v>
      </c>
      <c r="AF135" s="62">
        <f t="shared" si="7"/>
        <v>-6.154293633548328E-2</v>
      </c>
      <c r="AG135" s="62">
        <f t="shared" si="7"/>
        <v>0.20686362279916412</v>
      </c>
      <c r="AH135" s="62">
        <f t="shared" si="7"/>
        <v>-1.7505292099564324E-2</v>
      </c>
      <c r="AI135" s="62">
        <f t="shared" si="7"/>
        <v>-1.9770420587146727E-2</v>
      </c>
      <c r="AJ135" s="62">
        <f t="shared" si="7"/>
        <v>7.1652455464465886E-2</v>
      </c>
      <c r="AK135" s="62">
        <f t="shared" si="7"/>
        <v>0.11676578571228377</v>
      </c>
      <c r="AL135" s="62">
        <f t="shared" si="7"/>
        <v>-7.9676727455178328E-2</v>
      </c>
      <c r="AM135" s="62">
        <f t="shared" si="7"/>
        <v>-5.6587575496117121E-2</v>
      </c>
      <c r="AN135" s="62">
        <f t="shared" si="7"/>
        <v>5.210460034411564E-2</v>
      </c>
      <c r="AO135" s="62">
        <f t="shared" si="7"/>
        <v>-8.2208609605869936E-3</v>
      </c>
      <c r="AP135" s="62">
        <f t="shared" si="7"/>
        <v>-8.736167734420314E-3</v>
      </c>
      <c r="AR135" s="57" t="s">
        <v>85</v>
      </c>
      <c r="AS135" s="63">
        <f>AVERAGE(D135:AP135)</f>
        <v>1.3075233485613279E-2</v>
      </c>
    </row>
    <row r="136" spans="1:45" s="56" customFormat="1" ht="14" customHeight="1" x14ac:dyDescent="0.35">
      <c r="A136" s="59"/>
      <c r="B136" s="57" t="s">
        <v>0</v>
      </c>
      <c r="D136" s="62">
        <f t="shared" ref="D136:AP136" si="8">(D4-C4)/C4</f>
        <v>3.6354635992180542E-2</v>
      </c>
      <c r="E136" s="62">
        <f t="shared" si="8"/>
        <v>1.1767947103274322E-2</v>
      </c>
      <c r="F136" s="62">
        <f t="shared" si="8"/>
        <v>1.2550505050505185E-2</v>
      </c>
      <c r="G136" s="62">
        <f t="shared" si="8"/>
        <v>-2.8434863190752641E-2</v>
      </c>
      <c r="H136" s="62">
        <f t="shared" si="8"/>
        <v>-5.0181307755293017E-2</v>
      </c>
      <c r="I136" s="62">
        <f t="shared" si="8"/>
        <v>-3.3866508688783541E-2</v>
      </c>
      <c r="J136" s="62">
        <f t="shared" si="8"/>
        <v>-2.0966249151601144E-2</v>
      </c>
      <c r="K136" s="62">
        <f t="shared" si="8"/>
        <v>1.4663265053377048E-3</v>
      </c>
      <c r="L136" s="62">
        <f t="shared" si="8"/>
        <v>1.7688501745543771E-2</v>
      </c>
      <c r="M136" s="62">
        <f t="shared" si="8"/>
        <v>-1.2894842063174736E-2</v>
      </c>
      <c r="N136" s="62">
        <f t="shared" si="8"/>
        <v>8.4784140969163146E-2</v>
      </c>
      <c r="O136" s="62">
        <f t="shared" si="8"/>
        <v>3.4838523921493454E-2</v>
      </c>
      <c r="P136" s="62">
        <f t="shared" si="8"/>
        <v>1.8999180905575522E-2</v>
      </c>
      <c r="Q136" s="62">
        <f t="shared" si="8"/>
        <v>-2.8989616961870746E-2</v>
      </c>
      <c r="R136" s="62">
        <f t="shared" si="8"/>
        <v>-8.4210526315787269E-3</v>
      </c>
      <c r="S136" s="62">
        <f t="shared" si="8"/>
        <v>-1.0416666666666761E-2</v>
      </c>
      <c r="T136" s="62">
        <f t="shared" si="8"/>
        <v>1.5673981191222531E-2</v>
      </c>
      <c r="U136" s="62">
        <f t="shared" si="8"/>
        <v>-4.6230892850469149E-2</v>
      </c>
      <c r="V136" s="62">
        <f t="shared" si="8"/>
        <v>-4.1254923640384251E-2</v>
      </c>
      <c r="W136" s="62">
        <f t="shared" si="8"/>
        <v>6.8217496788925677E-2</v>
      </c>
      <c r="X136" s="62">
        <f t="shared" si="8"/>
        <v>-1.7169966996699912E-2</v>
      </c>
      <c r="Y136" s="62">
        <f t="shared" si="8"/>
        <v>4.1654245590854316E-3</v>
      </c>
      <c r="Z136" s="62">
        <f t="shared" si="8"/>
        <v>-2.7865720229403308E-3</v>
      </c>
      <c r="AA136" s="62">
        <f t="shared" si="8"/>
        <v>4.4929787687710004E-4</v>
      </c>
      <c r="AB136" s="62">
        <f t="shared" si="8"/>
        <v>3.158123827392155E-2</v>
      </c>
      <c r="AC136" s="62">
        <f t="shared" si="8"/>
        <v>1.4279323738044273E-2</v>
      </c>
      <c r="AD136" s="62">
        <f t="shared" si="8"/>
        <v>2.3249138920780541E-2</v>
      </c>
      <c r="AE136" s="62">
        <f t="shared" si="8"/>
        <v>2.4295509492291246E-2</v>
      </c>
      <c r="AF136" s="62">
        <f t="shared" si="8"/>
        <v>1.7961559973559915E-2</v>
      </c>
      <c r="AG136" s="62">
        <f t="shared" si="8"/>
        <v>2.3195692964275452E-2</v>
      </c>
      <c r="AH136" s="62">
        <f t="shared" si="8"/>
        <v>1.2289503914479809E-3</v>
      </c>
      <c r="AI136" s="62">
        <f t="shared" si="8"/>
        <v>1.7281319495922879E-2</v>
      </c>
      <c r="AJ136" s="62">
        <f t="shared" si="8"/>
        <v>5.2063109504362763E-2</v>
      </c>
      <c r="AK136" s="62">
        <f t="shared" si="8"/>
        <v>2.351962149204985E-2</v>
      </c>
      <c r="AL136" s="62">
        <f t="shared" si="8"/>
        <v>-7.2877866186586617E-3</v>
      </c>
      <c r="AM136" s="62">
        <f t="shared" si="8"/>
        <v>-2.4298315223093472E-2</v>
      </c>
      <c r="AN136" s="62">
        <f t="shared" si="8"/>
        <v>4.1007216526775442E-2</v>
      </c>
      <c r="AO136" s="62">
        <f t="shared" si="8"/>
        <v>-5.2947343895620455E-3</v>
      </c>
      <c r="AP136" s="62">
        <f t="shared" si="8"/>
        <v>2.5554640990792767E-2</v>
      </c>
      <c r="AS136" s="63">
        <f>AVERAGE(D136:AP136)</f>
        <v>6.7609996287661513E-3</v>
      </c>
    </row>
    <row r="137" spans="1:45" s="55" customFormat="1" ht="12.95" x14ac:dyDescent="0.35">
      <c r="A137" s="60"/>
      <c r="B137" s="61"/>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S137" s="65"/>
    </row>
    <row r="138" spans="1:45" s="55" customFormat="1" ht="17.100000000000001" x14ac:dyDescent="0.35">
      <c r="A138" s="138" t="s">
        <v>99</v>
      </c>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c r="AD138" s="138"/>
      <c r="AE138" s="138"/>
      <c r="AF138" s="138"/>
      <c r="AG138" s="138"/>
      <c r="AH138" s="138"/>
      <c r="AI138" s="138"/>
      <c r="AJ138" s="138"/>
      <c r="AK138" s="138"/>
      <c r="AL138" s="138"/>
      <c r="AM138" s="138"/>
      <c r="AN138" s="138"/>
      <c r="AO138" s="138"/>
      <c r="AP138" s="138"/>
      <c r="AQ138" s="138"/>
      <c r="AR138" s="138"/>
      <c r="AS138" s="138"/>
    </row>
    <row r="139" spans="1:45" s="56" customFormat="1" ht="14" customHeight="1" x14ac:dyDescent="0.35">
      <c r="B139" s="57" t="s">
        <v>2</v>
      </c>
      <c r="D139" s="62">
        <f t="shared" ref="D139:AP139" si="9">(D68-C68)/C68</f>
        <v>1.2850025021213638E-2</v>
      </c>
      <c r="E139" s="62">
        <f t="shared" si="9"/>
        <v>0.12266125292930807</v>
      </c>
      <c r="F139" s="62">
        <f t="shared" si="9"/>
        <v>-5.7844202898550606E-2</v>
      </c>
      <c r="G139" s="62">
        <f t="shared" si="9"/>
        <v>6.7950212461925896E-2</v>
      </c>
      <c r="H139" s="62">
        <f t="shared" si="9"/>
        <v>-9.7839463968275614E-2</v>
      </c>
      <c r="I139" s="62">
        <f t="shared" si="9"/>
        <v>-2.6700692672256641E-2</v>
      </c>
      <c r="J139" s="62">
        <f t="shared" si="9"/>
        <v>-2.2766416279507165E-2</v>
      </c>
      <c r="K139" s="62">
        <f t="shared" si="9"/>
        <v>-2.5603899883585825E-2</v>
      </c>
      <c r="L139" s="62">
        <f t="shared" si="9"/>
        <v>4.5157696451738311E-2</v>
      </c>
      <c r="M139" s="62">
        <f t="shared" si="9"/>
        <v>6.7881281222450948E-2</v>
      </c>
      <c r="N139" s="62">
        <f t="shared" si="9"/>
        <v>-5.5197759049990407E-2</v>
      </c>
      <c r="O139" s="62">
        <f t="shared" si="9"/>
        <v>7.9064254522769772E-2</v>
      </c>
      <c r="P139" s="62">
        <f t="shared" si="9"/>
        <v>8.4630707806475414E-2</v>
      </c>
      <c r="Q139" s="62">
        <f t="shared" si="9"/>
        <v>-6.4648531812642573E-2</v>
      </c>
      <c r="R139" s="62">
        <f t="shared" si="9"/>
        <v>-2.1847070506452867E-3</v>
      </c>
      <c r="S139" s="62">
        <f t="shared" si="9"/>
        <v>5.1432291666666741E-2</v>
      </c>
      <c r="T139" s="62">
        <f t="shared" si="9"/>
        <v>-4.6767136606708747E-2</v>
      </c>
      <c r="U139" s="62">
        <f t="shared" si="9"/>
        <v>-3.3969124816123589E-2</v>
      </c>
      <c r="V139" s="62">
        <f t="shared" si="9"/>
        <v>7.7332883588958189E-3</v>
      </c>
      <c r="W139" s="62">
        <f t="shared" si="9"/>
        <v>-2.7314149265368598E-2</v>
      </c>
      <c r="X139" s="62">
        <f t="shared" si="9"/>
        <v>3.4777227722770977E-3</v>
      </c>
      <c r="Y139" s="62">
        <f t="shared" si="9"/>
        <v>1.0203236154019248E-2</v>
      </c>
      <c r="Z139" s="62">
        <f t="shared" si="9"/>
        <v>-2.4053732990276997E-2</v>
      </c>
      <c r="AA139" s="62">
        <f t="shared" si="9"/>
        <v>-8.7485753310404899E-3</v>
      </c>
      <c r="AB139" s="62">
        <f t="shared" si="9"/>
        <v>3.6522073283754633E-2</v>
      </c>
      <c r="AC139" s="62">
        <f t="shared" si="9"/>
        <v>0.1231681229446257</v>
      </c>
      <c r="AD139" s="62">
        <f t="shared" si="9"/>
        <v>3.6260036260035767E-3</v>
      </c>
      <c r="AE139" s="62">
        <f t="shared" si="9"/>
        <v>-5.1343664539653507E-2</v>
      </c>
      <c r="AF139" s="62">
        <f t="shared" si="9"/>
        <v>0.16356859016368619</v>
      </c>
      <c r="AG139" s="62">
        <f t="shared" si="9"/>
        <v>6.9989768512595781E-3</v>
      </c>
      <c r="AH139" s="62">
        <f t="shared" si="9"/>
        <v>-4.4636957122838848E-2</v>
      </c>
      <c r="AI139" s="62">
        <f t="shared" si="9"/>
        <v>0.13784005402276675</v>
      </c>
      <c r="AJ139" s="62">
        <f t="shared" si="9"/>
        <v>1.7001397915796659E-2</v>
      </c>
      <c r="AK139" s="62">
        <f t="shared" si="9"/>
        <v>-7.3538393931636234E-2</v>
      </c>
      <c r="AL139" s="62">
        <f t="shared" si="9"/>
        <v>1.2361351819757446E-2</v>
      </c>
      <c r="AM139" s="62">
        <f t="shared" si="9"/>
        <v>2.593255325991637E-2</v>
      </c>
      <c r="AN139" s="62">
        <f t="shared" si="9"/>
        <v>0.14745815367493181</v>
      </c>
      <c r="AO139" s="62">
        <f t="shared" si="9"/>
        <v>-1.571761416589007E-2</v>
      </c>
      <c r="AP139" s="62">
        <f t="shared" si="9"/>
        <v>-3.667765448720722E-3</v>
      </c>
      <c r="AR139" s="57" t="s">
        <v>85</v>
      </c>
      <c r="AS139" s="63">
        <f t="shared" ref="AS139:AS144" si="10">AVERAGE(D139:AP139)</f>
        <v>1.397375536144943E-2</v>
      </c>
    </row>
    <row r="140" spans="1:45" s="56" customFormat="1" ht="14" customHeight="1" x14ac:dyDescent="0.35">
      <c r="A140" s="59"/>
      <c r="B140" s="57" t="s">
        <v>0</v>
      </c>
      <c r="D140" s="62">
        <f t="shared" ref="D140:AP140" si="11">(D66-C66)/C66</f>
        <v>6.862366023787074E-2</v>
      </c>
      <c r="E140" s="62">
        <f t="shared" si="11"/>
        <v>-2.4372739681690896E-2</v>
      </c>
      <c r="F140" s="62">
        <f t="shared" si="11"/>
        <v>1.4803370786516858E-2</v>
      </c>
      <c r="G140" s="62">
        <f t="shared" si="11"/>
        <v>2.8528122124181182E-2</v>
      </c>
      <c r="H140" s="62">
        <f t="shared" si="11"/>
        <v>-8.7174246295350116E-2</v>
      </c>
      <c r="I140" s="62">
        <f t="shared" si="11"/>
        <v>-5.6979750107712113E-2</v>
      </c>
      <c r="J140" s="62">
        <f t="shared" si="11"/>
        <v>-4.7307082270188145E-3</v>
      </c>
      <c r="K140" s="62">
        <f t="shared" si="11"/>
        <v>-2.4406184261585227E-2</v>
      </c>
      <c r="L140" s="62">
        <f t="shared" si="11"/>
        <v>3.0856485286864899E-2</v>
      </c>
      <c r="M140" s="62">
        <f t="shared" si="11"/>
        <v>4.1068047666778787E-3</v>
      </c>
      <c r="N140" s="62">
        <f t="shared" si="11"/>
        <v>8.8052651133167334E-2</v>
      </c>
      <c r="O140" s="62">
        <f t="shared" si="11"/>
        <v>0.18951965065502169</v>
      </c>
      <c r="P140" s="62">
        <f t="shared" si="11"/>
        <v>-8.0021715526601478E-2</v>
      </c>
      <c r="Q140" s="62">
        <f t="shared" si="11"/>
        <v>-3.1101164859126746E-2</v>
      </c>
      <c r="R140" s="62">
        <f t="shared" si="11"/>
        <v>-1.2928229665071737E-2</v>
      </c>
      <c r="S140" s="62">
        <f t="shared" si="11"/>
        <v>3.1392694063925829E-3</v>
      </c>
      <c r="T140" s="62">
        <f t="shared" si="11"/>
        <v>6.7009157918261305E-4</v>
      </c>
      <c r="U140" s="62">
        <f t="shared" si="11"/>
        <v>-0.11478304742684169</v>
      </c>
      <c r="V140" s="62">
        <f t="shared" si="11"/>
        <v>3.2118424040198851E-2</v>
      </c>
      <c r="W140" s="62">
        <f t="shared" si="11"/>
        <v>-2.9970029970030035E-3</v>
      </c>
      <c r="X140" s="62">
        <f t="shared" si="11"/>
        <v>1.4227394303408796E-3</v>
      </c>
      <c r="Y140" s="62">
        <f t="shared" si="11"/>
        <v>-4.1631964368909681E-2</v>
      </c>
      <c r="Z140" s="62">
        <f t="shared" si="11"/>
        <v>3.3776903964177644E-2</v>
      </c>
      <c r="AA140" s="62">
        <f t="shared" si="11"/>
        <v>3.8500963619600655E-2</v>
      </c>
      <c r="AB140" s="62">
        <f t="shared" si="11"/>
        <v>3.6626152214699753E-2</v>
      </c>
      <c r="AC140" s="62">
        <f t="shared" si="11"/>
        <v>2.3425499231950756E-2</v>
      </c>
      <c r="AD140" s="62">
        <f t="shared" si="11"/>
        <v>7.3076923076922956E-2</v>
      </c>
      <c r="AE140" s="62">
        <f t="shared" si="11"/>
        <v>1.7563050744454682E-2</v>
      </c>
      <c r="AF140" s="62">
        <f t="shared" si="11"/>
        <v>-1.710223408151508E-2</v>
      </c>
      <c r="AG140" s="62">
        <f t="shared" si="11"/>
        <v>8.6068653653882526E-2</v>
      </c>
      <c r="AH140" s="62">
        <f t="shared" si="11"/>
        <v>-7.9928952042627784E-3</v>
      </c>
      <c r="AI140" s="62">
        <f t="shared" si="11"/>
        <v>7.0492957746478846E-2</v>
      </c>
      <c r="AJ140" s="62">
        <f t="shared" si="11"/>
        <v>6.253209983990346E-2</v>
      </c>
      <c r="AK140" s="62">
        <f t="shared" si="11"/>
        <v>2.0624375277896886E-2</v>
      </c>
      <c r="AL140" s="62">
        <f t="shared" si="11"/>
        <v>-5.8633380717777114E-2</v>
      </c>
      <c r="AM140" s="62">
        <f t="shared" si="11"/>
        <v>6.6806360162702152E-2</v>
      </c>
      <c r="AN140" s="62">
        <f t="shared" si="11"/>
        <v>-3.1683804627249547E-2</v>
      </c>
      <c r="AO140" s="62">
        <f t="shared" si="11"/>
        <v>2.4955243705243758E-2</v>
      </c>
      <c r="AP140" s="62">
        <f t="shared" si="11"/>
        <v>4.9476228847703564E-2</v>
      </c>
      <c r="AS140" s="63">
        <f t="shared" si="10"/>
        <v>1.2031477268828646E-2</v>
      </c>
    </row>
    <row r="141" spans="1:45" s="55" customFormat="1" ht="12.95" x14ac:dyDescent="0.35">
      <c r="A141" s="60"/>
      <c r="B141" s="61"/>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S141" s="65"/>
    </row>
    <row r="142" spans="1:45" s="55" customFormat="1" ht="17.100000000000001" x14ac:dyDescent="0.35">
      <c r="A142" s="138" t="s">
        <v>75</v>
      </c>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c r="AD142" s="138"/>
      <c r="AE142" s="138"/>
      <c r="AF142" s="138"/>
      <c r="AG142" s="138"/>
      <c r="AH142" s="138"/>
      <c r="AI142" s="138"/>
      <c r="AJ142" s="138"/>
      <c r="AK142" s="138"/>
      <c r="AL142" s="138"/>
      <c r="AM142" s="138"/>
      <c r="AN142" s="138"/>
      <c r="AO142" s="138"/>
      <c r="AP142" s="138"/>
      <c r="AQ142" s="138"/>
      <c r="AR142" s="138"/>
      <c r="AS142" s="138"/>
    </row>
    <row r="143" spans="1:45" s="56" customFormat="1" ht="14" customHeight="1" x14ac:dyDescent="0.35">
      <c r="B143" s="57" t="s">
        <v>2</v>
      </c>
      <c r="D143" s="62">
        <f>D135-D139</f>
        <v>2.3330959054747975E-2</v>
      </c>
      <c r="E143" s="62">
        <f t="shared" ref="E143:AP143" si="12">E135-E139</f>
        <v>-0.31261797966185334</v>
      </c>
      <c r="F143" s="62">
        <f t="shared" si="12"/>
        <v>0.24144668737060029</v>
      </c>
      <c r="G143" s="62">
        <f t="shared" si="12"/>
        <v>-6.7334448915127867E-2</v>
      </c>
      <c r="H143" s="62">
        <f t="shared" si="12"/>
        <v>0.10854396981841248</v>
      </c>
      <c r="I143" s="62">
        <f t="shared" si="12"/>
        <v>7.1345242435289821E-2</v>
      </c>
      <c r="J143" s="62">
        <f t="shared" si="12"/>
        <v>0.10931088275845456</v>
      </c>
      <c r="K143" s="62">
        <f t="shared" si="12"/>
        <v>8.0550429742650038E-3</v>
      </c>
      <c r="L143" s="62">
        <f t="shared" si="12"/>
        <v>-0.13106783911974124</v>
      </c>
      <c r="M143" s="62">
        <f t="shared" si="12"/>
        <v>-3.7251672600783221E-2</v>
      </c>
      <c r="N143" s="62">
        <f t="shared" si="12"/>
        <v>0.145769488603716</v>
      </c>
      <c r="O143" s="62">
        <f t="shared" si="12"/>
        <v>-0.17612854610476641</v>
      </c>
      <c r="P143" s="62">
        <f t="shared" si="12"/>
        <v>-0.17654403453073553</v>
      </c>
      <c r="Q143" s="62">
        <f t="shared" si="12"/>
        <v>0.11219175292274247</v>
      </c>
      <c r="R143" s="62">
        <f t="shared" si="12"/>
        <v>0.20309698775239993</v>
      </c>
      <c r="S143" s="62">
        <f t="shared" si="12"/>
        <v>-0.16534666475535181</v>
      </c>
      <c r="T143" s="62">
        <f t="shared" si="12"/>
        <v>0.24172716912262809</v>
      </c>
      <c r="U143" s="62">
        <f t="shared" si="12"/>
        <v>-0.13542618123768052</v>
      </c>
      <c r="V143" s="62">
        <f t="shared" si="12"/>
        <v>-1.4747316415007889E-2</v>
      </c>
      <c r="W143" s="62">
        <f t="shared" si="12"/>
        <v>0.22371774566896513</v>
      </c>
      <c r="X143" s="62">
        <f t="shared" si="12"/>
        <v>-2.0647689768977011E-2</v>
      </c>
      <c r="Y143" s="62">
        <f t="shared" si="12"/>
        <v>-3.3705254410986506E-2</v>
      </c>
      <c r="Z143" s="62">
        <f t="shared" si="12"/>
        <v>1.644193470293159E-2</v>
      </c>
      <c r="AA143" s="62">
        <f t="shared" si="12"/>
        <v>-1.0384254382525772E-2</v>
      </c>
      <c r="AB143" s="62">
        <f t="shared" si="12"/>
        <v>-3.1361807645555156E-2</v>
      </c>
      <c r="AC143" s="62">
        <f t="shared" si="12"/>
        <v>-0.12594231649301305</v>
      </c>
      <c r="AD143" s="62">
        <f t="shared" si="12"/>
        <v>4.5435088538536963E-2</v>
      </c>
      <c r="AE143" s="62">
        <f t="shared" si="12"/>
        <v>3.1304564548301481E-2</v>
      </c>
      <c r="AF143" s="62">
        <f t="shared" si="12"/>
        <v>-0.22511152649916946</v>
      </c>
      <c r="AG143" s="62">
        <f t="shared" si="12"/>
        <v>0.19986464594790454</v>
      </c>
      <c r="AH143" s="62">
        <f t="shared" si="12"/>
        <v>2.7131665023274524E-2</v>
      </c>
      <c r="AI143" s="62">
        <f t="shared" si="12"/>
        <v>-0.15761047460991348</v>
      </c>
      <c r="AJ143" s="62">
        <f t="shared" si="12"/>
        <v>5.4651057548669224E-2</v>
      </c>
      <c r="AK143" s="62">
        <f t="shared" si="12"/>
        <v>0.19030417964391999</v>
      </c>
      <c r="AL143" s="62">
        <f t="shared" si="12"/>
        <v>-9.2038079274935777E-2</v>
      </c>
      <c r="AM143" s="62">
        <f t="shared" si="12"/>
        <v>-8.2520128756033484E-2</v>
      </c>
      <c r="AN143" s="62">
        <f t="shared" si="12"/>
        <v>-9.5353553330816174E-2</v>
      </c>
      <c r="AO143" s="62">
        <f t="shared" si="12"/>
        <v>7.4967532053030767E-3</v>
      </c>
      <c r="AP143" s="62">
        <f t="shared" si="12"/>
        <v>-5.0684022856995921E-3</v>
      </c>
      <c r="AR143" s="57" t="s">
        <v>85</v>
      </c>
      <c r="AS143" s="63">
        <f>AVERAGE(D143:AP143)</f>
        <v>-8.9852187583615761E-4</v>
      </c>
    </row>
    <row r="144" spans="1:45" s="56" customFormat="1" ht="14" customHeight="1" x14ac:dyDescent="0.35">
      <c r="A144" s="59"/>
      <c r="B144" s="57" t="s">
        <v>0</v>
      </c>
      <c r="D144" s="62">
        <f>D136-D140</f>
        <v>-3.2269024245690198E-2</v>
      </c>
      <c r="E144" s="62">
        <f t="shared" ref="E144:AP144" si="13">E136-E140</f>
        <v>3.6140686784965216E-2</v>
      </c>
      <c r="F144" s="62">
        <f t="shared" si="13"/>
        <v>-2.2528657360116732E-3</v>
      </c>
      <c r="G144" s="62">
        <f t="shared" si="13"/>
        <v>-5.6962985314933823E-2</v>
      </c>
      <c r="H144" s="62">
        <f t="shared" si="13"/>
        <v>3.6992938540057099E-2</v>
      </c>
      <c r="I144" s="62">
        <f t="shared" si="13"/>
        <v>2.3113241418928572E-2</v>
      </c>
      <c r="J144" s="62">
        <f t="shared" si="13"/>
        <v>-1.6235540924582331E-2</v>
      </c>
      <c r="K144" s="62">
        <f t="shared" si="13"/>
        <v>2.5872510766922933E-2</v>
      </c>
      <c r="L144" s="62">
        <f t="shared" si="13"/>
        <v>-1.3167983541321128E-2</v>
      </c>
      <c r="M144" s="62">
        <f t="shared" si="13"/>
        <v>-1.7001646829852616E-2</v>
      </c>
      <c r="N144" s="62">
        <f t="shared" si="13"/>
        <v>-3.2685101640041875E-3</v>
      </c>
      <c r="O144" s="62">
        <f t="shared" si="13"/>
        <v>-0.15468112673352824</v>
      </c>
      <c r="P144" s="62">
        <f t="shared" si="13"/>
        <v>9.9020896432177E-2</v>
      </c>
      <c r="Q144" s="62">
        <f t="shared" si="13"/>
        <v>2.1115478972560005E-3</v>
      </c>
      <c r="R144" s="62">
        <f t="shared" si="13"/>
        <v>4.5071770334930098E-3</v>
      </c>
      <c r="S144" s="62">
        <f t="shared" si="13"/>
        <v>-1.3555936073059344E-2</v>
      </c>
      <c r="T144" s="62">
        <f t="shared" si="13"/>
        <v>1.5003889612039918E-2</v>
      </c>
      <c r="U144" s="62">
        <f t="shared" si="13"/>
        <v>6.8552154576372537E-2</v>
      </c>
      <c r="V144" s="62">
        <f t="shared" si="13"/>
        <v>-7.3373347680583095E-2</v>
      </c>
      <c r="W144" s="62">
        <f t="shared" si="13"/>
        <v>7.1214499785928684E-2</v>
      </c>
      <c r="X144" s="62">
        <f t="shared" si="13"/>
        <v>-1.8592706427040792E-2</v>
      </c>
      <c r="Y144" s="62">
        <f t="shared" si="13"/>
        <v>4.5797388927995113E-2</v>
      </c>
      <c r="Z144" s="62">
        <f t="shared" si="13"/>
        <v>-3.6563475987117976E-2</v>
      </c>
      <c r="AA144" s="62">
        <f t="shared" si="13"/>
        <v>-3.8051665742723555E-2</v>
      </c>
      <c r="AB144" s="62">
        <f t="shared" si="13"/>
        <v>-5.0449139407782034E-3</v>
      </c>
      <c r="AC144" s="62">
        <f t="shared" si="13"/>
        <v>-9.1461754939064829E-3</v>
      </c>
      <c r="AD144" s="62">
        <f t="shared" si="13"/>
        <v>-4.9827784156142418E-2</v>
      </c>
      <c r="AE144" s="62">
        <f t="shared" si="13"/>
        <v>6.7324587478365637E-3</v>
      </c>
      <c r="AF144" s="62">
        <f t="shared" si="13"/>
        <v>3.5063794055074995E-2</v>
      </c>
      <c r="AG144" s="62">
        <f t="shared" si="13"/>
        <v>-6.2872960689607071E-2</v>
      </c>
      <c r="AH144" s="62">
        <f t="shared" si="13"/>
        <v>9.2218455957107596E-3</v>
      </c>
      <c r="AI144" s="62">
        <f t="shared" si="13"/>
        <v>-5.321163825055597E-2</v>
      </c>
      <c r="AJ144" s="62">
        <f t="shared" si="13"/>
        <v>-1.0468990335540697E-2</v>
      </c>
      <c r="AK144" s="62">
        <f t="shared" si="13"/>
        <v>2.8952462141529633E-3</v>
      </c>
      <c r="AL144" s="62">
        <f t="shared" si="13"/>
        <v>5.1345594099118451E-2</v>
      </c>
      <c r="AM144" s="62">
        <f t="shared" si="13"/>
        <v>-9.1104675385795628E-2</v>
      </c>
      <c r="AN144" s="62">
        <f t="shared" si="13"/>
        <v>7.2691021154024982E-2</v>
      </c>
      <c r="AO144" s="62">
        <f t="shared" si="13"/>
        <v>-3.0249978094805802E-2</v>
      </c>
      <c r="AP144" s="62">
        <f t="shared" si="13"/>
        <v>-2.3921587856910797E-2</v>
      </c>
      <c r="AS144" s="63">
        <f t="shared" si="10"/>
        <v>-5.2704776400624926E-3</v>
      </c>
    </row>
    <row r="145" spans="1:45" s="55" customFormat="1" ht="12.95" x14ac:dyDescent="0.35">
      <c r="A145" s="60"/>
      <c r="B145" s="61"/>
      <c r="AR145" s="57" t="s">
        <v>80</v>
      </c>
      <c r="AS145" s="63">
        <f>AS143-AS144</f>
        <v>4.3719557642263353E-3</v>
      </c>
    </row>
    <row r="146" spans="1:45" s="55" customFormat="1" ht="12.95" x14ac:dyDescent="0.35">
      <c r="A146" s="60"/>
      <c r="B146" s="61"/>
      <c r="AR146" s="61"/>
      <c r="AS146" s="65"/>
    </row>
    <row r="147" spans="1:45" s="55" customFormat="1" ht="18.149999999999999" customHeight="1" x14ac:dyDescent="0.35">
      <c r="A147" s="139" t="s">
        <v>76</v>
      </c>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c r="AH147" s="139"/>
      <c r="AI147" s="139"/>
      <c r="AJ147" s="139"/>
      <c r="AK147" s="139"/>
      <c r="AL147" s="139"/>
      <c r="AM147" s="139"/>
      <c r="AN147" s="139"/>
      <c r="AO147" s="139"/>
      <c r="AP147" s="139"/>
      <c r="AQ147" s="139"/>
      <c r="AR147" s="139"/>
      <c r="AS147" s="139"/>
    </row>
    <row r="148" spans="1:45" s="56" customFormat="1" ht="14" customHeight="1" x14ac:dyDescent="0.35">
      <c r="B148" s="57" t="s">
        <v>2</v>
      </c>
      <c r="C148" s="56">
        <f>_xlfn.STDEV.S(C125:AP125)</f>
        <v>17.032663902087766</v>
      </c>
    </row>
    <row r="149" spans="1:45" s="56" customFormat="1" ht="14" customHeight="1" x14ac:dyDescent="0.35">
      <c r="A149" s="59"/>
      <c r="B149" s="57" t="s">
        <v>1</v>
      </c>
      <c r="C149" s="56">
        <f>_xlfn.STDEV.S(C127:AP127)</f>
        <v>11.140983880196071</v>
      </c>
    </row>
    <row r="150" spans="1:45" s="55" customFormat="1" ht="12.95" x14ac:dyDescent="0.35">
      <c r="A150" s="60"/>
      <c r="B150" s="61"/>
    </row>
    <row r="151" spans="1:45" s="55" customFormat="1" ht="17.100000000000001" x14ac:dyDescent="0.35">
      <c r="A151" s="135" t="s">
        <v>77</v>
      </c>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row>
    <row r="152" spans="1:45" s="56" customFormat="1" ht="14" customHeight="1" x14ac:dyDescent="0.35">
      <c r="B152" s="57" t="s">
        <v>2</v>
      </c>
      <c r="C152" s="62">
        <f t="shared" ref="C152:AP152" si="14">C125/((C68/10)+(C6*70%)+((C68/10)*3.5%)+(C6*5%))</f>
        <v>9.4435397503044291E-2</v>
      </c>
      <c r="D152" s="62">
        <f t="shared" si="14"/>
        <v>9.8868587996128576E-2</v>
      </c>
      <c r="E152" s="62">
        <f t="shared" si="14"/>
        <v>2.9033443586916646E-2</v>
      </c>
      <c r="F152" s="62">
        <f t="shared" si="14"/>
        <v>7.9280760555661037E-2</v>
      </c>
      <c r="G152" s="62">
        <f t="shared" si="14"/>
        <v>6.5617443337841808E-2</v>
      </c>
      <c r="H152" s="62">
        <f t="shared" si="14"/>
        <v>8.9102171397454244E-2</v>
      </c>
      <c r="I152" s="62">
        <f t="shared" si="14"/>
        <v>0.10289949184163608</v>
      </c>
      <c r="J152" s="62">
        <f t="shared" si="14"/>
        <v>0.12241486363853471</v>
      </c>
      <c r="K152" s="62">
        <f t="shared" si="14"/>
        <v>0.12387250210272915</v>
      </c>
      <c r="L152" s="62">
        <f t="shared" si="14"/>
        <v>9.9114573748031898E-2</v>
      </c>
      <c r="M152" s="62">
        <f t="shared" si="14"/>
        <v>9.2179991262560004E-2</v>
      </c>
      <c r="N152" s="62">
        <f t="shared" si="14"/>
        <v>0.11923758865248227</v>
      </c>
      <c r="O152" s="62">
        <f t="shared" si="14"/>
        <v>8.524607954853769E-2</v>
      </c>
      <c r="P152" s="62">
        <f t="shared" si="14"/>
        <v>4.7359345250786548E-2</v>
      </c>
      <c r="Q152" s="62">
        <f t="shared" si="14"/>
        <v>7.1983705847671151E-2</v>
      </c>
      <c r="R152" s="62">
        <f t="shared" si="14"/>
        <v>0.10873766656494771</v>
      </c>
      <c r="S152" s="62">
        <f t="shared" si="14"/>
        <v>7.4949061071644993E-2</v>
      </c>
      <c r="T152" s="62">
        <f t="shared" si="14"/>
        <v>0.11880767068238701</v>
      </c>
      <c r="U152" s="62">
        <f t="shared" si="14"/>
        <v>9.0208186155228201E-2</v>
      </c>
      <c r="V152" s="62">
        <f t="shared" si="14"/>
        <v>8.7263791941200888E-2</v>
      </c>
      <c r="W152" s="62">
        <f t="shared" si="14"/>
        <v>0.12612612612612617</v>
      </c>
      <c r="X152" s="62">
        <f t="shared" si="14"/>
        <v>0.1224614920248641</v>
      </c>
      <c r="Y152" s="62">
        <f t="shared" si="14"/>
        <v>0.11636734067344864</v>
      </c>
      <c r="Z152" s="62">
        <f t="shared" si="14"/>
        <v>0.11938523362969071</v>
      </c>
      <c r="AA152" s="62">
        <f t="shared" si="14"/>
        <v>0.11748687942260047</v>
      </c>
      <c r="AB152" s="62">
        <f t="shared" si="14"/>
        <v>0.11187088955230519</v>
      </c>
      <c r="AC152" s="62">
        <f t="shared" si="14"/>
        <v>8.9026581904991783E-2</v>
      </c>
      <c r="AD152" s="62">
        <f t="shared" si="14"/>
        <v>9.7737942808365258E-2</v>
      </c>
      <c r="AE152" s="62">
        <f t="shared" si="14"/>
        <v>0.10396931907067765</v>
      </c>
      <c r="AF152" s="62">
        <f t="shared" si="14"/>
        <v>6.0220525869380856E-2</v>
      </c>
      <c r="AG152" s="62">
        <f t="shared" si="14"/>
        <v>9.7448132421399131E-2</v>
      </c>
      <c r="AH152" s="62">
        <f t="shared" si="14"/>
        <v>0.10283602750225951</v>
      </c>
      <c r="AI152" s="62">
        <f t="shared" si="14"/>
        <v>7.3010484738114223E-2</v>
      </c>
      <c r="AJ152" s="62">
        <f t="shared" si="14"/>
        <v>8.3801640526070365E-2</v>
      </c>
      <c r="AK152" s="62">
        <f t="shared" si="14"/>
        <v>0.11950416424559376</v>
      </c>
      <c r="AL152" s="62">
        <f t="shared" si="14"/>
        <v>0.10183276106894307</v>
      </c>
      <c r="AM152" s="62">
        <f t="shared" si="14"/>
        <v>8.5349570621104986E-2</v>
      </c>
      <c r="AN152" s="62">
        <f t="shared" si="14"/>
        <v>6.7357857309008715E-2</v>
      </c>
      <c r="AO152" s="62">
        <f t="shared" si="14"/>
        <v>6.8969714288738299E-2</v>
      </c>
      <c r="AP152" s="62">
        <f t="shared" si="14"/>
        <v>6.7887109077040375E-2</v>
      </c>
      <c r="AR152" s="57" t="s">
        <v>85</v>
      </c>
      <c r="AS152" s="62">
        <f>AVERAGE(C152:AP152)</f>
        <v>9.3331552889153679E-2</v>
      </c>
    </row>
    <row r="153" spans="1:45" s="56" customFormat="1" ht="14" customHeight="1" x14ac:dyDescent="0.35">
      <c r="A153" s="59"/>
      <c r="B153" s="57" t="s">
        <v>1</v>
      </c>
      <c r="C153" s="62">
        <f t="shared" ref="C153:AP153" si="15">C127/((C67/10)+(C5*70%)+((C67/10)*3.5%)+(C5*5%))</f>
        <v>5.8201058201058205E-2</v>
      </c>
      <c r="D153" s="62">
        <f t="shared" si="15"/>
        <v>2.2190290944562333E-2</v>
      </c>
      <c r="E153" s="62">
        <f t="shared" si="15"/>
        <v>4.5551678898189098E-2</v>
      </c>
      <c r="F153" s="62">
        <f t="shared" si="15"/>
        <v>2.3856474500251339E-2</v>
      </c>
      <c r="G153" s="62">
        <f t="shared" si="15"/>
        <v>3.4932707005182098E-2</v>
      </c>
      <c r="H153" s="62">
        <f t="shared" si="15"/>
        <v>3.8504428501941711E-2</v>
      </c>
      <c r="I153" s="62">
        <f t="shared" si="15"/>
        <v>4.1060748430205816E-2</v>
      </c>
      <c r="J153" s="62">
        <f t="shared" si="15"/>
        <v>5.4051775023189162E-2</v>
      </c>
      <c r="K153" s="62">
        <f t="shared" si="15"/>
        <v>6.4321743894023106E-2</v>
      </c>
      <c r="L153" s="62">
        <f t="shared" si="15"/>
        <v>2.4254342838413684E-2</v>
      </c>
      <c r="M153" s="62">
        <f t="shared" si="15"/>
        <v>6.6670954791108072E-2</v>
      </c>
      <c r="N153" s="62">
        <f t="shared" si="15"/>
        <v>4.3817123240008408E-2</v>
      </c>
      <c r="O153" s="62">
        <f t="shared" si="15"/>
        <v>1.6015614555760605E-2</v>
      </c>
      <c r="P153" s="62">
        <f t="shared" si="15"/>
        <v>4.1196339528698347E-2</v>
      </c>
      <c r="Q153" s="62">
        <f t="shared" si="15"/>
        <v>3.987755149730688E-2</v>
      </c>
      <c r="R153" s="62">
        <f t="shared" si="15"/>
        <v>4.3677920993581372E-2</v>
      </c>
      <c r="S153" s="62">
        <f t="shared" si="15"/>
        <v>5.512938804740454E-2</v>
      </c>
      <c r="T153" s="62">
        <f t="shared" si="15"/>
        <v>6.048350858272665E-2</v>
      </c>
      <c r="U153" s="62">
        <f t="shared" si="15"/>
        <v>5.0503693002055115E-2</v>
      </c>
      <c r="V153" s="62">
        <f t="shared" si="15"/>
        <v>6.3332057334864467E-2</v>
      </c>
      <c r="W153" s="62">
        <f t="shared" si="15"/>
        <v>6.5321953241679415E-2</v>
      </c>
      <c r="X153" s="62">
        <f t="shared" si="15"/>
        <v>5.8326155855414757E-2</v>
      </c>
      <c r="Y153" s="62">
        <f t="shared" si="15"/>
        <v>7.644733236779272E-2</v>
      </c>
      <c r="Z153" s="62">
        <f t="shared" si="15"/>
        <v>7.2287528712336208E-2</v>
      </c>
      <c r="AA153" s="62">
        <f t="shared" si="15"/>
        <v>4.1375492598012674E-2</v>
      </c>
      <c r="AB153" s="62">
        <f t="shared" si="15"/>
        <v>6.8881081656552851E-2</v>
      </c>
      <c r="AC153" s="62">
        <f t="shared" si="15"/>
        <v>3.5160086427028184E-2</v>
      </c>
      <c r="AD153" s="62">
        <f t="shared" si="15"/>
        <v>5.5845835295524761E-2</v>
      </c>
      <c r="AE153" s="62">
        <f t="shared" si="15"/>
        <v>2.3936227327586684E-2</v>
      </c>
      <c r="AF153" s="62">
        <f t="shared" si="15"/>
        <v>4.0083565334732056E-2</v>
      </c>
      <c r="AG153" s="62">
        <f t="shared" si="15"/>
        <v>1.3440696232131769E-2</v>
      </c>
      <c r="AH153" s="62">
        <f t="shared" si="15"/>
        <v>6.0453842351177789E-2</v>
      </c>
      <c r="AI153" s="62">
        <f t="shared" si="15"/>
        <v>8.0945409389484822E-3</v>
      </c>
      <c r="AJ153" s="62">
        <f t="shared" si="15"/>
        <v>3.3375933728968694E-2</v>
      </c>
      <c r="AK153" s="62">
        <f t="shared" si="15"/>
        <v>2.5187307338515576E-2</v>
      </c>
      <c r="AL153" s="62">
        <f t="shared" si="15"/>
        <v>8.8835319851793826E-3</v>
      </c>
      <c r="AM153" s="62">
        <f t="shared" si="15"/>
        <v>1.2234251457958227E-2</v>
      </c>
      <c r="AN153" s="62">
        <f t="shared" si="15"/>
        <v>3.0732582241669859E-2</v>
      </c>
      <c r="AO153" s="62">
        <f t="shared" si="15"/>
        <v>-6.3640730067242822E-3</v>
      </c>
      <c r="AP153" s="62">
        <f t="shared" si="15"/>
        <v>1.6365202411713971E-2</v>
      </c>
      <c r="AS153" s="62">
        <f t="shared" ref="AS153" si="16">AVERAGE(C153:AP153)</f>
        <v>4.0692461857668283E-2</v>
      </c>
    </row>
    <row r="154" spans="1:45" s="55" customFormat="1" ht="12.95" x14ac:dyDescent="0.35">
      <c r="A154" s="60"/>
      <c r="B154" s="61"/>
    </row>
    <row r="155" spans="1:45" s="55" customFormat="1" ht="18.149999999999999" customHeight="1" x14ac:dyDescent="0.35">
      <c r="A155" s="135" t="s">
        <v>109</v>
      </c>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row>
    <row r="156" spans="1:45" s="56" customFormat="1" ht="24" customHeight="1" x14ac:dyDescent="0.35">
      <c r="A156" s="66" t="s">
        <v>78</v>
      </c>
      <c r="B156" s="57" t="s">
        <v>83</v>
      </c>
      <c r="C156" s="58">
        <f>C6-(C68/10)-(C6*70%)-((C68/10)*3.5%)-(C6*5%)</f>
        <v>52.15470854922286</v>
      </c>
      <c r="D156" s="58">
        <f t="shared" ref="D156:AP156" si="17">D6-(D68/10)-(D6*70%)-((D68/10)*3.5%)-(D6*5%)</f>
        <v>56.350403722721403</v>
      </c>
      <c r="E156" s="58">
        <f t="shared" si="17"/>
        <v>14.314023929471066</v>
      </c>
      <c r="F156" s="58">
        <f t="shared" si="17"/>
        <v>44.109478125000038</v>
      </c>
      <c r="G156" s="58">
        <f t="shared" si="17"/>
        <v>36.998479064039451</v>
      </c>
      <c r="H156" s="58">
        <f t="shared" si="17"/>
        <v>49.683222087378638</v>
      </c>
      <c r="I156" s="58">
        <f t="shared" si="17"/>
        <v>59.18830805687206</v>
      </c>
      <c r="J156" s="58">
        <f t="shared" si="17"/>
        <v>75.17732708089099</v>
      </c>
      <c r="K156" s="58">
        <f t="shared" si="17"/>
        <v>74.640572759022064</v>
      </c>
      <c r="L156" s="58">
        <f t="shared" si="17"/>
        <v>55.821376294591516</v>
      </c>
      <c r="M156" s="58">
        <f t="shared" si="17"/>
        <v>53.845702882483323</v>
      </c>
      <c r="N156" s="58">
        <f t="shared" si="17"/>
        <v>74.123127753303976</v>
      </c>
      <c r="O156" s="58">
        <f t="shared" si="17"/>
        <v>49.347579694323173</v>
      </c>
      <c r="P156" s="58">
        <f t="shared" si="17"/>
        <v>25.796271986970737</v>
      </c>
      <c r="Q156" s="58">
        <f t="shared" si="17"/>
        <v>40.129609872611468</v>
      </c>
      <c r="R156" s="58">
        <f t="shared" si="17"/>
        <v>70.385210526315859</v>
      </c>
      <c r="S156" s="58">
        <f t="shared" si="17"/>
        <v>44.338828125000035</v>
      </c>
      <c r="T156" s="58">
        <f t="shared" si="17"/>
        <v>80.69531559917354</v>
      </c>
      <c r="U156" s="58">
        <f t="shared" si="17"/>
        <v>52.226409687184642</v>
      </c>
      <c r="V156" s="58">
        <f t="shared" si="17"/>
        <v>50.303236472945954</v>
      </c>
      <c r="W156" s="58">
        <f t="shared" si="17"/>
        <v>83.983216783216804</v>
      </c>
      <c r="X156" s="58">
        <f t="shared" si="17"/>
        <v>80.404618811881278</v>
      </c>
      <c r="Y156" s="58">
        <f t="shared" si="17"/>
        <v>75.015021572387354</v>
      </c>
      <c r="Z156" s="58">
        <f t="shared" si="17"/>
        <v>76.168759752616609</v>
      </c>
      <c r="AA156" s="58">
        <f t="shared" si="17"/>
        <v>73.648342776204004</v>
      </c>
      <c r="AB156" s="58">
        <f t="shared" si="17"/>
        <v>70.845796435272035</v>
      </c>
      <c r="AC156" s="58">
        <f t="shared" si="17"/>
        <v>57.401875576036836</v>
      </c>
      <c r="AD156" s="58">
        <f t="shared" si="17"/>
        <v>65.585851648351579</v>
      </c>
      <c r="AE156" s="58">
        <f t="shared" si="17"/>
        <v>67.983354147675527</v>
      </c>
      <c r="AF156" s="58">
        <f t="shared" si="17"/>
        <v>38.478411552346586</v>
      </c>
      <c r="AG156" s="58">
        <f t="shared" si="17"/>
        <v>72.596638764547947</v>
      </c>
      <c r="AH156" s="58">
        <f t="shared" si="17"/>
        <v>74.901680728241615</v>
      </c>
      <c r="AI156" s="58">
        <f t="shared" si="17"/>
        <v>53.575506602112711</v>
      </c>
      <c r="AJ156" s="58">
        <f t="shared" si="17"/>
        <v>65.244168407310724</v>
      </c>
      <c r="AK156" s="58">
        <f t="shared" si="17"/>
        <v>100.59083405734151</v>
      </c>
      <c r="AL156" s="58">
        <f t="shared" si="17"/>
        <v>80.151808492201013</v>
      </c>
      <c r="AM156" s="58">
        <f t="shared" si="17"/>
        <v>64.33907031924079</v>
      </c>
      <c r="AN156" s="58">
        <f t="shared" si="17"/>
        <v>54.322557840616938</v>
      </c>
      <c r="AO156" s="58">
        <f t="shared" si="17"/>
        <v>55.082037162162194</v>
      </c>
      <c r="AP156" s="58">
        <f t="shared" si="17"/>
        <v>53.798256302520969</v>
      </c>
      <c r="AR156" s="57" t="s">
        <v>85</v>
      </c>
      <c r="AS156" s="56">
        <f>AVERAGE(C156:AP156)</f>
        <v>60.593675000045209</v>
      </c>
    </row>
    <row r="157" spans="1:45" s="56" customFormat="1" ht="24" customHeight="1" x14ac:dyDescent="0.35">
      <c r="A157" s="66" t="s">
        <v>79</v>
      </c>
      <c r="B157" s="57" t="s">
        <v>84</v>
      </c>
      <c r="C157" s="58">
        <f>C6-(C68/10)-(C6*75%)-((C68/10)*3.5%)-(C6*5%)</f>
        <v>21.933011658031099</v>
      </c>
      <c r="D157" s="58">
        <f t="shared" ref="D157:AP157" si="18">D6-(D68/10)-(D6*75%)-((D68/10)*3.5%)-(D6*5%)</f>
        <v>25.035256097560925</v>
      </c>
      <c r="E157" s="58">
        <f t="shared" si="18"/>
        <v>-11.052600755667495</v>
      </c>
      <c r="F157" s="58">
        <f t="shared" si="18"/>
        <v>14.085478125000041</v>
      </c>
      <c r="G157" s="58">
        <f t="shared" si="18"/>
        <v>6.9559913793103476</v>
      </c>
      <c r="H157" s="58">
        <f t="shared" si="18"/>
        <v>19.319144417475695</v>
      </c>
      <c r="I157" s="58">
        <f t="shared" si="18"/>
        <v>27.468639810426495</v>
      </c>
      <c r="J157" s="58">
        <f t="shared" si="18"/>
        <v>40.712497069167647</v>
      </c>
      <c r="K157" s="58">
        <f t="shared" si="18"/>
        <v>40.780561117578493</v>
      </c>
      <c r="L157" s="58">
        <f t="shared" si="18"/>
        <v>24.870283084004598</v>
      </c>
      <c r="M157" s="58">
        <f t="shared" si="18"/>
        <v>21.946589800443423</v>
      </c>
      <c r="N157" s="58">
        <f t="shared" si="18"/>
        <v>39.334856828193857</v>
      </c>
      <c r="O157" s="58">
        <f t="shared" si="18"/>
        <v>17.936007641921357</v>
      </c>
      <c r="P157" s="58">
        <f t="shared" si="18"/>
        <v>-2.728157980456043</v>
      </c>
      <c r="Q157" s="58">
        <f t="shared" si="18"/>
        <v>10.249036624203772</v>
      </c>
      <c r="R157" s="58">
        <f t="shared" si="18"/>
        <v>34.501263157894819</v>
      </c>
      <c r="S157" s="58">
        <f t="shared" si="18"/>
        <v>12.542578124999984</v>
      </c>
      <c r="T157" s="58">
        <f t="shared" si="18"/>
        <v>42.700067665289197</v>
      </c>
      <c r="U157" s="58">
        <f t="shared" si="18"/>
        <v>20.667378405650783</v>
      </c>
      <c r="V157" s="58">
        <f t="shared" si="18"/>
        <v>18.965561122244523</v>
      </c>
      <c r="W157" s="58">
        <f t="shared" si="18"/>
        <v>46.490709290709347</v>
      </c>
      <c r="X157" s="58">
        <f t="shared" si="18"/>
        <v>43.555856435643584</v>
      </c>
      <c r="Y157" s="58">
        <f t="shared" si="18"/>
        <v>39.032279482262702</v>
      </c>
      <c r="Z157" s="58">
        <f t="shared" si="18"/>
        <v>40.459911037107474</v>
      </c>
      <c r="AA157" s="58">
        <f t="shared" si="18"/>
        <v>38.622705382436259</v>
      </c>
      <c r="AB157" s="58">
        <f t="shared" si="18"/>
        <v>35.639417448405226</v>
      </c>
      <c r="AC157" s="58">
        <f t="shared" si="18"/>
        <v>22.293165898617467</v>
      </c>
      <c r="AD157" s="58">
        <f t="shared" si="18"/>
        <v>28.754670329670304</v>
      </c>
      <c r="AE157" s="58">
        <f t="shared" si="18"/>
        <v>31.890236554238811</v>
      </c>
      <c r="AF157" s="58">
        <f t="shared" si="18"/>
        <v>4.6065703971119092</v>
      </c>
      <c r="AG157" s="58">
        <f t="shared" si="18"/>
        <v>31.717945837063546</v>
      </c>
      <c r="AH157" s="58">
        <f t="shared" si="18"/>
        <v>34.738581261101281</v>
      </c>
      <c r="AI157" s="58">
        <f t="shared" si="18"/>
        <v>14.206448503521102</v>
      </c>
      <c r="AJ157" s="58">
        <f t="shared" si="18"/>
        <v>23.054220626631889</v>
      </c>
      <c r="AK157" s="58">
        <f t="shared" si="18"/>
        <v>53.474543874891374</v>
      </c>
      <c r="AL157" s="58">
        <f t="shared" si="18"/>
        <v>36.789590121317168</v>
      </c>
      <c r="AM157" s="58">
        <f t="shared" si="18"/>
        <v>23.4306147540984</v>
      </c>
      <c r="AN157" s="58">
        <f t="shared" si="18"/>
        <v>11.282583547557827</v>
      </c>
      <c r="AO157" s="58">
        <f t="shared" si="18"/>
        <v>12.395888513513533</v>
      </c>
      <c r="AP157" s="58">
        <f t="shared" si="18"/>
        <v>11.485021008403386</v>
      </c>
      <c r="AS157" s="56">
        <f>AVERAGE(C157:AP157)</f>
        <v>25.253610092439395</v>
      </c>
    </row>
    <row r="158" spans="1:45" s="56" customFormat="1" ht="24" customHeight="1" x14ac:dyDescent="0.35">
      <c r="A158" s="66" t="s">
        <v>80</v>
      </c>
      <c r="B158" s="57" t="s">
        <v>2</v>
      </c>
      <c r="C158" s="56">
        <f>C156-C157</f>
        <v>30.221696891191762</v>
      </c>
      <c r="D158" s="56">
        <f t="shared" ref="D158:AO158" si="19">D156-D157</f>
        <v>31.315147625160478</v>
      </c>
      <c r="E158" s="56">
        <f t="shared" si="19"/>
        <v>25.366624685138561</v>
      </c>
      <c r="F158" s="56">
        <f t="shared" si="19"/>
        <v>30.023999999999997</v>
      </c>
      <c r="G158" s="56">
        <f t="shared" si="19"/>
        <v>30.042487684729103</v>
      </c>
      <c r="H158" s="56">
        <f t="shared" si="19"/>
        <v>30.364077669902944</v>
      </c>
      <c r="I158" s="56">
        <f t="shared" si="19"/>
        <v>31.719668246445565</v>
      </c>
      <c r="J158" s="56">
        <f t="shared" si="19"/>
        <v>34.464830011723343</v>
      </c>
      <c r="K158" s="56">
        <f t="shared" si="19"/>
        <v>33.86001164144357</v>
      </c>
      <c r="L158" s="56">
        <f t="shared" si="19"/>
        <v>30.951093210586919</v>
      </c>
      <c r="M158" s="56">
        <f t="shared" si="19"/>
        <v>31.8991130820399</v>
      </c>
      <c r="N158" s="56">
        <f t="shared" si="19"/>
        <v>34.788270925110119</v>
      </c>
      <c r="O158" s="56">
        <f t="shared" si="19"/>
        <v>31.411572052401816</v>
      </c>
      <c r="P158" s="56">
        <f t="shared" si="19"/>
        <v>28.52442996742678</v>
      </c>
      <c r="Q158" s="56">
        <f t="shared" si="19"/>
        <v>29.880573248407696</v>
      </c>
      <c r="R158" s="56">
        <f t="shared" si="19"/>
        <v>35.88394736842104</v>
      </c>
      <c r="S158" s="56">
        <f t="shared" si="19"/>
        <v>31.79625000000005</v>
      </c>
      <c r="T158" s="56">
        <f t="shared" si="19"/>
        <v>37.995247933884343</v>
      </c>
      <c r="U158" s="56">
        <f t="shared" si="19"/>
        <v>31.559031281533859</v>
      </c>
      <c r="V158" s="56">
        <f t="shared" si="19"/>
        <v>31.337675350701431</v>
      </c>
      <c r="W158" s="56">
        <f t="shared" si="19"/>
        <v>37.492507492507457</v>
      </c>
      <c r="X158" s="56">
        <f t="shared" si="19"/>
        <v>36.848762376237694</v>
      </c>
      <c r="Y158" s="56">
        <f t="shared" si="19"/>
        <v>35.982742090124653</v>
      </c>
      <c r="Z158" s="56">
        <f t="shared" si="19"/>
        <v>35.708848715509134</v>
      </c>
      <c r="AA158" s="56">
        <f t="shared" si="19"/>
        <v>35.025637393767745</v>
      </c>
      <c r="AB158" s="56">
        <f t="shared" si="19"/>
        <v>35.20637898686681</v>
      </c>
      <c r="AC158" s="56">
        <f t="shared" si="19"/>
        <v>35.10870967741937</v>
      </c>
      <c r="AD158" s="56">
        <f t="shared" si="19"/>
        <v>36.831181318681274</v>
      </c>
      <c r="AE158" s="56">
        <f t="shared" si="19"/>
        <v>36.093117593436716</v>
      </c>
      <c r="AF158" s="56">
        <f t="shared" si="19"/>
        <v>33.871841155234677</v>
      </c>
      <c r="AG158" s="56">
        <f t="shared" si="19"/>
        <v>40.878692927484401</v>
      </c>
      <c r="AH158" s="56">
        <f t="shared" si="19"/>
        <v>40.163099467140334</v>
      </c>
      <c r="AI158" s="56">
        <f t="shared" si="19"/>
        <v>39.369058098591609</v>
      </c>
      <c r="AJ158" s="56">
        <f t="shared" si="19"/>
        <v>42.189947780678835</v>
      </c>
      <c r="AK158" s="56">
        <f t="shared" si="19"/>
        <v>47.116290182450136</v>
      </c>
      <c r="AL158" s="56">
        <f t="shared" si="19"/>
        <v>43.362218370883845</v>
      </c>
      <c r="AM158" s="56">
        <f t="shared" si="19"/>
        <v>40.90845556514239</v>
      </c>
      <c r="AN158" s="56">
        <f t="shared" si="19"/>
        <v>43.03997429305911</v>
      </c>
      <c r="AO158" s="56">
        <f t="shared" si="19"/>
        <v>42.686148648648661</v>
      </c>
      <c r="AP158" s="56">
        <f>AP156-AP157</f>
        <v>42.313235294117582</v>
      </c>
      <c r="AR158" s="57" t="s">
        <v>80</v>
      </c>
      <c r="AS158" s="56">
        <f>AS156-AS157</f>
        <v>35.340064907605814</v>
      </c>
    </row>
    <row r="159" spans="1:45" s="56" customFormat="1" ht="24" customHeight="1" x14ac:dyDescent="0.35">
      <c r="A159" s="66"/>
      <c r="B159" s="57"/>
    </row>
    <row r="160" spans="1:45" s="56" customFormat="1" ht="24" customHeight="1" x14ac:dyDescent="0.35">
      <c r="A160" s="66" t="s">
        <v>78</v>
      </c>
      <c r="B160" s="57" t="s">
        <v>81</v>
      </c>
      <c r="C160" s="56">
        <f>C60-(C122/10)-(C60*70%)-((C122/10)*3.5%)-(C60*5%)</f>
        <v>81.760628238342022</v>
      </c>
      <c r="D160" s="56">
        <f t="shared" ref="D160:AP160" si="20">D60-(D122/10)-(D60*70%)-((D122/10)*3.5%)-(D60*5%)</f>
        <v>86.562294608472428</v>
      </c>
      <c r="E160" s="56">
        <f t="shared" si="20"/>
        <v>87.711801007556744</v>
      </c>
      <c r="F160" s="56">
        <f t="shared" si="20"/>
        <v>88.535615624999963</v>
      </c>
      <c r="G160" s="56">
        <f t="shared" si="20"/>
        <v>82.713131157635502</v>
      </c>
      <c r="H160" s="56">
        <f t="shared" si="20"/>
        <v>81.861553398058248</v>
      </c>
      <c r="I160" s="56">
        <f t="shared" si="20"/>
        <v>79.449616706161081</v>
      </c>
      <c r="J160" s="56">
        <f t="shared" si="20"/>
        <v>76.588918522860524</v>
      </c>
      <c r="K160" s="56">
        <f t="shared" si="20"/>
        <v>78.628044237485469</v>
      </c>
      <c r="L160" s="56">
        <f t="shared" si="20"/>
        <v>80.141737629459215</v>
      </c>
      <c r="M160" s="56">
        <f t="shared" si="20"/>
        <v>83.976495565410218</v>
      </c>
      <c r="N160" s="56">
        <f t="shared" si="20"/>
        <v>84.641585352422879</v>
      </c>
      <c r="O160" s="56">
        <f t="shared" si="20"/>
        <v>82.619263100436669</v>
      </c>
      <c r="P160" s="56">
        <f t="shared" si="20"/>
        <v>90.530428338762263</v>
      </c>
      <c r="Q160" s="56">
        <f t="shared" si="20"/>
        <v>90.299092356687893</v>
      </c>
      <c r="R160" s="56">
        <f t="shared" si="20"/>
        <v>91.467852631578964</v>
      </c>
      <c r="S160" s="56">
        <f t="shared" si="20"/>
        <v>126.47544843750005</v>
      </c>
      <c r="T160" s="56">
        <f t="shared" si="20"/>
        <v>96.506637396694174</v>
      </c>
      <c r="U160" s="56">
        <f t="shared" si="20"/>
        <v>88.718748738647832</v>
      </c>
      <c r="V160" s="56">
        <f t="shared" si="20"/>
        <v>88.140345691382763</v>
      </c>
      <c r="W160" s="56">
        <f t="shared" si="20"/>
        <v>89.932027972027967</v>
      </c>
      <c r="X160" s="56">
        <f t="shared" si="20"/>
        <v>95.94302970297025</v>
      </c>
      <c r="Y160" s="56">
        <f t="shared" si="20"/>
        <v>83.14772099712367</v>
      </c>
      <c r="Z160" s="56">
        <f t="shared" si="20"/>
        <v>89.76668934348244</v>
      </c>
      <c r="AA160" s="56">
        <f t="shared" si="20"/>
        <v>87.602485835694011</v>
      </c>
      <c r="AB160" s="56">
        <f t="shared" si="20"/>
        <v>94.006899624765481</v>
      </c>
      <c r="AC160" s="56">
        <f t="shared" si="20"/>
        <v>98.085317972350296</v>
      </c>
      <c r="AD160" s="56">
        <f t="shared" si="20"/>
        <v>101.5921978021978</v>
      </c>
      <c r="AE160" s="56">
        <f t="shared" si="20"/>
        <v>110.61713764813129</v>
      </c>
      <c r="AF160" s="56">
        <f t="shared" si="20"/>
        <v>103.19056407942233</v>
      </c>
      <c r="AG160" s="56">
        <f t="shared" si="20"/>
        <v>107.95894807520142</v>
      </c>
      <c r="AH160" s="56">
        <f t="shared" si="20"/>
        <v>101.68263543516872</v>
      </c>
      <c r="AI160" s="56">
        <f t="shared" si="20"/>
        <v>105.82898371478873</v>
      </c>
      <c r="AJ160" s="56">
        <f t="shared" si="20"/>
        <v>105.79333550913837</v>
      </c>
      <c r="AK160" s="56">
        <f t="shared" si="20"/>
        <v>102.76079192006952</v>
      </c>
      <c r="AL160" s="56">
        <f t="shared" si="20"/>
        <v>103.41889081455804</v>
      </c>
      <c r="AM160" s="56">
        <f t="shared" si="20"/>
        <v>99.81015530629854</v>
      </c>
      <c r="AN160" s="56">
        <f t="shared" si="20"/>
        <v>105.30697172236506</v>
      </c>
      <c r="AO160" s="56">
        <f t="shared" si="20"/>
        <v>103.64862542229733</v>
      </c>
      <c r="AP160" s="56">
        <f t="shared" si="20"/>
        <v>103.51446806722691</v>
      </c>
      <c r="AR160" s="57" t="s">
        <v>85</v>
      </c>
      <c r="AS160" s="56">
        <f>AVERAGE(C160:AP160)</f>
        <v>93.523427892645842</v>
      </c>
    </row>
    <row r="161" spans="1:45" s="56" customFormat="1" ht="24" customHeight="1" x14ac:dyDescent="0.35">
      <c r="A161" s="66" t="s">
        <v>79</v>
      </c>
      <c r="B161" s="57" t="s">
        <v>82</v>
      </c>
      <c r="C161" s="56">
        <f>C60-(C122/10)-(C60*75%)-((C122/10)*3.5%)-(C60*5%)</f>
        <v>52.99735103626945</v>
      </c>
      <c r="D161" s="56">
        <f t="shared" ref="D161:AP161" si="21">D60-(D122/10)-(D60*75%)-((D122/10)*3.5%)-(D60*5%)</f>
        <v>56.451575738125825</v>
      </c>
      <c r="E161" s="56">
        <f t="shared" si="21"/>
        <v>57.776032745591976</v>
      </c>
      <c r="F161" s="56">
        <f t="shared" si="21"/>
        <v>58.042490624999935</v>
      </c>
      <c r="G161" s="56">
        <f t="shared" si="21"/>
        <v>54.211283866995103</v>
      </c>
      <c r="H161" s="56">
        <f t="shared" si="21"/>
        <v>53.547050970873755</v>
      </c>
      <c r="I161" s="56">
        <f t="shared" si="21"/>
        <v>52.176630924170595</v>
      </c>
      <c r="J161" s="56">
        <f t="shared" si="21"/>
        <v>50.190325322391566</v>
      </c>
      <c r="K161" s="56">
        <f t="shared" si="21"/>
        <v>52.049755529685726</v>
      </c>
      <c r="L161" s="56">
        <f t="shared" si="21"/>
        <v>52.789608745684745</v>
      </c>
      <c r="M161" s="56">
        <f t="shared" si="21"/>
        <v>56.099444567627515</v>
      </c>
      <c r="N161" s="56">
        <f t="shared" si="21"/>
        <v>55.364327643171777</v>
      </c>
      <c r="O161" s="56">
        <f t="shared" si="21"/>
        <v>53.939132096069827</v>
      </c>
      <c r="P161" s="56">
        <f t="shared" si="21"/>
        <v>59.968539087947889</v>
      </c>
      <c r="Q161" s="56">
        <f t="shared" si="21"/>
        <v>60.418519108280194</v>
      </c>
      <c r="R161" s="56">
        <f t="shared" si="21"/>
        <v>61.18048421052633</v>
      </c>
      <c r="S161" s="56">
        <f t="shared" si="21"/>
        <v>89.662167187499989</v>
      </c>
      <c r="T161" s="56">
        <f t="shared" si="21"/>
        <v>65.167019628099098</v>
      </c>
      <c r="U161" s="56">
        <f t="shared" si="21"/>
        <v>60.000030272452086</v>
      </c>
      <c r="V161" s="56">
        <f t="shared" si="21"/>
        <v>59.873762525050026</v>
      </c>
      <c r="W161" s="56">
        <f t="shared" si="21"/>
        <v>60.562897102897054</v>
      </c>
      <c r="X161" s="56">
        <f t="shared" si="21"/>
        <v>65.473128712871244</v>
      </c>
      <c r="Y161" s="56">
        <f t="shared" si="21"/>
        <v>56.040721955896473</v>
      </c>
      <c r="Z161" s="56">
        <f t="shared" si="21"/>
        <v>60.30688915318747</v>
      </c>
      <c r="AA161" s="56">
        <f t="shared" si="21"/>
        <v>58.955885269121808</v>
      </c>
      <c r="AB161" s="56">
        <f t="shared" si="21"/>
        <v>63.78809099437148</v>
      </c>
      <c r="AC161" s="56">
        <f t="shared" si="21"/>
        <v>67.012092165898622</v>
      </c>
      <c r="AD161" s="56">
        <f t="shared" si="21"/>
        <v>68.942472527472574</v>
      </c>
      <c r="AE161" s="56">
        <f t="shared" si="21"/>
        <v>76.690747493163144</v>
      </c>
      <c r="AF161" s="56">
        <f t="shared" si="21"/>
        <v>70.165518953068556</v>
      </c>
      <c r="AG161" s="56">
        <f t="shared" si="21"/>
        <v>74.080031333930151</v>
      </c>
      <c r="AH161" s="56">
        <f t="shared" si="21"/>
        <v>68.352262433392525</v>
      </c>
      <c r="AI161" s="56">
        <f t="shared" si="21"/>
        <v>71.966087588028188</v>
      </c>
      <c r="AJ161" s="56">
        <f t="shared" si="21"/>
        <v>71.224797650130469</v>
      </c>
      <c r="AK161" s="56">
        <f t="shared" si="21"/>
        <v>68.687073414422201</v>
      </c>
      <c r="AL161" s="56">
        <f t="shared" si="21"/>
        <v>69.27114384748694</v>
      </c>
      <c r="AM161" s="56">
        <f t="shared" si="21"/>
        <v>66.889102674719524</v>
      </c>
      <c r="AN161" s="56">
        <f t="shared" si="21"/>
        <v>70.842832904884276</v>
      </c>
      <c r="AO161" s="56">
        <f t="shared" si="21"/>
        <v>69.468008868243231</v>
      </c>
      <c r="AP161" s="56">
        <f t="shared" si="21"/>
        <v>68.927997478991642</v>
      </c>
      <c r="AS161" s="56">
        <f>AVERAGE(C161:AP161)</f>
        <v>62.738832858842272</v>
      </c>
    </row>
    <row r="162" spans="1:45" s="32" customFormat="1" ht="24" customHeight="1" x14ac:dyDescent="0.35">
      <c r="A162" s="50" t="s">
        <v>80</v>
      </c>
      <c r="B162" s="48" t="s">
        <v>72</v>
      </c>
      <c r="C162" s="32">
        <f>C160-C161</f>
        <v>28.763277202072572</v>
      </c>
      <c r="D162" s="32">
        <f t="shared" ref="D162:AP162" si="22">D160-D161</f>
        <v>30.110718870346602</v>
      </c>
      <c r="E162" s="32">
        <f t="shared" si="22"/>
        <v>29.935768261964768</v>
      </c>
      <c r="F162" s="32">
        <f t="shared" si="22"/>
        <v>30.493125000000028</v>
      </c>
      <c r="G162" s="32">
        <f t="shared" si="22"/>
        <v>28.501847290640399</v>
      </c>
      <c r="H162" s="32">
        <f t="shared" si="22"/>
        <v>28.314502427184493</v>
      </c>
      <c r="I162" s="32">
        <f t="shared" si="22"/>
        <v>27.272985781990485</v>
      </c>
      <c r="J162" s="32">
        <f t="shared" si="22"/>
        <v>26.398593200468959</v>
      </c>
      <c r="K162" s="32">
        <f t="shared" si="22"/>
        <v>26.578288707799743</v>
      </c>
      <c r="L162" s="32">
        <f t="shared" si="22"/>
        <v>27.352128883774469</v>
      </c>
      <c r="M162" s="32">
        <f t="shared" si="22"/>
        <v>27.877050997782703</v>
      </c>
      <c r="N162" s="32">
        <f t="shared" si="22"/>
        <v>29.277257709251103</v>
      </c>
      <c r="O162" s="32">
        <f t="shared" si="22"/>
        <v>28.680131004366842</v>
      </c>
      <c r="P162" s="32">
        <f t="shared" si="22"/>
        <v>30.561889250814374</v>
      </c>
      <c r="Q162" s="32">
        <f t="shared" si="22"/>
        <v>29.8805732484077</v>
      </c>
      <c r="R162" s="32">
        <f t="shared" si="22"/>
        <v>30.287368421052633</v>
      </c>
      <c r="S162" s="32">
        <f t="shared" si="22"/>
        <v>36.81328125000006</v>
      </c>
      <c r="T162" s="32">
        <f t="shared" si="22"/>
        <v>31.339617768595076</v>
      </c>
      <c r="U162" s="32">
        <f t="shared" si="22"/>
        <v>28.718718466195746</v>
      </c>
      <c r="V162" s="32">
        <f t="shared" si="22"/>
        <v>28.266583166332737</v>
      </c>
      <c r="W162" s="32">
        <f t="shared" si="22"/>
        <v>29.369130869130913</v>
      </c>
      <c r="X162" s="32">
        <f t="shared" si="22"/>
        <v>30.469900990099006</v>
      </c>
      <c r="Y162" s="32">
        <f t="shared" si="22"/>
        <v>27.106999041227198</v>
      </c>
      <c r="Z162" s="32">
        <f t="shared" si="22"/>
        <v>29.45980019029497</v>
      </c>
      <c r="AA162" s="32">
        <f t="shared" si="22"/>
        <v>28.646600566572204</v>
      </c>
      <c r="AB162" s="32">
        <f t="shared" si="22"/>
        <v>30.218808630394001</v>
      </c>
      <c r="AC162" s="32">
        <f t="shared" si="22"/>
        <v>31.073225806451674</v>
      </c>
      <c r="AD162" s="32">
        <f t="shared" si="22"/>
        <v>32.649725274725228</v>
      </c>
      <c r="AE162" s="32">
        <f t="shared" si="22"/>
        <v>33.926390154968146</v>
      </c>
      <c r="AF162" s="32">
        <f t="shared" si="22"/>
        <v>33.025045126353774</v>
      </c>
      <c r="AG162" s="32">
        <f t="shared" si="22"/>
        <v>33.878916741271269</v>
      </c>
      <c r="AH162" s="32">
        <f t="shared" si="22"/>
        <v>33.330373001776195</v>
      </c>
      <c r="AI162" s="32">
        <f t="shared" si="22"/>
        <v>33.862896126760546</v>
      </c>
      <c r="AJ162" s="32">
        <f t="shared" si="22"/>
        <v>34.568537859007904</v>
      </c>
      <c r="AK162" s="32">
        <f t="shared" si="22"/>
        <v>34.073718505647321</v>
      </c>
      <c r="AL162" s="32">
        <f t="shared" si="22"/>
        <v>34.1477469670711</v>
      </c>
      <c r="AM162" s="32">
        <f t="shared" si="22"/>
        <v>32.921052631579016</v>
      </c>
      <c r="AN162" s="32">
        <f t="shared" si="22"/>
        <v>34.464138817480787</v>
      </c>
      <c r="AO162" s="32">
        <f t="shared" si="22"/>
        <v>34.180616554054097</v>
      </c>
      <c r="AP162" s="32">
        <f t="shared" si="22"/>
        <v>34.586470588235272</v>
      </c>
      <c r="AR162" s="48" t="s">
        <v>80</v>
      </c>
      <c r="AS162" s="32">
        <f>AS160-AS161</f>
        <v>30.784595033803569</v>
      </c>
    </row>
    <row r="163" spans="1:45" s="32" customFormat="1" ht="24" customHeight="1" x14ac:dyDescent="0.35">
      <c r="A163" s="50"/>
      <c r="B163" s="48"/>
    </row>
    <row r="164" spans="1:45" s="54" customFormat="1" ht="24" customHeight="1" x14ac:dyDescent="0.35"/>
  </sheetData>
  <mergeCells count="11">
    <mergeCell ref="A1:D1"/>
    <mergeCell ref="A63:E63"/>
    <mergeCell ref="F1:H1"/>
    <mergeCell ref="A151:AS151"/>
    <mergeCell ref="A155:AS155"/>
    <mergeCell ref="A130:AS130"/>
    <mergeCell ref="A124:AS124"/>
    <mergeCell ref="A142:AS142"/>
    <mergeCell ref="A138:AS138"/>
    <mergeCell ref="A134:AS134"/>
    <mergeCell ref="A147:AS147"/>
  </mergeCells>
  <conditionalFormatting sqref="C125:AP128">
    <cfRule type="cellIs" dxfId="4" priority="6" operator="lessThan">
      <formula>0</formula>
    </cfRule>
  </conditionalFormatting>
  <conditionalFormatting sqref="C131:AP132">
    <cfRule type="cellIs" dxfId="3" priority="4" operator="lessThan">
      <formula>0</formula>
    </cfRule>
  </conditionalFormatting>
  <conditionalFormatting sqref="C152:AP152">
    <cfRule type="cellIs" dxfId="2" priority="3" operator="lessThan">
      <formula>0</formula>
    </cfRule>
  </conditionalFormatting>
  <conditionalFormatting sqref="C156:AP157">
    <cfRule type="cellIs" dxfId="1" priority="2" operator="lessThan">
      <formula>0</formula>
    </cfRule>
  </conditionalFormatting>
  <conditionalFormatting sqref="C160:AP161">
    <cfRule type="cellIs" dxfId="0" priority="1" operator="lessThan">
      <formula>0</formula>
    </cfRule>
  </conditionalFormatting>
  <hyperlinks>
    <hyperlink ref="F1:H1" location="'Cover Sheet'!A1" display="Back to Cover Sheet" xr:uid="{BEF6D010-C238-4415-B7F9-6B38B03E0D1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60"/>
  <sheetViews>
    <sheetView workbookViewId="0">
      <selection activeCell="J10" sqref="J10"/>
    </sheetView>
  </sheetViews>
  <sheetFormatPr defaultRowHeight="14.5" x14ac:dyDescent="0.35"/>
  <cols>
    <col min="1" max="1" width="6.453125" customWidth="1"/>
    <col min="2" max="2" width="20.81640625" style="10" bestFit="1" customWidth="1"/>
  </cols>
  <sheetData>
    <row r="1" spans="1:42" x14ac:dyDescent="0.35">
      <c r="A1" s="9" t="s">
        <v>67</v>
      </c>
    </row>
    <row r="2" spans="1:42" x14ac:dyDescent="0.35">
      <c r="B2" s="12" t="s">
        <v>69</v>
      </c>
      <c r="C2" s="11">
        <v>39142</v>
      </c>
      <c r="D2" s="11">
        <v>39234</v>
      </c>
      <c r="E2" s="11">
        <v>39326</v>
      </c>
      <c r="F2" s="11">
        <v>39417</v>
      </c>
      <c r="G2" s="11">
        <v>39508</v>
      </c>
      <c r="H2" s="11">
        <v>39600</v>
      </c>
      <c r="I2" s="11">
        <v>39692</v>
      </c>
      <c r="J2" s="11">
        <v>39783</v>
      </c>
      <c r="K2" s="11">
        <v>39873</v>
      </c>
      <c r="L2" s="11">
        <v>39965</v>
      </c>
      <c r="M2" s="11">
        <v>40057</v>
      </c>
      <c r="N2" s="11">
        <v>40148</v>
      </c>
      <c r="O2" s="11">
        <v>40238</v>
      </c>
      <c r="P2" s="11">
        <v>40330</v>
      </c>
      <c r="Q2" s="11">
        <v>40422</v>
      </c>
      <c r="R2" s="11">
        <v>40513</v>
      </c>
      <c r="S2" s="11">
        <v>40603</v>
      </c>
      <c r="T2" s="11">
        <v>40695</v>
      </c>
      <c r="U2" s="11">
        <v>40787</v>
      </c>
      <c r="V2" s="11">
        <v>40878</v>
      </c>
      <c r="W2" s="11">
        <v>40969</v>
      </c>
      <c r="X2" s="11">
        <v>41061</v>
      </c>
      <c r="Y2" s="11">
        <v>41153</v>
      </c>
      <c r="Z2" s="11">
        <v>41244</v>
      </c>
      <c r="AA2" s="11">
        <v>41334</v>
      </c>
      <c r="AB2" s="11">
        <v>41426</v>
      </c>
      <c r="AC2" s="11">
        <v>41518</v>
      </c>
      <c r="AD2" s="11">
        <v>41609</v>
      </c>
      <c r="AE2" s="11">
        <v>41699</v>
      </c>
      <c r="AF2" s="11">
        <v>41791</v>
      </c>
      <c r="AG2" s="11">
        <v>41883</v>
      </c>
      <c r="AH2" s="11">
        <v>41974</v>
      </c>
      <c r="AI2" s="11">
        <v>42064</v>
      </c>
      <c r="AJ2" s="11">
        <v>42156</v>
      </c>
      <c r="AK2" s="11">
        <v>42248</v>
      </c>
      <c r="AL2" s="11">
        <v>42339</v>
      </c>
      <c r="AM2" s="11">
        <v>42430</v>
      </c>
      <c r="AN2" s="11">
        <v>42522</v>
      </c>
      <c r="AO2" s="11">
        <v>42614</v>
      </c>
      <c r="AP2" s="11">
        <v>42705</v>
      </c>
    </row>
    <row r="3" spans="1:42" x14ac:dyDescent="0.35">
      <c r="B3" s="3" t="s">
        <v>56</v>
      </c>
      <c r="C3" s="7">
        <v>764.86010362694287</v>
      </c>
      <c r="D3" s="7">
        <v>802.95250320924254</v>
      </c>
      <c r="E3" s="7">
        <v>787.78337531486136</v>
      </c>
      <c r="F3" s="7">
        <v>828.78749999999991</v>
      </c>
      <c r="G3" s="7">
        <v>747.21059113300487</v>
      </c>
      <c r="H3" s="7">
        <v>757.58373786407753</v>
      </c>
      <c r="I3" s="7">
        <v>696.64691943127946</v>
      </c>
      <c r="J3" s="7">
        <v>673.16412661195773</v>
      </c>
      <c r="K3" s="7">
        <v>640.79161816065175</v>
      </c>
      <c r="L3" s="7">
        <v>698.19907940161102</v>
      </c>
      <c r="M3" s="7">
        <v>683.75055432372494</v>
      </c>
      <c r="N3" s="7">
        <v>796.34140969163002</v>
      </c>
      <c r="O3" s="7">
        <v>772.99781659388657</v>
      </c>
      <c r="P3" s="7">
        <v>808.19218241042347</v>
      </c>
      <c r="Q3" s="7">
        <v>767.59872611464959</v>
      </c>
      <c r="R3" s="7">
        <v>790.10526315789468</v>
      </c>
      <c r="S3" s="7">
        <v>716.71875</v>
      </c>
      <c r="T3" s="7">
        <v>775.4132231404958</v>
      </c>
      <c r="U3" s="7">
        <v>694.2986881937436</v>
      </c>
      <c r="V3" s="7">
        <v>651.82364729458914</v>
      </c>
      <c r="W3" s="7">
        <v>734.85314685314688</v>
      </c>
      <c r="X3" s="7">
        <v>734.49801980198015</v>
      </c>
      <c r="Y3" s="7">
        <v>681.2732502396932</v>
      </c>
      <c r="Z3" s="7">
        <v>737.98287345385336</v>
      </c>
      <c r="AA3" s="7">
        <v>708.78186968838509</v>
      </c>
      <c r="AB3" s="7">
        <v>739.33395872420272</v>
      </c>
      <c r="AC3" s="7">
        <v>749.44700460829495</v>
      </c>
      <c r="AD3" s="7">
        <v>827.12637362637349</v>
      </c>
      <c r="AE3" s="7">
        <v>775.46034639927075</v>
      </c>
      <c r="AF3" s="7">
        <v>824.21480144404336</v>
      </c>
      <c r="AG3" s="7">
        <v>820.93375111906892</v>
      </c>
      <c r="AH3" s="7">
        <v>905.47513321492011</v>
      </c>
      <c r="AI3" s="7">
        <v>853.45510563380276</v>
      </c>
      <c r="AJ3" s="7">
        <v>947.23237597911213</v>
      </c>
      <c r="AK3" s="7">
        <v>967.32406602953938</v>
      </c>
      <c r="AL3" s="7">
        <v>991.91074523396856</v>
      </c>
      <c r="AM3" s="7">
        <v>917.47195858498696</v>
      </c>
      <c r="AN3" s="7">
        <v>948.7017994858611</v>
      </c>
      <c r="AO3" s="7">
        <v>932.96706081081061</v>
      </c>
      <c r="AP3" s="7">
        <v>1003.953781512605</v>
      </c>
    </row>
    <row r="4" spans="1:42" x14ac:dyDescent="0.35">
      <c r="B4" s="13" t="s">
        <v>0</v>
      </c>
      <c r="C4" s="14">
        <v>1344.987046632124</v>
      </c>
      <c r="D4" s="14">
        <v>1437.2849807445441</v>
      </c>
      <c r="E4" s="14">
        <v>1402.2544080604532</v>
      </c>
      <c r="F4" s="14">
        <v>1423.0124999999998</v>
      </c>
      <c r="G4" s="14">
        <v>1463.6083743842362</v>
      </c>
      <c r="H4" s="14">
        <v>1336.0194174757278</v>
      </c>
      <c r="I4" s="14">
        <v>1259.8933649289097</v>
      </c>
      <c r="J4" s="14">
        <v>1253.9331770222741</v>
      </c>
      <c r="K4" s="14">
        <v>1223.3294528521535</v>
      </c>
      <c r="L4" s="14">
        <v>1261.0771001150745</v>
      </c>
      <c r="M4" s="14">
        <v>1266.2560975609754</v>
      </c>
      <c r="N4" s="14">
        <v>1377.7533039647578</v>
      </c>
      <c r="O4" s="14">
        <v>1638.8646288209607</v>
      </c>
      <c r="P4" s="14">
        <v>1507.7198697068404</v>
      </c>
      <c r="Q4" s="14">
        <v>1460.8280254777069</v>
      </c>
      <c r="R4" s="14">
        <v>1441.9421052631578</v>
      </c>
      <c r="S4" s="14">
        <v>1446.4687499999998</v>
      </c>
      <c r="T4" s="14">
        <v>1447.4380165289256</v>
      </c>
      <c r="U4" s="14">
        <v>1281.2966700302723</v>
      </c>
      <c r="V4" s="14">
        <v>1322.4498997995993</v>
      </c>
      <c r="W4" s="14">
        <v>1318.4865134865136</v>
      </c>
      <c r="X4" s="14">
        <v>1320.3623762376235</v>
      </c>
      <c r="Y4" s="14">
        <v>1265.3930968360498</v>
      </c>
      <c r="Z4" s="14">
        <v>1308.1341579448144</v>
      </c>
      <c r="AA4" s="14">
        <v>1358.4985835694047</v>
      </c>
      <c r="AB4" s="14">
        <v>1408.2551594746717</v>
      </c>
      <c r="AC4" s="14">
        <v>1441.2442396313363</v>
      </c>
      <c r="AD4" s="14">
        <v>1546.5659340659338</v>
      </c>
      <c r="AE4" s="14">
        <v>1573.7283500455787</v>
      </c>
      <c r="AF4" s="14">
        <v>1546.8140794223827</v>
      </c>
      <c r="AG4" s="14">
        <v>1679.946284691137</v>
      </c>
      <c r="AH4" s="14">
        <v>1666.5186500888101</v>
      </c>
      <c r="AI4" s="14">
        <v>1783.9964788732395</v>
      </c>
      <c r="AJ4" s="14">
        <v>1895.5535248041772</v>
      </c>
      <c r="AK4" s="14">
        <v>1934.6481320590788</v>
      </c>
      <c r="AL4" s="14">
        <v>1821.2131715771225</v>
      </c>
      <c r="AM4" s="14">
        <v>1942.8817946505608</v>
      </c>
      <c r="AN4" s="14">
        <v>1881.3239074550124</v>
      </c>
      <c r="AO4" s="14">
        <v>1928.2728040540537</v>
      </c>
      <c r="AP4" s="14">
        <v>2023.6764705882351</v>
      </c>
    </row>
    <row r="5" spans="1:42" x14ac:dyDescent="0.35">
      <c r="A5" s="10">
        <v>1</v>
      </c>
      <c r="B5" s="4" t="s">
        <v>1</v>
      </c>
      <c r="C5" s="7">
        <v>1053.3031088082901</v>
      </c>
      <c r="D5" s="7">
        <v>1239.7586649550703</v>
      </c>
      <c r="E5" s="7">
        <v>1147.0125944584381</v>
      </c>
      <c r="F5" s="7">
        <v>1133.71875</v>
      </c>
      <c r="G5" s="7">
        <v>1116.9642857142856</v>
      </c>
      <c r="H5" s="7">
        <v>1036.9332524271842</v>
      </c>
      <c r="I5" s="7">
        <v>1052.3815165876774</v>
      </c>
      <c r="J5" s="7">
        <v>985.54747948417344</v>
      </c>
      <c r="K5" s="7">
        <v>997.59604190919663</v>
      </c>
      <c r="L5" s="7">
        <v>1180.4602991944762</v>
      </c>
      <c r="M5" s="7">
        <v>999.96784922394659</v>
      </c>
      <c r="N5" s="7">
        <v>1121.4911894273127</v>
      </c>
      <c r="O5" s="7">
        <v>1233.2456331877729</v>
      </c>
      <c r="P5" s="7">
        <v>1165.4267100977199</v>
      </c>
      <c r="Q5" s="7">
        <v>1208.5031847133755</v>
      </c>
      <c r="R5" s="7">
        <v>1191.7421052631578</v>
      </c>
      <c r="S5" s="7">
        <v>1170.20625</v>
      </c>
      <c r="T5" s="7">
        <v>1137.2727272727273</v>
      </c>
      <c r="U5" s="7">
        <v>1155.0605449041373</v>
      </c>
      <c r="V5" s="7">
        <v>1095.5651302605211</v>
      </c>
      <c r="W5" s="7">
        <v>1068.5364635364635</v>
      </c>
      <c r="X5" s="7">
        <v>1096.1732673267325</v>
      </c>
      <c r="Y5" s="7">
        <v>1026.7075743048897</v>
      </c>
      <c r="Z5" s="7">
        <v>1041.5080875356803</v>
      </c>
      <c r="AA5" s="7">
        <v>1139.9575070821527</v>
      </c>
      <c r="AB5" s="7">
        <v>1056.1913696060037</v>
      </c>
      <c r="AC5" s="7">
        <v>1268.294930875576</v>
      </c>
      <c r="AD5" s="7">
        <v>1232.6703296703295</v>
      </c>
      <c r="AE5" s="7">
        <v>1488.1996353691884</v>
      </c>
      <c r="AF5" s="7">
        <v>1337.9377256317691</v>
      </c>
      <c r="AG5" s="7">
        <v>1595.9489704565799</v>
      </c>
      <c r="AH5" s="7">
        <v>1377.6554174067496</v>
      </c>
      <c r="AI5" s="7">
        <v>1699.2015845070423</v>
      </c>
      <c r="AJ5" s="7">
        <v>1683.242819843342</v>
      </c>
      <c r="AK5" s="7">
        <v>1728.1407471763682</v>
      </c>
      <c r="AL5" s="7">
        <v>1712.807625649913</v>
      </c>
      <c r="AM5" s="7">
        <v>1694.6246764452112</v>
      </c>
      <c r="AN5" s="7">
        <v>1557.5861182519277</v>
      </c>
      <c r="AO5" s="7">
        <v>1732.8040540540537</v>
      </c>
      <c r="AP5" s="7">
        <v>1682.0168067226889</v>
      </c>
    </row>
    <row r="6" spans="1:42" s="18" customFormat="1" x14ac:dyDescent="0.35">
      <c r="A6" s="15">
        <v>2</v>
      </c>
      <c r="B6" s="16" t="s">
        <v>2</v>
      </c>
      <c r="C6" s="17">
        <v>956.07512953367859</v>
      </c>
      <c r="D6" s="17">
        <v>968.36071887034643</v>
      </c>
      <c r="E6" s="17">
        <v>1087.1410579345086</v>
      </c>
      <c r="F6" s="17">
        <v>1024.2562499999999</v>
      </c>
      <c r="G6" s="17">
        <v>1093.8546798029554</v>
      </c>
      <c r="H6" s="17">
        <v>986.83252427184448</v>
      </c>
      <c r="I6" s="17">
        <v>960.48341232227472</v>
      </c>
      <c r="J6" s="17">
        <v>938.61664712778429</v>
      </c>
      <c r="K6" s="17">
        <v>914.5844004656575</v>
      </c>
      <c r="L6" s="17">
        <v>955.88492520138072</v>
      </c>
      <c r="M6" s="17">
        <v>1020.7716186252771</v>
      </c>
      <c r="N6" s="17">
        <v>964.42731277533039</v>
      </c>
      <c r="O6" s="17">
        <v>1040.67903930131</v>
      </c>
      <c r="P6" s="17">
        <v>1128.7524429967427</v>
      </c>
      <c r="Q6" s="17">
        <v>1055.7802547770698</v>
      </c>
      <c r="R6" s="17">
        <v>1053.4736842105262</v>
      </c>
      <c r="S6" s="17">
        <v>1107.65625</v>
      </c>
      <c r="T6" s="17">
        <v>1055.8543388429753</v>
      </c>
      <c r="U6" s="17">
        <v>1019.9878910191726</v>
      </c>
      <c r="V6" s="17">
        <v>1027.8757515030059</v>
      </c>
      <c r="W6" s="17">
        <v>999.80019980019983</v>
      </c>
      <c r="X6" s="17">
        <v>1003.2772277227722</v>
      </c>
      <c r="Y6" s="17">
        <v>1013.5139022051774</v>
      </c>
      <c r="Z6" s="17">
        <v>989.13510941960033</v>
      </c>
      <c r="AA6" s="17">
        <v>980.48158640226598</v>
      </c>
      <c r="AB6" s="17">
        <v>1016.2908067542215</v>
      </c>
      <c r="AC6" s="17">
        <v>1141.4654377880183</v>
      </c>
      <c r="AD6" s="17">
        <v>1145.6043956043954</v>
      </c>
      <c r="AE6" s="17">
        <v>1086.7848678213309</v>
      </c>
      <c r="AF6" s="17">
        <v>1264.548736462094</v>
      </c>
      <c r="AG6" s="17">
        <v>1273.3992837958817</v>
      </c>
      <c r="AH6" s="17">
        <v>1216.5586145648313</v>
      </c>
      <c r="AI6" s="17">
        <v>1384.2491197183099</v>
      </c>
      <c r="AJ6" s="17">
        <v>1407.7832898172321</v>
      </c>
      <c r="AK6" s="17">
        <v>1304.2571676802777</v>
      </c>
      <c r="AL6" s="17">
        <v>1320.379549393414</v>
      </c>
      <c r="AM6" s="17">
        <v>1354.6203623813631</v>
      </c>
      <c r="AN6" s="17">
        <v>1554.3701799485859</v>
      </c>
      <c r="AO6" s="17">
        <v>1529.9391891891889</v>
      </c>
      <c r="AP6" s="17">
        <v>1524.327731092437</v>
      </c>
    </row>
    <row r="7" spans="1:42" x14ac:dyDescent="0.35">
      <c r="A7" s="10">
        <v>3</v>
      </c>
      <c r="B7" s="4" t="s">
        <v>3</v>
      </c>
      <c r="C7" s="7">
        <v>1857.0544041450773</v>
      </c>
      <c r="D7" s="7">
        <v>1772.9191270860076</v>
      </c>
      <c r="E7" s="7">
        <v>2032.4811083123423</v>
      </c>
      <c r="F7" s="7">
        <v>1876.4999999999998</v>
      </c>
      <c r="G7" s="7">
        <v>1941.206896551724</v>
      </c>
      <c r="H7" s="7">
        <v>1837.0266990291259</v>
      </c>
      <c r="I7" s="7">
        <v>1823.1398104265397</v>
      </c>
      <c r="J7" s="7">
        <v>1635.2461899179366</v>
      </c>
      <c r="K7" s="7">
        <v>1427.2176949941791</v>
      </c>
      <c r="L7" s="7">
        <v>1678.5569620253159</v>
      </c>
      <c r="M7" s="7">
        <v>1671.2361419068736</v>
      </c>
      <c r="N7" s="7">
        <v>1880.6332599118941</v>
      </c>
      <c r="O7" s="7">
        <v>2048.5807860262012</v>
      </c>
      <c r="P7" s="7">
        <v>1915.211726384365</v>
      </c>
      <c r="Q7" s="7">
        <v>1733.073248407643</v>
      </c>
      <c r="R7" s="7">
        <v>1913.3715789473683</v>
      </c>
      <c r="S7" s="7">
        <v>1916.8968749999999</v>
      </c>
      <c r="T7" s="7">
        <v>1696.8626033057849</v>
      </c>
      <c r="U7" s="7">
        <v>1625.9212916246215</v>
      </c>
      <c r="V7" s="7">
        <v>1573.1513026052105</v>
      </c>
      <c r="W7" s="7">
        <v>1745.9010989010987</v>
      </c>
      <c r="X7" s="7">
        <v>1750.1613861386136</v>
      </c>
      <c r="Y7" s="7">
        <v>1445.3068072866731</v>
      </c>
      <c r="Z7" s="7">
        <v>1606.8981921979068</v>
      </c>
      <c r="AA7" s="7">
        <v>1591.2152974504245</v>
      </c>
      <c r="AB7" s="7">
        <v>1692.2532833020639</v>
      </c>
      <c r="AC7" s="7">
        <v>1865.5465437788018</v>
      </c>
      <c r="AD7" s="7">
        <v>1804.3269230769226</v>
      </c>
      <c r="AE7" s="7">
        <v>1867.9471285323609</v>
      </c>
      <c r="AF7" s="7">
        <v>1951.0180505415162</v>
      </c>
      <c r="AG7" s="7">
        <v>2013.695613249776</v>
      </c>
      <c r="AH7" s="7">
        <v>1975.380106571936</v>
      </c>
      <c r="AI7" s="7">
        <v>2084.632922535211</v>
      </c>
      <c r="AJ7" s="7">
        <v>2565.1488250652742</v>
      </c>
      <c r="AK7" s="7">
        <v>2200.933970460469</v>
      </c>
      <c r="AL7" s="7">
        <v>1978.4012131715767</v>
      </c>
      <c r="AM7" s="7">
        <v>2191.1389128559103</v>
      </c>
      <c r="AN7" s="7">
        <v>2143.9588688946014</v>
      </c>
      <c r="AO7" s="7">
        <v>2166.005067567567</v>
      </c>
      <c r="AP7" s="7">
        <v>2470.4621848739494</v>
      </c>
    </row>
    <row r="8" spans="1:42" x14ac:dyDescent="0.35">
      <c r="A8" s="10">
        <v>4</v>
      </c>
      <c r="B8" s="4" t="s">
        <v>4</v>
      </c>
      <c r="C8" s="7">
        <v>1093.8147668393781</v>
      </c>
      <c r="D8" s="7">
        <v>1252.6059050064182</v>
      </c>
      <c r="E8" s="7">
        <v>1221.0642317380352</v>
      </c>
      <c r="F8" s="7">
        <v>1251</v>
      </c>
      <c r="G8" s="7">
        <v>1354.2229064039407</v>
      </c>
      <c r="H8" s="7">
        <v>1196.3446601941746</v>
      </c>
      <c r="I8" s="7">
        <v>1148.7263033175354</v>
      </c>
      <c r="J8" s="7">
        <v>1143.939038686987</v>
      </c>
      <c r="K8" s="7">
        <v>1114.1036088474968</v>
      </c>
      <c r="L8" s="7">
        <v>1151.6685845799766</v>
      </c>
      <c r="M8" s="7">
        <v>1148.3680709534367</v>
      </c>
      <c r="N8" s="7">
        <v>1216.5561674008811</v>
      </c>
      <c r="O8" s="7">
        <v>1304.2631004366813</v>
      </c>
      <c r="P8" s="7">
        <v>1293.1074918566776</v>
      </c>
      <c r="Q8" s="7">
        <v>1285.528662420382</v>
      </c>
      <c r="R8" s="7">
        <v>1218.078947368421</v>
      </c>
      <c r="S8" s="7">
        <v>1185.84375</v>
      </c>
      <c r="T8" s="7">
        <v>1324.6642561983472</v>
      </c>
      <c r="U8" s="7">
        <v>1168.946518668012</v>
      </c>
      <c r="V8" s="7">
        <v>1126.9028056112222</v>
      </c>
      <c r="W8" s="7">
        <v>1209.7582417582419</v>
      </c>
      <c r="X8" s="7">
        <v>1124.6613861386138</v>
      </c>
      <c r="Y8" s="7">
        <v>1073.4851390220517</v>
      </c>
      <c r="Z8" s="7">
        <v>1134.3510941960039</v>
      </c>
      <c r="AA8" s="7">
        <v>1078.5297450424926</v>
      </c>
      <c r="AB8" s="7">
        <v>1191.1491557223264</v>
      </c>
      <c r="AC8" s="7">
        <v>1187.5852534562212</v>
      </c>
      <c r="AD8" s="7">
        <v>1374.7252747252744</v>
      </c>
      <c r="AE8" s="7">
        <v>1346.792160437557</v>
      </c>
      <c r="AF8" s="7">
        <v>1260.0324909747292</v>
      </c>
      <c r="AG8" s="7">
        <v>1388.7555953446729</v>
      </c>
      <c r="AH8" s="7">
        <v>1538.752220248668</v>
      </c>
      <c r="AI8" s="7">
        <v>1534.0167253521126</v>
      </c>
      <c r="AJ8" s="7">
        <v>1587.4308093994775</v>
      </c>
      <c r="AK8" s="7">
        <v>1548.80538662033</v>
      </c>
      <c r="AL8" s="7">
        <v>1571.8804159445406</v>
      </c>
      <c r="AM8" s="7">
        <v>1532.7178602243309</v>
      </c>
      <c r="AN8" s="7">
        <v>1607.9691516709511</v>
      </c>
      <c r="AO8" s="7">
        <v>1664.1258445945941</v>
      </c>
      <c r="AP8" s="7">
        <v>1838.6546218487395</v>
      </c>
    </row>
    <row r="9" spans="1:42" x14ac:dyDescent="0.35">
      <c r="A9" s="10">
        <v>5</v>
      </c>
      <c r="B9" s="4" t="s">
        <v>5</v>
      </c>
      <c r="C9" s="7">
        <v>910.70207253886008</v>
      </c>
      <c r="D9" s="7">
        <v>963.54300385109093</v>
      </c>
      <c r="E9" s="7">
        <v>953.21788413098227</v>
      </c>
      <c r="F9" s="7">
        <v>1011.7462499999999</v>
      </c>
      <c r="G9" s="7">
        <v>969.06280788177321</v>
      </c>
      <c r="H9" s="7">
        <v>967.09587378640754</v>
      </c>
      <c r="I9" s="7">
        <v>904.15876777251174</v>
      </c>
      <c r="J9" s="7">
        <v>899.01875732708095</v>
      </c>
      <c r="K9" s="7">
        <v>859.24330616996485</v>
      </c>
      <c r="L9" s="7">
        <v>921.33486766398141</v>
      </c>
      <c r="M9" s="7">
        <v>934.78270509977824</v>
      </c>
      <c r="N9" s="7">
        <v>964.42731277533039</v>
      </c>
      <c r="O9" s="7">
        <v>1027.0218340611355</v>
      </c>
      <c r="P9" s="7">
        <v>1039.1042345276874</v>
      </c>
      <c r="Q9" s="7">
        <v>1033.2038216560506</v>
      </c>
      <c r="R9" s="7">
        <v>1060.0578947368422</v>
      </c>
      <c r="S9" s="7">
        <v>1000.8</v>
      </c>
      <c r="T9" s="7">
        <v>1033.884297520661</v>
      </c>
      <c r="U9" s="7">
        <v>985.90413723511597</v>
      </c>
      <c r="V9" s="7">
        <v>960.18637274549098</v>
      </c>
      <c r="W9" s="7">
        <v>956.05894105894117</v>
      </c>
      <c r="X9" s="7">
        <v>941.34653465346526</v>
      </c>
      <c r="Y9" s="7">
        <v>947.5455417066155</v>
      </c>
      <c r="Z9" s="7">
        <v>976.04186489058031</v>
      </c>
      <c r="AA9" s="7">
        <v>1004.1076487252121</v>
      </c>
      <c r="AB9" s="7">
        <v>997.51407129455924</v>
      </c>
      <c r="AC9" s="7">
        <v>1037.6958525345622</v>
      </c>
      <c r="AD9" s="7">
        <v>1088.3241758241757</v>
      </c>
      <c r="AE9" s="7">
        <v>1087.9252506836829</v>
      </c>
      <c r="AF9" s="7">
        <v>1124.5451263537907</v>
      </c>
      <c r="AG9" s="7">
        <v>1123.3240823634735</v>
      </c>
      <c r="AH9" s="7">
        <v>1222.1136767317939</v>
      </c>
      <c r="AI9" s="7">
        <v>1271.9234154929577</v>
      </c>
      <c r="AJ9" s="7">
        <v>1402.3394255874671</v>
      </c>
      <c r="AK9" s="7">
        <v>1374.9044309296264</v>
      </c>
      <c r="AL9" s="7">
        <v>1322.5476603119582</v>
      </c>
      <c r="AM9" s="7">
        <v>1349.2234685073338</v>
      </c>
      <c r="AN9" s="7">
        <v>1372.1336760925449</v>
      </c>
      <c r="AO9" s="7">
        <v>1393.6393581081079</v>
      </c>
      <c r="AP9" s="7">
        <v>1503.3025210084031</v>
      </c>
    </row>
    <row r="10" spans="1:42" x14ac:dyDescent="0.35">
      <c r="A10" s="10">
        <v>6</v>
      </c>
      <c r="B10" s="4" t="s">
        <v>6</v>
      </c>
      <c r="C10" s="7">
        <v>3565.0259067357506</v>
      </c>
      <c r="D10" s="7">
        <v>3492.8433889602052</v>
      </c>
      <c r="E10" s="7">
        <v>3466.2468513853901</v>
      </c>
      <c r="F10" s="7">
        <v>3596.6249999999995</v>
      </c>
      <c r="G10" s="7">
        <v>3543.4729064039402</v>
      </c>
      <c r="H10" s="7">
        <v>3473.6504854368923</v>
      </c>
      <c r="I10" s="7">
        <v>2882.9324644549756</v>
      </c>
      <c r="J10" s="7">
        <v>3186.8968347010546</v>
      </c>
      <c r="K10" s="7">
        <v>2854.4353899883581</v>
      </c>
      <c r="L10" s="7">
        <v>2735.2128883774449</v>
      </c>
      <c r="M10" s="7">
        <v>3051.2195121951218</v>
      </c>
      <c r="N10" s="7">
        <v>2824.394273127753</v>
      </c>
      <c r="O10" s="7">
        <v>3175.3002183406115</v>
      </c>
      <c r="P10" s="7">
        <v>2852.4429967426709</v>
      </c>
      <c r="Q10" s="7">
        <v>2992.0414012738847</v>
      </c>
      <c r="R10" s="7">
        <v>3028.7368421052629</v>
      </c>
      <c r="S10" s="7">
        <v>3111.8624999999997</v>
      </c>
      <c r="T10" s="7">
        <v>3360.1239669421484</v>
      </c>
      <c r="U10" s="7">
        <v>2922.3662966700299</v>
      </c>
      <c r="V10" s="7">
        <v>2544.6192384769538</v>
      </c>
      <c r="W10" s="7">
        <v>2749.4505494505493</v>
      </c>
      <c r="X10" s="7">
        <v>2539.158415841584</v>
      </c>
      <c r="Y10" s="7">
        <v>2338.8782358581016</v>
      </c>
      <c r="Z10" s="7">
        <v>2354.4034253092295</v>
      </c>
      <c r="AA10" s="7">
        <v>3021.7733711048154</v>
      </c>
      <c r="AB10" s="7">
        <v>2728.4943714821766</v>
      </c>
      <c r="AC10" s="7">
        <v>2536.5898617511521</v>
      </c>
      <c r="AD10" s="7">
        <v>2864.0109890109889</v>
      </c>
      <c r="AE10" s="7">
        <v>2805.341841385597</v>
      </c>
      <c r="AF10" s="7">
        <v>3161.371841155235</v>
      </c>
      <c r="AG10" s="7">
        <v>3051.9024171888982</v>
      </c>
      <c r="AH10" s="7">
        <v>2777.5310834813499</v>
      </c>
      <c r="AI10" s="7">
        <v>3085.6531690140846</v>
      </c>
      <c r="AJ10" s="7">
        <v>3701.8276762402088</v>
      </c>
      <c r="AK10" s="7">
        <v>3641.0512597741094</v>
      </c>
      <c r="AL10" s="7">
        <v>3317.2097053726166</v>
      </c>
      <c r="AM10" s="7">
        <v>3475.5996548748917</v>
      </c>
      <c r="AN10" s="7">
        <v>3457.1336760925446</v>
      </c>
      <c r="AO10" s="7">
        <v>4041.4484797297287</v>
      </c>
      <c r="AP10" s="7">
        <v>4028.4302521008399</v>
      </c>
    </row>
    <row r="11" spans="1:42" x14ac:dyDescent="0.35">
      <c r="A11" s="10">
        <v>7</v>
      </c>
      <c r="B11" s="4" t="s">
        <v>7</v>
      </c>
      <c r="C11" s="7">
        <v>1989.9326424870465</v>
      </c>
      <c r="D11" s="7">
        <v>1670.1412066752246</v>
      </c>
      <c r="E11" s="7">
        <v>1993.0919395465992</v>
      </c>
      <c r="F11" s="7">
        <v>1798.3124999999998</v>
      </c>
      <c r="G11" s="7">
        <v>2272.4445812807876</v>
      </c>
      <c r="H11" s="7">
        <v>2011.6201456310678</v>
      </c>
      <c r="I11" s="7">
        <v>1834.9976303317533</v>
      </c>
      <c r="J11" s="7">
        <v>1686.5767878077372</v>
      </c>
      <c r="K11" s="7">
        <v>1820.4307334109426</v>
      </c>
      <c r="L11" s="7">
        <v>1655.5235903337166</v>
      </c>
      <c r="M11" s="7">
        <v>1703.1352549889134</v>
      </c>
      <c r="N11" s="7">
        <v>1815.8788546255507</v>
      </c>
      <c r="O11" s="7">
        <v>1980.2947598253274</v>
      </c>
      <c r="P11" s="7">
        <v>2085</v>
      </c>
      <c r="Q11" s="7">
        <v>1726.4331210191081</v>
      </c>
      <c r="R11" s="7">
        <v>1738.2315789473685</v>
      </c>
      <c r="S11" s="7">
        <v>2098.03125</v>
      </c>
      <c r="T11" s="7">
        <v>2067.768595041322</v>
      </c>
      <c r="U11" s="7">
        <v>1764.7810292633703</v>
      </c>
      <c r="V11" s="7">
        <v>1633.3196392785569</v>
      </c>
      <c r="W11" s="7">
        <v>1524.6953046953047</v>
      </c>
      <c r="X11" s="7">
        <v>1898.7950495049502</v>
      </c>
      <c r="Y11" s="7">
        <v>1637.2147651006712</v>
      </c>
      <c r="Z11" s="7">
        <v>1577.1408182683158</v>
      </c>
      <c r="AA11" s="7">
        <v>1807.3937677053821</v>
      </c>
      <c r="AB11" s="7">
        <v>1865.9380863039403</v>
      </c>
      <c r="AC11" s="7">
        <v>1723.728110599078</v>
      </c>
      <c r="AD11" s="7">
        <v>1861.6071428571427</v>
      </c>
      <c r="AE11" s="7">
        <v>2039.0045578851411</v>
      </c>
      <c r="AF11" s="7">
        <v>1760.2066787003612</v>
      </c>
      <c r="AG11" s="7">
        <v>1931.9382273948074</v>
      </c>
      <c r="AH11" s="7">
        <v>1999.8223801065719</v>
      </c>
      <c r="AI11" s="7">
        <v>2409.4964788732395</v>
      </c>
      <c r="AJ11" s="7">
        <v>2449.7389033942554</v>
      </c>
      <c r="AK11" s="7">
        <v>2407.4413553431796</v>
      </c>
      <c r="AL11" s="7">
        <v>2412.0233968804155</v>
      </c>
      <c r="AM11" s="7">
        <v>2212.7264883520274</v>
      </c>
      <c r="AN11" s="7">
        <v>2304.7557840616964</v>
      </c>
      <c r="AO11" s="7">
        <v>2623.5076013513503</v>
      </c>
      <c r="AP11" s="7">
        <v>2638.6638655462184</v>
      </c>
    </row>
    <row r="12" spans="1:42" x14ac:dyDescent="0.35">
      <c r="A12" s="10">
        <v>8</v>
      </c>
      <c r="B12" s="4" t="s">
        <v>8</v>
      </c>
      <c r="C12" s="7">
        <v>1474.6243523316059</v>
      </c>
      <c r="D12" s="7">
        <v>1710.2888318356866</v>
      </c>
      <c r="E12" s="7">
        <v>1575.5667506297227</v>
      </c>
      <c r="F12" s="7">
        <v>1641.9374999999998</v>
      </c>
      <c r="G12" s="7">
        <v>1625.3756157635464</v>
      </c>
      <c r="H12" s="7">
        <v>1621.4417475728153</v>
      </c>
      <c r="I12" s="7">
        <v>1396.2582938388623</v>
      </c>
      <c r="J12" s="7">
        <v>1444.5896834701052</v>
      </c>
      <c r="K12" s="7">
        <v>1489.8405122235154</v>
      </c>
      <c r="L12" s="7">
        <v>1389.200230149597</v>
      </c>
      <c r="M12" s="7">
        <v>1497.8713968957868</v>
      </c>
      <c r="N12" s="7">
        <v>1618.8601321585904</v>
      </c>
      <c r="O12" s="7">
        <v>1816.4082969432313</v>
      </c>
      <c r="P12" s="7">
        <v>1817.4136807817588</v>
      </c>
      <c r="Q12" s="7">
        <v>1792.8343949044581</v>
      </c>
      <c r="R12" s="7">
        <v>1647.3694736842103</v>
      </c>
      <c r="S12" s="7">
        <v>1645.846875</v>
      </c>
      <c r="T12" s="7">
        <v>1575.3811983471073</v>
      </c>
      <c r="U12" s="7">
        <v>1556.4914228052471</v>
      </c>
      <c r="V12" s="7">
        <v>1441.5330661322644</v>
      </c>
      <c r="W12" s="7">
        <v>1562.1878121878121</v>
      </c>
      <c r="X12" s="7">
        <v>1483.8594059405939</v>
      </c>
      <c r="Y12" s="7">
        <v>1511.275167785235</v>
      </c>
      <c r="Z12" s="7">
        <v>1428.3539486203613</v>
      </c>
      <c r="AA12" s="7">
        <v>1701.0764872521243</v>
      </c>
      <c r="AB12" s="7">
        <v>1492.750469043152</v>
      </c>
      <c r="AC12" s="7">
        <v>1498.8940092165899</v>
      </c>
      <c r="AD12" s="7">
        <v>1718.4065934065932</v>
      </c>
      <c r="AE12" s="7">
        <v>1801.8049225159525</v>
      </c>
      <c r="AF12" s="7">
        <v>1685.6886281588447</v>
      </c>
      <c r="AG12" s="7">
        <v>1845.7009847806623</v>
      </c>
      <c r="AH12" s="7">
        <v>1744.2895204262877</v>
      </c>
      <c r="AI12" s="7">
        <v>1850.0704225352113</v>
      </c>
      <c r="AJ12" s="7">
        <v>1952.1697127937334</v>
      </c>
      <c r="AK12" s="7">
        <v>2019.4248479582968</v>
      </c>
      <c r="AL12" s="7">
        <v>2108.4878682842282</v>
      </c>
      <c r="AM12" s="7">
        <v>2104.7886108714406</v>
      </c>
      <c r="AN12" s="7">
        <v>2186.8380462724931</v>
      </c>
      <c r="AO12" s="7">
        <v>2018.0827702702697</v>
      </c>
      <c r="AP12" s="7">
        <v>2237.0823529411764</v>
      </c>
    </row>
    <row r="13" spans="1:42" x14ac:dyDescent="0.35">
      <c r="A13" s="10">
        <v>9</v>
      </c>
      <c r="B13" s="4" t="s">
        <v>9</v>
      </c>
      <c r="C13" s="7">
        <v>1054.9235751295334</v>
      </c>
      <c r="D13" s="7">
        <v>1096.8331193838253</v>
      </c>
      <c r="E13" s="7">
        <v>1147.0125944584381</v>
      </c>
      <c r="F13" s="7">
        <v>1094.625</v>
      </c>
      <c r="G13" s="7">
        <v>1201.6995073891624</v>
      </c>
      <c r="H13" s="7">
        <v>1070.3337378640774</v>
      </c>
      <c r="I13" s="7">
        <v>1082.0260663507106</v>
      </c>
      <c r="J13" s="7">
        <v>1063.276670574443</v>
      </c>
      <c r="K13" s="7">
        <v>1092.2584400465655</v>
      </c>
      <c r="L13" s="7">
        <v>1022.1058688147294</v>
      </c>
      <c r="M13" s="7">
        <v>1081.7960088691796</v>
      </c>
      <c r="N13" s="7">
        <v>1102.2026431718061</v>
      </c>
      <c r="O13" s="7">
        <v>1188.1768558951965</v>
      </c>
      <c r="P13" s="7">
        <v>1176.2931596091205</v>
      </c>
      <c r="Q13" s="7">
        <v>1175.3025477707006</v>
      </c>
      <c r="R13" s="7">
        <v>1173.3063157894737</v>
      </c>
      <c r="S13" s="7">
        <v>1140.234375</v>
      </c>
      <c r="T13" s="7">
        <v>1141.1497933884295</v>
      </c>
      <c r="U13" s="7">
        <v>1054.071644803229</v>
      </c>
      <c r="V13" s="7">
        <v>1056.7064128256511</v>
      </c>
      <c r="W13" s="7">
        <v>1084.7832167832169</v>
      </c>
      <c r="X13" s="7">
        <v>1102.3663366336632</v>
      </c>
      <c r="Y13" s="7">
        <v>999.12080536912742</v>
      </c>
      <c r="Z13" s="7">
        <v>1083.1684110371075</v>
      </c>
      <c r="AA13" s="7">
        <v>1087.9801699716711</v>
      </c>
      <c r="AB13" s="7">
        <v>1126.6041275797375</v>
      </c>
      <c r="AC13" s="7">
        <v>1170.2903225806451</v>
      </c>
      <c r="AD13" s="7">
        <v>1260.164835164835</v>
      </c>
      <c r="AE13" s="7">
        <v>1303.457611668186</v>
      </c>
      <c r="AF13" s="7">
        <v>1343.5830324909748</v>
      </c>
      <c r="AG13" s="7">
        <v>1366.3563115487914</v>
      </c>
      <c r="AH13" s="7">
        <v>1310.9946714031971</v>
      </c>
      <c r="AI13" s="7">
        <v>1526.3080985915492</v>
      </c>
      <c r="AJ13" s="7">
        <v>1524.2819843342036</v>
      </c>
      <c r="AK13" s="7">
        <v>1608.5838401390092</v>
      </c>
      <c r="AL13" s="7">
        <v>1559.9558058925475</v>
      </c>
      <c r="AM13" s="7">
        <v>1727.0060396893871</v>
      </c>
      <c r="AN13" s="7">
        <v>1715.1670951156809</v>
      </c>
      <c r="AO13" s="7">
        <v>1625.0320945945941</v>
      </c>
      <c r="AP13" s="7">
        <v>1650.4789915966385</v>
      </c>
    </row>
    <row r="14" spans="1:42" x14ac:dyDescent="0.35">
      <c r="A14" s="10">
        <v>10</v>
      </c>
      <c r="B14" s="4" t="s">
        <v>10</v>
      </c>
      <c r="C14" s="7">
        <v>1989.9326424870465</v>
      </c>
      <c r="D14" s="7">
        <v>2102.129653401797</v>
      </c>
      <c r="E14" s="7">
        <v>2363.3501259445843</v>
      </c>
      <c r="F14" s="7">
        <v>2522.3287499999997</v>
      </c>
      <c r="G14" s="7">
        <v>2329.4482758620684</v>
      </c>
      <c r="H14" s="7">
        <v>2224.1686893203878</v>
      </c>
      <c r="I14" s="7">
        <v>1912.0734597156395</v>
      </c>
      <c r="J14" s="7">
        <v>1979.8944900351698</v>
      </c>
      <c r="K14" s="7">
        <v>1992.2793946449356</v>
      </c>
      <c r="L14" s="7">
        <v>2008.2220943613345</v>
      </c>
      <c r="M14" s="7">
        <v>2038.7694013303767</v>
      </c>
      <c r="N14" s="7">
        <v>2218.1828193832598</v>
      </c>
      <c r="O14" s="7">
        <v>2305.3362445414846</v>
      </c>
      <c r="P14" s="7">
        <v>2037.4592833876222</v>
      </c>
      <c r="Q14" s="7">
        <v>2138.1210191082801</v>
      </c>
      <c r="R14" s="7">
        <v>2126.6999999999998</v>
      </c>
      <c r="S14" s="7">
        <v>2026.359375</v>
      </c>
      <c r="T14" s="7">
        <v>2145.3099173553719</v>
      </c>
      <c r="U14" s="7">
        <v>1894.8042381432895</v>
      </c>
      <c r="V14" s="7">
        <v>1942.9358717434868</v>
      </c>
      <c r="W14" s="7">
        <v>1968.3566433566434</v>
      </c>
      <c r="X14" s="7">
        <v>1958.248514851485</v>
      </c>
      <c r="Y14" s="7">
        <v>1625.2205177372964</v>
      </c>
      <c r="Z14" s="7">
        <v>2011.5984776403427</v>
      </c>
      <c r="AA14" s="7">
        <v>1884.1784702549571</v>
      </c>
      <c r="AB14" s="7">
        <v>1971.5572232645407</v>
      </c>
      <c r="AC14" s="7">
        <v>1931.2672811059906</v>
      </c>
      <c r="AD14" s="7">
        <v>2142.2802197802198</v>
      </c>
      <c r="AE14" s="7">
        <v>2109.7082953509571</v>
      </c>
      <c r="AF14" s="7">
        <v>2179.0884476534297</v>
      </c>
      <c r="AG14" s="7">
        <v>2255.6078782452996</v>
      </c>
      <c r="AH14" s="7">
        <v>2245.3561278863235</v>
      </c>
      <c r="AI14" s="7">
        <v>2312.5880281690138</v>
      </c>
      <c r="AJ14" s="7">
        <v>2400.7441253263705</v>
      </c>
      <c r="AK14" s="7">
        <v>2597.6455256298868</v>
      </c>
      <c r="AL14" s="7">
        <v>2439.1247833622178</v>
      </c>
      <c r="AM14" s="7">
        <v>2496.6031061259705</v>
      </c>
      <c r="AN14" s="7">
        <v>2894.3444730077117</v>
      </c>
      <c r="AO14" s="7">
        <v>2641.4695945945941</v>
      </c>
      <c r="AP14" s="7">
        <v>3153.7815126050423</v>
      </c>
    </row>
    <row r="15" spans="1:42" x14ac:dyDescent="0.35">
      <c r="A15" s="10">
        <v>11</v>
      </c>
      <c r="B15" s="4" t="s">
        <v>11</v>
      </c>
      <c r="C15" s="7">
        <v>2941.1463730569944</v>
      </c>
      <c r="D15" s="7">
        <v>3051.2195121951218</v>
      </c>
      <c r="E15" s="7">
        <v>2914.798488664987</v>
      </c>
      <c r="F15" s="7">
        <v>3742.0537499999996</v>
      </c>
      <c r="G15" s="7">
        <v>3697.5369458128075</v>
      </c>
      <c r="H15" s="7">
        <v>2429.1262135922325</v>
      </c>
      <c r="I15" s="7">
        <v>2826.6078199052131</v>
      </c>
      <c r="J15" s="7">
        <v>2705.8558030480654</v>
      </c>
      <c r="K15" s="7">
        <v>2839.8719441210706</v>
      </c>
      <c r="L15" s="7">
        <v>2487.60414269275</v>
      </c>
      <c r="M15" s="7">
        <v>2690.6208425720615</v>
      </c>
      <c r="N15" s="7">
        <v>2810.6167400881059</v>
      </c>
      <c r="O15" s="7">
        <v>3004.5851528384278</v>
      </c>
      <c r="P15" s="7">
        <v>2920.3583061889249</v>
      </c>
      <c r="Q15" s="7">
        <v>2666.6751592356686</v>
      </c>
      <c r="R15" s="7">
        <v>2962.8947368421054</v>
      </c>
      <c r="S15" s="7">
        <v>2410.78125</v>
      </c>
      <c r="T15" s="7">
        <v>2876.7830578512398</v>
      </c>
      <c r="U15" s="7">
        <v>2587.8405650857717</v>
      </c>
      <c r="V15" s="7">
        <v>2193.637274549098</v>
      </c>
      <c r="W15" s="7">
        <v>2168.3166833166833</v>
      </c>
      <c r="X15" s="7">
        <v>2322.40099009901</v>
      </c>
      <c r="Y15" s="7">
        <v>2158.9645254074785</v>
      </c>
      <c r="Z15" s="7">
        <v>2469.862036156042</v>
      </c>
      <c r="AA15" s="7">
        <v>2545.7082152974499</v>
      </c>
      <c r="AB15" s="7">
        <v>2757.8330206378987</v>
      </c>
      <c r="AC15" s="7">
        <v>2565.4147465437786</v>
      </c>
      <c r="AD15" s="7">
        <v>2628.0164835164828</v>
      </c>
      <c r="AE15" s="7">
        <v>2622.8805834092977</v>
      </c>
      <c r="AF15" s="7">
        <v>2754.9097472924186</v>
      </c>
      <c r="AG15" s="7">
        <v>2799.910474485228</v>
      </c>
      <c r="AH15" s="7">
        <v>2638.6545293072822</v>
      </c>
      <c r="AI15" s="7">
        <v>2574.6813380281692</v>
      </c>
      <c r="AJ15" s="7">
        <v>3266.3185378590074</v>
      </c>
      <c r="AK15" s="7">
        <v>3217.1676802780185</v>
      </c>
      <c r="AL15" s="7">
        <v>3252.1663778162906</v>
      </c>
      <c r="AM15" s="7">
        <v>3507.9810181190674</v>
      </c>
      <c r="AN15" s="7">
        <v>3751.9280205655523</v>
      </c>
      <c r="AO15" s="7">
        <v>3597.681587837837</v>
      </c>
      <c r="AP15" s="7">
        <v>3605.8235294117644</v>
      </c>
    </row>
    <row r="16" spans="1:42" x14ac:dyDescent="0.35">
      <c r="A16" s="10"/>
      <c r="B16" s="13" t="s">
        <v>12</v>
      </c>
      <c r="C16" s="14">
        <v>939.8704663212435</v>
      </c>
      <c r="D16" s="14">
        <v>963.54300385109093</v>
      </c>
      <c r="E16" s="14">
        <v>984.72921914357664</v>
      </c>
      <c r="F16" s="14">
        <v>1044.5849999999998</v>
      </c>
      <c r="G16" s="14">
        <v>924.38423645320188</v>
      </c>
      <c r="H16" s="14">
        <v>948.87742718446589</v>
      </c>
      <c r="I16" s="14">
        <v>874.51421800947855</v>
      </c>
      <c r="J16" s="14">
        <v>859.42086752637738</v>
      </c>
      <c r="K16" s="14">
        <v>815.5529685681023</v>
      </c>
      <c r="L16" s="14">
        <v>876.7077100115074</v>
      </c>
      <c r="M16" s="14">
        <v>862.66297117516615</v>
      </c>
      <c r="N16" s="14">
        <v>991.98237885462561</v>
      </c>
      <c r="O16" s="14">
        <v>990.14737991266372</v>
      </c>
      <c r="P16" s="14">
        <v>1018.7296416938111</v>
      </c>
      <c r="Q16" s="14">
        <v>989.37898089171961</v>
      </c>
      <c r="R16" s="14">
        <v>1003.4336842105263</v>
      </c>
      <c r="S16" s="14">
        <v>961.70624999999995</v>
      </c>
      <c r="T16" s="14">
        <v>1001.5754132231405</v>
      </c>
      <c r="U16" s="14">
        <v>913.94954591321891</v>
      </c>
      <c r="V16" s="14">
        <v>877.45490981963917</v>
      </c>
      <c r="W16" s="14">
        <v>949.81018981018985</v>
      </c>
      <c r="X16" s="14">
        <v>928.96039603960378</v>
      </c>
      <c r="Y16" s="14">
        <v>899.56855225311597</v>
      </c>
      <c r="Z16" s="14">
        <v>966.51950523311132</v>
      </c>
      <c r="AA16" s="14">
        <v>927.32294617563718</v>
      </c>
      <c r="AB16" s="14">
        <v>963.48123827392135</v>
      </c>
      <c r="AC16" s="14">
        <v>997.34101382488484</v>
      </c>
      <c r="AD16" s="14">
        <v>1071.1401098901099</v>
      </c>
      <c r="AE16" s="14">
        <v>1070.8195077484047</v>
      </c>
      <c r="AF16" s="14">
        <v>1129.0613718411553</v>
      </c>
      <c r="AG16" s="14">
        <v>1187.1620411817366</v>
      </c>
      <c r="AH16" s="14">
        <v>1227.6687388987566</v>
      </c>
      <c r="AI16" s="14">
        <v>1271.9234154929577</v>
      </c>
      <c r="AJ16" s="14">
        <v>1415.4046997389032</v>
      </c>
      <c r="AK16" s="14">
        <v>1447.7254561251084</v>
      </c>
      <c r="AL16" s="14">
        <v>1420.1126516464469</v>
      </c>
      <c r="AM16" s="14">
        <v>1335.1915444348574</v>
      </c>
      <c r="AN16" s="14">
        <v>1339.9742930591258</v>
      </c>
      <c r="AO16" s="14">
        <v>1373.5641891891889</v>
      </c>
      <c r="AP16" s="14">
        <v>1434.9705882352939</v>
      </c>
    </row>
    <row r="17" spans="1:42" x14ac:dyDescent="0.35">
      <c r="A17" s="10">
        <v>12</v>
      </c>
      <c r="B17" s="4" t="s">
        <v>13</v>
      </c>
      <c r="C17" s="7">
        <v>758.37823834196877</v>
      </c>
      <c r="D17" s="7">
        <v>746.74582798459562</v>
      </c>
      <c r="E17" s="7">
        <v>727.91183879093194</v>
      </c>
      <c r="F17" s="7">
        <v>778.74749999999995</v>
      </c>
      <c r="G17" s="7">
        <v>662.47536945812794</v>
      </c>
      <c r="H17" s="7">
        <v>690.78276699029118</v>
      </c>
      <c r="I17" s="7">
        <v>637.3578199052132</v>
      </c>
      <c r="J17" s="7">
        <v>643.83235638921451</v>
      </c>
      <c r="K17" s="7">
        <v>633.50989522700809</v>
      </c>
      <c r="L17" s="7">
        <v>682.36363636363626</v>
      </c>
      <c r="M17" s="7">
        <v>665.72062084257198</v>
      </c>
      <c r="N17" s="7">
        <v>737.09801762114546</v>
      </c>
      <c r="O17" s="7">
        <v>703.34606986899564</v>
      </c>
      <c r="P17" s="7">
        <v>774.23452768729635</v>
      </c>
      <c r="Q17" s="7">
        <v>779.55095541401261</v>
      </c>
      <c r="R17" s="7">
        <v>737.43157894736839</v>
      </c>
      <c r="S17" s="7">
        <v>677.625</v>
      </c>
      <c r="T17" s="7">
        <v>775.4132231404958</v>
      </c>
      <c r="U17" s="7">
        <v>723.3329969727547</v>
      </c>
      <c r="V17" s="7">
        <v>658.09118236472943</v>
      </c>
      <c r="W17" s="7">
        <v>768.59640359640355</v>
      </c>
      <c r="X17" s="7">
        <v>743.16831683168311</v>
      </c>
      <c r="Y17" s="7">
        <v>749.64046021093009</v>
      </c>
      <c r="Z17" s="7">
        <v>773.69172216936249</v>
      </c>
      <c r="AA17" s="7">
        <v>731.22662889518404</v>
      </c>
      <c r="AB17" s="7">
        <v>766.32551594746712</v>
      </c>
      <c r="AC17" s="7">
        <v>778.27188940092162</v>
      </c>
      <c r="AD17" s="7">
        <v>790.46703296703288</v>
      </c>
      <c r="AE17" s="7">
        <v>907.74475843208734</v>
      </c>
      <c r="AF17" s="7">
        <v>872.76444043321305</v>
      </c>
      <c r="AG17" s="7">
        <v>906.05102954341987</v>
      </c>
      <c r="AH17" s="7">
        <v>1015.4653641207816</v>
      </c>
      <c r="AI17" s="7">
        <v>992.21038732394368</v>
      </c>
      <c r="AJ17" s="7">
        <v>1065.9086161879895</v>
      </c>
      <c r="AK17" s="7">
        <v>1080.3596872284968</v>
      </c>
      <c r="AL17" s="7">
        <v>1094.8960138648179</v>
      </c>
      <c r="AM17" s="7">
        <v>1106.3632441760137</v>
      </c>
      <c r="AN17" s="7">
        <v>1005.516709511568</v>
      </c>
      <c r="AO17" s="7">
        <v>987.9096283783781</v>
      </c>
      <c r="AP17" s="7">
        <v>1019.7226890756302</v>
      </c>
    </row>
    <row r="18" spans="1:42" x14ac:dyDescent="0.35">
      <c r="A18" s="10">
        <v>13</v>
      </c>
      <c r="B18" s="4" t="s">
        <v>14</v>
      </c>
      <c r="C18" s="7">
        <v>661.15025906735741</v>
      </c>
      <c r="D18" s="7">
        <v>647.17971758664953</v>
      </c>
      <c r="E18" s="7">
        <v>690.09823677581858</v>
      </c>
      <c r="F18" s="7">
        <v>672.41249999999991</v>
      </c>
      <c r="G18" s="7">
        <v>648.60960591133005</v>
      </c>
      <c r="H18" s="7">
        <v>607.28155339805812</v>
      </c>
      <c r="I18" s="7">
        <v>622.53554502369661</v>
      </c>
      <c r="J18" s="7">
        <v>615.96717467760845</v>
      </c>
      <c r="K18" s="7">
        <v>626.22817229336431</v>
      </c>
      <c r="L18" s="7">
        <v>644.93440736478703</v>
      </c>
      <c r="M18" s="7">
        <v>637.98226164079813</v>
      </c>
      <c r="N18" s="7">
        <v>659.94383259911888</v>
      </c>
      <c r="O18" s="7">
        <v>682.86026200873357</v>
      </c>
      <c r="P18" s="7">
        <v>679.15309446254071</v>
      </c>
      <c r="Q18" s="7">
        <v>691.90127388535018</v>
      </c>
      <c r="R18" s="7">
        <v>684.75789473684199</v>
      </c>
      <c r="S18" s="7">
        <v>689.35312500000009</v>
      </c>
      <c r="T18" s="7">
        <v>691.41012396694214</v>
      </c>
      <c r="U18" s="7">
        <v>681.67507568113012</v>
      </c>
      <c r="V18" s="7">
        <v>651.82364729458914</v>
      </c>
      <c r="W18" s="7">
        <v>687.36263736263732</v>
      </c>
      <c r="X18" s="7">
        <v>687.43069306930681</v>
      </c>
      <c r="Y18" s="7">
        <v>671.67785234899327</v>
      </c>
      <c r="Z18" s="7">
        <v>690.37107516650815</v>
      </c>
      <c r="AA18" s="7">
        <v>679.24929178470234</v>
      </c>
      <c r="AB18" s="7">
        <v>704.12757973733585</v>
      </c>
      <c r="AC18" s="7">
        <v>716.01013824884785</v>
      </c>
      <c r="AD18" s="7">
        <v>748.07967032967019</v>
      </c>
      <c r="AE18" s="7">
        <v>765.1969006381039</v>
      </c>
      <c r="AF18" s="7">
        <v>801.6335740072202</v>
      </c>
      <c r="AG18" s="7">
        <v>823.17367949865707</v>
      </c>
      <c r="AH18" s="7">
        <v>854.36856127886324</v>
      </c>
      <c r="AI18" s="7">
        <v>882.08714788732402</v>
      </c>
      <c r="AJ18" s="7">
        <v>950.49869451697111</v>
      </c>
      <c r="AK18" s="7">
        <v>983.62728062554288</v>
      </c>
      <c r="AL18" s="7">
        <v>932.28769497400322</v>
      </c>
      <c r="AM18" s="7">
        <v>928.26574633304563</v>
      </c>
      <c r="AN18" s="7">
        <v>927.26221079691504</v>
      </c>
      <c r="AO18" s="7">
        <v>945.64611486486467</v>
      </c>
      <c r="AP18" s="7">
        <v>977.67226890756297</v>
      </c>
    </row>
    <row r="19" spans="1:42" x14ac:dyDescent="0.35">
      <c r="A19" s="10">
        <v>14</v>
      </c>
      <c r="B19" s="4" t="s">
        <v>15</v>
      </c>
      <c r="C19" s="7">
        <v>1020.8937823834195</v>
      </c>
      <c r="D19" s="7">
        <v>1124.1335044929397</v>
      </c>
      <c r="E19" s="7">
        <v>1134.4080604534004</v>
      </c>
      <c r="F19" s="7">
        <v>1122.7724999999998</v>
      </c>
      <c r="G19" s="7">
        <v>1186.2931034482756</v>
      </c>
      <c r="H19" s="7">
        <v>1091.5885922330094</v>
      </c>
      <c r="I19" s="7">
        <v>1067.2037914691941</v>
      </c>
      <c r="J19" s="7">
        <v>975.28135990621331</v>
      </c>
      <c r="K19" s="7">
        <v>977.20721769499391</v>
      </c>
      <c r="L19" s="7">
        <v>1154.5477560414267</v>
      </c>
      <c r="M19" s="7">
        <v>1109.5343680709532</v>
      </c>
      <c r="N19" s="7">
        <v>1091.1806167400882</v>
      </c>
      <c r="O19" s="7">
        <v>1205.9312227074236</v>
      </c>
      <c r="P19" s="7">
        <v>1226.5504885993485</v>
      </c>
      <c r="Q19" s="7">
        <v>1197.8789808917195</v>
      </c>
      <c r="R19" s="7">
        <v>1106.1473684210525</v>
      </c>
      <c r="S19" s="7">
        <v>1172.8125</v>
      </c>
      <c r="T19" s="7">
        <v>1550.8264462809916</v>
      </c>
      <c r="U19" s="7">
        <v>1203.0302724520686</v>
      </c>
      <c r="V19" s="7">
        <v>1197.0991983967933</v>
      </c>
      <c r="W19" s="7">
        <v>1172.2657342657344</v>
      </c>
      <c r="X19" s="7">
        <v>1106.0821782178218</v>
      </c>
      <c r="Y19" s="7">
        <v>1049.4966442953018</v>
      </c>
      <c r="Z19" s="7">
        <v>1077.2169362511893</v>
      </c>
      <c r="AA19" s="7">
        <v>1125.7818696883851</v>
      </c>
      <c r="AB19" s="7">
        <v>1150.0750469043153</v>
      </c>
      <c r="AC19" s="7">
        <v>1268.294930875576</v>
      </c>
      <c r="AD19" s="7">
        <v>1344.9395604395604</v>
      </c>
      <c r="AE19" s="7">
        <v>1459.6900638103921</v>
      </c>
      <c r="AF19" s="7">
        <v>1479.0703971119133</v>
      </c>
      <c r="AG19" s="7">
        <v>1545.5505819158457</v>
      </c>
      <c r="AH19" s="7">
        <v>1455.4262877442275</v>
      </c>
      <c r="AI19" s="7">
        <v>1569.256161971831</v>
      </c>
      <c r="AJ19" s="7">
        <v>1799.7415143603132</v>
      </c>
      <c r="AK19" s="7">
        <v>1802.0486533449173</v>
      </c>
      <c r="AL19" s="7">
        <v>1718.2279029462736</v>
      </c>
      <c r="AM19" s="7">
        <v>1673.0371009490937</v>
      </c>
      <c r="AN19" s="7">
        <v>1584.3856041131103</v>
      </c>
      <c r="AO19" s="7">
        <v>1849.0287162162158</v>
      </c>
      <c r="AP19" s="7">
        <v>1673.6067226890757</v>
      </c>
    </row>
    <row r="20" spans="1:42" x14ac:dyDescent="0.35">
      <c r="A20" s="10">
        <v>15</v>
      </c>
      <c r="B20" s="4" t="s">
        <v>16</v>
      </c>
      <c r="C20" s="7">
        <v>761.61917098445588</v>
      </c>
      <c r="D20" s="7">
        <v>815.79974326059039</v>
      </c>
      <c r="E20" s="7">
        <v>805.11460957178838</v>
      </c>
      <c r="F20" s="7">
        <v>813.15</v>
      </c>
      <c r="G20" s="7">
        <v>798.05172413793093</v>
      </c>
      <c r="H20" s="7">
        <v>789.46601941747554</v>
      </c>
      <c r="I20" s="7">
        <v>763.34715639810406</v>
      </c>
      <c r="J20" s="7">
        <v>733.29425556858143</v>
      </c>
      <c r="K20" s="7">
        <v>713.60884749708953</v>
      </c>
      <c r="L20" s="7">
        <v>732.74913693901021</v>
      </c>
      <c r="M20" s="7">
        <v>735.06651884700659</v>
      </c>
      <c r="N20" s="7">
        <v>818.38546255506606</v>
      </c>
      <c r="O20" s="7">
        <v>826.26091703056761</v>
      </c>
      <c r="P20" s="7">
        <v>869.31596091205211</v>
      </c>
      <c r="Q20" s="7">
        <v>867.20063694267503</v>
      </c>
      <c r="R20" s="7">
        <v>855.9473684210526</v>
      </c>
      <c r="S20" s="7">
        <v>807.9375</v>
      </c>
      <c r="T20" s="7">
        <v>863.29338842975199</v>
      </c>
      <c r="U20" s="7">
        <v>833.15842583249241</v>
      </c>
      <c r="V20" s="7">
        <v>793.46993987975941</v>
      </c>
      <c r="W20" s="7">
        <v>812.33766233766232</v>
      </c>
      <c r="X20" s="7">
        <v>829.87128712871277</v>
      </c>
      <c r="Y20" s="7">
        <v>780.82550335570477</v>
      </c>
      <c r="Z20" s="7">
        <v>817.73263558515703</v>
      </c>
      <c r="AA20" s="7">
        <v>763.12181303116131</v>
      </c>
      <c r="AB20" s="7">
        <v>839.08536585365857</v>
      </c>
      <c r="AC20" s="7">
        <v>883.19447004608298</v>
      </c>
      <c r="AD20" s="7">
        <v>939.39560439560432</v>
      </c>
      <c r="AE20" s="7">
        <v>946.51777575205097</v>
      </c>
      <c r="AF20" s="7">
        <v>959.70216606498195</v>
      </c>
      <c r="AG20" s="7">
        <v>1024.7672336615935</v>
      </c>
      <c r="AH20" s="7">
        <v>967.69182948490231</v>
      </c>
      <c r="AI20" s="7">
        <v>1054.980633802817</v>
      </c>
      <c r="AJ20" s="7">
        <v>1252.0887728459527</v>
      </c>
      <c r="AK20" s="7">
        <v>1249.9131190269329</v>
      </c>
      <c r="AL20" s="7">
        <v>1218.4783362218368</v>
      </c>
      <c r="AM20" s="7">
        <v>1149.5383951682484</v>
      </c>
      <c r="AN20" s="7">
        <v>1125.5784061696656</v>
      </c>
      <c r="AO20" s="7">
        <v>1215.0760135135133</v>
      </c>
      <c r="AP20" s="7">
        <v>1259.4100840336134</v>
      </c>
    </row>
    <row r="21" spans="1:42" x14ac:dyDescent="0.35">
      <c r="A21" s="10">
        <v>16</v>
      </c>
      <c r="B21" s="4" t="s">
        <v>17</v>
      </c>
      <c r="C21" s="7">
        <v>1242.8976683937822</v>
      </c>
      <c r="D21" s="7">
        <v>1291.147625160462</v>
      </c>
      <c r="E21" s="7">
        <v>1291.9647355163727</v>
      </c>
      <c r="F21" s="7">
        <v>1366.7175</v>
      </c>
      <c r="G21" s="7">
        <v>1361.9261083743841</v>
      </c>
      <c r="H21" s="7">
        <v>1348.165048543689</v>
      </c>
      <c r="I21" s="7">
        <v>1252.4822274881515</v>
      </c>
      <c r="J21" s="7">
        <v>1243.6670574443142</v>
      </c>
      <c r="K21" s="7">
        <v>1237.8928987194411</v>
      </c>
      <c r="L21" s="7">
        <v>1297.0667433831989</v>
      </c>
      <c r="M21" s="7">
        <v>1248.2261640798224</v>
      </c>
      <c r="N21" s="7">
        <v>1340.5539647577091</v>
      </c>
      <c r="O21" s="7">
        <v>1270.1200873362445</v>
      </c>
      <c r="P21" s="7">
        <v>1494.1368078175897</v>
      </c>
      <c r="Q21" s="7">
        <v>1500.6687898089169</v>
      </c>
      <c r="R21" s="7">
        <v>1418.2389473684209</v>
      </c>
      <c r="S21" s="7">
        <v>1407.3749999999998</v>
      </c>
      <c r="T21" s="7">
        <v>1380.2355371900824</v>
      </c>
      <c r="U21" s="7">
        <v>1329.2663975782039</v>
      </c>
      <c r="V21" s="7">
        <v>1291.1122244488977</v>
      </c>
      <c r="W21" s="7">
        <v>1262.2477522477523</v>
      </c>
      <c r="X21" s="7">
        <v>1232.4207920792078</v>
      </c>
      <c r="Y21" s="7">
        <v>1247.4017257909875</v>
      </c>
      <c r="Z21" s="7">
        <v>1295.0409134157946</v>
      </c>
      <c r="AA21" s="7">
        <v>1184.8470254957504</v>
      </c>
      <c r="AB21" s="7">
        <v>1357.7926829268292</v>
      </c>
      <c r="AC21" s="7">
        <v>1383.5944700460827</v>
      </c>
      <c r="AD21" s="7">
        <v>1489.285714285714</v>
      </c>
      <c r="AE21" s="7">
        <v>1453.9881494986325</v>
      </c>
      <c r="AF21" s="7">
        <v>1505.0388086642599</v>
      </c>
      <c r="AG21" s="7">
        <v>1636.2676812891673</v>
      </c>
      <c r="AH21" s="7">
        <v>1655.4085257548845</v>
      </c>
      <c r="AI21" s="7">
        <v>1779.5915492957747</v>
      </c>
      <c r="AJ21" s="7">
        <v>1905.3524804177544</v>
      </c>
      <c r="AK21" s="7">
        <v>1983.5577758470893</v>
      </c>
      <c r="AL21" s="7">
        <v>1911.1897746967065</v>
      </c>
      <c r="AM21" s="7">
        <v>1856.5314926660913</v>
      </c>
      <c r="AN21" s="7">
        <v>1918.843187660668</v>
      </c>
      <c r="AO21" s="7">
        <v>1886.0092905405402</v>
      </c>
      <c r="AP21" s="7">
        <v>2218.159663865546</v>
      </c>
    </row>
    <row r="22" spans="1:42" x14ac:dyDescent="0.35">
      <c r="A22" s="10">
        <v>17</v>
      </c>
      <c r="B22" s="4" t="s">
        <v>18</v>
      </c>
      <c r="C22" s="7">
        <v>2106.6062176165801</v>
      </c>
      <c r="D22" s="7">
        <v>2248.2670089858793</v>
      </c>
      <c r="E22" s="7">
        <v>2237.3047858942064</v>
      </c>
      <c r="F22" s="7">
        <v>2290.8937499999997</v>
      </c>
      <c r="G22" s="7">
        <v>1771.7364532019701</v>
      </c>
      <c r="H22" s="7">
        <v>2231.759708737864</v>
      </c>
      <c r="I22" s="7">
        <v>1926.8957345971562</v>
      </c>
      <c r="J22" s="7">
        <v>1715.9085580304807</v>
      </c>
      <c r="K22" s="7">
        <v>1772.3713620488938</v>
      </c>
      <c r="L22" s="7">
        <v>2152.1806674338318</v>
      </c>
      <c r="M22" s="7">
        <v>1816.8625277161859</v>
      </c>
      <c r="N22" s="7">
        <v>2160.3171806167397</v>
      </c>
      <c r="O22" s="7">
        <v>1794.5567685589522</v>
      </c>
      <c r="P22" s="7">
        <v>1901.628664495114</v>
      </c>
      <c r="Q22" s="7">
        <v>2308.1082802547767</v>
      </c>
      <c r="R22" s="7">
        <v>2238.6315789473683</v>
      </c>
      <c r="S22" s="7">
        <v>1854.346875</v>
      </c>
      <c r="T22" s="7">
        <v>2155.6487603305782</v>
      </c>
      <c r="U22" s="7">
        <v>1739.5338042381431</v>
      </c>
      <c r="V22" s="7">
        <v>2080.8216432865729</v>
      </c>
      <c r="W22" s="7">
        <v>1930.864135864136</v>
      </c>
      <c r="X22" s="7">
        <v>1721.6732673267325</v>
      </c>
      <c r="Y22" s="7">
        <v>1775.1486097794823</v>
      </c>
      <c r="Z22" s="7">
        <v>1767.5880114176973</v>
      </c>
      <c r="AA22" s="7">
        <v>1870.0028328611893</v>
      </c>
      <c r="AB22" s="7">
        <v>1828.3846153846155</v>
      </c>
      <c r="AC22" s="7">
        <v>2075.3917050691243</v>
      </c>
      <c r="AD22" s="7">
        <v>1615.3021978021975</v>
      </c>
      <c r="AE22" s="7">
        <v>1816.6298997265267</v>
      </c>
      <c r="AF22" s="7">
        <v>2154.2490974729244</v>
      </c>
      <c r="AG22" s="7">
        <v>1814.3419874664278</v>
      </c>
      <c r="AH22" s="7">
        <v>2666.4298401420961</v>
      </c>
      <c r="AI22" s="7">
        <v>2092.3415492957747</v>
      </c>
      <c r="AJ22" s="7">
        <v>2331.0626631853784</v>
      </c>
      <c r="AK22" s="7">
        <v>2825.8905299739354</v>
      </c>
      <c r="AL22" s="7">
        <v>2655.9358752166372</v>
      </c>
      <c r="AM22" s="7">
        <v>2968.291630716134</v>
      </c>
      <c r="AN22" s="7">
        <v>3483.933161953727</v>
      </c>
      <c r="AO22" s="7">
        <v>2720.7136824324321</v>
      </c>
      <c r="AP22" s="7">
        <v>2670.2016806722686</v>
      </c>
    </row>
    <row r="23" spans="1:42" x14ac:dyDescent="0.35">
      <c r="A23" s="10">
        <v>18</v>
      </c>
      <c r="B23" s="4" t="s">
        <v>19</v>
      </c>
      <c r="C23" s="7">
        <v>875.05181347150256</v>
      </c>
      <c r="D23" s="7">
        <v>894.48908857509628</v>
      </c>
      <c r="E23" s="7">
        <v>882.3173803526447</v>
      </c>
      <c r="F23" s="7">
        <v>899.15624999999989</v>
      </c>
      <c r="G23" s="7">
        <v>893.57142857142844</v>
      </c>
      <c r="H23" s="7">
        <v>880.55825242718436</v>
      </c>
      <c r="I23" s="7">
        <v>844.86966824644526</v>
      </c>
      <c r="J23" s="7">
        <v>821.28956623681131</v>
      </c>
      <c r="K23" s="7">
        <v>844.6798603026773</v>
      </c>
      <c r="L23" s="7">
        <v>845.036823935558</v>
      </c>
      <c r="M23" s="7">
        <v>866.82372505543231</v>
      </c>
      <c r="N23" s="7">
        <v>927.22797356828187</v>
      </c>
      <c r="O23" s="7">
        <v>954.63864628820954</v>
      </c>
      <c r="P23" s="7">
        <v>964.39739413680775</v>
      </c>
      <c r="Q23" s="7">
        <v>932.27388535031832</v>
      </c>
      <c r="R23" s="7">
        <v>948.12631578947367</v>
      </c>
      <c r="S23" s="7">
        <v>944.765625</v>
      </c>
      <c r="T23" s="7">
        <v>971.85123966942149</v>
      </c>
      <c r="U23" s="7">
        <v>918.99899091826433</v>
      </c>
      <c r="V23" s="7">
        <v>901.2715430861723</v>
      </c>
      <c r="W23" s="7">
        <v>934.8131868131868</v>
      </c>
      <c r="X23" s="7">
        <v>905.42673267326734</v>
      </c>
      <c r="Y23" s="7">
        <v>904.36625119846587</v>
      </c>
      <c r="Z23" s="7">
        <v>892.72121788772597</v>
      </c>
      <c r="AA23" s="7">
        <v>945.04249291784686</v>
      </c>
      <c r="AB23" s="7">
        <v>938.83677298311454</v>
      </c>
      <c r="AC23" s="7">
        <v>985.81105990783396</v>
      </c>
      <c r="AD23" s="7">
        <v>1002.4038461538461</v>
      </c>
      <c r="AE23" s="7">
        <v>1083.3637192342751</v>
      </c>
      <c r="AF23" s="7">
        <v>1129.0613718411553</v>
      </c>
      <c r="AG23" s="7">
        <v>1150.2032229185318</v>
      </c>
      <c r="AH23" s="7">
        <v>1144.3428063943161</v>
      </c>
      <c r="AI23" s="7">
        <v>1192.6346830985915</v>
      </c>
      <c r="AJ23" s="7">
        <v>1298.906005221932</v>
      </c>
      <c r="AK23" s="7">
        <v>1304.2571676802777</v>
      </c>
      <c r="AL23" s="7">
        <v>1192.4610051993066</v>
      </c>
      <c r="AM23" s="7">
        <v>1219.6980155306298</v>
      </c>
      <c r="AN23" s="7">
        <v>1254.2159383033418</v>
      </c>
      <c r="AO23" s="7">
        <v>1267.905405405405</v>
      </c>
      <c r="AP23" s="7">
        <v>1261.5126050420167</v>
      </c>
    </row>
    <row r="24" spans="1:42" x14ac:dyDescent="0.35">
      <c r="A24" s="10">
        <v>19</v>
      </c>
      <c r="B24" s="4" t="s">
        <v>20</v>
      </c>
      <c r="C24" s="7">
        <v>1152.1515544041449</v>
      </c>
      <c r="D24" s="7">
        <v>1101.6508344030808</v>
      </c>
      <c r="E24" s="7">
        <v>1121.8035264483626</v>
      </c>
      <c r="F24" s="7">
        <v>1197.8325</v>
      </c>
      <c r="G24" s="7">
        <v>1186.2931034482756</v>
      </c>
      <c r="H24" s="7">
        <v>1138.6529126213591</v>
      </c>
      <c r="I24" s="7">
        <v>975.30568720379131</v>
      </c>
      <c r="J24" s="7">
        <v>1099.9413833528722</v>
      </c>
      <c r="K24" s="7">
        <v>1074.7823050058205</v>
      </c>
      <c r="L24" s="7">
        <v>1043.6996547756039</v>
      </c>
      <c r="M24" s="7">
        <v>1076.2483370288246</v>
      </c>
      <c r="N24" s="7">
        <v>1176.6013215859032</v>
      </c>
      <c r="O24" s="7">
        <v>1110.3307860262009</v>
      </c>
      <c r="P24" s="7">
        <v>1165.4267100977199</v>
      </c>
      <c r="Q24" s="7">
        <v>1195.2229299363055</v>
      </c>
      <c r="R24" s="7">
        <v>1139.0684210526315</v>
      </c>
      <c r="S24" s="7">
        <v>1093.3218749999999</v>
      </c>
      <c r="T24" s="7">
        <v>1201.8904958677685</v>
      </c>
      <c r="U24" s="7">
        <v>1136.1251261352168</v>
      </c>
      <c r="V24" s="7">
        <v>1103.0861723446892</v>
      </c>
      <c r="W24" s="7">
        <v>1087.2827172827174</v>
      </c>
      <c r="X24" s="7">
        <v>992.12970297029699</v>
      </c>
      <c r="Y24" s="7">
        <v>1049.4966442953018</v>
      </c>
      <c r="Z24" s="7">
        <v>1097.4519505233111</v>
      </c>
      <c r="AA24" s="7">
        <v>1090.3427762039657</v>
      </c>
      <c r="AB24" s="7">
        <v>1090.2242026266417</v>
      </c>
      <c r="AC24" s="7">
        <v>1131.0884792626728</v>
      </c>
      <c r="AD24" s="7">
        <v>1318.5906593406592</v>
      </c>
      <c r="AE24" s="7">
        <v>1231.6134913400181</v>
      </c>
      <c r="AF24" s="7">
        <v>1383.1001805054152</v>
      </c>
      <c r="AG24" s="7">
        <v>1319.3178155774394</v>
      </c>
      <c r="AH24" s="7">
        <v>1466.5364120781528</v>
      </c>
      <c r="AI24" s="7">
        <v>1409.5774647887324</v>
      </c>
      <c r="AJ24" s="7">
        <v>1549.3237597911225</v>
      </c>
      <c r="AK24" s="7">
        <v>1575.9774109470025</v>
      </c>
      <c r="AL24" s="7">
        <v>1517.6776429809356</v>
      </c>
      <c r="AM24" s="7">
        <v>1484.145815358067</v>
      </c>
      <c r="AN24" s="7">
        <v>1645.4884318766067</v>
      </c>
      <c r="AO24" s="7">
        <v>1551.0709459459458</v>
      </c>
      <c r="AP24" s="7">
        <v>1524.327731092437</v>
      </c>
    </row>
    <row r="25" spans="1:42" x14ac:dyDescent="0.35">
      <c r="A25" s="10">
        <v>20</v>
      </c>
      <c r="B25" s="4" t="s">
        <v>21</v>
      </c>
      <c r="C25" s="7">
        <v>1620.4663212435232</v>
      </c>
      <c r="D25" s="7">
        <v>1718.3183568677791</v>
      </c>
      <c r="E25" s="7">
        <v>1733.123425692695</v>
      </c>
      <c r="F25" s="7">
        <v>1688.85</v>
      </c>
      <c r="G25" s="7">
        <v>1634.6194581280786</v>
      </c>
      <c r="H25" s="7">
        <v>1609.2961165048539</v>
      </c>
      <c r="I25" s="7">
        <v>1556.3388625592415</v>
      </c>
      <c r="J25" s="7">
        <v>1573.6494724501758</v>
      </c>
      <c r="K25" s="7">
        <v>1536.4435389988355</v>
      </c>
      <c r="L25" s="7">
        <v>1540.3567318757189</v>
      </c>
      <c r="M25" s="7">
        <v>1532.5443458980042</v>
      </c>
      <c r="N25" s="7">
        <v>1653.3039647577091</v>
      </c>
      <c r="O25" s="7">
        <v>1638.8646288209607</v>
      </c>
      <c r="P25" s="7">
        <v>1657.1335504885992</v>
      </c>
      <c r="Q25" s="7">
        <v>1625.5031847133755</v>
      </c>
      <c r="R25" s="7">
        <v>1599.9631578947367</v>
      </c>
      <c r="S25" s="7">
        <v>1505.1093749999998</v>
      </c>
      <c r="T25" s="7">
        <v>1576.6735537190082</v>
      </c>
      <c r="U25" s="7">
        <v>1483.2744702320888</v>
      </c>
      <c r="V25" s="7">
        <v>1441.5330661322644</v>
      </c>
      <c r="W25" s="7">
        <v>1437.2127872127874</v>
      </c>
      <c r="X25" s="7">
        <v>1399.6336633663366</v>
      </c>
      <c r="Y25" s="7">
        <v>1463.2981783317355</v>
      </c>
      <c r="Z25" s="7">
        <v>1428.3539486203613</v>
      </c>
      <c r="AA25" s="7">
        <v>1417.5637393767702</v>
      </c>
      <c r="AB25" s="7">
        <v>1549.0806754221389</v>
      </c>
      <c r="AC25" s="7">
        <v>1511.5769585253454</v>
      </c>
      <c r="AD25" s="7">
        <v>1603.8461538461536</v>
      </c>
      <c r="AE25" s="7">
        <v>1688.9070191431174</v>
      </c>
      <c r="AF25" s="7">
        <v>1693.592057761733</v>
      </c>
      <c r="AG25" s="7">
        <v>1748.2641002685764</v>
      </c>
      <c r="AH25" s="7">
        <v>1833.1705150976909</v>
      </c>
      <c r="AI25" s="7">
        <v>1885.3098591549297</v>
      </c>
      <c r="AJ25" s="7">
        <v>2090.443864229765</v>
      </c>
      <c r="AK25" s="7">
        <v>2097.6802780191133</v>
      </c>
      <c r="AL25" s="7">
        <v>2049.9488734835354</v>
      </c>
      <c r="AM25" s="7">
        <v>2104.7886108714406</v>
      </c>
      <c r="AN25" s="7">
        <v>1983.1619537275062</v>
      </c>
      <c r="AO25" s="7">
        <v>2060.3462837837833</v>
      </c>
      <c r="AP25" s="7">
        <v>2207.6470588235293</v>
      </c>
    </row>
    <row r="26" spans="1:42" x14ac:dyDescent="0.35">
      <c r="A26" s="10">
        <v>21</v>
      </c>
      <c r="B26" s="4" t="s">
        <v>22</v>
      </c>
      <c r="C26" s="7">
        <v>2025.5829015544039</v>
      </c>
      <c r="D26" s="7">
        <v>2087.6765083440305</v>
      </c>
      <c r="E26" s="7">
        <v>2100.2304785894203</v>
      </c>
      <c r="F26" s="7">
        <v>2189.25</v>
      </c>
      <c r="G26" s="7">
        <v>2184.6280788177337</v>
      </c>
      <c r="H26" s="7">
        <v>2102.712378640776</v>
      </c>
      <c r="I26" s="7">
        <v>1953.575829383886</v>
      </c>
      <c r="J26" s="7">
        <v>1840.5685814771393</v>
      </c>
      <c r="K26" s="7">
        <v>1887.4225844004652</v>
      </c>
      <c r="L26" s="7">
        <v>1900.2531645569616</v>
      </c>
      <c r="M26" s="7">
        <v>1872.3392461197338</v>
      </c>
      <c r="N26" s="7">
        <v>1949.5209251101321</v>
      </c>
      <c r="O26" s="7">
        <v>1952.9803493449781</v>
      </c>
      <c r="P26" s="7">
        <v>2004.8599348534203</v>
      </c>
      <c r="Q26" s="7">
        <v>1832.6751592356686</v>
      </c>
      <c r="R26" s="7">
        <v>1763.2515789473684</v>
      </c>
      <c r="S26" s="7">
        <v>1897.35</v>
      </c>
      <c r="T26" s="7">
        <v>1822.2210743801652</v>
      </c>
      <c r="U26" s="7">
        <v>1665.0544904137234</v>
      </c>
      <c r="V26" s="7">
        <v>1629.5591182364728</v>
      </c>
      <c r="W26" s="7">
        <v>1593.4315684315684</v>
      </c>
      <c r="X26" s="7">
        <v>1826.9554455445543</v>
      </c>
      <c r="Y26" s="7">
        <v>1679.1946308724832</v>
      </c>
      <c r="Z26" s="7">
        <v>1773.5394862036155</v>
      </c>
      <c r="AA26" s="7">
        <v>1771.9546742209627</v>
      </c>
      <c r="AB26" s="7">
        <v>1882.3677298311445</v>
      </c>
      <c r="AC26" s="7">
        <v>1741.0230414746543</v>
      </c>
      <c r="AD26" s="7">
        <v>1890.2472527472526</v>
      </c>
      <c r="AE26" s="7">
        <v>1853.1221513217865</v>
      </c>
      <c r="AF26" s="7">
        <v>1849.4025270758123</v>
      </c>
      <c r="AG26" s="7">
        <v>2112.2524619516557</v>
      </c>
      <c r="AH26" s="7">
        <v>1864.2788632326822</v>
      </c>
      <c r="AI26" s="7">
        <v>2119.8723591549297</v>
      </c>
      <c r="AJ26" s="7">
        <v>2177.5456919060052</v>
      </c>
      <c r="AK26" s="7">
        <v>2412.8757602085143</v>
      </c>
      <c r="AL26" s="7">
        <v>2384.9220103986131</v>
      </c>
      <c r="AM26" s="7">
        <v>2342.2519413287314</v>
      </c>
      <c r="AN26" s="7">
        <v>2251.1568123393313</v>
      </c>
      <c r="AO26" s="7">
        <v>2345.6249999999995</v>
      </c>
      <c r="AP26" s="7">
        <v>2528.2815126050418</v>
      </c>
    </row>
    <row r="27" spans="1:42" x14ac:dyDescent="0.35">
      <c r="A27" s="10">
        <v>22</v>
      </c>
      <c r="B27" s="4" t="s">
        <v>23</v>
      </c>
      <c r="C27" s="7">
        <v>693.55958549222782</v>
      </c>
      <c r="D27" s="7">
        <v>714.62772785622587</v>
      </c>
      <c r="E27" s="7">
        <v>724.76070528967239</v>
      </c>
      <c r="F27" s="7">
        <v>727.14374999999995</v>
      </c>
      <c r="G27" s="7">
        <v>693.28817733990138</v>
      </c>
      <c r="H27" s="7">
        <v>710.51941747572801</v>
      </c>
      <c r="I27" s="7">
        <v>678.86018957345948</v>
      </c>
      <c r="J27" s="7">
        <v>659.96483001172328</v>
      </c>
      <c r="K27" s="7">
        <v>665.54947613504066</v>
      </c>
      <c r="L27" s="7">
        <v>693.88032220943592</v>
      </c>
      <c r="M27" s="7">
        <v>692.07206208425714</v>
      </c>
      <c r="N27" s="7">
        <v>702.65418502202647</v>
      </c>
      <c r="O27" s="7">
        <v>722.46615720524017</v>
      </c>
      <c r="P27" s="7">
        <v>721.26058631921819</v>
      </c>
      <c r="Q27" s="7">
        <v>739.71019108280234</v>
      </c>
      <c r="R27" s="7">
        <v>763.76842105263165</v>
      </c>
      <c r="S27" s="7">
        <v>720.62812500000007</v>
      </c>
      <c r="T27" s="7">
        <v>743.10433884297515</v>
      </c>
      <c r="U27" s="7">
        <v>695.56104944500498</v>
      </c>
      <c r="V27" s="7">
        <v>664.35871743486962</v>
      </c>
      <c r="W27" s="7">
        <v>707.35864135864131</v>
      </c>
      <c r="X27" s="7">
        <v>712.20297029702954</v>
      </c>
      <c r="Y27" s="7">
        <v>695.66634707574303</v>
      </c>
      <c r="Z27" s="7">
        <v>739.17316841103707</v>
      </c>
      <c r="AA27" s="7">
        <v>726.50141643059476</v>
      </c>
      <c r="AB27" s="7">
        <v>762.80487804878055</v>
      </c>
      <c r="AC27" s="7">
        <v>784.036866359447</v>
      </c>
      <c r="AD27" s="7">
        <v>801.92307692307679</v>
      </c>
      <c r="AE27" s="7">
        <v>859.84867821330897</v>
      </c>
      <c r="AF27" s="7">
        <v>860.34476534296027</v>
      </c>
      <c r="AG27" s="7">
        <v>918.37063563115487</v>
      </c>
      <c r="AH27" s="7">
        <v>944.36056838365903</v>
      </c>
      <c r="AI27" s="7">
        <v>980.09683098591552</v>
      </c>
      <c r="AJ27" s="7">
        <v>1088.7728459530026</v>
      </c>
      <c r="AK27" s="7">
        <v>1141.2250217202431</v>
      </c>
      <c r="AL27" s="7">
        <v>1029.8526863084919</v>
      </c>
      <c r="AM27" s="7">
        <v>1044.8386540120791</v>
      </c>
      <c r="AN27" s="7">
        <v>1043.0359897172234</v>
      </c>
      <c r="AO27" s="7">
        <v>1013.2677364864863</v>
      </c>
      <c r="AP27" s="7">
        <v>1073.336974789916</v>
      </c>
    </row>
    <row r="28" spans="1:42" x14ac:dyDescent="0.35">
      <c r="A28" s="10">
        <v>23</v>
      </c>
      <c r="B28" s="4" t="s">
        <v>24</v>
      </c>
      <c r="C28" s="7">
        <v>858.84715025906723</v>
      </c>
      <c r="D28" s="7">
        <v>884.85365853658516</v>
      </c>
      <c r="E28" s="7">
        <v>882.3173803526447</v>
      </c>
      <c r="F28" s="7">
        <v>947.63249999999994</v>
      </c>
      <c r="G28" s="7">
        <v>910.51847290640376</v>
      </c>
      <c r="H28" s="7">
        <v>888.14927184466001</v>
      </c>
      <c r="I28" s="7">
        <v>861.17417061611366</v>
      </c>
      <c r="J28" s="7">
        <v>877.01992966002342</v>
      </c>
      <c r="K28" s="7">
        <v>834.48544819557605</v>
      </c>
      <c r="L28" s="7">
        <v>827.76179516685829</v>
      </c>
      <c r="M28" s="7">
        <v>908.43126385809296</v>
      </c>
      <c r="N28" s="7">
        <v>939.62775330396482</v>
      </c>
      <c r="O28" s="7">
        <v>953.27292576419211</v>
      </c>
      <c r="P28" s="7">
        <v>1005.1465798045602</v>
      </c>
      <c r="Q28" s="7">
        <v>957.50636942675146</v>
      </c>
      <c r="R28" s="7">
        <v>958.66105263157897</v>
      </c>
      <c r="S28" s="7">
        <v>965.61562499999991</v>
      </c>
      <c r="T28" s="7">
        <v>982.19008264462798</v>
      </c>
      <c r="U28" s="7">
        <v>915.21190716448029</v>
      </c>
      <c r="V28" s="7">
        <v>908.79258517034066</v>
      </c>
      <c r="W28" s="7">
        <v>922.31568431568439</v>
      </c>
      <c r="X28" s="7">
        <v>909.14257425742562</v>
      </c>
      <c r="Y28" s="7">
        <v>874.3806327900287</v>
      </c>
      <c r="Z28" s="7">
        <v>941.523311132255</v>
      </c>
      <c r="AA28" s="7">
        <v>915.50991501416411</v>
      </c>
      <c r="AB28" s="7">
        <v>938.83677298311454</v>
      </c>
      <c r="AC28" s="7">
        <v>966.21013824884778</v>
      </c>
      <c r="AD28" s="7">
        <v>1026.4615384615383</v>
      </c>
      <c r="AE28" s="7">
        <v>1054.8541476754785</v>
      </c>
      <c r="AF28" s="7">
        <v>1182.1272563176897</v>
      </c>
      <c r="AG28" s="7">
        <v>1114.3643688451207</v>
      </c>
      <c r="AH28" s="7">
        <v>1116.5674955595027</v>
      </c>
      <c r="AI28" s="7">
        <v>1255.4049295774648</v>
      </c>
      <c r="AJ28" s="7">
        <v>1345.7232375979113</v>
      </c>
      <c r="AK28" s="7">
        <v>1434.6828844483057</v>
      </c>
      <c r="AL28" s="7">
        <v>1336.6403812824956</v>
      </c>
      <c r="AM28" s="7">
        <v>1219.6980155306298</v>
      </c>
      <c r="AN28" s="7">
        <v>1195.2570694087401</v>
      </c>
      <c r="AO28" s="7">
        <v>1296.4332770270269</v>
      </c>
      <c r="AP28" s="7">
        <v>1429.7142857142856</v>
      </c>
    </row>
    <row r="29" spans="1:42" x14ac:dyDescent="0.35">
      <c r="A29" s="10">
        <v>24</v>
      </c>
      <c r="B29" s="4" t="s">
        <v>25</v>
      </c>
      <c r="C29" s="7">
        <v>1061.4054404145077</v>
      </c>
      <c r="D29" s="7">
        <v>1092.0154043645698</v>
      </c>
      <c r="E29" s="7">
        <v>1095.0188916876573</v>
      </c>
      <c r="F29" s="7">
        <v>1149.3562499999998</v>
      </c>
      <c r="G29" s="7">
        <v>1123.1268472906402</v>
      </c>
      <c r="H29" s="7">
        <v>1108.288834951456</v>
      </c>
      <c r="I29" s="7">
        <v>1067.2037914691941</v>
      </c>
      <c r="J29" s="7">
        <v>1026.6119577960139</v>
      </c>
      <c r="K29" s="7">
        <v>1041.2863795110593</v>
      </c>
      <c r="L29" s="7">
        <v>1081.1288837744532</v>
      </c>
      <c r="M29" s="7">
        <v>1034.640798226164</v>
      </c>
      <c r="N29" s="7">
        <v>1122.8689427312777</v>
      </c>
      <c r="O29" s="7">
        <v>1158.1310043668122</v>
      </c>
      <c r="P29" s="7">
        <v>1214.3257328990228</v>
      </c>
      <c r="Q29" s="7">
        <v>1181.9426751592355</v>
      </c>
      <c r="R29" s="7">
        <v>1162.7715789473684</v>
      </c>
      <c r="S29" s="7">
        <v>1119.3843750000001</v>
      </c>
      <c r="T29" s="7">
        <v>1146.3192148760329</v>
      </c>
      <c r="U29" s="7">
        <v>1109.6155398587284</v>
      </c>
      <c r="V29" s="7">
        <v>1088.0440881763525</v>
      </c>
      <c r="W29" s="7">
        <v>1099.7802197802198</v>
      </c>
      <c r="X29" s="7">
        <v>1089.9801980198019</v>
      </c>
      <c r="Y29" s="7">
        <v>1049.4966442953018</v>
      </c>
      <c r="Z29" s="7">
        <v>1071.2654614652711</v>
      </c>
      <c r="AA29" s="7">
        <v>1074.9858356940508</v>
      </c>
      <c r="AB29" s="7">
        <v>1080.8358348968106</v>
      </c>
      <c r="AC29" s="7">
        <v>1139.1594470046082</v>
      </c>
      <c r="AD29" s="7">
        <v>1261.3104395604394</v>
      </c>
      <c r="AE29" s="7">
        <v>1311.4402917046489</v>
      </c>
      <c r="AF29" s="7">
        <v>1402.2942238267149</v>
      </c>
      <c r="AG29" s="7">
        <v>1455.9534467323188</v>
      </c>
      <c r="AH29" s="7">
        <v>1449.8712255772648</v>
      </c>
      <c r="AI29" s="7">
        <v>1541.7253521126761</v>
      </c>
      <c r="AJ29" s="7">
        <v>1661.4673629242818</v>
      </c>
      <c r="AK29" s="7">
        <v>1712.9244135534318</v>
      </c>
      <c r="AL29" s="7">
        <v>1626.0831889081453</v>
      </c>
      <c r="AM29" s="7">
        <v>1643.8938740293354</v>
      </c>
      <c r="AN29" s="7">
        <v>1643.3444730077119</v>
      </c>
      <c r="AO29" s="7">
        <v>1637.7111486486483</v>
      </c>
      <c r="AP29" s="7">
        <v>1734.579831932773</v>
      </c>
    </row>
    <row r="30" spans="1:42" x14ac:dyDescent="0.35">
      <c r="A30" s="10">
        <v>25</v>
      </c>
      <c r="B30" s="4" t="s">
        <v>26</v>
      </c>
      <c r="C30" s="7">
        <v>1328.7823834196888</v>
      </c>
      <c r="D30" s="7">
        <v>1766.4955070603337</v>
      </c>
      <c r="E30" s="7">
        <v>1451.0969773299746</v>
      </c>
      <c r="F30" s="7">
        <v>1563.7499999999998</v>
      </c>
      <c r="G30" s="7">
        <v>1116.9642857142856</v>
      </c>
      <c r="H30" s="7">
        <v>1414.9660194174755</v>
      </c>
      <c r="I30" s="7">
        <v>1310.2890995260661</v>
      </c>
      <c r="J30" s="7">
        <v>1325.7960140679952</v>
      </c>
      <c r="K30" s="7">
        <v>1111.1909196740394</v>
      </c>
      <c r="L30" s="7">
        <v>1374.8043728423472</v>
      </c>
      <c r="M30" s="7">
        <v>1234.3569844789356</v>
      </c>
      <c r="N30" s="7">
        <v>1204.1563876651983</v>
      </c>
      <c r="O30" s="7">
        <v>1707.1506550218339</v>
      </c>
      <c r="P30" s="7">
        <v>1795.6807817589577</v>
      </c>
      <c r="Q30" s="7">
        <v>1431.6114649681526</v>
      </c>
      <c r="R30" s="7">
        <v>1349.7631578947369</v>
      </c>
      <c r="S30" s="7">
        <v>1368.2812499999998</v>
      </c>
      <c r="T30" s="7">
        <v>1602.5206611570247</v>
      </c>
      <c r="U30" s="7">
        <v>1565.3279515640766</v>
      </c>
      <c r="V30" s="7">
        <v>1266.0420841683365</v>
      </c>
      <c r="W30" s="7">
        <v>1374.7252747252746</v>
      </c>
      <c r="X30" s="7">
        <v>1517.3019801980195</v>
      </c>
      <c r="Y30" s="7">
        <v>1517.2722914669223</v>
      </c>
      <c r="Z30" s="7">
        <v>1522.3872502378686</v>
      </c>
      <c r="AA30" s="7">
        <v>1607.753541076487</v>
      </c>
      <c r="AB30" s="7">
        <v>1509.1801125703564</v>
      </c>
      <c r="AC30" s="7">
        <v>1498.8940092165899</v>
      </c>
      <c r="AD30" s="7">
        <v>1465.2280219780216</v>
      </c>
      <c r="AE30" s="7">
        <v>1637.5897903372834</v>
      </c>
      <c r="AF30" s="7">
        <v>1555.8465703971119</v>
      </c>
      <c r="AG30" s="7">
        <v>1831.1414503133392</v>
      </c>
      <c r="AH30" s="7">
        <v>1777.619893428064</v>
      </c>
      <c r="AI30" s="7">
        <v>1734.4410211267605</v>
      </c>
      <c r="AJ30" s="7">
        <v>1966.3237597911225</v>
      </c>
      <c r="AK30" s="7">
        <v>2282.4500434404863</v>
      </c>
      <c r="AL30" s="7">
        <v>2005.5025996533791</v>
      </c>
      <c r="AM30" s="7">
        <v>2104.7886108714406</v>
      </c>
      <c r="AN30" s="7">
        <v>2143.9588688946014</v>
      </c>
      <c r="AO30" s="7">
        <v>2745.0152027027025</v>
      </c>
      <c r="AP30" s="7">
        <v>2191.8781512605042</v>
      </c>
    </row>
    <row r="31" spans="1:42" x14ac:dyDescent="0.35">
      <c r="A31" s="10">
        <v>26</v>
      </c>
      <c r="B31" s="4" t="s">
        <v>27</v>
      </c>
      <c r="C31" s="7">
        <v>1654.496113989637</v>
      </c>
      <c r="D31" s="7">
        <v>1846.7907573812577</v>
      </c>
      <c r="E31" s="7">
        <v>1851.2909319899243</v>
      </c>
      <c r="F31" s="7">
        <v>1801.4399999999998</v>
      </c>
      <c r="G31" s="7">
        <v>1784.0615763546796</v>
      </c>
      <c r="H31" s="7">
        <v>1745.9344660194172</v>
      </c>
      <c r="I31" s="7">
        <v>1823.1398104265397</v>
      </c>
      <c r="J31" s="7">
        <v>1514.9859320046894</v>
      </c>
      <c r="K31" s="7">
        <v>1530.6181606519206</v>
      </c>
      <c r="L31" s="7">
        <v>1695.8319907940158</v>
      </c>
      <c r="M31" s="7">
        <v>1725.3259423503323</v>
      </c>
      <c r="N31" s="7">
        <v>1777.3017621145375</v>
      </c>
      <c r="O31" s="7">
        <v>1840.9912663755458</v>
      </c>
      <c r="P31" s="7">
        <v>1833.71335504886</v>
      </c>
      <c r="Q31" s="7">
        <v>1746.353503184713</v>
      </c>
      <c r="R31" s="7">
        <v>1685.5578947368422</v>
      </c>
      <c r="S31" s="7">
        <v>1713.609375</v>
      </c>
      <c r="T31" s="7">
        <v>1742.095041322314</v>
      </c>
      <c r="U31" s="7">
        <v>1638.5449041372349</v>
      </c>
      <c r="V31" s="7">
        <v>1566.8837675350701</v>
      </c>
      <c r="W31" s="7">
        <v>1612.1778221778222</v>
      </c>
      <c r="X31" s="7">
        <v>1719.1960396039601</v>
      </c>
      <c r="Y31" s="7">
        <v>1559.2521572387343</v>
      </c>
      <c r="Z31" s="7">
        <v>1550.954329210276</v>
      </c>
      <c r="AA31" s="7">
        <v>1574.6770538243622</v>
      </c>
      <c r="AB31" s="7">
        <v>1701.6416510318952</v>
      </c>
      <c r="AC31" s="7">
        <v>1730.6460829493087</v>
      </c>
      <c r="AD31" s="7">
        <v>1792.8708791208787</v>
      </c>
      <c r="AE31" s="7">
        <v>1881.6317228805833</v>
      </c>
      <c r="AF31" s="7">
        <v>1766.9810469314079</v>
      </c>
      <c r="AG31" s="7">
        <v>1926.3384064458369</v>
      </c>
      <c r="AH31" s="7">
        <v>2010.9325044404973</v>
      </c>
      <c r="AI31" s="7">
        <v>2103.3538732394368</v>
      </c>
      <c r="AJ31" s="7">
        <v>2340.8616187989555</v>
      </c>
      <c r="AK31" s="7">
        <v>2157.458731537793</v>
      </c>
      <c r="AL31" s="7">
        <v>2249.4150779896008</v>
      </c>
      <c r="AM31" s="7">
        <v>2482.5711820534939</v>
      </c>
      <c r="AN31" s="7">
        <v>2401.2339331619532</v>
      </c>
      <c r="AO31" s="7">
        <v>2504.1131756756749</v>
      </c>
      <c r="AP31" s="7">
        <v>2533.5378151260502</v>
      </c>
    </row>
    <row r="32" spans="1:42" x14ac:dyDescent="0.35">
      <c r="A32" s="10"/>
      <c r="B32" s="13" t="s">
        <v>28</v>
      </c>
      <c r="C32" s="14">
        <v>640.08419689119171</v>
      </c>
      <c r="D32" s="14">
        <v>656.81514762516042</v>
      </c>
      <c r="E32" s="14">
        <v>633.37783375314859</v>
      </c>
      <c r="F32" s="14">
        <v>656.77499999999998</v>
      </c>
      <c r="G32" s="14">
        <v>623.95935960591123</v>
      </c>
      <c r="H32" s="14">
        <v>592.09951456310671</v>
      </c>
      <c r="I32" s="14">
        <v>566.21090047393352</v>
      </c>
      <c r="J32" s="14">
        <v>557.30363423212191</v>
      </c>
      <c r="K32" s="14">
        <v>553.41094295692653</v>
      </c>
      <c r="L32" s="14">
        <v>575.8342922899883</v>
      </c>
      <c r="M32" s="14">
        <v>567.24944567627495</v>
      </c>
      <c r="N32" s="14">
        <v>619.98898678414093</v>
      </c>
      <c r="O32" s="14">
        <v>618.67139737991261</v>
      </c>
      <c r="P32" s="14">
        <v>627.53745928338765</v>
      </c>
      <c r="Q32" s="14">
        <v>604.25159235668775</v>
      </c>
      <c r="R32" s="14">
        <v>609.69789473684204</v>
      </c>
      <c r="S32" s="14">
        <v>586.40625</v>
      </c>
      <c r="T32" s="14">
        <v>607.40702479338836</v>
      </c>
      <c r="U32" s="14">
        <v>566.80020181634711</v>
      </c>
      <c r="V32" s="14">
        <v>545.27555110220442</v>
      </c>
      <c r="W32" s="14">
        <v>591.13186813186815</v>
      </c>
      <c r="X32" s="14">
        <v>594.53465346534654</v>
      </c>
      <c r="Y32" s="14">
        <v>542.13998082454452</v>
      </c>
      <c r="Z32" s="14">
        <v>582.05423406279738</v>
      </c>
      <c r="AA32" s="14">
        <v>572.93201133144464</v>
      </c>
      <c r="AB32" s="14">
        <v>586.77298311444656</v>
      </c>
      <c r="AC32" s="14">
        <v>601.86359447004611</v>
      </c>
      <c r="AD32" s="14">
        <v>636.95604395604391</v>
      </c>
      <c r="AE32" s="14">
        <v>632.91248860528708</v>
      </c>
      <c r="AF32" s="14">
        <v>654.85559566787003</v>
      </c>
      <c r="AG32" s="14">
        <v>660.77887197851373</v>
      </c>
      <c r="AH32" s="14">
        <v>703.27087033747773</v>
      </c>
      <c r="AI32" s="14">
        <v>704.78873239436621</v>
      </c>
      <c r="AJ32" s="14">
        <v>754.51958224543068</v>
      </c>
      <c r="AK32" s="14">
        <v>777.11989574283223</v>
      </c>
      <c r="AL32" s="14">
        <v>785.94020797227029</v>
      </c>
      <c r="AM32" s="14">
        <v>755.56514236410692</v>
      </c>
      <c r="AN32" s="14">
        <v>781.47300771208222</v>
      </c>
      <c r="AO32" s="14">
        <v>780.81841216216196</v>
      </c>
      <c r="AP32" s="14">
        <v>815.77815126050427</v>
      </c>
    </row>
    <row r="33" spans="1:42" x14ac:dyDescent="0.35">
      <c r="A33" s="10">
        <v>27</v>
      </c>
      <c r="B33" s="4" t="s">
        <v>57</v>
      </c>
      <c r="C33" s="7">
        <v>915.56347150259057</v>
      </c>
      <c r="D33" s="7">
        <v>979.60205391527586</v>
      </c>
      <c r="E33" s="7">
        <v>976.85138539042805</v>
      </c>
      <c r="F33" s="7">
        <v>950.75999999999988</v>
      </c>
      <c r="G33" s="7">
        <v>936.70935960591112</v>
      </c>
      <c r="H33" s="7">
        <v>888.14927184466001</v>
      </c>
      <c r="I33" s="7">
        <v>883.40758293838849</v>
      </c>
      <c r="J33" s="7">
        <v>850.62133645955441</v>
      </c>
      <c r="K33" s="7">
        <v>859.24330616996485</v>
      </c>
      <c r="L33" s="7">
        <v>888.22439585730706</v>
      </c>
      <c r="M33" s="7">
        <v>872.37139689578714</v>
      </c>
      <c r="N33" s="7">
        <v>929.98348017621151</v>
      </c>
      <c r="O33" s="7">
        <v>942.34716157205241</v>
      </c>
      <c r="P33" s="7">
        <v>957.60586319218248</v>
      </c>
      <c r="Q33" s="7">
        <v>942.89808917197433</v>
      </c>
      <c r="R33" s="7">
        <v>941.54210526315785</v>
      </c>
      <c r="S33" s="7">
        <v>901.76249999999993</v>
      </c>
      <c r="T33" s="7">
        <v>878.80165289256195</v>
      </c>
      <c r="U33" s="7">
        <v>858.40565085771937</v>
      </c>
      <c r="V33" s="7">
        <v>847.37074148296597</v>
      </c>
      <c r="W33" s="7">
        <v>887.32267732267735</v>
      </c>
      <c r="X33" s="7">
        <v>842.25742574257413</v>
      </c>
      <c r="Y33" s="7">
        <v>865.98465963566628</v>
      </c>
      <c r="Z33" s="7">
        <v>857.01236917221695</v>
      </c>
      <c r="AA33" s="7">
        <v>869.439093484419</v>
      </c>
      <c r="AB33" s="7">
        <v>917.71294559099442</v>
      </c>
      <c r="AC33" s="7">
        <v>945.45622119815664</v>
      </c>
      <c r="AD33" s="7">
        <v>981.78296703296689</v>
      </c>
      <c r="AE33" s="7">
        <v>1032.0464904284411</v>
      </c>
      <c r="AF33" s="7">
        <v>1048.8980144404331</v>
      </c>
      <c r="AG33" s="7">
        <v>1091.965085049239</v>
      </c>
      <c r="AH33" s="7">
        <v>1147.6758436944938</v>
      </c>
      <c r="AI33" s="7">
        <v>1195.9383802816901</v>
      </c>
      <c r="AJ33" s="7">
        <v>1364.2323759791122</v>
      </c>
      <c r="AK33" s="7">
        <v>1336.8635968722847</v>
      </c>
      <c r="AL33" s="7">
        <v>1285.689774696707</v>
      </c>
      <c r="AM33" s="7">
        <v>1255.3175150992233</v>
      </c>
      <c r="AN33" s="7">
        <v>1286.3753213367609</v>
      </c>
      <c r="AO33" s="7">
        <v>1278.4712837837835</v>
      </c>
      <c r="AP33" s="7">
        <v>1350.8697478991594</v>
      </c>
    </row>
    <row r="34" spans="1:42" x14ac:dyDescent="0.35">
      <c r="A34" s="10">
        <v>28</v>
      </c>
      <c r="B34" s="4" t="s">
        <v>29</v>
      </c>
      <c r="C34" s="7">
        <v>567.16321243523305</v>
      </c>
      <c r="D34" s="7">
        <v>546.0077021822849</v>
      </c>
      <c r="E34" s="7">
        <v>543.57052896725429</v>
      </c>
      <c r="F34" s="7">
        <v>552.00374999999997</v>
      </c>
      <c r="G34" s="7">
        <v>546.92733990147769</v>
      </c>
      <c r="H34" s="7">
        <v>516.18932038834942</v>
      </c>
      <c r="I34" s="7">
        <v>503.95734597156388</v>
      </c>
      <c r="J34" s="7">
        <v>498.64009378663536</v>
      </c>
      <c r="K34" s="7">
        <v>502.4388824214202</v>
      </c>
      <c r="L34" s="7">
        <v>522.56962025316443</v>
      </c>
      <c r="M34" s="7">
        <v>506.22505543237241</v>
      </c>
      <c r="N34" s="7">
        <v>523.54625550660796</v>
      </c>
      <c r="O34" s="7">
        <v>528.53384279475983</v>
      </c>
      <c r="P34" s="7">
        <v>536.53094462540719</v>
      </c>
      <c r="Q34" s="7">
        <v>517.92993630573244</v>
      </c>
      <c r="R34" s="7">
        <v>524.1031578947368</v>
      </c>
      <c r="S34" s="7">
        <v>540.796875</v>
      </c>
      <c r="T34" s="7">
        <v>516.9421487603305</v>
      </c>
      <c r="U34" s="7">
        <v>504.94450050454083</v>
      </c>
      <c r="V34" s="7">
        <v>497.64228456913821</v>
      </c>
      <c r="W34" s="7">
        <v>518.64635364635365</v>
      </c>
      <c r="X34" s="7">
        <v>526.41089108910887</v>
      </c>
      <c r="Y34" s="7">
        <v>494.16299137104505</v>
      </c>
      <c r="Z34" s="7">
        <v>511.82683158896288</v>
      </c>
      <c r="AA34" s="7">
        <v>513.86685552407914</v>
      </c>
      <c r="AB34" s="7">
        <v>516.36022514071294</v>
      </c>
      <c r="AC34" s="7">
        <v>543.06082949308745</v>
      </c>
      <c r="AD34" s="7">
        <v>577.38461538461524</v>
      </c>
      <c r="AE34" s="7">
        <v>575.89334548769364</v>
      </c>
      <c r="AF34" s="7">
        <v>598.40252707581226</v>
      </c>
      <c r="AG34" s="7">
        <v>621.5801253357206</v>
      </c>
      <c r="AH34" s="7">
        <v>666.60746003552401</v>
      </c>
      <c r="AI34" s="7">
        <v>693.77640845070414</v>
      </c>
      <c r="AJ34" s="7">
        <v>718.59007832898169</v>
      </c>
      <c r="AK34" s="7">
        <v>736.90529973935691</v>
      </c>
      <c r="AL34" s="7">
        <v>726.31715771230483</v>
      </c>
      <c r="AM34" s="7">
        <v>717.78688524590154</v>
      </c>
      <c r="AN34" s="7">
        <v>718.22622107969141</v>
      </c>
      <c r="AO34" s="7">
        <v>729.04560810810801</v>
      </c>
      <c r="AP34" s="7">
        <v>756.90756302521004</v>
      </c>
    </row>
    <row r="35" spans="1:42" x14ac:dyDescent="0.35">
      <c r="A35" s="10">
        <v>29</v>
      </c>
      <c r="B35" s="4" t="s">
        <v>30</v>
      </c>
      <c r="C35" s="7">
        <v>568.78367875647666</v>
      </c>
      <c r="D35" s="7">
        <v>550.8254172015404</v>
      </c>
      <c r="E35" s="7">
        <v>543.57052896725429</v>
      </c>
      <c r="F35" s="7">
        <v>562.94999999999993</v>
      </c>
      <c r="G35" s="7">
        <v>546.92733990147769</v>
      </c>
      <c r="H35" s="7">
        <v>516.18932038834942</v>
      </c>
      <c r="I35" s="7">
        <v>502.47511848341219</v>
      </c>
      <c r="J35" s="7">
        <v>498.64009378663536</v>
      </c>
      <c r="K35" s="7">
        <v>480.59371362048887</v>
      </c>
      <c r="L35" s="7">
        <v>482.26121979286529</v>
      </c>
      <c r="M35" s="7">
        <v>489.58203991130813</v>
      </c>
      <c r="N35" s="7">
        <v>509.76872246696036</v>
      </c>
      <c r="O35" s="7">
        <v>518.97379912663757</v>
      </c>
      <c r="P35" s="7">
        <v>536.53094462540719</v>
      </c>
      <c r="Q35" s="7">
        <v>511.28980891719738</v>
      </c>
      <c r="R35" s="7">
        <v>500.4</v>
      </c>
      <c r="S35" s="7">
        <v>513.43124999999998</v>
      </c>
      <c r="T35" s="7">
        <v>498.84917355371897</v>
      </c>
      <c r="U35" s="7">
        <v>479.69727547931382</v>
      </c>
      <c r="V35" s="7">
        <v>476.33266533066126</v>
      </c>
      <c r="W35" s="7">
        <v>482.4035964035964</v>
      </c>
      <c r="X35" s="7">
        <v>495.44554455445541</v>
      </c>
      <c r="Y35" s="7">
        <v>468.97507190795778</v>
      </c>
      <c r="Z35" s="7">
        <v>464.21503330161744</v>
      </c>
      <c r="AA35" s="7">
        <v>492.60339943342763</v>
      </c>
      <c r="AB35" s="7">
        <v>481.15384615384619</v>
      </c>
      <c r="AC35" s="7">
        <v>466.963133640553</v>
      </c>
      <c r="AD35" s="7">
        <v>478.86263736263726</v>
      </c>
      <c r="AE35" s="7">
        <v>513.17228805834088</v>
      </c>
      <c r="AF35" s="7">
        <v>518.23916967509024</v>
      </c>
      <c r="AG35" s="7">
        <v>509.5837063563115</v>
      </c>
      <c r="AH35" s="7">
        <v>533.28596802841923</v>
      </c>
      <c r="AI35" s="7">
        <v>556.12235915492954</v>
      </c>
      <c r="AJ35" s="7">
        <v>587.93733681462129</v>
      </c>
      <c r="AK35" s="7">
        <v>604.30582102519543</v>
      </c>
      <c r="AL35" s="7">
        <v>607.07105719237427</v>
      </c>
      <c r="AM35" s="7">
        <v>615.2459016393442</v>
      </c>
      <c r="AN35" s="7">
        <v>626.03598971722363</v>
      </c>
      <c r="AO35" s="7">
        <v>630.78293918918905</v>
      </c>
      <c r="AP35" s="7">
        <v>678.06302521008399</v>
      </c>
    </row>
    <row r="36" spans="1:42" x14ac:dyDescent="0.35">
      <c r="A36" s="10">
        <v>30</v>
      </c>
      <c r="B36" s="4" t="s">
        <v>31</v>
      </c>
      <c r="C36" s="7">
        <v>607.67487046632118</v>
      </c>
      <c r="D36" s="7">
        <v>619.87933247753517</v>
      </c>
      <c r="E36" s="7">
        <v>625.5</v>
      </c>
      <c r="F36" s="7">
        <v>627.06374999999991</v>
      </c>
      <c r="G36" s="7">
        <v>605.47167487684715</v>
      </c>
      <c r="H36" s="7">
        <v>584.50849514563095</v>
      </c>
      <c r="I36" s="7">
        <v>555.8353080568719</v>
      </c>
      <c r="J36" s="7">
        <v>567.56975381008203</v>
      </c>
      <c r="K36" s="7">
        <v>567.97438882421409</v>
      </c>
      <c r="L36" s="7">
        <v>575.8342922899883</v>
      </c>
      <c r="M36" s="7">
        <v>582.50554323725055</v>
      </c>
      <c r="N36" s="7">
        <v>580.03414096916299</v>
      </c>
      <c r="O36" s="7">
        <v>614.5742358078603</v>
      </c>
      <c r="P36" s="7">
        <v>631.61237785016283</v>
      </c>
      <c r="Q36" s="7">
        <v>577.69108280254773</v>
      </c>
      <c r="R36" s="7">
        <v>578.09368421052625</v>
      </c>
      <c r="S36" s="7">
        <v>572.07187499999998</v>
      </c>
      <c r="T36" s="7">
        <v>585.43698347107443</v>
      </c>
      <c r="U36" s="7">
        <v>574.37436932391518</v>
      </c>
      <c r="V36" s="7">
        <v>546.52905811623236</v>
      </c>
      <c r="W36" s="7">
        <v>568.63636363636363</v>
      </c>
      <c r="X36" s="7">
        <v>588.3415841584158</v>
      </c>
      <c r="Y36" s="7">
        <v>545.73825503355704</v>
      </c>
      <c r="Z36" s="7">
        <v>547.53568030447195</v>
      </c>
      <c r="AA36" s="7">
        <v>572.93201133144464</v>
      </c>
      <c r="AB36" s="7">
        <v>580.90525328330205</v>
      </c>
      <c r="AC36" s="7">
        <v>588.0276497695852</v>
      </c>
      <c r="AD36" s="7">
        <v>577.38461538461524</v>
      </c>
      <c r="AE36" s="7">
        <v>604.40291704649042</v>
      </c>
      <c r="AF36" s="7">
        <v>611.95126353790613</v>
      </c>
      <c r="AG36" s="7">
        <v>621.5801253357206</v>
      </c>
      <c r="AH36" s="7">
        <v>655.49733570159856</v>
      </c>
      <c r="AI36" s="7">
        <v>690.47271126760563</v>
      </c>
      <c r="AJ36" s="7">
        <v>703.34725848563971</v>
      </c>
      <c r="AK36" s="7">
        <v>744.51346655082523</v>
      </c>
      <c r="AL36" s="7">
        <v>737.15771230502583</v>
      </c>
      <c r="AM36" s="7">
        <v>759.88265746333036</v>
      </c>
      <c r="AN36" s="7">
        <v>768.60925449871456</v>
      </c>
      <c r="AO36" s="7">
        <v>760.743243243243</v>
      </c>
      <c r="AP36" s="7">
        <v>766.36890756302523</v>
      </c>
    </row>
    <row r="37" spans="1:42" x14ac:dyDescent="0.35">
      <c r="A37" s="10">
        <v>31</v>
      </c>
      <c r="B37" s="4" t="s">
        <v>32</v>
      </c>
      <c r="C37" s="7">
        <v>482.8989637305699</v>
      </c>
      <c r="D37" s="7">
        <v>481.77150192554546</v>
      </c>
      <c r="E37" s="7">
        <v>464.79219143576819</v>
      </c>
      <c r="F37" s="7">
        <v>453.48749999999995</v>
      </c>
      <c r="G37" s="7">
        <v>446.78571428571422</v>
      </c>
      <c r="H37" s="7">
        <v>435.72451456310671</v>
      </c>
      <c r="I37" s="7">
        <v>429.84597156398098</v>
      </c>
      <c r="J37" s="7">
        <v>432.64361078546307</v>
      </c>
      <c r="K37" s="7">
        <v>450.01047729918503</v>
      </c>
      <c r="L37" s="7">
        <v>453.46950517836586</v>
      </c>
      <c r="M37" s="7">
        <v>443.81374722838132</v>
      </c>
      <c r="N37" s="7">
        <v>440.88105726872249</v>
      </c>
      <c r="O37" s="7">
        <v>450.68777292576419</v>
      </c>
      <c r="P37" s="7">
        <v>459.10749185667748</v>
      </c>
      <c r="Q37" s="7">
        <v>442.23248407643308</v>
      </c>
      <c r="R37" s="7">
        <v>434.55789473684212</v>
      </c>
      <c r="S37" s="7">
        <v>430.03124999999994</v>
      </c>
      <c r="T37" s="7">
        <v>439.40082644628097</v>
      </c>
      <c r="U37" s="7">
        <v>425.41574167507565</v>
      </c>
      <c r="V37" s="7">
        <v>426.19238476953905</v>
      </c>
      <c r="W37" s="7">
        <v>427.41458541458542</v>
      </c>
      <c r="X37" s="7">
        <v>423.6059405940594</v>
      </c>
      <c r="Y37" s="7">
        <v>419.79865771812081</v>
      </c>
      <c r="Z37" s="7">
        <v>432.07706945765938</v>
      </c>
      <c r="AA37" s="7">
        <v>421.72521246458916</v>
      </c>
      <c r="AB37" s="7">
        <v>422.47654784240154</v>
      </c>
      <c r="AC37" s="7">
        <v>434.67926267281103</v>
      </c>
      <c r="AD37" s="7">
        <v>460.53296703296695</v>
      </c>
      <c r="AE37" s="7">
        <v>490.36463081130347</v>
      </c>
      <c r="AF37" s="7">
        <v>487.75451263537906</v>
      </c>
      <c r="AG37" s="7">
        <v>503.98388540734106</v>
      </c>
      <c r="AH37" s="7">
        <v>538.8410301953819</v>
      </c>
      <c r="AI37" s="7">
        <v>567.13468309859149</v>
      </c>
      <c r="AJ37" s="7">
        <v>615.15665796344649</v>
      </c>
      <c r="AK37" s="7">
        <v>624.95655951346646</v>
      </c>
      <c r="AL37" s="7">
        <v>603.8188908145579</v>
      </c>
      <c r="AM37" s="7">
        <v>602.29335634167376</v>
      </c>
      <c r="AN37" s="7">
        <v>608.88431876606671</v>
      </c>
      <c r="AO37" s="7">
        <v>623.38682432432415</v>
      </c>
      <c r="AP37" s="7">
        <v>645.47394957983192</v>
      </c>
    </row>
    <row r="38" spans="1:42" x14ac:dyDescent="0.35">
      <c r="A38" s="10">
        <v>32</v>
      </c>
      <c r="B38" s="4" t="s">
        <v>33</v>
      </c>
      <c r="C38" s="7">
        <v>546.09715025906723</v>
      </c>
      <c r="D38" s="7">
        <v>546.0077021822849</v>
      </c>
      <c r="E38" s="7">
        <v>534.11712846347598</v>
      </c>
      <c r="F38" s="7">
        <v>534.80250000000001</v>
      </c>
      <c r="G38" s="7">
        <v>526.89901477832507</v>
      </c>
      <c r="H38" s="7">
        <v>496.45266990291253</v>
      </c>
      <c r="I38" s="7">
        <v>503.95734597156388</v>
      </c>
      <c r="J38" s="7">
        <v>513.30597889800697</v>
      </c>
      <c r="K38" s="7">
        <v>521.37136204889396</v>
      </c>
      <c r="L38" s="7">
        <v>526.88837744533942</v>
      </c>
      <c r="M38" s="7">
        <v>520.09423503325934</v>
      </c>
      <c r="N38" s="7">
        <v>544.21255506607929</v>
      </c>
      <c r="O38" s="7">
        <v>539.45960698689953</v>
      </c>
      <c r="P38" s="7">
        <v>570.48859934853419</v>
      </c>
      <c r="Q38" s="7">
        <v>564.4108280254776</v>
      </c>
      <c r="R38" s="7">
        <v>566.2421052631579</v>
      </c>
      <c r="S38" s="7">
        <v>553.828125</v>
      </c>
      <c r="T38" s="7">
        <v>581.55991735537191</v>
      </c>
      <c r="U38" s="7">
        <v>549.12714429868811</v>
      </c>
      <c r="V38" s="7">
        <v>533.99398797595188</v>
      </c>
      <c r="W38" s="7">
        <v>549.8901098901099</v>
      </c>
      <c r="X38" s="7">
        <v>551.1831683168316</v>
      </c>
      <c r="Y38" s="7">
        <v>542.13998082454452</v>
      </c>
      <c r="Z38" s="7">
        <v>541.58420551855374</v>
      </c>
      <c r="AA38" s="7">
        <v>543.39943342776189</v>
      </c>
      <c r="AB38" s="7">
        <v>575.03752345215764</v>
      </c>
      <c r="AC38" s="7">
        <v>582.26267281105993</v>
      </c>
      <c r="AD38" s="7">
        <v>618.62637362637349</v>
      </c>
      <c r="AE38" s="7">
        <v>632.91248860528708</v>
      </c>
      <c r="AF38" s="7">
        <v>649.21028880866425</v>
      </c>
      <c r="AG38" s="7">
        <v>666.37869292748428</v>
      </c>
      <c r="AH38" s="7">
        <v>711.04795737122549</v>
      </c>
      <c r="AI38" s="7">
        <v>733.42077464788736</v>
      </c>
      <c r="AJ38" s="7">
        <v>803.51436031331582</v>
      </c>
      <c r="AK38" s="7">
        <v>815.16072980017373</v>
      </c>
      <c r="AL38" s="7">
        <v>791.36048526863067</v>
      </c>
      <c r="AM38" s="7">
        <v>766.35893011216547</v>
      </c>
      <c r="AN38" s="7">
        <v>798.62467866323891</v>
      </c>
      <c r="AO38" s="7">
        <v>771.30912162162144</v>
      </c>
      <c r="AP38" s="7">
        <v>814.7268907563024</v>
      </c>
    </row>
    <row r="39" spans="1:42" x14ac:dyDescent="0.35">
      <c r="A39" s="10">
        <v>33</v>
      </c>
      <c r="B39" s="4" t="s">
        <v>34</v>
      </c>
      <c r="C39" s="7">
        <v>623.87953367875639</v>
      </c>
      <c r="D39" s="7">
        <v>650.39152759948649</v>
      </c>
      <c r="E39" s="7">
        <v>614.47103274559186</v>
      </c>
      <c r="F39" s="7">
        <v>641.13749999999993</v>
      </c>
      <c r="G39" s="7">
        <v>631.66256157635462</v>
      </c>
      <c r="H39" s="7">
        <v>576.9174757281553</v>
      </c>
      <c r="I39" s="7">
        <v>548.42417061611366</v>
      </c>
      <c r="J39" s="7">
        <v>529.43845252051574</v>
      </c>
      <c r="K39" s="7">
        <v>546.12922002328276</v>
      </c>
      <c r="L39" s="7">
        <v>551.3613348676638</v>
      </c>
      <c r="M39" s="7">
        <v>533.96341463414626</v>
      </c>
      <c r="N39" s="7">
        <v>596.56718061674007</v>
      </c>
      <c r="O39" s="7">
        <v>564.04257641921402</v>
      </c>
      <c r="P39" s="7">
        <v>570.48859934853419</v>
      </c>
      <c r="Q39" s="7">
        <v>568.39490445859872</v>
      </c>
      <c r="R39" s="7">
        <v>550.43999999999994</v>
      </c>
      <c r="S39" s="7">
        <v>557.73749999999995</v>
      </c>
      <c r="T39" s="7">
        <v>568.63636363636363</v>
      </c>
      <c r="U39" s="7">
        <v>517.56811301715436</v>
      </c>
      <c r="V39" s="7">
        <v>500.14929859719433</v>
      </c>
      <c r="W39" s="7">
        <v>512.39760239760244</v>
      </c>
      <c r="X39" s="7">
        <v>514.02475247524751</v>
      </c>
      <c r="Y39" s="7">
        <v>491.7641418983701</v>
      </c>
      <c r="Z39" s="7">
        <v>523.72978116079923</v>
      </c>
      <c r="AA39" s="7">
        <v>525.67988668555233</v>
      </c>
      <c r="AB39" s="7">
        <v>526.922138836773</v>
      </c>
      <c r="AC39" s="7">
        <v>518.84792626728108</v>
      </c>
      <c r="AD39" s="7">
        <v>584.25824175824164</v>
      </c>
      <c r="AE39" s="7">
        <v>570.19143117593433</v>
      </c>
      <c r="AF39" s="7">
        <v>569.04693140794222</v>
      </c>
      <c r="AG39" s="7">
        <v>593.58102059086832</v>
      </c>
      <c r="AH39" s="7">
        <v>611.05683836589697</v>
      </c>
      <c r="AI39" s="7">
        <v>625.5</v>
      </c>
      <c r="AJ39" s="7">
        <v>680.48302872062652</v>
      </c>
      <c r="AK39" s="7">
        <v>673.86620330147696</v>
      </c>
      <c r="AL39" s="7">
        <v>695.9636048526861</v>
      </c>
      <c r="AM39" s="7">
        <v>680.00862812769628</v>
      </c>
      <c r="AN39" s="7">
        <v>696.78663239074535</v>
      </c>
      <c r="AO39" s="7">
        <v>707.91385135135124</v>
      </c>
      <c r="AP39" s="7">
        <v>728.52352941176468</v>
      </c>
    </row>
    <row r="40" spans="1:42" x14ac:dyDescent="0.35">
      <c r="A40" s="10">
        <v>34</v>
      </c>
      <c r="B40" s="4" t="s">
        <v>35</v>
      </c>
      <c r="C40" s="7">
        <v>584.98834196891187</v>
      </c>
      <c r="D40" s="7">
        <v>590.9730423620025</v>
      </c>
      <c r="E40" s="7">
        <v>597.13979848866495</v>
      </c>
      <c r="F40" s="7">
        <v>609.86249999999995</v>
      </c>
      <c r="G40" s="7">
        <v>570.03694581280774</v>
      </c>
      <c r="H40" s="7">
        <v>569.32645631067953</v>
      </c>
      <c r="I40" s="7">
        <v>561.76421800947855</v>
      </c>
      <c r="J40" s="7">
        <v>552.90386869871043</v>
      </c>
      <c r="K40" s="7">
        <v>543.21653084982529</v>
      </c>
      <c r="L40" s="7">
        <v>568.63636363636351</v>
      </c>
      <c r="M40" s="7">
        <v>540.89800443458978</v>
      </c>
      <c r="N40" s="7">
        <v>582.78964757709252</v>
      </c>
      <c r="O40" s="7">
        <v>566.77401746724888</v>
      </c>
      <c r="P40" s="7">
        <v>555.54723127035834</v>
      </c>
      <c r="Q40" s="7">
        <v>551.13057324840759</v>
      </c>
      <c r="R40" s="7">
        <v>541.22210526315791</v>
      </c>
      <c r="S40" s="7">
        <v>543.40312499999993</v>
      </c>
      <c r="T40" s="7">
        <v>541.49690082644622</v>
      </c>
      <c r="U40" s="7">
        <v>571.84964682139253</v>
      </c>
      <c r="V40" s="7">
        <v>521.45891783567129</v>
      </c>
      <c r="W40" s="7">
        <v>577.38461538461547</v>
      </c>
      <c r="X40" s="7">
        <v>538.79702970297024</v>
      </c>
      <c r="Y40" s="7">
        <v>503.75838926174498</v>
      </c>
      <c r="Z40" s="7">
        <v>535.63273073263554</v>
      </c>
      <c r="AA40" s="7">
        <v>525.67988668555233</v>
      </c>
      <c r="AB40" s="7">
        <v>563.30206378986873</v>
      </c>
      <c r="AC40" s="7">
        <v>576.49769585253455</v>
      </c>
      <c r="AD40" s="7">
        <v>571.65659340659329</v>
      </c>
      <c r="AE40" s="7">
        <v>570.19143117593433</v>
      </c>
      <c r="AF40" s="7">
        <v>604.04783393501805</v>
      </c>
      <c r="AG40" s="7">
        <v>627.17994628469114</v>
      </c>
      <c r="AH40" s="7">
        <v>612.16785079928957</v>
      </c>
      <c r="AI40" s="7">
        <v>627.70246478873241</v>
      </c>
      <c r="AJ40" s="7">
        <v>696.81462140992164</v>
      </c>
      <c r="AK40" s="7">
        <v>743.42658557775837</v>
      </c>
      <c r="AL40" s="7">
        <v>731.73743500866533</v>
      </c>
      <c r="AM40" s="7">
        <v>701.59620362381349</v>
      </c>
      <c r="AN40" s="7">
        <v>762.17737789203079</v>
      </c>
      <c r="AO40" s="7">
        <v>754.40371621621603</v>
      </c>
      <c r="AP40" s="7">
        <v>751.65126050420156</v>
      </c>
    </row>
    <row r="41" spans="1:42" x14ac:dyDescent="0.35">
      <c r="A41" s="10">
        <v>35</v>
      </c>
      <c r="B41" s="4" t="s">
        <v>36</v>
      </c>
      <c r="C41" s="7">
        <v>604.43393782383419</v>
      </c>
      <c r="D41" s="7">
        <v>634.33247753530168</v>
      </c>
      <c r="E41" s="7">
        <v>614.47103274559186</v>
      </c>
      <c r="F41" s="7">
        <v>644.26499999999999</v>
      </c>
      <c r="G41" s="7">
        <v>628.5812807881772</v>
      </c>
      <c r="H41" s="7">
        <v>584.50849514563095</v>
      </c>
      <c r="I41" s="7">
        <v>563.24644549763025</v>
      </c>
      <c r="J41" s="7">
        <v>571.96951934349352</v>
      </c>
      <c r="K41" s="7">
        <v>597.10128055878909</v>
      </c>
      <c r="L41" s="7">
        <v>619.02186421173747</v>
      </c>
      <c r="M41" s="7">
        <v>597.76164079822604</v>
      </c>
      <c r="N41" s="7">
        <v>613.10022026431716</v>
      </c>
      <c r="O41" s="7">
        <v>639.15720524017468</v>
      </c>
      <c r="P41" s="7">
        <v>632.97068403908793</v>
      </c>
      <c r="Q41" s="7">
        <v>650.73248407643302</v>
      </c>
      <c r="R41" s="7">
        <v>638.66842105263152</v>
      </c>
      <c r="S41" s="7">
        <v>625.5</v>
      </c>
      <c r="T41" s="7">
        <v>615.1611570247934</v>
      </c>
      <c r="U41" s="7">
        <v>612.24520686175572</v>
      </c>
      <c r="V41" s="7">
        <v>606.69739478957911</v>
      </c>
      <c r="W41" s="7">
        <v>612.3776223776224</v>
      </c>
      <c r="X41" s="7">
        <v>644.07920792079199</v>
      </c>
      <c r="Y41" s="7">
        <v>602.11121764141899</v>
      </c>
      <c r="Z41" s="7">
        <v>614.19219790675538</v>
      </c>
      <c r="AA41" s="7">
        <v>620.18413597733695</v>
      </c>
      <c r="AB41" s="7">
        <v>634.8883677298312</v>
      </c>
      <c r="AC41" s="7">
        <v>668.73732718894007</v>
      </c>
      <c r="AD41" s="7">
        <v>698.81868131868112</v>
      </c>
      <c r="AE41" s="7">
        <v>716.16043755697353</v>
      </c>
      <c r="AF41" s="7">
        <v>756.47111913357412</v>
      </c>
      <c r="AG41" s="7">
        <v>761.57564905998208</v>
      </c>
      <c r="AH41" s="7">
        <v>811.03907637655414</v>
      </c>
      <c r="AI41" s="7">
        <v>836.93661971830988</v>
      </c>
      <c r="AJ41" s="7">
        <v>903.68146214099215</v>
      </c>
      <c r="AK41" s="7">
        <v>932.54387489139879</v>
      </c>
      <c r="AL41" s="7">
        <v>896.5138648180241</v>
      </c>
      <c r="AM41" s="7">
        <v>833.28041415012933</v>
      </c>
      <c r="AN41" s="7">
        <v>860.79948586118235</v>
      </c>
      <c r="AO41" s="7">
        <v>876.96790540540519</v>
      </c>
      <c r="AP41" s="7">
        <v>898.82773109243703</v>
      </c>
    </row>
    <row r="42" spans="1:42" x14ac:dyDescent="0.35">
      <c r="A42" s="10">
        <v>36</v>
      </c>
      <c r="B42" s="4" t="s">
        <v>37</v>
      </c>
      <c r="C42" s="7">
        <v>962.5569948186527</v>
      </c>
      <c r="D42" s="7">
        <v>987.63157894736821</v>
      </c>
      <c r="E42" s="7">
        <v>1024.1183879093198</v>
      </c>
      <c r="F42" s="7">
        <v>1008.6187499999999</v>
      </c>
      <c r="G42" s="7">
        <v>1009.1194581280787</v>
      </c>
      <c r="H42" s="7">
        <v>983.79611650485413</v>
      </c>
      <c r="I42" s="7">
        <v>939.73222748815147</v>
      </c>
      <c r="J42" s="7">
        <v>916.61781946072676</v>
      </c>
      <c r="K42" s="7">
        <v>888.37019790453996</v>
      </c>
      <c r="L42" s="7">
        <v>928.5327963176062</v>
      </c>
      <c r="M42" s="7">
        <v>940.33037694013296</v>
      </c>
      <c r="N42" s="7">
        <v>982.3381057268723</v>
      </c>
      <c r="O42" s="7">
        <v>996.975982532751</v>
      </c>
      <c r="P42" s="7">
        <v>1045.8957654723129</v>
      </c>
      <c r="Q42" s="7">
        <v>982.7388535031846</v>
      </c>
      <c r="R42" s="7">
        <v>971.82947368421048</v>
      </c>
      <c r="S42" s="7">
        <v>977.34374999999989</v>
      </c>
      <c r="T42" s="7">
        <v>988.65185950413218</v>
      </c>
      <c r="U42" s="7">
        <v>950.55802219979807</v>
      </c>
      <c r="V42" s="7">
        <v>940.13026052104192</v>
      </c>
      <c r="W42" s="7">
        <v>937.31268731268733</v>
      </c>
      <c r="X42" s="7">
        <v>922.76732673267327</v>
      </c>
      <c r="Y42" s="7">
        <v>899.56855225311597</v>
      </c>
      <c r="Z42" s="7">
        <v>898.67269267364406</v>
      </c>
      <c r="AA42" s="7">
        <v>915.50991501416411</v>
      </c>
      <c r="AB42" s="7">
        <v>974.04315196998141</v>
      </c>
      <c r="AC42" s="7">
        <v>966.21013824884778</v>
      </c>
      <c r="AD42" s="7">
        <v>1080.3049450549449</v>
      </c>
      <c r="AE42" s="7">
        <v>1094.7675478577939</v>
      </c>
      <c r="AF42" s="7">
        <v>1078.2536101083033</v>
      </c>
      <c r="AG42" s="7">
        <v>1125.5640107430618</v>
      </c>
      <c r="AH42" s="7">
        <v>1222.1136767317939</v>
      </c>
      <c r="AI42" s="7">
        <v>1288.4419014084506</v>
      </c>
      <c r="AJ42" s="7">
        <v>1360.966057441253</v>
      </c>
      <c r="AK42" s="7">
        <v>1396.6420503909642</v>
      </c>
      <c r="AL42" s="7">
        <v>1314.9592720970534</v>
      </c>
      <c r="AM42" s="7">
        <v>1316.8421052631577</v>
      </c>
      <c r="AN42" s="7">
        <v>1339.9742930591258</v>
      </c>
      <c r="AO42" s="7">
        <v>1402.0920608108104</v>
      </c>
      <c r="AP42" s="7">
        <v>1419.2016806722688</v>
      </c>
    </row>
    <row r="43" spans="1:42" x14ac:dyDescent="0.35">
      <c r="A43" s="10">
        <v>37</v>
      </c>
      <c r="B43" s="4" t="s">
        <v>38</v>
      </c>
      <c r="C43" s="7">
        <v>614.15673575129529</v>
      </c>
      <c r="D43" s="7">
        <v>610.2439024390244</v>
      </c>
      <c r="E43" s="7">
        <v>595.56423173803523</v>
      </c>
      <c r="F43" s="7">
        <v>586.40625</v>
      </c>
      <c r="G43" s="7">
        <v>573.11822660098517</v>
      </c>
      <c r="H43" s="7">
        <v>561.73543689320377</v>
      </c>
      <c r="I43" s="7">
        <v>557.31753554502359</v>
      </c>
      <c r="J43" s="7">
        <v>557.30363423212191</v>
      </c>
      <c r="K43" s="7">
        <v>565.06169965075662</v>
      </c>
      <c r="L43" s="7">
        <v>575.8342922899883</v>
      </c>
      <c r="M43" s="7">
        <v>554.76718403547659</v>
      </c>
      <c r="N43" s="7">
        <v>571.76762114537451</v>
      </c>
      <c r="O43" s="7">
        <v>584.52838427947597</v>
      </c>
      <c r="P43" s="7">
        <v>586.78827361563515</v>
      </c>
      <c r="Q43" s="7">
        <v>594.95541401273874</v>
      </c>
      <c r="R43" s="7">
        <v>579.41052631578941</v>
      </c>
      <c r="S43" s="7">
        <v>578.58749999999998</v>
      </c>
      <c r="T43" s="7">
        <v>575.09814049586771</v>
      </c>
      <c r="U43" s="7">
        <v>568.06256306760838</v>
      </c>
      <c r="V43" s="7">
        <v>557.8106212424849</v>
      </c>
      <c r="W43" s="7">
        <v>581.13386613386615</v>
      </c>
      <c r="X43" s="7">
        <v>563.56930693069296</v>
      </c>
      <c r="Y43" s="7">
        <v>545.73825503355704</v>
      </c>
      <c r="Z43" s="7">
        <v>565.39010466222635</v>
      </c>
      <c r="AA43" s="7">
        <v>561.11898016997156</v>
      </c>
      <c r="AB43" s="7">
        <v>586.77298311444656</v>
      </c>
      <c r="AC43" s="7">
        <v>591.48663594470042</v>
      </c>
      <c r="AD43" s="7">
        <v>603.73351648351638</v>
      </c>
      <c r="AE43" s="7">
        <v>636.33363719234274</v>
      </c>
      <c r="AF43" s="7">
        <v>643.56498194945857</v>
      </c>
      <c r="AG43" s="7">
        <v>679.8182632050133</v>
      </c>
      <c r="AH43" s="7">
        <v>699.93783303730015</v>
      </c>
      <c r="AI43" s="7">
        <v>721.30721830985919</v>
      </c>
      <c r="AJ43" s="7">
        <v>779.56135770234982</v>
      </c>
      <c r="AK43" s="7">
        <v>802.1181581233709</v>
      </c>
      <c r="AL43" s="7">
        <v>796.78076256499116</v>
      </c>
      <c r="AM43" s="7">
        <v>786.86712683347696</v>
      </c>
      <c r="AN43" s="7">
        <v>800.76863753213365</v>
      </c>
      <c r="AO43" s="7">
        <v>792.4408783783781</v>
      </c>
      <c r="AP43" s="7">
        <v>825.23949579831924</v>
      </c>
    </row>
    <row r="44" spans="1:42" x14ac:dyDescent="0.35">
      <c r="A44" s="10">
        <v>38</v>
      </c>
      <c r="B44" s="4" t="s">
        <v>39</v>
      </c>
      <c r="C44" s="7">
        <v>521.79015544041442</v>
      </c>
      <c r="D44" s="7">
        <v>537.97817715019255</v>
      </c>
      <c r="E44" s="7">
        <v>519.93702770780851</v>
      </c>
      <c r="F44" s="7">
        <v>516.03749999999991</v>
      </c>
      <c r="G44" s="7">
        <v>519.19581280788168</v>
      </c>
      <c r="H44" s="7">
        <v>496.45266990291253</v>
      </c>
      <c r="I44" s="7">
        <v>481.72393364928905</v>
      </c>
      <c r="J44" s="7">
        <v>479.57444314185227</v>
      </c>
      <c r="K44" s="7">
        <v>487.87543655413265</v>
      </c>
      <c r="L44" s="7">
        <v>490.89873417721509</v>
      </c>
      <c r="M44" s="7">
        <v>478.48669623059862</v>
      </c>
      <c r="N44" s="7">
        <v>489.10242290748897</v>
      </c>
      <c r="O44" s="7">
        <v>494.39082969432314</v>
      </c>
      <c r="P44" s="7">
        <v>502.57328990228012</v>
      </c>
      <c r="Q44" s="7">
        <v>482.07324840764323</v>
      </c>
      <c r="R44" s="7">
        <v>492.498947368421</v>
      </c>
      <c r="S44" s="7">
        <v>476.94374999999997</v>
      </c>
      <c r="T44" s="7">
        <v>485.92561983471074</v>
      </c>
      <c r="U44" s="7">
        <v>473.38546922300702</v>
      </c>
      <c r="V44" s="7">
        <v>470.06513026052096</v>
      </c>
      <c r="W44" s="7">
        <v>487.40259740259739</v>
      </c>
      <c r="X44" s="7">
        <v>501.63861386138609</v>
      </c>
      <c r="Y44" s="7">
        <v>449.78427612655798</v>
      </c>
      <c r="Z44" s="7">
        <v>482.06945765937201</v>
      </c>
      <c r="AA44" s="7">
        <v>478.42776203965997</v>
      </c>
      <c r="AB44" s="7">
        <v>492.88930581613516</v>
      </c>
      <c r="AC44" s="7">
        <v>495.78801843317967</v>
      </c>
      <c r="AD44" s="7">
        <v>520.10439560439556</v>
      </c>
      <c r="AE44" s="7">
        <v>539.40109389243389</v>
      </c>
      <c r="AF44" s="7">
        <v>555.49819494584835</v>
      </c>
      <c r="AG44" s="7">
        <v>576.78155774395691</v>
      </c>
      <c r="AH44" s="7">
        <v>585.50355239786859</v>
      </c>
      <c r="AI44" s="7">
        <v>624.39876760563379</v>
      </c>
      <c r="AJ44" s="7">
        <v>666.32898172323758</v>
      </c>
      <c r="AK44" s="7">
        <v>679.30060816681146</v>
      </c>
      <c r="AL44" s="7">
        <v>672.1143847487001</v>
      </c>
      <c r="AM44" s="7">
        <v>653.02415875754957</v>
      </c>
      <c r="AN44" s="7">
        <v>669.98714652956289</v>
      </c>
      <c r="AO44" s="7">
        <v>691.00844594594582</v>
      </c>
      <c r="AP44" s="7">
        <v>715.90840336134443</v>
      </c>
    </row>
    <row r="45" spans="1:42" x14ac:dyDescent="0.35">
      <c r="A45" s="10">
        <v>39</v>
      </c>
      <c r="B45" s="4" t="s">
        <v>40</v>
      </c>
      <c r="C45" s="7">
        <v>1393.6010362694299</v>
      </c>
      <c r="D45" s="7">
        <v>1450.132220795892</v>
      </c>
      <c r="E45" s="7">
        <v>1378.6209068010073</v>
      </c>
      <c r="F45" s="7">
        <v>1498.0724999999998</v>
      </c>
      <c r="G45" s="7">
        <v>1440.4987684729062</v>
      </c>
      <c r="H45" s="7">
        <v>1427.1116504854367</v>
      </c>
      <c r="I45" s="7">
        <v>1368.0959715639808</v>
      </c>
      <c r="J45" s="7">
        <v>1341.928487690504</v>
      </c>
      <c r="K45" s="7">
        <v>1267.0197904540162</v>
      </c>
      <c r="L45" s="7">
        <v>1310.0230149597235</v>
      </c>
      <c r="M45" s="7">
        <v>1226.0354767184033</v>
      </c>
      <c r="N45" s="7">
        <v>1340.5539647577091</v>
      </c>
      <c r="O45" s="7">
        <v>1347.9661572052401</v>
      </c>
      <c r="P45" s="7">
        <v>1403.1302931596092</v>
      </c>
      <c r="Q45" s="7">
        <v>1354.5859872611463</v>
      </c>
      <c r="R45" s="7">
        <v>1297.0894736842104</v>
      </c>
      <c r="S45" s="7">
        <v>1283.578125</v>
      </c>
      <c r="T45" s="7">
        <v>1363.4349173553719</v>
      </c>
      <c r="U45" s="7">
        <v>1234.5893037336023</v>
      </c>
      <c r="V45" s="7">
        <v>1192.0851703406813</v>
      </c>
      <c r="W45" s="7">
        <v>1181.0139860139859</v>
      </c>
      <c r="X45" s="7">
        <v>1149.4336633663365</v>
      </c>
      <c r="Y45" s="7">
        <v>1176.6356663470756</v>
      </c>
      <c r="Z45" s="7">
        <v>1130.7802093244527</v>
      </c>
      <c r="AA45" s="7">
        <v>1193.1161473087816</v>
      </c>
      <c r="AB45" s="7">
        <v>1232.2232645403378</v>
      </c>
      <c r="AC45" s="7">
        <v>1211.7981566820274</v>
      </c>
      <c r="AD45" s="7">
        <v>1275.0576923076922</v>
      </c>
      <c r="AE45" s="7">
        <v>1339.9498632634456</v>
      </c>
      <c r="AF45" s="7">
        <v>1315.3564981949457</v>
      </c>
      <c r="AG45" s="7">
        <v>1399.955237242614</v>
      </c>
      <c r="AH45" s="7">
        <v>1399.8756660746003</v>
      </c>
      <c r="AI45" s="7">
        <v>1448.1205985915492</v>
      </c>
      <c r="AJ45" s="7">
        <v>1633.1592689295037</v>
      </c>
      <c r="AK45" s="7">
        <v>1521.6333622936575</v>
      </c>
      <c r="AL45" s="7">
        <v>1517.6776429809356</v>
      </c>
      <c r="AM45" s="7">
        <v>1629.8619499568592</v>
      </c>
      <c r="AN45" s="7">
        <v>1672.287917737789</v>
      </c>
      <c r="AO45" s="7">
        <v>1637.7111486486483</v>
      </c>
      <c r="AP45" s="7">
        <v>1806.0655462184873</v>
      </c>
    </row>
    <row r="46" spans="1:42" x14ac:dyDescent="0.35">
      <c r="A46" s="10">
        <v>40</v>
      </c>
      <c r="B46" s="4" t="s">
        <v>41</v>
      </c>
      <c r="C46" s="7">
        <v>947.97279792746099</v>
      </c>
      <c r="D46" s="7">
        <v>982.81386392811282</v>
      </c>
      <c r="E46" s="7">
        <v>968.97355163727946</v>
      </c>
      <c r="F46" s="7">
        <v>969.52499999999986</v>
      </c>
      <c r="G46" s="7">
        <v>970.60344827586198</v>
      </c>
      <c r="H46" s="7">
        <v>926.1043689320386</v>
      </c>
      <c r="I46" s="7">
        <v>867.1030805687202</v>
      </c>
      <c r="J46" s="7">
        <v>879.95310668229774</v>
      </c>
      <c r="K46" s="7">
        <v>850.50523864959246</v>
      </c>
      <c r="L46" s="7">
        <v>899.74108170310683</v>
      </c>
      <c r="M46" s="7">
        <v>879.30598669623055</v>
      </c>
      <c r="N46" s="7">
        <v>964.42731277533039</v>
      </c>
      <c r="O46" s="7">
        <v>976.49017467248905</v>
      </c>
      <c r="P46" s="7">
        <v>988.84690553745929</v>
      </c>
      <c r="Q46" s="7">
        <v>942.89808917197433</v>
      </c>
      <c r="R46" s="7">
        <v>965.24526315789467</v>
      </c>
      <c r="S46" s="7">
        <v>918.70312499999989</v>
      </c>
      <c r="T46" s="7">
        <v>1006.7448347107438</v>
      </c>
      <c r="U46" s="7">
        <v>925.31079717457112</v>
      </c>
      <c r="V46" s="7">
        <v>889.98997995991976</v>
      </c>
      <c r="W46" s="7">
        <v>924.81518481518481</v>
      </c>
      <c r="X46" s="7">
        <v>941.34653465346526</v>
      </c>
      <c r="Y46" s="7">
        <v>899.56855225311597</v>
      </c>
      <c r="Z46" s="7">
        <v>916.52711703139857</v>
      </c>
      <c r="AA46" s="7">
        <v>880.07082152974488</v>
      </c>
      <c r="AB46" s="7">
        <v>915.36585365853671</v>
      </c>
      <c r="AC46" s="7">
        <v>933.92626728110599</v>
      </c>
      <c r="AD46" s="7">
        <v>974.90934065934039</v>
      </c>
      <c r="AE46" s="7">
        <v>984.15041020966271</v>
      </c>
      <c r="AF46" s="7">
        <v>1016.1552346570397</v>
      </c>
      <c r="AG46" s="7">
        <v>985.56848701880028</v>
      </c>
      <c r="AH46" s="7">
        <v>1061.0168738898758</v>
      </c>
      <c r="AI46" s="7">
        <v>1114.4471830985915</v>
      </c>
      <c r="AJ46" s="7">
        <v>1208.5378590078328</v>
      </c>
      <c r="AK46" s="7">
        <v>1260.7819287576019</v>
      </c>
      <c r="AL46" s="7">
        <v>1219.5623916811089</v>
      </c>
      <c r="AM46" s="7">
        <v>1192.713546160483</v>
      </c>
      <c r="AN46" s="7">
        <v>1211.3367609254497</v>
      </c>
      <c r="AO46" s="7">
        <v>1267.905405405405</v>
      </c>
      <c r="AP46" s="7">
        <v>1314.0756302521008</v>
      </c>
    </row>
    <row r="47" spans="1:42" x14ac:dyDescent="0.35">
      <c r="A47" s="10">
        <v>41</v>
      </c>
      <c r="B47" s="4" t="s">
        <v>42</v>
      </c>
      <c r="C47" s="7">
        <v>1244.5181347150258</v>
      </c>
      <c r="D47" s="7">
        <v>1308.8125802310651</v>
      </c>
      <c r="E47" s="7">
        <v>1329.7783375314862</v>
      </c>
      <c r="F47" s="7">
        <v>1376.1</v>
      </c>
      <c r="G47" s="7">
        <v>1317.2475369458125</v>
      </c>
      <c r="H47" s="7">
        <v>1267.7002427184464</v>
      </c>
      <c r="I47" s="7">
        <v>1218.3909952606632</v>
      </c>
      <c r="J47" s="7">
        <v>1187.9366940211019</v>
      </c>
      <c r="K47" s="7">
        <v>1128.6670547147844</v>
      </c>
      <c r="L47" s="7">
        <v>1166.0644418872264</v>
      </c>
      <c r="M47" s="7">
        <v>1178.8802660753879</v>
      </c>
      <c r="N47" s="7">
        <v>1205.534140969163</v>
      </c>
      <c r="O47" s="7">
        <v>1235.9770742358078</v>
      </c>
      <c r="P47" s="7">
        <v>1309.4071661237786</v>
      </c>
      <c r="Q47" s="7">
        <v>1229.7515923566878</v>
      </c>
      <c r="R47" s="7">
        <v>1244.4157894736843</v>
      </c>
      <c r="S47" s="7">
        <v>1196.26875</v>
      </c>
      <c r="T47" s="7">
        <v>1227.7376033057851</v>
      </c>
      <c r="U47" s="7">
        <v>1123.5015136226034</v>
      </c>
      <c r="V47" s="7">
        <v>1121.88877755511</v>
      </c>
      <c r="W47" s="7">
        <v>1124.7752247752248</v>
      </c>
      <c r="X47" s="7">
        <v>1120.9455445544552</v>
      </c>
      <c r="Y47" s="7">
        <v>1071.0862895493767</v>
      </c>
      <c r="Z47" s="7">
        <v>1101.0228353948619</v>
      </c>
      <c r="AA47" s="7">
        <v>1069.0793201133142</v>
      </c>
      <c r="AB47" s="7">
        <v>1120.7363977485929</v>
      </c>
      <c r="AC47" s="7">
        <v>1210.6451612903224</v>
      </c>
      <c r="AD47" s="7">
        <v>1248.7087912087911</v>
      </c>
      <c r="AE47" s="7">
        <v>1321.7037374658157</v>
      </c>
      <c r="AF47" s="7">
        <v>1321.0018050541516</v>
      </c>
      <c r="AG47" s="7">
        <v>1377.5559534467322</v>
      </c>
      <c r="AH47" s="7">
        <v>1388.765541740675</v>
      </c>
      <c r="AI47" s="7">
        <v>1459.1329225352113</v>
      </c>
      <c r="AJ47" s="7">
        <v>1524.2819843342036</v>
      </c>
      <c r="AK47" s="7">
        <v>1575.9774109470025</v>
      </c>
      <c r="AL47" s="7">
        <v>1566.46013864818</v>
      </c>
      <c r="AM47" s="7">
        <v>1538.1147540983604</v>
      </c>
      <c r="AN47" s="7">
        <v>1627.2647814910024</v>
      </c>
      <c r="AO47" s="7">
        <v>1595.4476351351348</v>
      </c>
      <c r="AP47" s="7">
        <v>1760.8613445378151</v>
      </c>
    </row>
    <row r="48" spans="1:42" x14ac:dyDescent="0.35">
      <c r="A48" s="10">
        <v>42</v>
      </c>
      <c r="B48" s="4" t="s">
        <v>43</v>
      </c>
      <c r="C48" s="7">
        <v>688.69818652849733</v>
      </c>
      <c r="D48" s="7">
        <v>610.2439024390244</v>
      </c>
      <c r="E48" s="7">
        <v>653.86020151133494</v>
      </c>
      <c r="F48" s="7">
        <v>581.71499999999992</v>
      </c>
      <c r="G48" s="7">
        <v>600.84975369458118</v>
      </c>
      <c r="H48" s="7">
        <v>546.55339805825236</v>
      </c>
      <c r="I48" s="7">
        <v>618.08886255924165</v>
      </c>
      <c r="J48" s="7">
        <v>551.43728018757326</v>
      </c>
      <c r="K48" s="7">
        <v>530.10942956926647</v>
      </c>
      <c r="L48" s="7">
        <v>547.04257767548904</v>
      </c>
      <c r="M48" s="7">
        <v>547.83259423503318</v>
      </c>
      <c r="N48" s="7">
        <v>557.99008810572684</v>
      </c>
      <c r="O48" s="7">
        <v>581.79694323144099</v>
      </c>
      <c r="P48" s="7">
        <v>540.60586319218248</v>
      </c>
      <c r="Q48" s="7">
        <v>563.0828025477706</v>
      </c>
      <c r="R48" s="7">
        <v>570.19263157894727</v>
      </c>
      <c r="S48" s="7">
        <v>482.15625</v>
      </c>
      <c r="T48" s="7">
        <v>559.58987603305786</v>
      </c>
      <c r="U48" s="7">
        <v>552.91422805247225</v>
      </c>
      <c r="V48" s="7">
        <v>533.99398797595188</v>
      </c>
      <c r="W48" s="7">
        <v>531.14385614385617</v>
      </c>
      <c r="X48" s="7">
        <v>532.60396039603961</v>
      </c>
      <c r="Y48" s="7">
        <v>510.9549376797699</v>
      </c>
      <c r="Z48" s="7">
        <v>536.82302568981925</v>
      </c>
      <c r="AA48" s="7">
        <v>522.13597733711038</v>
      </c>
      <c r="AB48" s="7">
        <v>551.56660412757969</v>
      </c>
      <c r="AC48" s="7">
        <v>564.96774193548379</v>
      </c>
      <c r="AD48" s="7">
        <v>607.17032967032958</v>
      </c>
      <c r="AE48" s="7">
        <v>613.52597994530538</v>
      </c>
      <c r="AF48" s="7">
        <v>620.98375451263541</v>
      </c>
      <c r="AG48" s="7">
        <v>617.10026857654429</v>
      </c>
      <c r="AH48" s="7">
        <v>644.38721136767322</v>
      </c>
      <c r="AI48" s="7">
        <v>666.2455985915492</v>
      </c>
      <c r="AJ48" s="7">
        <v>651.0861618798956</v>
      </c>
      <c r="AK48" s="7">
        <v>728.21025195482173</v>
      </c>
      <c r="AL48" s="7">
        <v>693.79549393414209</v>
      </c>
      <c r="AM48" s="7">
        <v>723.18377911993093</v>
      </c>
      <c r="AN48" s="7">
        <v>753.60154241645228</v>
      </c>
      <c r="AO48" s="7">
        <v>729.04560810810801</v>
      </c>
      <c r="AP48" s="7">
        <v>767.42016806722688</v>
      </c>
    </row>
    <row r="49" spans="1:42" x14ac:dyDescent="0.35">
      <c r="A49" s="10">
        <v>43</v>
      </c>
      <c r="B49" s="4" t="s">
        <v>44</v>
      </c>
      <c r="C49" s="7">
        <v>502.34455958549216</v>
      </c>
      <c r="D49" s="7">
        <v>489.80102695763793</v>
      </c>
      <c r="E49" s="7">
        <v>488.42569269521402</v>
      </c>
      <c r="F49" s="7">
        <v>484.76249999999993</v>
      </c>
      <c r="G49" s="7">
        <v>485.30172413793099</v>
      </c>
      <c r="H49" s="7">
        <v>447.87014563106789</v>
      </c>
      <c r="I49" s="7">
        <v>426.88151658767765</v>
      </c>
      <c r="J49" s="7">
        <v>437.04337631887455</v>
      </c>
      <c r="K49" s="7">
        <v>448.55413271245624</v>
      </c>
      <c r="L49" s="7">
        <v>446.27157652474096</v>
      </c>
      <c r="M49" s="7">
        <v>434.10532150776049</v>
      </c>
      <c r="N49" s="7">
        <v>458.79185022026434</v>
      </c>
      <c r="O49" s="7">
        <v>450.68777292576419</v>
      </c>
      <c r="P49" s="7">
        <v>449.59934853420197</v>
      </c>
      <c r="Q49" s="7">
        <v>446.21656050955403</v>
      </c>
      <c r="R49" s="7">
        <v>434.55789473684212</v>
      </c>
      <c r="S49" s="7">
        <v>436.546875</v>
      </c>
      <c r="T49" s="7">
        <v>432.93904958677683</v>
      </c>
      <c r="U49" s="7">
        <v>416.57921291624621</v>
      </c>
      <c r="V49" s="7">
        <v>404.88276553106203</v>
      </c>
      <c r="W49" s="7">
        <v>432.41358641358647</v>
      </c>
      <c r="X49" s="7">
        <v>414.93564356435638</v>
      </c>
      <c r="Y49" s="7">
        <v>394.61073825503354</v>
      </c>
      <c r="Z49" s="7">
        <v>398.74881065651761</v>
      </c>
      <c r="AA49" s="7">
        <v>419.36260623229452</v>
      </c>
      <c r="AB49" s="7">
        <v>416.60881801125709</v>
      </c>
      <c r="AC49" s="7">
        <v>423.14930875576033</v>
      </c>
      <c r="AD49" s="7">
        <v>423.87362637362628</v>
      </c>
      <c r="AE49" s="7">
        <v>439.04740200546945</v>
      </c>
      <c r="AF49" s="7">
        <v>439.20487364620936</v>
      </c>
      <c r="AG49" s="7">
        <v>447.98567591763646</v>
      </c>
      <c r="AH49" s="7">
        <v>455.51509769094139</v>
      </c>
      <c r="AI49" s="7">
        <v>473.52992957746477</v>
      </c>
      <c r="AJ49" s="7">
        <v>495.39164490861612</v>
      </c>
      <c r="AK49" s="7">
        <v>521.70286707211119</v>
      </c>
      <c r="AL49" s="7">
        <v>514.92634315424596</v>
      </c>
      <c r="AM49" s="7">
        <v>512.70491803278685</v>
      </c>
      <c r="AN49" s="7">
        <v>529.55784061696647</v>
      </c>
      <c r="AO49" s="7">
        <v>538.85979729729718</v>
      </c>
      <c r="AP49" s="7">
        <v>552.96302521008397</v>
      </c>
    </row>
    <row r="50" spans="1:42" x14ac:dyDescent="0.35">
      <c r="A50" s="10"/>
      <c r="B50" s="3" t="s">
        <v>45</v>
      </c>
      <c r="C50" s="7">
        <v>534.75388601036263</v>
      </c>
      <c r="D50" s="7">
        <v>542.79589216944794</v>
      </c>
      <c r="E50" s="7">
        <v>535.6926952141057</v>
      </c>
      <c r="F50" s="7">
        <v>536.36624999999992</v>
      </c>
      <c r="G50" s="7">
        <v>533.06157635467969</v>
      </c>
      <c r="H50" s="7">
        <v>508.59830097087371</v>
      </c>
      <c r="I50" s="7">
        <v>484.68838862559232</v>
      </c>
      <c r="J50" s="7">
        <v>470.77491207502925</v>
      </c>
      <c r="K50" s="7">
        <v>480.59371362048887</v>
      </c>
      <c r="L50" s="7">
        <v>486.57997698504016</v>
      </c>
      <c r="M50" s="7">
        <v>484.03436807095341</v>
      </c>
      <c r="N50" s="7">
        <v>516.65748898678419</v>
      </c>
      <c r="O50" s="7">
        <v>517.60807860262003</v>
      </c>
      <c r="P50" s="7">
        <v>520.23127035830623</v>
      </c>
      <c r="Q50" s="7">
        <v>504.64968152866237</v>
      </c>
      <c r="R50" s="7">
        <v>506.98421052631579</v>
      </c>
      <c r="S50" s="7">
        <v>496.49062499999997</v>
      </c>
      <c r="T50" s="7">
        <v>497.55681818181819</v>
      </c>
      <c r="U50" s="7">
        <v>479.69727547931382</v>
      </c>
      <c r="V50" s="7">
        <v>466.30460921843684</v>
      </c>
      <c r="W50" s="7">
        <v>498.65034965034971</v>
      </c>
      <c r="X50" s="7">
        <v>489.25247524752467</v>
      </c>
      <c r="Y50" s="7">
        <v>461.77852348993287</v>
      </c>
      <c r="Z50" s="7">
        <v>482.06945765937201</v>
      </c>
      <c r="AA50" s="7">
        <v>484.33427762039645</v>
      </c>
      <c r="AB50" s="7">
        <v>476.45966228893059</v>
      </c>
      <c r="AC50" s="7">
        <v>478.49308755760364</v>
      </c>
      <c r="AD50" s="7">
        <v>486.88186813186803</v>
      </c>
      <c r="AE50" s="7">
        <v>490.36463081130347</v>
      </c>
      <c r="AF50" s="7">
        <v>502.43231046931407</v>
      </c>
      <c r="AG50" s="7">
        <v>492.78424350940014</v>
      </c>
      <c r="AH50" s="7">
        <v>505.51065719360571</v>
      </c>
      <c r="AI50" s="7">
        <v>506.56690140845075</v>
      </c>
      <c r="AJ50" s="7">
        <v>522.61096605744126</v>
      </c>
      <c r="AK50" s="7">
        <v>521.70286707211119</v>
      </c>
      <c r="AL50" s="7">
        <v>534.43934142114381</v>
      </c>
      <c r="AM50" s="7">
        <v>539.68938740293356</v>
      </c>
      <c r="AN50" s="7">
        <v>541.34961439588676</v>
      </c>
      <c r="AO50" s="7">
        <v>547.31249999999989</v>
      </c>
      <c r="AP50" s="7">
        <v>562.42436974789916</v>
      </c>
    </row>
    <row r="51" spans="1:42" x14ac:dyDescent="0.35">
      <c r="A51" s="10">
        <v>44</v>
      </c>
      <c r="B51" s="4" t="s">
        <v>46</v>
      </c>
      <c r="C51" s="7">
        <v>340.29792746113986</v>
      </c>
      <c r="D51" s="7">
        <v>353.2991014120667</v>
      </c>
      <c r="E51" s="7">
        <v>345.04911838790929</v>
      </c>
      <c r="F51" s="7">
        <v>348.71624999999995</v>
      </c>
      <c r="G51" s="7">
        <v>369.75369458128074</v>
      </c>
      <c r="H51" s="7">
        <v>370.44174757281542</v>
      </c>
      <c r="I51" s="7">
        <v>312.74999999999994</v>
      </c>
      <c r="J51" s="7">
        <v>319.71629542790151</v>
      </c>
      <c r="K51" s="7">
        <v>327.67753201396965</v>
      </c>
      <c r="L51" s="7">
        <v>344.06098964326804</v>
      </c>
      <c r="M51" s="7">
        <v>339.79490022172945</v>
      </c>
      <c r="N51" s="7">
        <v>337.54955947136563</v>
      </c>
      <c r="O51" s="7">
        <v>341.43013100436679</v>
      </c>
      <c r="P51" s="7">
        <v>346.36807817589579</v>
      </c>
      <c r="Q51" s="7">
        <v>334.66242038216552</v>
      </c>
      <c r="R51" s="7">
        <v>335.79473684210524</v>
      </c>
      <c r="S51" s="7">
        <v>325.78125</v>
      </c>
      <c r="T51" s="7">
        <v>339.88946280991735</v>
      </c>
      <c r="U51" s="7">
        <v>334.52573158425832</v>
      </c>
      <c r="V51" s="7">
        <v>344.7144288577154</v>
      </c>
      <c r="W51" s="7">
        <v>353.67932067932065</v>
      </c>
      <c r="X51" s="7">
        <v>328.23267326732673</v>
      </c>
      <c r="Y51" s="7">
        <v>329.84180249280922</v>
      </c>
      <c r="Z51" s="7">
        <v>338.04376784015221</v>
      </c>
      <c r="AA51" s="7">
        <v>352.0283286118979</v>
      </c>
      <c r="AB51" s="7">
        <v>328.59287054409009</v>
      </c>
      <c r="AC51" s="7">
        <v>334.36866359447004</v>
      </c>
      <c r="AD51" s="7">
        <v>337.95329670329664</v>
      </c>
      <c r="AE51" s="7">
        <v>329.57064721969004</v>
      </c>
      <c r="AF51" s="7">
        <v>327.42779783393502</v>
      </c>
      <c r="AG51" s="7">
        <v>324.78961504028649</v>
      </c>
      <c r="AH51" s="7">
        <v>347.74689165186504</v>
      </c>
      <c r="AI51" s="7">
        <v>328.16725352112672</v>
      </c>
      <c r="AJ51" s="7">
        <v>326.63185378590077</v>
      </c>
      <c r="AK51" s="7">
        <v>333.67245873153774</v>
      </c>
      <c r="AL51" s="7">
        <v>341.47746967071049</v>
      </c>
      <c r="AM51" s="7">
        <v>345.40120793787742</v>
      </c>
      <c r="AN51" s="7">
        <v>344.10539845758353</v>
      </c>
      <c r="AO51" s="7">
        <v>343.39104729729723</v>
      </c>
      <c r="AP51" s="7">
        <v>367.94117647058823</v>
      </c>
    </row>
    <row r="52" spans="1:42" x14ac:dyDescent="0.35">
      <c r="A52" s="10">
        <v>45</v>
      </c>
      <c r="B52" s="4" t="s">
        <v>47</v>
      </c>
      <c r="C52" s="7">
        <v>790.7875647668393</v>
      </c>
      <c r="D52" s="7">
        <v>735.50449293966619</v>
      </c>
      <c r="E52" s="7">
        <v>786.20780856423164</v>
      </c>
      <c r="F52" s="7">
        <v>753.72749999999996</v>
      </c>
      <c r="G52" s="7">
        <v>762.61699507389153</v>
      </c>
      <c r="H52" s="7">
        <v>759.10194174757271</v>
      </c>
      <c r="I52" s="7">
        <v>678.86018957345948</v>
      </c>
      <c r="J52" s="7">
        <v>645.29894490035167</v>
      </c>
      <c r="K52" s="7">
        <v>712.15250291036079</v>
      </c>
      <c r="L52" s="7">
        <v>708.27617951668572</v>
      </c>
      <c r="M52" s="7">
        <v>676.81596452328154</v>
      </c>
      <c r="N52" s="7">
        <v>709.54295154185013</v>
      </c>
      <c r="O52" s="7">
        <v>768.90065502183404</v>
      </c>
      <c r="P52" s="7">
        <v>787.81758957654733</v>
      </c>
      <c r="Q52" s="7">
        <v>730.41401273885344</v>
      </c>
      <c r="R52" s="7">
        <v>684.75789473684199</v>
      </c>
      <c r="S52" s="7">
        <v>661.98750000000007</v>
      </c>
      <c r="T52" s="7">
        <v>730.18078512396687</v>
      </c>
      <c r="U52" s="7">
        <v>679.15035317860736</v>
      </c>
      <c r="V52" s="7">
        <v>664.35871743486962</v>
      </c>
      <c r="W52" s="7">
        <v>701.1098901098901</v>
      </c>
      <c r="X52" s="7">
        <v>693.62376237623755</v>
      </c>
      <c r="Y52" s="7">
        <v>659.68360498561844</v>
      </c>
      <c r="Z52" s="7">
        <v>666.56517602283543</v>
      </c>
      <c r="AA52" s="7">
        <v>653.26062322946166</v>
      </c>
      <c r="AB52" s="7">
        <v>668.9212007504691</v>
      </c>
      <c r="AC52" s="7">
        <v>654.90138248847927</v>
      </c>
      <c r="AD52" s="7">
        <v>681.63461538461524</v>
      </c>
      <c r="AE52" s="7">
        <v>764.05651777575201</v>
      </c>
      <c r="AF52" s="7">
        <v>677.43682310469319</v>
      </c>
      <c r="AG52" s="7">
        <v>727.97672336615938</v>
      </c>
      <c r="AH52" s="7">
        <v>722.15808170515095</v>
      </c>
      <c r="AI52" s="7">
        <v>732.31954225352115</v>
      </c>
      <c r="AJ52" s="7">
        <v>794.8041775456918</v>
      </c>
      <c r="AK52" s="7">
        <v>790.16246741963494</v>
      </c>
      <c r="AL52" s="7">
        <v>823.88214904679353</v>
      </c>
      <c r="AM52" s="7">
        <v>901.28127696289903</v>
      </c>
      <c r="AN52" s="7">
        <v>803.98457583547554</v>
      </c>
      <c r="AO52" s="7">
        <v>803.00675675675654</v>
      </c>
      <c r="AP52" s="7">
        <v>903.03277310924364</v>
      </c>
    </row>
    <row r="53" spans="1:42" x14ac:dyDescent="0.35">
      <c r="A53" s="10">
        <v>46</v>
      </c>
      <c r="B53" s="4" t="s">
        <v>48</v>
      </c>
      <c r="C53" s="7">
        <v>534.75388601036263</v>
      </c>
      <c r="D53" s="7">
        <v>537.97817715019255</v>
      </c>
      <c r="E53" s="7">
        <v>538.84382871536513</v>
      </c>
      <c r="F53" s="7">
        <v>547.3125</v>
      </c>
      <c r="G53" s="7">
        <v>533.06157635467969</v>
      </c>
      <c r="H53" s="7">
        <v>508.59830097087371</v>
      </c>
      <c r="I53" s="7">
        <v>477.27725118483403</v>
      </c>
      <c r="J53" s="7">
        <v>461.97538100820628</v>
      </c>
      <c r="K53" s="7">
        <v>487.87543655413265</v>
      </c>
      <c r="L53" s="7">
        <v>489.45914844649013</v>
      </c>
      <c r="M53" s="7">
        <v>481.26053215077599</v>
      </c>
      <c r="N53" s="7">
        <v>505.63546255506606</v>
      </c>
      <c r="O53" s="7">
        <v>514.87663755458516</v>
      </c>
      <c r="P53" s="7">
        <v>509.36482084690556</v>
      </c>
      <c r="Q53" s="7">
        <v>504.64968152866237</v>
      </c>
      <c r="R53" s="7">
        <v>493.81578947368422</v>
      </c>
      <c r="S53" s="7">
        <v>491.27812499999999</v>
      </c>
      <c r="T53" s="7">
        <v>485.92561983471074</v>
      </c>
      <c r="U53" s="7">
        <v>473.38546922300702</v>
      </c>
      <c r="V53" s="7">
        <v>453.76953907815624</v>
      </c>
      <c r="W53" s="7">
        <v>489.90209790209786</v>
      </c>
      <c r="X53" s="7">
        <v>495.44554455445541</v>
      </c>
      <c r="Y53" s="7">
        <v>461.77852348993287</v>
      </c>
      <c r="Z53" s="7">
        <v>476.1179828734538</v>
      </c>
      <c r="AA53" s="7">
        <v>472.52124645892343</v>
      </c>
      <c r="AB53" s="7">
        <v>461.20356472795504</v>
      </c>
      <c r="AC53" s="7">
        <v>484.25806451612902</v>
      </c>
      <c r="AD53" s="7">
        <v>475.42582417582412</v>
      </c>
      <c r="AE53" s="7">
        <v>478.96080218778479</v>
      </c>
      <c r="AF53" s="7">
        <v>488.88357400722026</v>
      </c>
      <c r="AG53" s="7">
        <v>502.86392121754699</v>
      </c>
      <c r="AH53" s="7">
        <v>494.40053285968031</v>
      </c>
      <c r="AI53" s="7">
        <v>506.56690140845075</v>
      </c>
      <c r="AJ53" s="7">
        <v>512.81201044386421</v>
      </c>
      <c r="AK53" s="7">
        <v>516.26846220677658</v>
      </c>
      <c r="AL53" s="7">
        <v>525.76689774696695</v>
      </c>
      <c r="AM53" s="7">
        <v>540.76876617773939</v>
      </c>
      <c r="AN53" s="7">
        <v>522.05398457583544</v>
      </c>
      <c r="AO53" s="7">
        <v>533.57685810810801</v>
      </c>
      <c r="AP53" s="7">
        <v>555.06554621848738</v>
      </c>
    </row>
    <row r="54" spans="1:42" x14ac:dyDescent="0.35">
      <c r="A54" s="10">
        <v>47</v>
      </c>
      <c r="B54" s="4" t="s">
        <v>49</v>
      </c>
      <c r="C54" s="7">
        <v>453.73056994818648</v>
      </c>
      <c r="D54" s="7">
        <v>473.74197689345306</v>
      </c>
      <c r="E54" s="7">
        <v>471.09445843828706</v>
      </c>
      <c r="F54" s="7">
        <v>476.94374999999997</v>
      </c>
      <c r="G54" s="7">
        <v>462.19211822660094</v>
      </c>
      <c r="H54" s="7">
        <v>473.67961165048541</v>
      </c>
      <c r="I54" s="7">
        <v>459.49052132701411</v>
      </c>
      <c r="J54" s="7">
        <v>425.31066822977721</v>
      </c>
      <c r="K54" s="7">
        <v>432.53434225844001</v>
      </c>
      <c r="L54" s="7">
        <v>467.86536248561555</v>
      </c>
      <c r="M54" s="7">
        <v>429.94456762749445</v>
      </c>
      <c r="N54" s="7">
        <v>479.45814977973566</v>
      </c>
      <c r="O54" s="7">
        <v>482.09934497816596</v>
      </c>
      <c r="P54" s="7">
        <v>482.19869706840387</v>
      </c>
      <c r="Q54" s="7">
        <v>476.76114649681517</v>
      </c>
      <c r="R54" s="7">
        <v>487.2315789473684</v>
      </c>
      <c r="S54" s="7">
        <v>456.09375</v>
      </c>
      <c r="T54" s="7">
        <v>465.24793388429754</v>
      </c>
      <c r="U54" s="7">
        <v>441.82643794147327</v>
      </c>
      <c r="V54" s="7">
        <v>438.72745490981958</v>
      </c>
      <c r="W54" s="7">
        <v>456.1588411588412</v>
      </c>
      <c r="X54" s="7">
        <v>463.24158415841578</v>
      </c>
      <c r="Y54" s="7">
        <v>425.79578139980828</v>
      </c>
      <c r="Z54" s="7">
        <v>434.45765937202663</v>
      </c>
      <c r="AA54" s="7">
        <v>458.34560906515571</v>
      </c>
      <c r="AB54" s="7">
        <v>434.21200750469046</v>
      </c>
      <c r="AC54" s="7">
        <v>438.13824884792621</v>
      </c>
      <c r="AD54" s="7">
        <v>429.60164835164829</v>
      </c>
      <c r="AE54" s="7">
        <v>427.64357338195072</v>
      </c>
      <c r="AF54" s="7">
        <v>439.20487364620936</v>
      </c>
      <c r="AG54" s="7">
        <v>431.1862130707251</v>
      </c>
      <c r="AH54" s="7">
        <v>418.85168738898756</v>
      </c>
      <c r="AI54" s="7">
        <v>418.46830985915494</v>
      </c>
      <c r="AJ54" s="7">
        <v>427.88772845952997</v>
      </c>
      <c r="AK54" s="7">
        <v>420.62293657688963</v>
      </c>
      <c r="AL54" s="7">
        <v>432.53812824956663</v>
      </c>
      <c r="AM54" s="7">
        <v>441.4659188955996</v>
      </c>
      <c r="AN54" s="7">
        <v>460.95115681233926</v>
      </c>
      <c r="AO54" s="7">
        <v>430.03124999999989</v>
      </c>
      <c r="AP54" s="7">
        <v>442.58067226890756</v>
      </c>
    </row>
    <row r="55" spans="1:42" x14ac:dyDescent="0.35">
      <c r="A55" s="10">
        <v>48</v>
      </c>
      <c r="B55" s="4" t="s">
        <v>50</v>
      </c>
      <c r="C55" s="7">
        <v>513.68782383419682</v>
      </c>
      <c r="D55" s="7">
        <v>529.94865211810009</v>
      </c>
      <c r="E55" s="7">
        <v>504.18136020151127</v>
      </c>
      <c r="F55" s="7">
        <v>516.03749999999991</v>
      </c>
      <c r="G55" s="7">
        <v>523.81773399014764</v>
      </c>
      <c r="H55" s="7">
        <v>499.48907766990283</v>
      </c>
      <c r="I55" s="7">
        <v>481.72393364928905</v>
      </c>
      <c r="J55" s="7">
        <v>472.24150058616641</v>
      </c>
      <c r="K55" s="7">
        <v>470.39930151338757</v>
      </c>
      <c r="L55" s="7">
        <v>479.38204833141532</v>
      </c>
      <c r="M55" s="7">
        <v>481.26053215077599</v>
      </c>
      <c r="N55" s="7">
        <v>502.87995594713658</v>
      </c>
      <c r="O55" s="7">
        <v>502.58515283842797</v>
      </c>
      <c r="P55" s="7">
        <v>516.15635179153094</v>
      </c>
      <c r="Q55" s="7">
        <v>511.28980891719738</v>
      </c>
      <c r="R55" s="7">
        <v>506.98421052631579</v>
      </c>
      <c r="S55" s="7">
        <v>501.703125</v>
      </c>
      <c r="T55" s="7">
        <v>497.55681818181819</v>
      </c>
      <c r="U55" s="7">
        <v>486.0090817356205</v>
      </c>
      <c r="V55" s="7">
        <v>466.30460921843684</v>
      </c>
      <c r="W55" s="7">
        <v>504.89910089910092</v>
      </c>
      <c r="X55" s="7">
        <v>483.05940594059405</v>
      </c>
      <c r="Y55" s="7">
        <v>472.5733461169703</v>
      </c>
      <c r="Z55" s="7">
        <v>503.49476688867742</v>
      </c>
      <c r="AA55" s="7">
        <v>491.42209631728036</v>
      </c>
      <c r="AB55" s="7">
        <v>504.62476547842408</v>
      </c>
      <c r="AC55" s="7">
        <v>485.41105990783404</v>
      </c>
      <c r="AD55" s="7">
        <v>509.79395604395597</v>
      </c>
      <c r="AE55" s="7">
        <v>513.17228805834088</v>
      </c>
      <c r="AF55" s="7">
        <v>519.36823104693144</v>
      </c>
      <c r="AG55" s="7">
        <v>503.98388540734106</v>
      </c>
      <c r="AH55" s="7">
        <v>531.06394316163414</v>
      </c>
      <c r="AI55" s="7">
        <v>505.46566901408454</v>
      </c>
      <c r="AJ55" s="7">
        <v>543.29765013054828</v>
      </c>
      <c r="AK55" s="7">
        <v>543.44048653344908</v>
      </c>
      <c r="AL55" s="7">
        <v>550.70017331022518</v>
      </c>
      <c r="AM55" s="7">
        <v>535.37187230371001</v>
      </c>
      <c r="AN55" s="7">
        <v>546.70951156812328</v>
      </c>
      <c r="AO55" s="7">
        <v>565.27449324324311</v>
      </c>
      <c r="AP55" s="7">
        <v>567.68067226890753</v>
      </c>
    </row>
    <row r="56" spans="1:42" x14ac:dyDescent="0.35">
      <c r="A56" s="10">
        <v>49</v>
      </c>
      <c r="B56" s="4" t="s">
        <v>51</v>
      </c>
      <c r="C56" s="7">
        <v>607.67487046632118</v>
      </c>
      <c r="D56" s="7">
        <v>578.12580231065465</v>
      </c>
      <c r="E56" s="7">
        <v>567.20403022670018</v>
      </c>
      <c r="F56" s="7">
        <v>578.58749999999998</v>
      </c>
      <c r="G56" s="7">
        <v>543.84605911330038</v>
      </c>
      <c r="H56" s="7">
        <v>534.40776699029118</v>
      </c>
      <c r="I56" s="7">
        <v>489.13507109004729</v>
      </c>
      <c r="J56" s="7">
        <v>498.64009378663536</v>
      </c>
      <c r="K56" s="7">
        <v>480.59371362048887</v>
      </c>
      <c r="L56" s="7">
        <v>489.45914844649013</v>
      </c>
      <c r="M56" s="7">
        <v>492.35587583148555</v>
      </c>
      <c r="N56" s="7">
        <v>516.65748898678419</v>
      </c>
      <c r="O56" s="7">
        <v>512.14519650655029</v>
      </c>
      <c r="P56" s="7">
        <v>522.94788273615643</v>
      </c>
      <c r="Q56" s="7">
        <v>505.97770700636937</v>
      </c>
      <c r="R56" s="7">
        <v>506.98421052631579</v>
      </c>
      <c r="S56" s="7">
        <v>495.1875</v>
      </c>
      <c r="T56" s="7">
        <v>497.55681818181819</v>
      </c>
      <c r="U56" s="7">
        <v>470.86074672048431</v>
      </c>
      <c r="V56" s="7">
        <v>470.06513026052096</v>
      </c>
      <c r="W56" s="7">
        <v>479.90409590409587</v>
      </c>
      <c r="X56" s="7">
        <v>471.91188118811874</v>
      </c>
      <c r="Y56" s="7">
        <v>453.38255033557044</v>
      </c>
      <c r="Z56" s="7">
        <v>461.83444338725025</v>
      </c>
      <c r="AA56" s="7">
        <v>464.25212464589225</v>
      </c>
      <c r="AB56" s="7">
        <v>458.85647279549721</v>
      </c>
      <c r="AC56" s="7">
        <v>469.26912442396315</v>
      </c>
      <c r="AD56" s="7">
        <v>478.86263736263726</v>
      </c>
      <c r="AE56" s="7">
        <v>478.96080218778479</v>
      </c>
      <c r="AF56" s="7">
        <v>485.49638989169677</v>
      </c>
      <c r="AG56" s="7">
        <v>447.98567591763646</v>
      </c>
      <c r="AH56" s="7">
        <v>466.62522202486679</v>
      </c>
      <c r="AI56" s="7">
        <v>479.0360915492958</v>
      </c>
      <c r="AJ56" s="7">
        <v>460.55091383812004</v>
      </c>
      <c r="AK56" s="7">
        <v>489.09643788010425</v>
      </c>
      <c r="AL56" s="7">
        <v>498.66551126516458</v>
      </c>
      <c r="AM56" s="7">
        <v>507.30802415875746</v>
      </c>
      <c r="AN56" s="7">
        <v>514.5501285347043</v>
      </c>
      <c r="AO56" s="7">
        <v>525.1241554054053</v>
      </c>
      <c r="AP56" s="7">
        <v>525.63025210084038</v>
      </c>
    </row>
    <row r="57" spans="1:42" x14ac:dyDescent="0.35">
      <c r="A57" s="10">
        <v>50</v>
      </c>
      <c r="B57" s="4" t="s">
        <v>52</v>
      </c>
      <c r="C57" s="7">
        <v>525.03108808290153</v>
      </c>
      <c r="D57" s="7">
        <v>546.0077021822849</v>
      </c>
      <c r="E57" s="7">
        <v>551.44836272040288</v>
      </c>
      <c r="F57" s="7">
        <v>547.3125</v>
      </c>
      <c r="G57" s="7">
        <v>519.19581280788168</v>
      </c>
      <c r="H57" s="7">
        <v>508.59830097087371</v>
      </c>
      <c r="I57" s="7">
        <v>489.13507109004729</v>
      </c>
      <c r="J57" s="7">
        <v>469.30832356389215</v>
      </c>
      <c r="K57" s="7">
        <v>499.52619324796262</v>
      </c>
      <c r="L57" s="7">
        <v>503.85500575373982</v>
      </c>
      <c r="M57" s="7">
        <v>506.22505543237241</v>
      </c>
      <c r="N57" s="7">
        <v>516.65748898678419</v>
      </c>
      <c r="O57" s="7">
        <v>512.14519650655029</v>
      </c>
      <c r="P57" s="7">
        <v>494.42345276872965</v>
      </c>
      <c r="Q57" s="7">
        <v>488.7133757961783</v>
      </c>
      <c r="R57" s="7">
        <v>493.81578947368422</v>
      </c>
      <c r="S57" s="7">
        <v>484.76249999999993</v>
      </c>
      <c r="T57" s="7">
        <v>515.64979338842966</v>
      </c>
      <c r="U57" s="7">
        <v>477.17255297679111</v>
      </c>
      <c r="V57" s="7">
        <v>470.06513026052096</v>
      </c>
      <c r="W57" s="7">
        <v>493.65134865134866</v>
      </c>
      <c r="X57" s="7">
        <v>499.16138613861386</v>
      </c>
      <c r="Y57" s="7">
        <v>434.19175455417064</v>
      </c>
      <c r="Z57" s="7">
        <v>470.16650808753565</v>
      </c>
      <c r="AA57" s="7">
        <v>473.70254957507069</v>
      </c>
      <c r="AB57" s="7">
        <v>457.68292682926835</v>
      </c>
      <c r="AC57" s="7">
        <v>438.13824884792621</v>
      </c>
      <c r="AD57" s="7">
        <v>457.09615384615375</v>
      </c>
      <c r="AE57" s="7">
        <v>498.34731084776661</v>
      </c>
      <c r="AF57" s="7">
        <v>485.49638989169677</v>
      </c>
      <c r="AG57" s="7">
        <v>507.34377797672329</v>
      </c>
      <c r="AH57" s="7">
        <v>519.95381882770869</v>
      </c>
      <c r="AI57" s="7">
        <v>549.51496478873241</v>
      </c>
      <c r="AJ57" s="7">
        <v>571.60574412532628</v>
      </c>
      <c r="AK57" s="7">
        <v>565.17810599478707</v>
      </c>
      <c r="AL57" s="7">
        <v>582.13778162911603</v>
      </c>
      <c r="AM57" s="7">
        <v>579.6264020707506</v>
      </c>
      <c r="AN57" s="7">
        <v>611.02827763496134</v>
      </c>
      <c r="AO57" s="7">
        <v>594.8589527027026</v>
      </c>
      <c r="AP57" s="7">
        <v>609.73109243697479</v>
      </c>
    </row>
    <row r="58" spans="1:42" x14ac:dyDescent="0.35">
      <c r="A58" s="10">
        <v>51</v>
      </c>
      <c r="B58" s="4" t="s">
        <v>53</v>
      </c>
      <c r="C58" s="7">
        <v>623.87953367875639</v>
      </c>
      <c r="D58" s="7">
        <v>624.69704749679067</v>
      </c>
      <c r="E58" s="7">
        <v>603.44206549118383</v>
      </c>
      <c r="F58" s="7">
        <v>602.04374999999993</v>
      </c>
      <c r="G58" s="7">
        <v>616.25615763546796</v>
      </c>
      <c r="H58" s="7">
        <v>569.32645631067953</v>
      </c>
      <c r="I58" s="7">
        <v>541.0130331753553</v>
      </c>
      <c r="J58" s="7">
        <v>535.30480656506438</v>
      </c>
      <c r="K58" s="7">
        <v>546.12922002328276</v>
      </c>
      <c r="L58" s="7">
        <v>547.04257767548904</v>
      </c>
      <c r="M58" s="7">
        <v>535.35033259423494</v>
      </c>
      <c r="N58" s="7">
        <v>582.78964757709252</v>
      </c>
      <c r="O58" s="7">
        <v>585.89410480349341</v>
      </c>
      <c r="P58" s="7">
        <v>597.65472312703582</v>
      </c>
      <c r="Q58" s="7">
        <v>571.05095541401261</v>
      </c>
      <c r="R58" s="7">
        <v>585.99473684210523</v>
      </c>
      <c r="S58" s="7">
        <v>586.40625</v>
      </c>
      <c r="T58" s="7">
        <v>581.55991735537191</v>
      </c>
      <c r="U58" s="7">
        <v>542.81533804238131</v>
      </c>
      <c r="V58" s="7">
        <v>535.24749498997994</v>
      </c>
      <c r="W58" s="7">
        <v>566.13686313686321</v>
      </c>
      <c r="X58" s="7">
        <v>557.37623762376234</v>
      </c>
      <c r="Y58" s="7">
        <v>508.55608820709494</v>
      </c>
      <c r="Z58" s="7">
        <v>547.53568030447195</v>
      </c>
      <c r="AA58" s="7">
        <v>543.39943342776189</v>
      </c>
      <c r="AB58" s="7">
        <v>528.09568480300186</v>
      </c>
      <c r="AC58" s="7">
        <v>536.14285714285711</v>
      </c>
      <c r="AD58" s="7">
        <v>544.16208791208783</v>
      </c>
      <c r="AE58" s="7">
        <v>542.82224247948943</v>
      </c>
      <c r="AF58" s="7">
        <v>564.53068592057764</v>
      </c>
      <c r="AG58" s="7">
        <v>556.62220232766333</v>
      </c>
      <c r="AH58" s="7">
        <v>599.94671403197162</v>
      </c>
      <c r="AI58" s="7">
        <v>585.8556338028169</v>
      </c>
      <c r="AJ58" s="7">
        <v>649.99738903394245</v>
      </c>
      <c r="AK58" s="7">
        <v>652.12858384013884</v>
      </c>
      <c r="AL58" s="7">
        <v>650.43327556325801</v>
      </c>
      <c r="AM58" s="7">
        <v>658.42105263157885</v>
      </c>
      <c r="AN58" s="7">
        <v>707.50642673521838</v>
      </c>
      <c r="AO58" s="7">
        <v>707.91385135135124</v>
      </c>
      <c r="AP58" s="7">
        <v>731.67731092436975</v>
      </c>
    </row>
    <row r="59" spans="1:42" x14ac:dyDescent="0.35">
      <c r="B59" s="5" t="s">
        <v>55</v>
      </c>
      <c r="C59" s="7">
        <v>450.48963730569943</v>
      </c>
      <c r="D59" s="7">
        <v>448.04749679075735</v>
      </c>
      <c r="E59" s="7">
        <v>441.15869017632235</v>
      </c>
      <c r="F59" s="7">
        <v>447.23249999999996</v>
      </c>
      <c r="G59" s="7">
        <v>436.00123152709358</v>
      </c>
      <c r="H59" s="7">
        <v>425.09708737864071</v>
      </c>
      <c r="I59" s="7">
        <v>407.61255924170604</v>
      </c>
      <c r="J59" s="7">
        <v>395.97889800703399</v>
      </c>
      <c r="K59" s="7">
        <v>403.40745052386484</v>
      </c>
      <c r="L59" s="7">
        <v>400.20483314154194</v>
      </c>
      <c r="M59" s="7">
        <v>392.49778270509972</v>
      </c>
      <c r="N59" s="7">
        <v>433.99229074889865</v>
      </c>
      <c r="O59" s="7">
        <v>430.20196506550218</v>
      </c>
      <c r="P59" s="7">
        <v>427.86644951140062</v>
      </c>
      <c r="Q59" s="7">
        <v>411.68789808917194</v>
      </c>
      <c r="R59" s="7">
        <v>410.85473684210524</v>
      </c>
      <c r="S59" s="7">
        <v>403.96875</v>
      </c>
      <c r="T59" s="7">
        <v>407.09194214876027</v>
      </c>
      <c r="U59" s="7">
        <v>378.70837537840566</v>
      </c>
      <c r="V59" s="7">
        <v>372.29158316633266</v>
      </c>
      <c r="W59" s="7">
        <v>391.17182817182817</v>
      </c>
      <c r="X59" s="7">
        <v>387.68613861386137</v>
      </c>
      <c r="Y59" s="7">
        <v>356.22914669223394</v>
      </c>
      <c r="Z59" s="7">
        <v>386.84586108468125</v>
      </c>
      <c r="AA59" s="7">
        <v>378.01699716713875</v>
      </c>
      <c r="AB59" s="7">
        <v>373.18761726078799</v>
      </c>
      <c r="AC59" s="7">
        <v>363.19354838709671</v>
      </c>
      <c r="AD59" s="7">
        <v>380.34065934065927</v>
      </c>
      <c r="AE59" s="7">
        <v>376.3263445761167</v>
      </c>
      <c r="AF59" s="7">
        <v>381.62274368231044</v>
      </c>
      <c r="AG59" s="7">
        <v>375.18800358102055</v>
      </c>
      <c r="AH59" s="7">
        <v>386.63232682060396</v>
      </c>
      <c r="AI59" s="7">
        <v>385.43133802816902</v>
      </c>
      <c r="AJ59" s="7">
        <v>391.95822454308086</v>
      </c>
      <c r="AK59" s="7">
        <v>396.71155516941786</v>
      </c>
      <c r="AL59" s="7">
        <v>401.10051993067583</v>
      </c>
      <c r="AM59" s="7">
        <v>402.60828300258839</v>
      </c>
      <c r="AN59" s="7">
        <v>406.28020565552691</v>
      </c>
      <c r="AO59" s="7">
        <v>401.50337837837827</v>
      </c>
      <c r="AP59" s="7">
        <v>409.99159663865544</v>
      </c>
    </row>
    <row r="60" spans="1:42" x14ac:dyDescent="0.35">
      <c r="B60" s="5" t="s">
        <v>54</v>
      </c>
      <c r="C60" s="7">
        <v>599.57253886010358</v>
      </c>
      <c r="D60" s="7">
        <v>618.27342747111675</v>
      </c>
      <c r="E60" s="7">
        <v>598.71536523929467</v>
      </c>
      <c r="F60" s="7">
        <v>617.68124999999998</v>
      </c>
      <c r="G60" s="7">
        <v>577.74014778325113</v>
      </c>
      <c r="H60" s="7">
        <v>576.9174757281553</v>
      </c>
      <c r="I60" s="7">
        <v>549.90639810426535</v>
      </c>
      <c r="J60" s="7">
        <v>535.30480656506438</v>
      </c>
      <c r="K60" s="7">
        <v>524.28405122235142</v>
      </c>
      <c r="L60" s="7">
        <v>547.04257767548904</v>
      </c>
      <c r="M60" s="7">
        <v>535.35033259423494</v>
      </c>
      <c r="N60" s="7">
        <v>596.56718061674007</v>
      </c>
      <c r="O60" s="7">
        <v>587.25982532751095</v>
      </c>
      <c r="P60" s="7">
        <v>601.729641693811</v>
      </c>
      <c r="Q60" s="7">
        <v>571.05095541401261</v>
      </c>
      <c r="R60" s="7">
        <v>579.41052631578941</v>
      </c>
      <c r="S60" s="7">
        <v>556.43437499999993</v>
      </c>
      <c r="T60" s="7">
        <v>581.55991735537191</v>
      </c>
      <c r="U60" s="7">
        <v>530.19172552976784</v>
      </c>
      <c r="V60" s="7">
        <v>513.93787575150293</v>
      </c>
      <c r="W60" s="7">
        <v>549.8901098901099</v>
      </c>
      <c r="X60" s="7">
        <v>544.99009900990097</v>
      </c>
      <c r="Y60" s="7">
        <v>506.15723873441993</v>
      </c>
      <c r="Z60" s="7">
        <v>555.86774500475735</v>
      </c>
      <c r="AA60" s="7">
        <v>537.49291784702541</v>
      </c>
      <c r="AB60" s="7">
        <v>551.56660412757969</v>
      </c>
      <c r="AC60" s="7">
        <v>553.43778801843314</v>
      </c>
      <c r="AD60" s="7">
        <v>595.71428571428555</v>
      </c>
      <c r="AE60" s="7">
        <v>570.19143117593433</v>
      </c>
      <c r="AF60" s="7">
        <v>598.40252707581226</v>
      </c>
      <c r="AG60" s="7">
        <v>593.58102059086832</v>
      </c>
      <c r="AH60" s="7">
        <v>627.72202486678509</v>
      </c>
      <c r="AI60" s="7">
        <v>613.38644366197184</v>
      </c>
      <c r="AJ60" s="7">
        <v>647.81984334203651</v>
      </c>
      <c r="AK60" s="7">
        <v>653.21546481320581</v>
      </c>
      <c r="AL60" s="7">
        <v>650.43327556325801</v>
      </c>
      <c r="AM60" s="7">
        <v>626.03968938740286</v>
      </c>
      <c r="AN60" s="7">
        <v>647.47557840616957</v>
      </c>
      <c r="AO60" s="7">
        <v>649.80152027027009</v>
      </c>
      <c r="AP60" s="7">
        <v>670.70420168067233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60"/>
  <sheetViews>
    <sheetView workbookViewId="0">
      <selection activeCell="B2" sqref="B2"/>
    </sheetView>
  </sheetViews>
  <sheetFormatPr defaultRowHeight="14.5" x14ac:dyDescent="0.35"/>
  <cols>
    <col min="1" max="1" width="5.54296875" style="18" bestFit="1" customWidth="1"/>
    <col min="2" max="2" width="20.81640625" bestFit="1" customWidth="1"/>
  </cols>
  <sheetData>
    <row r="1" spans="1:42" x14ac:dyDescent="0.35">
      <c r="A1" s="19" t="s">
        <v>68</v>
      </c>
    </row>
    <row r="2" spans="1:42" x14ac:dyDescent="0.35">
      <c r="A2" s="1"/>
      <c r="B2" s="12" t="s">
        <v>69</v>
      </c>
      <c r="C2" s="11">
        <v>39142</v>
      </c>
      <c r="D2" s="11">
        <v>39234</v>
      </c>
      <c r="E2" s="11">
        <v>39326</v>
      </c>
      <c r="F2" s="11">
        <v>39417</v>
      </c>
      <c r="G2" s="11">
        <v>39508</v>
      </c>
      <c r="H2" s="11">
        <v>39600</v>
      </c>
      <c r="I2" s="11">
        <v>39692</v>
      </c>
      <c r="J2" s="11">
        <v>39783</v>
      </c>
      <c r="K2" s="11">
        <v>39873</v>
      </c>
      <c r="L2" s="11">
        <v>39965</v>
      </c>
      <c r="M2" s="11">
        <v>40057</v>
      </c>
      <c r="N2" s="11">
        <v>40148</v>
      </c>
      <c r="O2" s="11">
        <v>40238</v>
      </c>
      <c r="P2" s="11">
        <v>40330</v>
      </c>
      <c r="Q2" s="11">
        <v>40422</v>
      </c>
      <c r="R2" s="11">
        <v>40513</v>
      </c>
      <c r="S2" s="11">
        <v>40603</v>
      </c>
      <c r="T2" s="11">
        <v>40695</v>
      </c>
      <c r="U2" s="11">
        <v>40787</v>
      </c>
      <c r="V2" s="11">
        <v>40878</v>
      </c>
      <c r="W2" s="11">
        <v>40969</v>
      </c>
      <c r="X2" s="11">
        <v>41061</v>
      </c>
      <c r="Y2" s="11">
        <v>41153</v>
      </c>
      <c r="Z2" s="11">
        <v>41244</v>
      </c>
      <c r="AA2" s="11">
        <v>41334</v>
      </c>
      <c r="AB2" s="11">
        <v>41426</v>
      </c>
      <c r="AC2" s="11">
        <v>41518</v>
      </c>
      <c r="AD2" s="11">
        <v>41609</v>
      </c>
      <c r="AE2" s="11">
        <v>41699</v>
      </c>
      <c r="AF2" s="11">
        <v>41791</v>
      </c>
      <c r="AG2" s="11">
        <v>41883</v>
      </c>
      <c r="AH2" s="11">
        <v>41974</v>
      </c>
      <c r="AI2" s="11">
        <v>42064</v>
      </c>
      <c r="AJ2" s="11">
        <v>42156</v>
      </c>
      <c r="AK2" s="11">
        <v>42248</v>
      </c>
      <c r="AL2" s="11">
        <v>42339</v>
      </c>
      <c r="AM2" s="11">
        <v>42430</v>
      </c>
      <c r="AN2" s="11">
        <v>42522</v>
      </c>
      <c r="AO2" s="11">
        <v>42614</v>
      </c>
      <c r="AP2" s="11">
        <v>42705</v>
      </c>
    </row>
    <row r="3" spans="1:42" x14ac:dyDescent="0.35">
      <c r="A3" s="6"/>
      <c r="B3" s="3" t="s">
        <v>56</v>
      </c>
      <c r="C3" s="7">
        <v>615.77720207253878</v>
      </c>
      <c r="D3" s="7">
        <v>642.36200256739403</v>
      </c>
      <c r="E3" s="7">
        <v>630.22670025188904</v>
      </c>
      <c r="F3" s="7">
        <v>648.95624999999995</v>
      </c>
      <c r="G3" s="7">
        <v>608.55295566502457</v>
      </c>
      <c r="H3" s="7">
        <v>599.69053398058247</v>
      </c>
      <c r="I3" s="7">
        <v>570.65758293838849</v>
      </c>
      <c r="J3" s="7">
        <v>554.37045720984759</v>
      </c>
      <c r="K3" s="7">
        <v>560.69266589057031</v>
      </c>
      <c r="L3" s="7">
        <v>575.8342922899883</v>
      </c>
      <c r="M3" s="7">
        <v>593.60088691796</v>
      </c>
      <c r="N3" s="7">
        <v>622.74449339207047</v>
      </c>
      <c r="O3" s="7">
        <v>614.5742358078603</v>
      </c>
      <c r="P3" s="7">
        <v>651.98697068403908</v>
      </c>
      <c r="Q3" s="7">
        <v>636.1242038216559</v>
      </c>
      <c r="R3" s="7">
        <v>645.25263157894733</v>
      </c>
      <c r="S3" s="7">
        <v>775.359375</v>
      </c>
      <c r="T3" s="7">
        <v>661.68595041322317</v>
      </c>
      <c r="U3" s="7">
        <v>617.29465186680113</v>
      </c>
      <c r="V3" s="7">
        <v>595.41583166332657</v>
      </c>
      <c r="W3" s="7">
        <v>631.12387612387613</v>
      </c>
      <c r="X3" s="7">
        <v>644.07920792079199</v>
      </c>
      <c r="Y3" s="7">
        <v>587.71812080536915</v>
      </c>
      <c r="Z3" s="7">
        <v>628.4757373929591</v>
      </c>
      <c r="AA3" s="7">
        <v>614.27762039660047</v>
      </c>
      <c r="AB3" s="7">
        <v>639.58255159474675</v>
      </c>
      <c r="AC3" s="7">
        <v>649.13640552995389</v>
      </c>
      <c r="AD3" s="7">
        <v>664.45054945054937</v>
      </c>
      <c r="AE3" s="7">
        <v>712.73928896991788</v>
      </c>
      <c r="AF3" s="7">
        <v>700.01805054151635</v>
      </c>
      <c r="AG3" s="7">
        <v>716.7770814682184</v>
      </c>
      <c r="AH3" s="7">
        <v>711.04795737122549</v>
      </c>
      <c r="AI3" s="7">
        <v>721.30721830985919</v>
      </c>
      <c r="AJ3" s="7">
        <v>740.36553524804174</v>
      </c>
      <c r="AK3" s="7">
        <v>749.94787141615984</v>
      </c>
      <c r="AL3" s="7">
        <v>750.16637781629095</v>
      </c>
      <c r="AM3" s="7">
        <v>733.97756686798959</v>
      </c>
      <c r="AN3" s="7">
        <v>755.7455012853469</v>
      </c>
      <c r="AO3" s="7">
        <v>740.66807432432415</v>
      </c>
      <c r="AP3" s="7">
        <v>766.36890756302523</v>
      </c>
    </row>
    <row r="4" spans="1:42" x14ac:dyDescent="0.35">
      <c r="A4" s="6"/>
      <c r="B4" s="13" t="s">
        <v>0</v>
      </c>
      <c r="C4" s="14">
        <v>743.79404145077706</v>
      </c>
      <c r="D4" s="14">
        <v>770.8344030808729</v>
      </c>
      <c r="E4" s="14">
        <v>779.90554156171265</v>
      </c>
      <c r="F4" s="14">
        <v>789.69374999999991</v>
      </c>
      <c r="G4" s="14">
        <v>767.23891625615749</v>
      </c>
      <c r="H4" s="14">
        <v>728.73786407766977</v>
      </c>
      <c r="I4" s="14">
        <v>704.05805687203781</v>
      </c>
      <c r="J4" s="14">
        <v>689.2966002344665</v>
      </c>
      <c r="K4" s="14">
        <v>690.30733410942946</v>
      </c>
      <c r="L4" s="14">
        <v>702.51783659378577</v>
      </c>
      <c r="M4" s="14">
        <v>693.45898004434571</v>
      </c>
      <c r="N4" s="14">
        <v>752.25330396475761</v>
      </c>
      <c r="O4" s="14">
        <v>778.4606986899563</v>
      </c>
      <c r="P4" s="14">
        <v>793.2508143322475</v>
      </c>
      <c r="Q4" s="14">
        <v>770.2547770700636</v>
      </c>
      <c r="R4" s="14">
        <v>763.76842105263165</v>
      </c>
      <c r="S4" s="14">
        <v>755.8125</v>
      </c>
      <c r="T4" s="14">
        <v>767.65909090909088</v>
      </c>
      <c r="U4" s="14">
        <v>732.16952573158414</v>
      </c>
      <c r="V4" s="14">
        <v>701.96392785571129</v>
      </c>
      <c r="W4" s="14">
        <v>749.85014985014993</v>
      </c>
      <c r="X4" s="14">
        <v>736.97524752475238</v>
      </c>
      <c r="Y4" s="14">
        <v>740.04506232023004</v>
      </c>
      <c r="Z4" s="14">
        <v>737.98287345385336</v>
      </c>
      <c r="AA4" s="14">
        <v>738.31444759206784</v>
      </c>
      <c r="AB4" s="14">
        <v>761.63133208255169</v>
      </c>
      <c r="AC4" s="14">
        <v>772.50691244239636</v>
      </c>
      <c r="AD4" s="14">
        <v>790.46703296703288</v>
      </c>
      <c r="AE4" s="14">
        <v>809.67183226982672</v>
      </c>
      <c r="AF4" s="14">
        <v>824.21480144404336</v>
      </c>
      <c r="AG4" s="14">
        <v>843.33303491495064</v>
      </c>
      <c r="AH4" s="14">
        <v>844.36944937833039</v>
      </c>
      <c r="AI4" s="14">
        <v>858.96126760563379</v>
      </c>
      <c r="AJ4" s="14">
        <v>903.68146214099215</v>
      </c>
      <c r="AK4" s="14">
        <v>924.93570807993046</v>
      </c>
      <c r="AL4" s="14">
        <v>918.19497400346597</v>
      </c>
      <c r="AM4" s="14">
        <v>895.88438308886964</v>
      </c>
      <c r="AN4" s="14">
        <v>932.62210796915156</v>
      </c>
      <c r="AO4" s="14">
        <v>927.68412162162144</v>
      </c>
      <c r="AP4" s="14">
        <v>951.39075630252091</v>
      </c>
    </row>
    <row r="5" spans="1:42" x14ac:dyDescent="0.35">
      <c r="A5" s="2">
        <v>1</v>
      </c>
      <c r="B5" s="4" t="s">
        <v>1</v>
      </c>
      <c r="C5" s="7">
        <v>559.06088082901545</v>
      </c>
      <c r="D5" s="7">
        <v>562.06675224646983</v>
      </c>
      <c r="E5" s="7">
        <v>575.08186397984878</v>
      </c>
      <c r="F5" s="7">
        <v>517.60124999999994</v>
      </c>
      <c r="G5" s="7">
        <v>534.60221674876834</v>
      </c>
      <c r="H5" s="7">
        <v>504.0436893203883</v>
      </c>
      <c r="I5" s="7">
        <v>517.29739336492878</v>
      </c>
      <c r="J5" s="7">
        <v>513.30597889800697</v>
      </c>
      <c r="K5" s="7">
        <v>544.67287543655402</v>
      </c>
      <c r="L5" s="7">
        <v>539.84464902186414</v>
      </c>
      <c r="M5" s="7">
        <v>551.99334811529934</v>
      </c>
      <c r="N5" s="7">
        <v>557.99008810572684</v>
      </c>
      <c r="O5" s="7">
        <v>544.92248908296949</v>
      </c>
      <c r="P5" s="7">
        <v>573.20521172638439</v>
      </c>
      <c r="Q5" s="7">
        <v>590.97133757961774</v>
      </c>
      <c r="R5" s="7">
        <v>592.57894736842104</v>
      </c>
      <c r="S5" s="7">
        <v>612.46875</v>
      </c>
      <c r="T5" s="7">
        <v>609.99173553719004</v>
      </c>
      <c r="U5" s="7">
        <v>592.04742684157407</v>
      </c>
      <c r="V5" s="7">
        <v>595.41583166332657</v>
      </c>
      <c r="W5" s="7">
        <v>586.1328671328672</v>
      </c>
      <c r="X5" s="7">
        <v>582.14851485148517</v>
      </c>
      <c r="Y5" s="7">
        <v>593.71524448705657</v>
      </c>
      <c r="Z5" s="7">
        <v>590.38629876308278</v>
      </c>
      <c r="AA5" s="7">
        <v>561.11898016997156</v>
      </c>
      <c r="AB5" s="7">
        <v>589.12007504690439</v>
      </c>
      <c r="AC5" s="7">
        <v>607.62857142857138</v>
      </c>
      <c r="AD5" s="7">
        <v>647.26648351648339</v>
      </c>
      <c r="AE5" s="7">
        <v>679.66818596171379</v>
      </c>
      <c r="AF5" s="7">
        <v>654.85559566787003</v>
      </c>
      <c r="AG5" s="7">
        <v>697.73769024171884</v>
      </c>
      <c r="AH5" s="7">
        <v>738.82326820603919</v>
      </c>
      <c r="AI5" s="7">
        <v>726.81338028169012</v>
      </c>
      <c r="AJ5" s="7">
        <v>800.24804177545684</v>
      </c>
      <c r="AK5" s="7">
        <v>793.42311033883573</v>
      </c>
      <c r="AL5" s="7">
        <v>734.9896013864817</v>
      </c>
      <c r="AM5" s="7">
        <v>737.21570319240709</v>
      </c>
      <c r="AN5" s="7">
        <v>732.16195372750633</v>
      </c>
      <c r="AO5" s="7">
        <v>699.46114864864853</v>
      </c>
      <c r="AP5" s="7">
        <v>744.29243697478989</v>
      </c>
    </row>
    <row r="6" spans="1:42" x14ac:dyDescent="0.35">
      <c r="A6" s="20">
        <v>2</v>
      </c>
      <c r="B6" s="16" t="s">
        <v>2</v>
      </c>
      <c r="C6" s="17">
        <v>604.43393782383419</v>
      </c>
      <c r="D6" s="17">
        <v>626.3029525032091</v>
      </c>
      <c r="E6" s="17">
        <v>507.33249370277071</v>
      </c>
      <c r="F6" s="17">
        <v>600.4799999999999</v>
      </c>
      <c r="G6" s="17">
        <v>600.84975369458118</v>
      </c>
      <c r="H6" s="17">
        <v>607.28155339805812</v>
      </c>
      <c r="I6" s="17">
        <v>634.39336492890982</v>
      </c>
      <c r="J6" s="17">
        <v>689.2966002344665</v>
      </c>
      <c r="K6" s="17">
        <v>677.20023282887053</v>
      </c>
      <c r="L6" s="17">
        <v>619.02186421173747</v>
      </c>
      <c r="M6" s="17">
        <v>637.98226164079813</v>
      </c>
      <c r="N6" s="17">
        <v>695.76541850220269</v>
      </c>
      <c r="O6" s="17">
        <v>628.23144104803498</v>
      </c>
      <c r="P6" s="17">
        <v>570.48859934853419</v>
      </c>
      <c r="Q6" s="17">
        <v>597.61146496815275</v>
      </c>
      <c r="R6" s="17">
        <v>717.67894736842106</v>
      </c>
      <c r="S6" s="17">
        <v>635.92499999999995</v>
      </c>
      <c r="T6" s="17">
        <v>759.90495867768595</v>
      </c>
      <c r="U6" s="17">
        <v>631.18062563067599</v>
      </c>
      <c r="V6" s="17">
        <v>626.75350701402806</v>
      </c>
      <c r="W6" s="17">
        <v>749.85014985014993</v>
      </c>
      <c r="X6" s="17">
        <v>736.97524752475238</v>
      </c>
      <c r="Y6" s="17">
        <v>719.65484180249268</v>
      </c>
      <c r="Z6" s="17">
        <v>714.17697431018064</v>
      </c>
      <c r="AA6" s="17">
        <v>700.51274787535397</v>
      </c>
      <c r="AB6" s="17">
        <v>704.12757973733585</v>
      </c>
      <c r="AC6" s="17">
        <v>702.17419354838694</v>
      </c>
      <c r="AD6" s="17">
        <v>736.62362637362628</v>
      </c>
      <c r="AE6" s="17">
        <v>721.86235186873284</v>
      </c>
      <c r="AF6" s="17">
        <v>677.43682310469319</v>
      </c>
      <c r="AG6" s="17">
        <v>817.57385854968652</v>
      </c>
      <c r="AH6" s="17">
        <v>803.26198934280637</v>
      </c>
      <c r="AI6" s="17">
        <v>787.38116197183092</v>
      </c>
      <c r="AJ6" s="17">
        <v>843.79895561357694</v>
      </c>
      <c r="AK6" s="17">
        <v>942.3258036490007</v>
      </c>
      <c r="AL6" s="17">
        <v>867.24436741767738</v>
      </c>
      <c r="AM6" s="17">
        <v>818.16911130284723</v>
      </c>
      <c r="AN6" s="17">
        <v>860.79948586118235</v>
      </c>
      <c r="AO6" s="17">
        <v>853.7229729729728</v>
      </c>
      <c r="AP6" s="17">
        <v>846.26470588235293</v>
      </c>
    </row>
    <row r="7" spans="1:42" x14ac:dyDescent="0.35">
      <c r="A7" s="2">
        <v>3</v>
      </c>
      <c r="B7" s="4" t="s">
        <v>3</v>
      </c>
      <c r="C7" s="7">
        <v>550.95854922279784</v>
      </c>
      <c r="D7" s="7">
        <v>626.3029525032091</v>
      </c>
      <c r="E7" s="7">
        <v>630.22670025188904</v>
      </c>
      <c r="F7" s="7">
        <v>648.95624999999995</v>
      </c>
      <c r="G7" s="7">
        <v>647.06896551724128</v>
      </c>
      <c r="H7" s="7">
        <v>627.01820388349506</v>
      </c>
      <c r="I7" s="7">
        <v>647.73341232227483</v>
      </c>
      <c r="J7" s="7">
        <v>593.96834701055093</v>
      </c>
      <c r="K7" s="7">
        <v>617.49010477299169</v>
      </c>
      <c r="L7" s="7">
        <v>649.25316455696191</v>
      </c>
      <c r="M7" s="7">
        <v>637.98226164079813</v>
      </c>
      <c r="N7" s="7">
        <v>681.98788546255503</v>
      </c>
      <c r="O7" s="7">
        <v>662.37445414847161</v>
      </c>
      <c r="P7" s="7">
        <v>665.57003257328995</v>
      </c>
      <c r="Q7" s="7">
        <v>683.93312101910817</v>
      </c>
      <c r="R7" s="7">
        <v>675.54</v>
      </c>
      <c r="S7" s="7">
        <v>664.59374999999989</v>
      </c>
      <c r="T7" s="7">
        <v>621.62293388429748</v>
      </c>
      <c r="U7" s="7">
        <v>679.15035317860736</v>
      </c>
      <c r="V7" s="7">
        <v>628.00701402805601</v>
      </c>
      <c r="W7" s="7">
        <v>674.86513486513491</v>
      </c>
      <c r="X7" s="7">
        <v>668.85148514851471</v>
      </c>
      <c r="Y7" s="7">
        <v>627.29913710450626</v>
      </c>
      <c r="Z7" s="7">
        <v>642.75927687916271</v>
      </c>
      <c r="AA7" s="7">
        <v>683.97450424929161</v>
      </c>
      <c r="AB7" s="7">
        <v>718.2101313320826</v>
      </c>
      <c r="AC7" s="7">
        <v>668.73732718894007</v>
      </c>
      <c r="AD7" s="7">
        <v>744.642857142857</v>
      </c>
      <c r="AE7" s="7">
        <v>798.2680036463081</v>
      </c>
      <c r="AF7" s="7">
        <v>807.27888086642611</v>
      </c>
      <c r="AG7" s="7">
        <v>722.37690241718883</v>
      </c>
      <c r="AH7" s="7">
        <v>788.81882770870334</v>
      </c>
      <c r="AI7" s="7">
        <v>715.80105633802816</v>
      </c>
      <c r="AJ7" s="7">
        <v>783.91644908616172</v>
      </c>
      <c r="AK7" s="7">
        <v>786.90182450043437</v>
      </c>
      <c r="AL7" s="7">
        <v>778.35181975736555</v>
      </c>
      <c r="AM7" s="7">
        <v>760.96203623813631</v>
      </c>
      <c r="AN7" s="7">
        <v>777.18508997429296</v>
      </c>
      <c r="AO7" s="7">
        <v>845.27027027027009</v>
      </c>
      <c r="AP7" s="7">
        <v>846.26470588235293</v>
      </c>
    </row>
    <row r="8" spans="1:42" x14ac:dyDescent="0.35">
      <c r="A8" s="2">
        <v>4</v>
      </c>
      <c r="B8" s="4" t="s">
        <v>4</v>
      </c>
      <c r="C8" s="7">
        <v>810.23316062176161</v>
      </c>
      <c r="D8" s="7">
        <v>867.1887034659818</v>
      </c>
      <c r="E8" s="7">
        <v>866.56171284634752</v>
      </c>
      <c r="F8" s="7">
        <v>892.90124999999989</v>
      </c>
      <c r="G8" s="7">
        <v>847.35221674876834</v>
      </c>
      <c r="H8" s="7">
        <v>880.55825242718436</v>
      </c>
      <c r="I8" s="7">
        <v>739.63151658767754</v>
      </c>
      <c r="J8" s="7">
        <v>806.62368112543959</v>
      </c>
      <c r="K8" s="7">
        <v>766.03725261932459</v>
      </c>
      <c r="L8" s="7">
        <v>762.98043728423454</v>
      </c>
      <c r="M8" s="7">
        <v>753.09645232815956</v>
      </c>
      <c r="N8" s="7">
        <v>867.98458149779731</v>
      </c>
      <c r="O8" s="7">
        <v>844.01528384279482</v>
      </c>
      <c r="P8" s="7">
        <v>842.14983713355048</v>
      </c>
      <c r="Q8" s="7">
        <v>796.81528662420362</v>
      </c>
      <c r="R8" s="7">
        <v>851.99684210526311</v>
      </c>
      <c r="S8" s="7">
        <v>832.69687499999998</v>
      </c>
      <c r="T8" s="7">
        <v>902.06404958677683</v>
      </c>
      <c r="U8" s="7">
        <v>799.07467204843579</v>
      </c>
      <c r="V8" s="7">
        <v>703.21743486973946</v>
      </c>
      <c r="W8" s="7">
        <v>809.8381618381618</v>
      </c>
      <c r="X8" s="7">
        <v>811.29207920792066</v>
      </c>
      <c r="Y8" s="7">
        <v>761.63470757430491</v>
      </c>
      <c r="Z8" s="7">
        <v>773.69172216936249</v>
      </c>
      <c r="AA8" s="7">
        <v>826.91218130311586</v>
      </c>
      <c r="AB8" s="7">
        <v>875.4652908067543</v>
      </c>
      <c r="AC8" s="7">
        <v>876.27649769585241</v>
      </c>
      <c r="AD8" s="7">
        <v>893.57142857142844</v>
      </c>
      <c r="AE8" s="7">
        <v>778.88149498632629</v>
      </c>
      <c r="AF8" s="7">
        <v>863.73194945848388</v>
      </c>
      <c r="AG8" s="7">
        <v>889.25156669650846</v>
      </c>
      <c r="AH8" s="7">
        <v>837.70337477797511</v>
      </c>
      <c r="AI8" s="7">
        <v>936.04753521126759</v>
      </c>
      <c r="AJ8" s="7">
        <v>961.38642297650119</v>
      </c>
      <c r="AK8" s="7">
        <v>995.58297132927873</v>
      </c>
      <c r="AL8" s="7">
        <v>1029.8526863084919</v>
      </c>
      <c r="AM8" s="7">
        <v>971.44089732528039</v>
      </c>
      <c r="AN8" s="7">
        <v>1029.1002570694086</v>
      </c>
      <c r="AO8" s="7">
        <v>929.79729729729706</v>
      </c>
      <c r="AP8" s="7">
        <v>849.41848739495788</v>
      </c>
    </row>
    <row r="9" spans="1:42" x14ac:dyDescent="0.35">
      <c r="A9" s="2">
        <v>5</v>
      </c>
      <c r="B9" s="4" t="s">
        <v>5</v>
      </c>
      <c r="C9" s="7">
        <v>542.85621761658024</v>
      </c>
      <c r="D9" s="7">
        <v>566.88446726572522</v>
      </c>
      <c r="E9" s="7">
        <v>575.08186397984878</v>
      </c>
      <c r="F9" s="7">
        <v>592.66125</v>
      </c>
      <c r="G9" s="7">
        <v>525.3583743842363</v>
      </c>
      <c r="H9" s="7">
        <v>554.14441747572801</v>
      </c>
      <c r="I9" s="7">
        <v>561.76421800947855</v>
      </c>
      <c r="J9" s="7">
        <v>498.64009378663536</v>
      </c>
      <c r="K9" s="7">
        <v>557.77997671711285</v>
      </c>
      <c r="L9" s="7">
        <v>555.68009205983878</v>
      </c>
      <c r="M9" s="7">
        <v>554.76718403547659</v>
      </c>
      <c r="N9" s="7">
        <v>585.54515418502206</v>
      </c>
      <c r="O9" s="7">
        <v>559.94541484716149</v>
      </c>
      <c r="P9" s="7">
        <v>597.65472312703582</v>
      </c>
      <c r="Q9" s="7">
        <v>624.17197452229289</v>
      </c>
      <c r="R9" s="7">
        <v>672.90631578947364</v>
      </c>
      <c r="S9" s="7">
        <v>625.5</v>
      </c>
      <c r="T9" s="7">
        <v>630.66942148760324</v>
      </c>
      <c r="U9" s="7">
        <v>580.68617558022197</v>
      </c>
      <c r="V9" s="7">
        <v>601.68336673346687</v>
      </c>
      <c r="W9" s="7">
        <v>603.62937062937067</v>
      </c>
      <c r="X9" s="7">
        <v>625.5</v>
      </c>
      <c r="Y9" s="7">
        <v>609.30776605944391</v>
      </c>
      <c r="Z9" s="7">
        <v>607.05042816365369</v>
      </c>
      <c r="AA9" s="7">
        <v>578.83852691218112</v>
      </c>
      <c r="AB9" s="7">
        <v>610.2439024390244</v>
      </c>
      <c r="AC9" s="7">
        <v>691.79723502304137</v>
      </c>
      <c r="AD9" s="7">
        <v>649.55769230769215</v>
      </c>
      <c r="AE9" s="7">
        <v>733.26618049225158</v>
      </c>
      <c r="AF9" s="7">
        <v>690.98555956678706</v>
      </c>
      <c r="AG9" s="7">
        <v>744.77618621307067</v>
      </c>
      <c r="AH9" s="7">
        <v>714.38099467140319</v>
      </c>
      <c r="AI9" s="7">
        <v>753.24295774647885</v>
      </c>
      <c r="AJ9" s="7">
        <v>743.63185378590072</v>
      </c>
      <c r="AK9" s="7">
        <v>751.03475238922658</v>
      </c>
      <c r="AL9" s="7">
        <v>747.99826689774682</v>
      </c>
      <c r="AM9" s="7">
        <v>804.13718723037096</v>
      </c>
      <c r="AN9" s="7">
        <v>803.98457583547554</v>
      </c>
      <c r="AO9" s="7">
        <v>739.61148648648634</v>
      </c>
      <c r="AP9" s="7">
        <v>781.08655462184879</v>
      </c>
    </row>
    <row r="10" spans="1:42" x14ac:dyDescent="0.35">
      <c r="A10" s="2">
        <v>6</v>
      </c>
      <c r="B10" s="4" t="s">
        <v>6</v>
      </c>
      <c r="C10" s="7">
        <v>839.40155440414503</v>
      </c>
      <c r="D10" s="7">
        <v>810.982028241335</v>
      </c>
      <c r="E10" s="7">
        <v>827.17254408060433</v>
      </c>
      <c r="F10" s="7">
        <v>860.06249999999989</v>
      </c>
      <c r="G10" s="7">
        <v>685.58497536945799</v>
      </c>
      <c r="H10" s="7">
        <v>766.69296116504836</v>
      </c>
      <c r="I10" s="7">
        <v>800.4028436018956</v>
      </c>
      <c r="J10" s="7">
        <v>769.95896834701045</v>
      </c>
      <c r="K10" s="7">
        <v>742.73573923166464</v>
      </c>
      <c r="L10" s="7">
        <v>758.66168009205967</v>
      </c>
      <c r="M10" s="7">
        <v>715.64966740576483</v>
      </c>
      <c r="N10" s="7">
        <v>812.8744493392071</v>
      </c>
      <c r="O10" s="7">
        <v>861.76965065502191</v>
      </c>
      <c r="P10" s="7">
        <v>819.05863192182403</v>
      </c>
      <c r="Q10" s="7">
        <v>816.73566878980887</v>
      </c>
      <c r="R10" s="7">
        <v>803.27368421052631</v>
      </c>
      <c r="S10" s="7">
        <v>847.03125</v>
      </c>
      <c r="T10" s="7">
        <v>876.21694214876027</v>
      </c>
      <c r="U10" s="7">
        <v>782.66397578203828</v>
      </c>
      <c r="V10" s="7">
        <v>715.75250501001995</v>
      </c>
      <c r="W10" s="7">
        <v>776.09490509490502</v>
      </c>
      <c r="X10" s="7">
        <v>823.67821782178214</v>
      </c>
      <c r="Y10" s="7">
        <v>791.62032598274209</v>
      </c>
      <c r="Z10" s="7">
        <v>749.88582302568977</v>
      </c>
      <c r="AA10" s="7">
        <v>826.91218130311586</v>
      </c>
      <c r="AB10" s="7">
        <v>861.38273921200766</v>
      </c>
      <c r="AC10" s="7">
        <v>749.44700460829495</v>
      </c>
      <c r="AD10" s="7">
        <v>931.37637362637349</v>
      </c>
      <c r="AE10" s="7">
        <v>798.2680036463081</v>
      </c>
      <c r="AF10" s="7">
        <v>920.18501805054166</v>
      </c>
      <c r="AG10" s="7">
        <v>826.53357206803935</v>
      </c>
      <c r="AH10" s="7">
        <v>872.14476021314385</v>
      </c>
      <c r="AI10" s="7">
        <v>801.69718309859161</v>
      </c>
      <c r="AJ10" s="7">
        <v>906.94778067885113</v>
      </c>
      <c r="AK10" s="7">
        <v>946.67332754126835</v>
      </c>
      <c r="AL10" s="7">
        <v>981.07019064124756</v>
      </c>
      <c r="AM10" s="7">
        <v>947.69456427955117</v>
      </c>
      <c r="AN10" s="7">
        <v>1048.3958868894601</v>
      </c>
      <c r="AO10" s="7">
        <v>950.92905405405384</v>
      </c>
      <c r="AP10" s="7">
        <v>1224.7184873949579</v>
      </c>
    </row>
    <row r="11" spans="1:42" x14ac:dyDescent="0.35">
      <c r="A11" s="2">
        <v>7</v>
      </c>
      <c r="B11" s="4" t="s">
        <v>7</v>
      </c>
      <c r="C11" s="7">
        <v>850.74481865284963</v>
      </c>
      <c r="D11" s="7">
        <v>894.48908857509628</v>
      </c>
      <c r="E11" s="7">
        <v>882.3173803526447</v>
      </c>
      <c r="F11" s="7">
        <v>863.18999999999994</v>
      </c>
      <c r="G11" s="7">
        <v>873.5431034482757</v>
      </c>
      <c r="H11" s="7">
        <v>872.96723300970859</v>
      </c>
      <c r="I11" s="7">
        <v>807.81398104265395</v>
      </c>
      <c r="J11" s="7">
        <v>767.02579132473625</v>
      </c>
      <c r="K11" s="7">
        <v>757.29918509895219</v>
      </c>
      <c r="L11" s="7">
        <v>754.3429228998848</v>
      </c>
      <c r="M11" s="7">
        <v>762.80487804878044</v>
      </c>
      <c r="N11" s="7">
        <v>881.76211453744497</v>
      </c>
      <c r="O11" s="7">
        <v>902.74126637554582</v>
      </c>
      <c r="P11" s="7">
        <v>903.27361563517923</v>
      </c>
      <c r="Q11" s="7">
        <v>823.37579617834388</v>
      </c>
      <c r="R11" s="7">
        <v>833.56105263157895</v>
      </c>
      <c r="S11" s="7">
        <v>801.42187499999989</v>
      </c>
      <c r="T11" s="7">
        <v>865.87809917355366</v>
      </c>
      <c r="U11" s="7">
        <v>757.41675075681133</v>
      </c>
      <c r="V11" s="7">
        <v>724.52705410821636</v>
      </c>
      <c r="W11" s="7">
        <v>794.84115884115886</v>
      </c>
      <c r="X11" s="7">
        <v>823.67821782178214</v>
      </c>
      <c r="Y11" s="7">
        <v>809.61169702780433</v>
      </c>
      <c r="Z11" s="7">
        <v>773.69172216936249</v>
      </c>
      <c r="AA11" s="7">
        <v>836.36260623229441</v>
      </c>
      <c r="AB11" s="7">
        <v>833.21763602251417</v>
      </c>
      <c r="AC11" s="7">
        <v>835.92165898617509</v>
      </c>
      <c r="AD11" s="7">
        <v>926.79395604395586</v>
      </c>
      <c r="AE11" s="7">
        <v>935.11394712853223</v>
      </c>
      <c r="AF11" s="7">
        <v>865.99007220216606</v>
      </c>
      <c r="AG11" s="7">
        <v>951.96956132497758</v>
      </c>
      <c r="AH11" s="7">
        <v>888.80994671403198</v>
      </c>
      <c r="AI11" s="7">
        <v>963.57834507042253</v>
      </c>
      <c r="AJ11" s="7">
        <v>986.42819843342033</v>
      </c>
      <c r="AK11" s="7">
        <v>999.93049522154638</v>
      </c>
      <c r="AL11" s="7">
        <v>986.49046793760806</v>
      </c>
      <c r="AM11" s="7">
        <v>990.86971527178594</v>
      </c>
      <c r="AN11" s="7">
        <v>1018.3804627249356</v>
      </c>
      <c r="AO11" s="7">
        <v>1046.0219594594591</v>
      </c>
      <c r="AP11" s="7">
        <v>1156.3865546218487</v>
      </c>
    </row>
    <row r="12" spans="1:42" x14ac:dyDescent="0.35">
      <c r="A12" s="2">
        <v>8</v>
      </c>
      <c r="B12" s="4" t="s">
        <v>8</v>
      </c>
      <c r="C12" s="7">
        <v>777.82383419689108</v>
      </c>
      <c r="D12" s="7">
        <v>770.8344030808729</v>
      </c>
      <c r="E12" s="7">
        <v>756.27204030226687</v>
      </c>
      <c r="F12" s="7">
        <v>820.96874999999989</v>
      </c>
      <c r="G12" s="7">
        <v>747.21059113300487</v>
      </c>
      <c r="H12" s="7">
        <v>743.91990291262118</v>
      </c>
      <c r="I12" s="7">
        <v>714.43364928909944</v>
      </c>
      <c r="J12" s="7">
        <v>733.29425556858143</v>
      </c>
      <c r="K12" s="7">
        <v>728.17229336437708</v>
      </c>
      <c r="L12" s="7">
        <v>729.8699654775603</v>
      </c>
      <c r="M12" s="7">
        <v>707.32815964523274</v>
      </c>
      <c r="N12" s="7">
        <v>792.20814977973566</v>
      </c>
      <c r="O12" s="7">
        <v>819.43231441048033</v>
      </c>
      <c r="P12" s="7">
        <v>787.81758957654733</v>
      </c>
      <c r="Q12" s="7">
        <v>790.17515923566862</v>
      </c>
      <c r="R12" s="7">
        <v>776.93684210526317</v>
      </c>
      <c r="S12" s="7">
        <v>777.96562499999993</v>
      </c>
      <c r="T12" s="7">
        <v>776.70557851239664</v>
      </c>
      <c r="U12" s="7">
        <v>762.46619576185662</v>
      </c>
      <c r="V12" s="7">
        <v>727.03406813627248</v>
      </c>
      <c r="W12" s="7">
        <v>731.10389610389609</v>
      </c>
      <c r="X12" s="7">
        <v>736.97524752475238</v>
      </c>
      <c r="Y12" s="7">
        <v>731.64908916586774</v>
      </c>
      <c r="Z12" s="7">
        <v>726.07992388201706</v>
      </c>
      <c r="AA12" s="7">
        <v>744.22096317280443</v>
      </c>
      <c r="AB12" s="7">
        <v>739.33395872420272</v>
      </c>
      <c r="AC12" s="7">
        <v>747.14101382488468</v>
      </c>
      <c r="AD12" s="7">
        <v>750.37087912087895</v>
      </c>
      <c r="AE12" s="7">
        <v>798.2680036463081</v>
      </c>
      <c r="AF12" s="7">
        <v>829.86010830324904</v>
      </c>
      <c r="AG12" s="7">
        <v>828.7735004476275</v>
      </c>
      <c r="AH12" s="7">
        <v>833.25932504440505</v>
      </c>
      <c r="AI12" s="7">
        <v>798.39348591549299</v>
      </c>
      <c r="AJ12" s="7">
        <v>885.17232375979108</v>
      </c>
      <c r="AK12" s="7">
        <v>891.2423979148565</v>
      </c>
      <c r="AL12" s="7">
        <v>904.10225303292884</v>
      </c>
      <c r="AM12" s="7">
        <v>875.37618636755815</v>
      </c>
      <c r="AN12" s="7">
        <v>943.34190231362459</v>
      </c>
      <c r="AO12" s="7">
        <v>953.04222972972957</v>
      </c>
      <c r="AP12" s="7">
        <v>940.87815126050418</v>
      </c>
    </row>
    <row r="13" spans="1:42" x14ac:dyDescent="0.35">
      <c r="A13" s="2">
        <v>9</v>
      </c>
      <c r="B13" s="4" t="s">
        <v>9</v>
      </c>
      <c r="C13" s="7">
        <v>729.20984455958535</v>
      </c>
      <c r="D13" s="7">
        <v>762.80487804878044</v>
      </c>
      <c r="E13" s="7">
        <v>759.42317380352631</v>
      </c>
      <c r="F13" s="7">
        <v>775.61999999999989</v>
      </c>
      <c r="G13" s="7">
        <v>770.32019704433492</v>
      </c>
      <c r="H13" s="7">
        <v>730.25606796116494</v>
      </c>
      <c r="I13" s="7">
        <v>707.02251184834108</v>
      </c>
      <c r="J13" s="7">
        <v>677.56389214536921</v>
      </c>
      <c r="K13" s="7">
        <v>669.91850989522686</v>
      </c>
      <c r="L13" s="7">
        <v>683.80322209436122</v>
      </c>
      <c r="M13" s="7">
        <v>690.68514412416846</v>
      </c>
      <c r="N13" s="7">
        <v>737.09801762114546</v>
      </c>
      <c r="O13" s="7">
        <v>752.5120087336245</v>
      </c>
      <c r="P13" s="7">
        <v>781.02605863192184</v>
      </c>
      <c r="Q13" s="7">
        <v>770.2547770700636</v>
      </c>
      <c r="R13" s="7">
        <v>766.40210526315786</v>
      </c>
      <c r="S13" s="7">
        <v>764.93437499999993</v>
      </c>
      <c r="T13" s="7">
        <v>756.02789256198344</v>
      </c>
      <c r="U13" s="7">
        <v>725.85771947527746</v>
      </c>
      <c r="V13" s="7">
        <v>713.24549098196394</v>
      </c>
      <c r="W13" s="7">
        <v>749.85014985014993</v>
      </c>
      <c r="X13" s="7">
        <v>741.92970297029694</v>
      </c>
      <c r="Y13" s="7">
        <v>749.64046021093009</v>
      </c>
      <c r="Z13" s="7">
        <v>751.07611798287348</v>
      </c>
      <c r="AA13" s="7">
        <v>727.68271954674208</v>
      </c>
      <c r="AB13" s="7">
        <v>766.32551594746712</v>
      </c>
      <c r="AC13" s="7">
        <v>793.2608294930875</v>
      </c>
      <c r="AD13" s="7">
        <v>796.19505494505484</v>
      </c>
      <c r="AE13" s="7">
        <v>798.2680036463081</v>
      </c>
      <c r="AF13" s="7">
        <v>820.82761732851986</v>
      </c>
      <c r="AG13" s="7">
        <v>842.21307072515663</v>
      </c>
      <c r="AH13" s="7">
        <v>853.25754884547064</v>
      </c>
      <c r="AI13" s="7">
        <v>858.96126760563379</v>
      </c>
      <c r="AJ13" s="7">
        <v>901.50391644908598</v>
      </c>
      <c r="AK13" s="7">
        <v>918.41442224152888</v>
      </c>
      <c r="AL13" s="7">
        <v>921.44714038128234</v>
      </c>
      <c r="AM13" s="7">
        <v>885.09059534081098</v>
      </c>
      <c r="AN13" s="7">
        <v>911.1825192802055</v>
      </c>
      <c r="AO13" s="7">
        <v>903.38260135135124</v>
      </c>
      <c r="AP13" s="7">
        <v>925.10924369747886</v>
      </c>
    </row>
    <row r="14" spans="1:42" x14ac:dyDescent="0.35">
      <c r="A14" s="2">
        <v>10</v>
      </c>
      <c r="B14" s="4" t="s">
        <v>10</v>
      </c>
      <c r="C14" s="7">
        <v>842.64248704663203</v>
      </c>
      <c r="D14" s="7">
        <v>859.15917843388956</v>
      </c>
      <c r="E14" s="7">
        <v>945.34005037783368</v>
      </c>
      <c r="F14" s="7">
        <v>930.43124999999986</v>
      </c>
      <c r="G14" s="7">
        <v>885.86822660098505</v>
      </c>
      <c r="H14" s="7">
        <v>810.72087378640765</v>
      </c>
      <c r="I14" s="7">
        <v>785.58056872037901</v>
      </c>
      <c r="J14" s="7">
        <v>769.95896834701045</v>
      </c>
      <c r="K14" s="7">
        <v>800.98952270081475</v>
      </c>
      <c r="L14" s="7">
        <v>791.77215189873402</v>
      </c>
      <c r="M14" s="7">
        <v>811.34700665188461</v>
      </c>
      <c r="N14" s="7">
        <v>891.40638766519828</v>
      </c>
      <c r="O14" s="7">
        <v>887.71834061135371</v>
      </c>
      <c r="P14" s="7">
        <v>881.54071661237788</v>
      </c>
      <c r="Q14" s="7">
        <v>843.2961783439489</v>
      </c>
      <c r="R14" s="7">
        <v>921.78947368421052</v>
      </c>
      <c r="S14" s="7">
        <v>835.30312500000002</v>
      </c>
      <c r="T14" s="7">
        <v>865.87809917355366</v>
      </c>
      <c r="U14" s="7">
        <v>812.96064581231076</v>
      </c>
      <c r="V14" s="7">
        <v>802.24448897795583</v>
      </c>
      <c r="W14" s="7">
        <v>818.58641358641364</v>
      </c>
      <c r="X14" s="7">
        <v>821.2009900990098</v>
      </c>
      <c r="Y14" s="7">
        <v>767.63183125599232</v>
      </c>
      <c r="Z14" s="7">
        <v>815.35204567078961</v>
      </c>
      <c r="AA14" s="7">
        <v>797.37960339943322</v>
      </c>
      <c r="AB14" s="7">
        <v>828.52345215759851</v>
      </c>
      <c r="AC14" s="7">
        <v>824.39170506912444</v>
      </c>
      <c r="AD14" s="7">
        <v>852.32967032967019</v>
      </c>
      <c r="AE14" s="7">
        <v>912.30628988149499</v>
      </c>
      <c r="AF14" s="7">
        <v>904.37815884476538</v>
      </c>
      <c r="AG14" s="7">
        <v>919.49059982094889</v>
      </c>
      <c r="AH14" s="7">
        <v>955.47069271758448</v>
      </c>
      <c r="AI14" s="7">
        <v>1137.5730633802816</v>
      </c>
      <c r="AJ14" s="7">
        <v>979.89556135770226</v>
      </c>
      <c r="AK14" s="7">
        <v>1005.3649000868809</v>
      </c>
      <c r="AL14" s="7">
        <v>1009.2556325823222</v>
      </c>
      <c r="AM14" s="7">
        <v>1125.7920621225192</v>
      </c>
      <c r="AN14" s="7">
        <v>1026.9562982005141</v>
      </c>
      <c r="AO14" s="7">
        <v>1107.3040540540537</v>
      </c>
      <c r="AP14" s="7">
        <v>1134.3100840336135</v>
      </c>
    </row>
    <row r="15" spans="1:42" x14ac:dyDescent="0.35">
      <c r="A15" s="2">
        <v>11</v>
      </c>
      <c r="B15" s="4" t="s">
        <v>11</v>
      </c>
      <c r="C15" s="7">
        <v>977.14119170984441</v>
      </c>
      <c r="D15" s="7">
        <v>1037.4146341463413</v>
      </c>
      <c r="E15" s="7">
        <v>1027.2695214105793</v>
      </c>
      <c r="F15" s="7">
        <v>1157.175</v>
      </c>
      <c r="G15" s="7">
        <v>1001.4162561576353</v>
      </c>
      <c r="H15" s="7">
        <v>964.0594660194173</v>
      </c>
      <c r="I15" s="7">
        <v>957.51895734597144</v>
      </c>
      <c r="J15" s="7">
        <v>879.95310668229774</v>
      </c>
      <c r="K15" s="7">
        <v>907.30267753201372</v>
      </c>
      <c r="L15" s="7">
        <v>906.93901035673173</v>
      </c>
      <c r="M15" s="7">
        <v>901.49667405764956</v>
      </c>
      <c r="N15" s="7">
        <v>1019.5374449339207</v>
      </c>
      <c r="O15" s="7">
        <v>1171.7882096069868</v>
      </c>
      <c r="P15" s="7">
        <v>1096.1530944625406</v>
      </c>
      <c r="Q15" s="7">
        <v>1022.5796178343948</v>
      </c>
      <c r="R15" s="7">
        <v>1023.1863157894736</v>
      </c>
      <c r="S15" s="7">
        <v>886.125</v>
      </c>
      <c r="T15" s="7">
        <v>918.86466942148752</v>
      </c>
      <c r="U15" s="7">
        <v>997.26538849646818</v>
      </c>
      <c r="V15" s="7">
        <v>940.13026052104192</v>
      </c>
      <c r="W15" s="7">
        <v>1043.5414585414585</v>
      </c>
      <c r="X15" s="7">
        <v>935.15346534653452</v>
      </c>
      <c r="Y15" s="7">
        <v>899.56855225311597</v>
      </c>
      <c r="Z15" s="7">
        <v>1018.8924833491911</v>
      </c>
      <c r="AA15" s="7">
        <v>939.13597733711026</v>
      </c>
      <c r="AB15" s="7">
        <v>952.91932457786118</v>
      </c>
      <c r="AC15" s="7">
        <v>989.27004608294931</v>
      </c>
      <c r="AD15" s="7">
        <v>1013.85989010989</v>
      </c>
      <c r="AE15" s="7">
        <v>1053.7137648131265</v>
      </c>
      <c r="AF15" s="7">
        <v>1083.8989169675092</v>
      </c>
      <c r="AG15" s="7">
        <v>1086.3652641002684</v>
      </c>
      <c r="AH15" s="7">
        <v>1114.3454706927175</v>
      </c>
      <c r="AI15" s="7">
        <v>1222.3679577464789</v>
      </c>
      <c r="AJ15" s="7">
        <v>1337.013054830287</v>
      </c>
      <c r="AK15" s="7">
        <v>1356.427454387489</v>
      </c>
      <c r="AL15" s="7">
        <v>1105.7365684575389</v>
      </c>
      <c r="AM15" s="7">
        <v>1419.3830888697153</v>
      </c>
      <c r="AN15" s="7">
        <v>1366.7737789203084</v>
      </c>
      <c r="AO15" s="7">
        <v>1492.9586148648646</v>
      </c>
      <c r="AP15" s="7">
        <v>1345.6134453781513</v>
      </c>
    </row>
    <row r="16" spans="1:42" x14ac:dyDescent="0.35">
      <c r="A16" s="6"/>
      <c r="B16" s="13" t="s">
        <v>12</v>
      </c>
      <c r="C16" s="14">
        <v>575.26554404145077</v>
      </c>
      <c r="D16" s="14">
        <v>597.39666238767643</v>
      </c>
      <c r="E16" s="14">
        <v>606.59319899244326</v>
      </c>
      <c r="F16" s="14">
        <v>609.86249999999995</v>
      </c>
      <c r="G16" s="14">
        <v>574.65886699507382</v>
      </c>
      <c r="H16" s="14">
        <v>576.9174757281553</v>
      </c>
      <c r="I16" s="14">
        <v>545.45971563981027</v>
      </c>
      <c r="J16" s="14">
        <v>542.6377491207503</v>
      </c>
      <c r="K16" s="14">
        <v>546.12922002328276</v>
      </c>
      <c r="L16" s="14">
        <v>568.63636363636351</v>
      </c>
      <c r="M16" s="14">
        <v>585.2793791574278</v>
      </c>
      <c r="N16" s="14">
        <v>606.21145374449338</v>
      </c>
      <c r="O16" s="14">
        <v>594.08842794759823</v>
      </c>
      <c r="P16" s="14">
        <v>638.40390879478832</v>
      </c>
      <c r="Q16" s="14">
        <v>610.89171974522287</v>
      </c>
      <c r="R16" s="14">
        <v>618.91578947368419</v>
      </c>
      <c r="S16" s="14">
        <v>781.87499999999989</v>
      </c>
      <c r="T16" s="14">
        <v>669.44008264462798</v>
      </c>
      <c r="U16" s="14">
        <v>618.55701311806251</v>
      </c>
      <c r="V16" s="14">
        <v>601.68336673346687</v>
      </c>
      <c r="W16" s="14">
        <v>637.37262737262745</v>
      </c>
      <c r="X16" s="14">
        <v>637.88613861386136</v>
      </c>
      <c r="Y16" s="14">
        <v>569.7267497603068</v>
      </c>
      <c r="Z16" s="14">
        <v>618.95337773548999</v>
      </c>
      <c r="AA16" s="14">
        <v>607.18980169971655</v>
      </c>
      <c r="AB16" s="14">
        <v>627.84709193245783</v>
      </c>
      <c r="AC16" s="14">
        <v>639.91244239631328</v>
      </c>
      <c r="AD16" s="14">
        <v>670.17857142857133</v>
      </c>
      <c r="AE16" s="14">
        <v>738.96809480401089</v>
      </c>
      <c r="AF16" s="14">
        <v>706.79241877256311</v>
      </c>
      <c r="AG16" s="14">
        <v>727.97672336615938</v>
      </c>
      <c r="AH16" s="14">
        <v>713.2699822380107</v>
      </c>
      <c r="AI16" s="14">
        <v>737.82570422535207</v>
      </c>
      <c r="AJ16" s="14">
        <v>745.80939947780678</v>
      </c>
      <c r="AK16" s="14">
        <v>741.25282363162466</v>
      </c>
      <c r="AL16" s="14">
        <v>737.15771230502583</v>
      </c>
      <c r="AM16" s="14">
        <v>715.62812769628988</v>
      </c>
      <c r="AN16" s="14">
        <v>750.3856041131105</v>
      </c>
      <c r="AO16" s="14">
        <v>730.10219594594582</v>
      </c>
      <c r="AP16" s="14">
        <v>733.77983193277305</v>
      </c>
    </row>
    <row r="17" spans="1:42" x14ac:dyDescent="0.35">
      <c r="A17" s="2">
        <v>12</v>
      </c>
      <c r="B17" s="4" t="s">
        <v>13</v>
      </c>
      <c r="C17" s="7">
        <v>499.10362694300511</v>
      </c>
      <c r="D17" s="7">
        <v>521.91912708600762</v>
      </c>
      <c r="E17" s="7">
        <v>630.22670025188904</v>
      </c>
      <c r="F17" s="7">
        <v>531.67499999999995</v>
      </c>
      <c r="G17" s="7">
        <v>474.51724137931024</v>
      </c>
      <c r="H17" s="7">
        <v>514.67111650485424</v>
      </c>
      <c r="I17" s="7">
        <v>490.61729857819893</v>
      </c>
      <c r="J17" s="7">
        <v>500.10668229777258</v>
      </c>
      <c r="K17" s="7">
        <v>553.41094295692653</v>
      </c>
      <c r="L17" s="7">
        <v>539.84464902186414</v>
      </c>
      <c r="M17" s="7">
        <v>568.63636363636363</v>
      </c>
      <c r="N17" s="7">
        <v>585.54515418502206</v>
      </c>
      <c r="O17" s="7">
        <v>546.28820960698692</v>
      </c>
      <c r="P17" s="7">
        <v>624.82084690553745</v>
      </c>
      <c r="Q17" s="7">
        <v>581.67515923566873</v>
      </c>
      <c r="R17" s="7">
        <v>616.28210526315786</v>
      </c>
      <c r="S17" s="7">
        <v>546.00937499999998</v>
      </c>
      <c r="T17" s="7">
        <v>568.63636363636363</v>
      </c>
      <c r="U17" s="7">
        <v>540.29061553985866</v>
      </c>
      <c r="V17" s="7">
        <v>532.74048096192382</v>
      </c>
      <c r="W17" s="7">
        <v>599.88011988011988</v>
      </c>
      <c r="X17" s="7">
        <v>594.53465346534654</v>
      </c>
      <c r="Y17" s="7">
        <v>509.75551294343239</v>
      </c>
      <c r="Z17" s="7">
        <v>567.77069457659366</v>
      </c>
      <c r="AA17" s="7">
        <v>582.38243626062308</v>
      </c>
      <c r="AB17" s="7">
        <v>604.37617260787999</v>
      </c>
      <c r="AC17" s="7">
        <v>608.78156682027645</v>
      </c>
      <c r="AD17" s="7">
        <v>612.89835164835154</v>
      </c>
      <c r="AE17" s="7">
        <v>597.56061987237922</v>
      </c>
      <c r="AF17" s="7">
        <v>620.98375451263541</v>
      </c>
      <c r="AG17" s="7">
        <v>660.77887197851373</v>
      </c>
      <c r="AH17" s="7">
        <v>652.16429840142098</v>
      </c>
      <c r="AI17" s="7">
        <v>666.2455985915492</v>
      </c>
      <c r="AJ17" s="7">
        <v>702.25848563968657</v>
      </c>
      <c r="AK17" s="7">
        <v>701.03822762814934</v>
      </c>
      <c r="AL17" s="7">
        <v>677.53466204506049</v>
      </c>
      <c r="AM17" s="7">
        <v>663.81794650560823</v>
      </c>
      <c r="AN17" s="7">
        <v>708.57840616966575</v>
      </c>
      <c r="AO17" s="7">
        <v>692.06503378378363</v>
      </c>
      <c r="AP17" s="7">
        <v>689.62689075630237</v>
      </c>
    </row>
    <row r="18" spans="1:42" x14ac:dyDescent="0.35">
      <c r="A18" s="2">
        <v>13</v>
      </c>
      <c r="B18" s="4" t="s">
        <v>14</v>
      </c>
      <c r="C18" s="7">
        <v>466.6943005181347</v>
      </c>
      <c r="D18" s="7">
        <v>433.5943517329909</v>
      </c>
      <c r="E18" s="7">
        <v>456.9143576826196</v>
      </c>
      <c r="F18" s="7">
        <v>461.30624999999998</v>
      </c>
      <c r="G18" s="7">
        <v>392.86330049261079</v>
      </c>
      <c r="H18" s="7">
        <v>417.506067961165</v>
      </c>
      <c r="I18" s="7">
        <v>415.02369668246439</v>
      </c>
      <c r="J18" s="7">
        <v>395.97889800703399</v>
      </c>
      <c r="K18" s="7">
        <v>473.31199068684504</v>
      </c>
      <c r="L18" s="7">
        <v>460.66743383199071</v>
      </c>
      <c r="M18" s="7">
        <v>447.97450110864736</v>
      </c>
      <c r="N18" s="7">
        <v>431.23678414096918</v>
      </c>
      <c r="O18" s="7">
        <v>478.00218340611349</v>
      </c>
      <c r="P18" s="7">
        <v>488.99022801302931</v>
      </c>
      <c r="Q18" s="7">
        <v>444.88853503184703</v>
      </c>
      <c r="R18" s="7">
        <v>460.89473684210526</v>
      </c>
      <c r="S18" s="7">
        <v>427.42500000000001</v>
      </c>
      <c r="T18" s="7">
        <v>445.86260330578511</v>
      </c>
      <c r="U18" s="7">
        <v>429.20282542885968</v>
      </c>
      <c r="V18" s="7">
        <v>438.72745490981958</v>
      </c>
      <c r="W18" s="7">
        <v>468.65634365634367</v>
      </c>
      <c r="X18" s="7">
        <v>471.91188118811874</v>
      </c>
      <c r="Y18" s="7">
        <v>437.7900287631831</v>
      </c>
      <c r="Z18" s="7">
        <v>459.45385347288294</v>
      </c>
      <c r="AA18" s="7">
        <v>432.35694050991486</v>
      </c>
      <c r="AB18" s="7">
        <v>461.20356472795504</v>
      </c>
      <c r="AC18" s="7">
        <v>470.42211981566817</v>
      </c>
      <c r="AD18" s="7">
        <v>516.66758241758225</v>
      </c>
      <c r="AE18" s="7">
        <v>498.34731084776661</v>
      </c>
      <c r="AF18" s="7">
        <v>519.36823104693144</v>
      </c>
      <c r="AG18" s="7">
        <v>527.50313339301692</v>
      </c>
      <c r="AH18" s="7">
        <v>549.95115452930725</v>
      </c>
      <c r="AI18" s="7">
        <v>559.42605633802816</v>
      </c>
      <c r="AJ18" s="7">
        <v>598.82506527415137</v>
      </c>
      <c r="AK18" s="7">
        <v>597.78453518679407</v>
      </c>
      <c r="AL18" s="7">
        <v>632.00433275563239</v>
      </c>
      <c r="AM18" s="7">
        <v>766.35893011216547</v>
      </c>
      <c r="AN18" s="7">
        <v>669.98714652956289</v>
      </c>
      <c r="AO18" s="7">
        <v>600.14189189189176</v>
      </c>
      <c r="AP18" s="7">
        <v>609.73109243697479</v>
      </c>
    </row>
    <row r="19" spans="1:42" x14ac:dyDescent="0.35">
      <c r="A19" s="2">
        <v>14</v>
      </c>
      <c r="B19" s="4" t="s">
        <v>15</v>
      </c>
      <c r="C19" s="7">
        <v>570.40414507772016</v>
      </c>
      <c r="D19" s="7">
        <v>602.21437740693182</v>
      </c>
      <c r="E19" s="7">
        <v>622.34886649874045</v>
      </c>
      <c r="F19" s="7">
        <v>659.90249999999992</v>
      </c>
      <c r="G19" s="7">
        <v>677.88177339901461</v>
      </c>
      <c r="H19" s="7">
        <v>617.90898058252412</v>
      </c>
      <c r="I19" s="7">
        <v>591.40876777251174</v>
      </c>
      <c r="J19" s="7">
        <v>659.96483001172328</v>
      </c>
      <c r="K19" s="7">
        <v>720.89057043073331</v>
      </c>
      <c r="L19" s="7">
        <v>619.02186421173747</v>
      </c>
      <c r="M19" s="7">
        <v>658.78603104212857</v>
      </c>
      <c r="N19" s="7">
        <v>611.72246696035245</v>
      </c>
      <c r="O19" s="7">
        <v>682.86026200873357</v>
      </c>
      <c r="P19" s="7">
        <v>725.33550488599349</v>
      </c>
      <c r="Q19" s="7">
        <v>667.99681528662416</v>
      </c>
      <c r="R19" s="7">
        <v>645.25263157894733</v>
      </c>
      <c r="S19" s="7">
        <v>697.171875</v>
      </c>
      <c r="T19" s="7">
        <v>852.9545454545455</v>
      </c>
      <c r="U19" s="7">
        <v>662.73965691220985</v>
      </c>
      <c r="V19" s="7">
        <v>664.35871743486962</v>
      </c>
      <c r="W19" s="7">
        <v>697.36063936063931</v>
      </c>
      <c r="X19" s="7">
        <v>736.97524752475238</v>
      </c>
      <c r="Y19" s="7">
        <v>640.49280920421859</v>
      </c>
      <c r="Z19" s="7">
        <v>729.65080875356807</v>
      </c>
      <c r="AA19" s="7">
        <v>676.88668555240781</v>
      </c>
      <c r="AB19" s="7">
        <v>761.63133208255169</v>
      </c>
      <c r="AC19" s="7">
        <v>674.50230414746545</v>
      </c>
      <c r="AD19" s="7">
        <v>744.642857142857</v>
      </c>
      <c r="AE19" s="7">
        <v>684.22971741112121</v>
      </c>
      <c r="AF19" s="7">
        <v>716.9539711191336</v>
      </c>
      <c r="AG19" s="7">
        <v>760.45568487018795</v>
      </c>
      <c r="AH19" s="7">
        <v>779.93072824156309</v>
      </c>
      <c r="AI19" s="7">
        <v>749.93926056338023</v>
      </c>
      <c r="AJ19" s="7">
        <v>857.95300261096588</v>
      </c>
      <c r="AK19" s="7">
        <v>916.24066029539529</v>
      </c>
      <c r="AL19" s="7">
        <v>813.04159445407265</v>
      </c>
      <c r="AM19" s="7">
        <v>787.94650560828291</v>
      </c>
      <c r="AN19" s="7">
        <v>792.19280205655514</v>
      </c>
      <c r="AO19" s="7">
        <v>845.27027027027009</v>
      </c>
      <c r="AP19" s="7">
        <v>804.21428571428567</v>
      </c>
    </row>
    <row r="20" spans="1:42" x14ac:dyDescent="0.35">
      <c r="A20" s="2">
        <v>15</v>
      </c>
      <c r="B20" s="4" t="s">
        <v>16</v>
      </c>
      <c r="C20" s="7">
        <v>380.80958549222794</v>
      </c>
      <c r="D20" s="7">
        <v>385.41720154043645</v>
      </c>
      <c r="E20" s="7">
        <v>370.25818639798484</v>
      </c>
      <c r="F20" s="7">
        <v>394.06499999999994</v>
      </c>
      <c r="G20" s="7">
        <v>372.83497536945805</v>
      </c>
      <c r="H20" s="7">
        <v>361.33252427184459</v>
      </c>
      <c r="I20" s="7">
        <v>329.05450236966823</v>
      </c>
      <c r="J20" s="7">
        <v>381.31301289566233</v>
      </c>
      <c r="K20" s="7">
        <v>378.6495925494761</v>
      </c>
      <c r="L20" s="7">
        <v>394.446490218642</v>
      </c>
      <c r="M20" s="7">
        <v>406.36696230598665</v>
      </c>
      <c r="N20" s="7">
        <v>385.77092511013217</v>
      </c>
      <c r="O20" s="7">
        <v>389.23034934497815</v>
      </c>
      <c r="P20" s="7">
        <v>406.13355048859933</v>
      </c>
      <c r="Q20" s="7">
        <v>424.96815286624195</v>
      </c>
      <c r="R20" s="7">
        <v>409.53789473684213</v>
      </c>
      <c r="S20" s="7">
        <v>411.78749999999997</v>
      </c>
      <c r="T20" s="7">
        <v>413.55371900826447</v>
      </c>
      <c r="U20" s="7">
        <v>450.66296670030266</v>
      </c>
      <c r="V20" s="7">
        <v>424.93887775551099</v>
      </c>
      <c r="W20" s="7">
        <v>389.92207792207796</v>
      </c>
      <c r="X20" s="7">
        <v>469.43465346534651</v>
      </c>
      <c r="Y20" s="7">
        <v>395.81016299137104</v>
      </c>
      <c r="Z20" s="7">
        <v>458.26355851569929</v>
      </c>
      <c r="AA20" s="7">
        <v>484.33427762039645</v>
      </c>
      <c r="AB20" s="7">
        <v>516.36022514071294</v>
      </c>
      <c r="AC20" s="7">
        <v>544.21382488479264</v>
      </c>
      <c r="AD20" s="7">
        <v>526.97802197802184</v>
      </c>
      <c r="AE20" s="7">
        <v>513.17228805834088</v>
      </c>
      <c r="AF20" s="7">
        <v>606.30595667870034</v>
      </c>
      <c r="AG20" s="7">
        <v>595.82094897045658</v>
      </c>
      <c r="AH20" s="7">
        <v>631.05506216696267</v>
      </c>
      <c r="AI20" s="7">
        <v>578.14700704225345</v>
      </c>
      <c r="AJ20" s="7">
        <v>634.75456919060048</v>
      </c>
      <c r="AK20" s="7">
        <v>570.61251086012157</v>
      </c>
      <c r="AL20" s="7">
        <v>574.54939341421129</v>
      </c>
      <c r="AM20" s="7">
        <v>550.48317515099211</v>
      </c>
      <c r="AN20" s="7">
        <v>611.02827763496134</v>
      </c>
      <c r="AO20" s="7">
        <v>561.04814189189176</v>
      </c>
      <c r="AP20" s="7">
        <v>583.44957983193274</v>
      </c>
    </row>
    <row r="21" spans="1:42" x14ac:dyDescent="0.35">
      <c r="A21" s="2">
        <v>16</v>
      </c>
      <c r="B21" s="4" t="s">
        <v>17</v>
      </c>
      <c r="C21" s="7">
        <v>850.74481865284963</v>
      </c>
      <c r="D21" s="7">
        <v>859.15917843388956</v>
      </c>
      <c r="E21" s="7">
        <v>866.56171284634752</v>
      </c>
      <c r="F21" s="7">
        <v>861.62624999999991</v>
      </c>
      <c r="G21" s="7">
        <v>831.94581280788157</v>
      </c>
      <c r="H21" s="7">
        <v>789.46601941747554</v>
      </c>
      <c r="I21" s="7">
        <v>767.79383886255914</v>
      </c>
      <c r="J21" s="7">
        <v>777.29191090269626</v>
      </c>
      <c r="K21" s="7">
        <v>771.86263096623964</v>
      </c>
      <c r="L21" s="7">
        <v>784.57422324510912</v>
      </c>
      <c r="M21" s="7">
        <v>786.38248337028824</v>
      </c>
      <c r="N21" s="7">
        <v>833.54074889867843</v>
      </c>
      <c r="O21" s="7">
        <v>819.43231441048033</v>
      </c>
      <c r="P21" s="7">
        <v>814.98371335504885</v>
      </c>
      <c r="Q21" s="7">
        <v>808.76751592356675</v>
      </c>
      <c r="R21" s="7">
        <v>790.10526315789468</v>
      </c>
      <c r="S21" s="7">
        <v>781.87499999999989</v>
      </c>
      <c r="T21" s="7">
        <v>771.5361570247934</v>
      </c>
      <c r="U21" s="7">
        <v>757.41675075681133</v>
      </c>
      <c r="V21" s="7">
        <v>724.52705410821636</v>
      </c>
      <c r="W21" s="7">
        <v>761.09790209790208</v>
      </c>
      <c r="X21" s="7">
        <v>736.97524752475238</v>
      </c>
      <c r="Y21" s="7">
        <v>738.84563758389254</v>
      </c>
      <c r="Z21" s="7">
        <v>726.07992388201706</v>
      </c>
      <c r="AA21" s="7">
        <v>704.05665722379581</v>
      </c>
      <c r="AB21" s="7">
        <v>747.54878048780483</v>
      </c>
      <c r="AC21" s="7">
        <v>749.44700460829495</v>
      </c>
      <c r="AD21" s="7">
        <v>761.82692307692287</v>
      </c>
      <c r="AE21" s="7">
        <v>798.2680036463081</v>
      </c>
      <c r="AF21" s="7">
        <v>818.56949458483757</v>
      </c>
      <c r="AG21" s="7">
        <v>826.53357206803935</v>
      </c>
      <c r="AH21" s="7">
        <v>883.25488454706931</v>
      </c>
      <c r="AI21" s="7">
        <v>880.9859154929577</v>
      </c>
      <c r="AJ21" s="7">
        <v>925.4569190600522</v>
      </c>
      <c r="AK21" s="7">
        <v>945.5864465682015</v>
      </c>
      <c r="AL21" s="7">
        <v>935.53986135181947</v>
      </c>
      <c r="AM21" s="7">
        <v>902.36065573770475</v>
      </c>
      <c r="AN21" s="7">
        <v>900.46272493573247</v>
      </c>
      <c r="AO21" s="7">
        <v>950.92905405405384</v>
      </c>
      <c r="AP21" s="7">
        <v>967.15966386554612</v>
      </c>
    </row>
    <row r="22" spans="1:42" x14ac:dyDescent="0.35">
      <c r="A22" s="2">
        <v>17</v>
      </c>
      <c r="B22" s="4" t="s">
        <v>18</v>
      </c>
      <c r="C22" s="7">
        <v>899.35880829015525</v>
      </c>
      <c r="D22" s="7">
        <v>722.65725288831834</v>
      </c>
      <c r="E22" s="7">
        <v>921.70654911838778</v>
      </c>
      <c r="F22" s="7">
        <v>875.69999999999993</v>
      </c>
      <c r="G22" s="7">
        <v>639.36576354679789</v>
      </c>
      <c r="H22" s="7">
        <v>616.39077669902906</v>
      </c>
      <c r="I22" s="7">
        <v>788.54502369668228</v>
      </c>
      <c r="J22" s="7">
        <v>784.62485345838218</v>
      </c>
      <c r="K22" s="7">
        <v>728.17229336437708</v>
      </c>
      <c r="L22" s="7">
        <v>879.5868814729572</v>
      </c>
      <c r="M22" s="7">
        <v>746.16186252771604</v>
      </c>
      <c r="N22" s="7">
        <v>793.58590308370037</v>
      </c>
      <c r="O22" s="7">
        <v>833.08951965065501</v>
      </c>
      <c r="P22" s="7">
        <v>468.61563517915306</v>
      </c>
      <c r="Q22" s="7">
        <v>670.65286624203816</v>
      </c>
      <c r="R22" s="7">
        <v>725.57999999999993</v>
      </c>
      <c r="S22" s="7">
        <v>916.09687500000007</v>
      </c>
      <c r="T22" s="7">
        <v>652.6394628099174</v>
      </c>
      <c r="U22" s="7">
        <v>839.47023208879921</v>
      </c>
      <c r="V22" s="7">
        <v>643.04909819639272</v>
      </c>
      <c r="W22" s="7">
        <v>663.61738261738265</v>
      </c>
      <c r="X22" s="7">
        <v>823.67821782178214</v>
      </c>
      <c r="Y22" s="7">
        <v>809.61169702780433</v>
      </c>
      <c r="Z22" s="7">
        <v>714.17697431018064</v>
      </c>
      <c r="AA22" s="7">
        <v>939.13597733711026</v>
      </c>
      <c r="AB22" s="7">
        <v>768.67260787992507</v>
      </c>
      <c r="AC22" s="7">
        <v>899.33640552995382</v>
      </c>
      <c r="AD22" s="7">
        <v>847.74725274725256</v>
      </c>
      <c r="AE22" s="7">
        <v>838.1814038286235</v>
      </c>
      <c r="AF22" s="7">
        <v>1072.6083032490974</v>
      </c>
      <c r="AG22" s="7">
        <v>951.96956132497758</v>
      </c>
      <c r="AH22" s="7">
        <v>1027.6865008880995</v>
      </c>
      <c r="AI22" s="7">
        <v>835.83538732394368</v>
      </c>
      <c r="AJ22" s="7">
        <v>969.00783289817218</v>
      </c>
      <c r="AK22" s="7">
        <v>912.9800173761945</v>
      </c>
      <c r="AL22" s="7">
        <v>1016.8440207972268</v>
      </c>
      <c r="AM22" s="7">
        <v>894.80500431406381</v>
      </c>
      <c r="AN22" s="7">
        <v>1160.9537275064265</v>
      </c>
      <c r="AO22" s="7">
        <v>908.66554054054029</v>
      </c>
      <c r="AP22" s="7">
        <v>1135.3613445378151</v>
      </c>
    </row>
    <row r="23" spans="1:42" x14ac:dyDescent="0.35">
      <c r="A23" s="2">
        <v>18</v>
      </c>
      <c r="B23" s="4" t="s">
        <v>19</v>
      </c>
      <c r="C23" s="7">
        <v>518.54922279792743</v>
      </c>
      <c r="D23" s="7">
        <v>518.70731707317066</v>
      </c>
      <c r="E23" s="7">
        <v>535.6926952141057</v>
      </c>
      <c r="F23" s="7">
        <v>542.62124999999992</v>
      </c>
      <c r="G23" s="7">
        <v>508.41133004926104</v>
      </c>
      <c r="H23" s="7">
        <v>526.81674757281542</v>
      </c>
      <c r="I23" s="7">
        <v>503.95734597156388</v>
      </c>
      <c r="J23" s="7">
        <v>514.77256740914424</v>
      </c>
      <c r="K23" s="7">
        <v>531.5657741559952</v>
      </c>
      <c r="L23" s="7">
        <v>554.24050632911383</v>
      </c>
      <c r="M23" s="7">
        <v>554.76718403547659</v>
      </c>
      <c r="N23" s="7">
        <v>548.34581497797353</v>
      </c>
      <c r="O23" s="7">
        <v>539.45960698689953</v>
      </c>
      <c r="P23" s="7">
        <v>543.32247557003257</v>
      </c>
      <c r="Q23" s="7">
        <v>571.05095541401261</v>
      </c>
      <c r="R23" s="7">
        <v>579.41052631578941</v>
      </c>
      <c r="S23" s="7">
        <v>539.49374999999998</v>
      </c>
      <c r="T23" s="7">
        <v>678.48657024793374</v>
      </c>
      <c r="U23" s="7">
        <v>561.7507568113017</v>
      </c>
      <c r="V23" s="7">
        <v>532.74048096192382</v>
      </c>
      <c r="W23" s="7">
        <v>562.38761238761242</v>
      </c>
      <c r="X23" s="7">
        <v>585.86435643564346</v>
      </c>
      <c r="Y23" s="7">
        <v>503.75838926174498</v>
      </c>
      <c r="Z23" s="7">
        <v>560.62892483349185</v>
      </c>
      <c r="AA23" s="7">
        <v>576.4759206798866</v>
      </c>
      <c r="AB23" s="7">
        <v>613.76454033771108</v>
      </c>
      <c r="AC23" s="7">
        <v>623.77050691244244</v>
      </c>
      <c r="AD23" s="7">
        <v>670.17857142857133</v>
      </c>
      <c r="AE23" s="7">
        <v>741.24886052871466</v>
      </c>
      <c r="AF23" s="7">
        <v>733.88989169675096</v>
      </c>
      <c r="AG23" s="7">
        <v>773.89525514771708</v>
      </c>
      <c r="AH23" s="7">
        <v>611.05683836589697</v>
      </c>
      <c r="AI23" s="7">
        <v>693.77640845070414</v>
      </c>
      <c r="AJ23" s="7">
        <v>702.25848563968657</v>
      </c>
      <c r="AK23" s="7">
        <v>684.73501303214584</v>
      </c>
      <c r="AL23" s="7">
        <v>693.79549393414209</v>
      </c>
      <c r="AM23" s="7">
        <v>647.62726488352018</v>
      </c>
      <c r="AN23" s="7">
        <v>750.3856041131105</v>
      </c>
      <c r="AO23" s="7">
        <v>655.08445945945925</v>
      </c>
      <c r="AP23" s="7">
        <v>668.6016806722688</v>
      </c>
    </row>
    <row r="24" spans="1:42" x14ac:dyDescent="0.35">
      <c r="A24" s="2">
        <v>19</v>
      </c>
      <c r="B24" s="4" t="s">
        <v>20</v>
      </c>
      <c r="C24" s="7">
        <v>567.16321243523305</v>
      </c>
      <c r="D24" s="7">
        <v>581.3376123234915</v>
      </c>
      <c r="E24" s="7">
        <v>609.7443324937027</v>
      </c>
      <c r="F24" s="7">
        <v>591.09749999999997</v>
      </c>
      <c r="G24" s="7">
        <v>570.03694581280774</v>
      </c>
      <c r="H24" s="7">
        <v>569.32645631067953</v>
      </c>
      <c r="I24" s="7">
        <v>551.38862559241693</v>
      </c>
      <c r="J24" s="7">
        <v>564.63657678780771</v>
      </c>
      <c r="K24" s="7">
        <v>583.99417927823038</v>
      </c>
      <c r="L24" s="7">
        <v>590.2301495972381</v>
      </c>
      <c r="M24" s="7">
        <v>596.37472283813736</v>
      </c>
      <c r="N24" s="7">
        <v>613.10022026431716</v>
      </c>
      <c r="O24" s="7">
        <v>600.91703056768552</v>
      </c>
      <c r="P24" s="7">
        <v>651.98697068403908</v>
      </c>
      <c r="Q24" s="7">
        <v>605.57961783439487</v>
      </c>
      <c r="R24" s="7">
        <v>618.91578947368419</v>
      </c>
      <c r="S24" s="7">
        <v>592.921875</v>
      </c>
      <c r="T24" s="7">
        <v>646.17768595041309</v>
      </c>
      <c r="U24" s="7">
        <v>614.76992936427848</v>
      </c>
      <c r="V24" s="7">
        <v>586.64128256513015</v>
      </c>
      <c r="W24" s="7">
        <v>633.62337662337666</v>
      </c>
      <c r="X24" s="7">
        <v>606.92079207920779</v>
      </c>
      <c r="Y24" s="7">
        <v>582.92042186001913</v>
      </c>
      <c r="Z24" s="7">
        <v>595.14747859181728</v>
      </c>
      <c r="AA24" s="7">
        <v>590.6515580736542</v>
      </c>
      <c r="AB24" s="7">
        <v>630.19418386491566</v>
      </c>
      <c r="AC24" s="7">
        <v>644.52442396313359</v>
      </c>
      <c r="AD24" s="7">
        <v>687.3626373626372</v>
      </c>
      <c r="AE24" s="7">
        <v>717.30082041932531</v>
      </c>
      <c r="AF24" s="7">
        <v>711.30866425992781</v>
      </c>
      <c r="AG24" s="7">
        <v>695.49776186213069</v>
      </c>
      <c r="AH24" s="7">
        <v>705.49289520426282</v>
      </c>
      <c r="AI24" s="7">
        <v>748.83802816901414</v>
      </c>
      <c r="AJ24" s="7">
        <v>750.16449086161867</v>
      </c>
      <c r="AK24" s="7">
        <v>793.42311033883573</v>
      </c>
      <c r="AL24" s="7">
        <v>734.9896013864817</v>
      </c>
      <c r="AM24" s="7">
        <v>755.56514236410692</v>
      </c>
      <c r="AN24" s="7">
        <v>728.94601542416444</v>
      </c>
      <c r="AO24" s="7">
        <v>739.61148648648634</v>
      </c>
      <c r="AP24" s="7">
        <v>746.39495798319331</v>
      </c>
    </row>
    <row r="25" spans="1:42" x14ac:dyDescent="0.35">
      <c r="A25" s="2">
        <v>20</v>
      </c>
      <c r="B25" s="4" t="s">
        <v>21</v>
      </c>
      <c r="C25" s="7">
        <v>842.64248704663203</v>
      </c>
      <c r="D25" s="7">
        <v>894.48908857509628</v>
      </c>
      <c r="E25" s="7">
        <v>975.27581863979833</v>
      </c>
      <c r="F25" s="7">
        <v>892.90124999999989</v>
      </c>
      <c r="G25" s="7">
        <v>895.11206896551721</v>
      </c>
      <c r="H25" s="7">
        <v>994.42354368932024</v>
      </c>
      <c r="I25" s="7">
        <v>938.24999999999977</v>
      </c>
      <c r="J25" s="7">
        <v>828.622508792497</v>
      </c>
      <c r="K25" s="7">
        <v>786.42607683352719</v>
      </c>
      <c r="L25" s="7">
        <v>820.56386651323339</v>
      </c>
      <c r="M25" s="7">
        <v>830.76385809312626</v>
      </c>
      <c r="N25" s="7">
        <v>825.27422907488983</v>
      </c>
      <c r="O25" s="7">
        <v>883.6211790393013</v>
      </c>
      <c r="P25" s="7">
        <v>882.89902280130286</v>
      </c>
      <c r="Q25" s="7">
        <v>868.52866242038203</v>
      </c>
      <c r="R25" s="7">
        <v>823.02631578947364</v>
      </c>
      <c r="S25" s="7">
        <v>834</v>
      </c>
      <c r="T25" s="7">
        <v>825.81508264462798</v>
      </c>
      <c r="U25" s="7">
        <v>807.91120080726535</v>
      </c>
      <c r="V25" s="7">
        <v>803.49799599198388</v>
      </c>
      <c r="W25" s="7">
        <v>793.59140859140871</v>
      </c>
      <c r="X25" s="7">
        <v>784.04257425742571</v>
      </c>
      <c r="Y25" s="7">
        <v>797.6174496644295</v>
      </c>
      <c r="Z25" s="7">
        <v>797.49762131303521</v>
      </c>
      <c r="AA25" s="7">
        <v>760.75920679886656</v>
      </c>
      <c r="AB25" s="7">
        <v>762.80487804878055</v>
      </c>
      <c r="AC25" s="7">
        <v>795.56682027649765</v>
      </c>
      <c r="AD25" s="7">
        <v>796.19505494505484</v>
      </c>
      <c r="AE25" s="7">
        <v>807.39106654512307</v>
      </c>
      <c r="AF25" s="7">
        <v>830.98916967509035</v>
      </c>
      <c r="AG25" s="7">
        <v>828.7735004476275</v>
      </c>
      <c r="AH25" s="7">
        <v>844.36944937833039</v>
      </c>
      <c r="AI25" s="7">
        <v>836.93661971830988</v>
      </c>
      <c r="AJ25" s="7">
        <v>860.13054830287206</v>
      </c>
      <c r="AK25" s="7">
        <v>907.54561251086</v>
      </c>
      <c r="AL25" s="7">
        <v>975.64991334488718</v>
      </c>
      <c r="AM25" s="7">
        <v>926.10698878343396</v>
      </c>
      <c r="AN25" s="7">
        <v>927.26221079691504</v>
      </c>
      <c r="AO25" s="7">
        <v>911.83530405405384</v>
      </c>
      <c r="AP25" s="7">
        <v>949.28823529411761</v>
      </c>
    </row>
    <row r="26" spans="1:42" x14ac:dyDescent="0.35">
      <c r="A26" s="2">
        <v>21</v>
      </c>
      <c r="B26" s="4" t="s">
        <v>22</v>
      </c>
      <c r="C26" s="7">
        <v>875.05181347150256</v>
      </c>
      <c r="D26" s="7">
        <v>1003.6906290115531</v>
      </c>
      <c r="E26" s="7">
        <v>976.85138539042805</v>
      </c>
      <c r="F26" s="7">
        <v>1078.9875</v>
      </c>
      <c r="G26" s="7">
        <v>851.97413793103442</v>
      </c>
      <c r="H26" s="7">
        <v>918.51334951456295</v>
      </c>
      <c r="I26" s="7">
        <v>963.4478672985781</v>
      </c>
      <c r="J26" s="7">
        <v>857.95427901524033</v>
      </c>
      <c r="K26" s="7">
        <v>779.14435389988341</v>
      </c>
      <c r="L26" s="7">
        <v>816.24510932105852</v>
      </c>
      <c r="M26" s="7">
        <v>887.62749445676263</v>
      </c>
      <c r="N26" s="7">
        <v>1003.0044052863436</v>
      </c>
      <c r="O26" s="7">
        <v>983.31877729257644</v>
      </c>
      <c r="P26" s="7">
        <v>923.64820846905536</v>
      </c>
      <c r="Q26" s="7">
        <v>907.04140127388519</v>
      </c>
      <c r="R26" s="7">
        <v>977.09684210526314</v>
      </c>
      <c r="S26" s="7">
        <v>877.00312500000007</v>
      </c>
      <c r="T26" s="7">
        <v>962.80475206611573</v>
      </c>
      <c r="U26" s="7">
        <v>883.65287588294655</v>
      </c>
      <c r="V26" s="7">
        <v>758.37174348697386</v>
      </c>
      <c r="W26" s="7">
        <v>853.57942057942057</v>
      </c>
      <c r="X26" s="7">
        <v>910.38118811881179</v>
      </c>
      <c r="Y26" s="7">
        <v>831.20134228187919</v>
      </c>
      <c r="Z26" s="7">
        <v>833.20647002854423</v>
      </c>
      <c r="AA26" s="7">
        <v>832.81869688385245</v>
      </c>
      <c r="AB26" s="7">
        <v>907.15103189493436</v>
      </c>
      <c r="AC26" s="7">
        <v>931.62027649769573</v>
      </c>
      <c r="AD26" s="7">
        <v>977.20054945054926</v>
      </c>
      <c r="AE26" s="7">
        <v>980.72926162260694</v>
      </c>
      <c r="AF26" s="7">
        <v>1010.5099277978341</v>
      </c>
      <c r="AG26" s="7">
        <v>951.96956132497758</v>
      </c>
      <c r="AH26" s="7">
        <v>983.24600355239795</v>
      </c>
      <c r="AI26" s="7">
        <v>974.59066901408448</v>
      </c>
      <c r="AJ26" s="7">
        <v>1094.2167101827677</v>
      </c>
      <c r="AK26" s="7">
        <v>1217.3066898349259</v>
      </c>
      <c r="AL26" s="7">
        <v>1120.9133448873481</v>
      </c>
      <c r="AM26" s="7">
        <v>1295.2545297670404</v>
      </c>
      <c r="AN26" s="7">
        <v>1313.1748071979432</v>
      </c>
      <c r="AO26" s="7">
        <v>1267.905405405405</v>
      </c>
      <c r="AP26" s="7">
        <v>1217.3596638655463</v>
      </c>
    </row>
    <row r="27" spans="1:42" x14ac:dyDescent="0.35">
      <c r="A27" s="2">
        <v>22</v>
      </c>
      <c r="B27" s="4" t="s">
        <v>23</v>
      </c>
      <c r="C27" s="7">
        <v>518.54922279792743</v>
      </c>
      <c r="D27" s="7">
        <v>537.97817715019255</v>
      </c>
      <c r="E27" s="7">
        <v>530.96599496221654</v>
      </c>
      <c r="F27" s="7">
        <v>531.67499999999995</v>
      </c>
      <c r="G27" s="7">
        <v>508.41133004926104</v>
      </c>
      <c r="H27" s="7">
        <v>485.82524271844653</v>
      </c>
      <c r="I27" s="7">
        <v>477.27725118483403</v>
      </c>
      <c r="J27" s="7">
        <v>470.77491207502925</v>
      </c>
      <c r="K27" s="7">
        <v>489.33178114086138</v>
      </c>
      <c r="L27" s="7">
        <v>489.45914844649013</v>
      </c>
      <c r="M27" s="7">
        <v>492.35587583148555</v>
      </c>
      <c r="N27" s="7">
        <v>502.87995594713658</v>
      </c>
      <c r="O27" s="7">
        <v>505.3165938864629</v>
      </c>
      <c r="P27" s="7">
        <v>516.15635179153094</v>
      </c>
      <c r="Q27" s="7">
        <v>507.30573248407632</v>
      </c>
      <c r="R27" s="7">
        <v>500.4</v>
      </c>
      <c r="S27" s="7">
        <v>506.91562499999998</v>
      </c>
      <c r="T27" s="7">
        <v>541.49690082644622</v>
      </c>
      <c r="U27" s="7">
        <v>487.27144298688188</v>
      </c>
      <c r="V27" s="7">
        <v>501.40280561122239</v>
      </c>
      <c r="W27" s="7">
        <v>537.39260739260737</v>
      </c>
      <c r="X27" s="7">
        <v>551.1831683168316</v>
      </c>
      <c r="Y27" s="7">
        <v>465.37679769894532</v>
      </c>
      <c r="Z27" s="7">
        <v>529.68125594671744</v>
      </c>
      <c r="AA27" s="7">
        <v>493.784702549575</v>
      </c>
      <c r="AB27" s="7">
        <v>537.48405253283306</v>
      </c>
      <c r="AC27" s="7">
        <v>553.43778801843314</v>
      </c>
      <c r="AD27" s="7">
        <v>549.89010989010978</v>
      </c>
      <c r="AE27" s="7">
        <v>598.70100273473099</v>
      </c>
      <c r="AF27" s="7">
        <v>615.33844765342963</v>
      </c>
      <c r="AG27" s="7">
        <v>615.98030438675016</v>
      </c>
      <c r="AH27" s="7">
        <v>666.60746003552401</v>
      </c>
      <c r="AI27" s="7">
        <v>704.78873239436621</v>
      </c>
      <c r="AJ27" s="7">
        <v>707.70234986945161</v>
      </c>
      <c r="AK27" s="7">
        <v>661.91051259774099</v>
      </c>
      <c r="AL27" s="7">
        <v>641.76083188908137</v>
      </c>
      <c r="AM27" s="7">
        <v>645.46850733390852</v>
      </c>
      <c r="AN27" s="7">
        <v>619.60411311053974</v>
      </c>
      <c r="AO27" s="7">
        <v>613.87753378378363</v>
      </c>
      <c r="AP27" s="7">
        <v>642.32016806722697</v>
      </c>
    </row>
    <row r="28" spans="1:42" x14ac:dyDescent="0.35">
      <c r="A28" s="2">
        <v>23</v>
      </c>
      <c r="B28" s="4" t="s">
        <v>24</v>
      </c>
      <c r="C28" s="7">
        <v>542.85621761658024</v>
      </c>
      <c r="D28" s="7">
        <v>546.0077021822849</v>
      </c>
      <c r="E28" s="7">
        <v>548.29722921914356</v>
      </c>
      <c r="F28" s="7">
        <v>539.49374999999998</v>
      </c>
      <c r="G28" s="7">
        <v>548.46798029556646</v>
      </c>
      <c r="H28" s="7">
        <v>545.03519417475718</v>
      </c>
      <c r="I28" s="7">
        <v>527.67298578199041</v>
      </c>
      <c r="J28" s="7">
        <v>516.23915592028129</v>
      </c>
      <c r="K28" s="7">
        <v>538.84749708963898</v>
      </c>
      <c r="L28" s="7">
        <v>547.04257767548904</v>
      </c>
      <c r="M28" s="7">
        <v>554.76718403547659</v>
      </c>
      <c r="N28" s="7">
        <v>567.63436123348015</v>
      </c>
      <c r="O28" s="7">
        <v>576.33406113537114</v>
      </c>
      <c r="P28" s="7">
        <v>616.67100977198697</v>
      </c>
      <c r="Q28" s="7">
        <v>581.67515923566873</v>
      </c>
      <c r="R28" s="7">
        <v>566.2421052631579</v>
      </c>
      <c r="S28" s="7">
        <v>572.07187499999998</v>
      </c>
      <c r="T28" s="7">
        <v>626.79235537190073</v>
      </c>
      <c r="U28" s="7">
        <v>713.23410696266399</v>
      </c>
      <c r="V28" s="7">
        <v>676.89378757515021</v>
      </c>
      <c r="W28" s="7">
        <v>599.88011988011988</v>
      </c>
      <c r="X28" s="7">
        <v>610.6366336633663</v>
      </c>
      <c r="Y28" s="7">
        <v>563.72962607861939</v>
      </c>
      <c r="Z28" s="7">
        <v>618.95337773548999</v>
      </c>
      <c r="AA28" s="7">
        <v>609.55240793201119</v>
      </c>
      <c r="AB28" s="7">
        <v>640.7560975609756</v>
      </c>
      <c r="AC28" s="7">
        <v>632.99447004608294</v>
      </c>
      <c r="AD28" s="7">
        <v>652.99450549450546</v>
      </c>
      <c r="AE28" s="7">
        <v>860.98906107566086</v>
      </c>
      <c r="AF28" s="7">
        <v>773.40703971119137</v>
      </c>
      <c r="AG28" s="7">
        <v>783.97493285586381</v>
      </c>
      <c r="AH28" s="7">
        <v>833.25932504440505</v>
      </c>
      <c r="AI28" s="7">
        <v>941.55369718309862</v>
      </c>
      <c r="AJ28" s="7">
        <v>868.84073107049596</v>
      </c>
      <c r="AK28" s="7">
        <v>739.07906168549084</v>
      </c>
      <c r="AL28" s="7">
        <v>704.63604852686296</v>
      </c>
      <c r="AM28" s="7">
        <v>672.45297670405512</v>
      </c>
      <c r="AN28" s="7">
        <v>850.07969151670943</v>
      </c>
      <c r="AO28" s="7">
        <v>845.27027027027009</v>
      </c>
      <c r="AP28" s="7">
        <v>725.36974789915973</v>
      </c>
    </row>
    <row r="29" spans="1:42" x14ac:dyDescent="0.35">
      <c r="A29" s="2">
        <v>24</v>
      </c>
      <c r="B29" s="4" t="s">
        <v>25</v>
      </c>
      <c r="C29" s="7">
        <v>567.16321243523305</v>
      </c>
      <c r="D29" s="7">
        <v>642.36200256739403</v>
      </c>
      <c r="E29" s="7">
        <v>630.22670025188904</v>
      </c>
      <c r="F29" s="7">
        <v>625.5</v>
      </c>
      <c r="G29" s="7">
        <v>599.30911330049253</v>
      </c>
      <c r="H29" s="7">
        <v>614.87257281553389</v>
      </c>
      <c r="I29" s="7">
        <v>578.06872037914684</v>
      </c>
      <c r="J29" s="7">
        <v>557.30363423212191</v>
      </c>
      <c r="K29" s="7">
        <v>611.66472642607675</v>
      </c>
      <c r="L29" s="7">
        <v>619.02186421173747</v>
      </c>
      <c r="M29" s="7">
        <v>583.89246119733923</v>
      </c>
      <c r="N29" s="7">
        <v>606.21145374449338</v>
      </c>
      <c r="O29" s="7">
        <v>662.37445414847161</v>
      </c>
      <c r="P29" s="7">
        <v>672.36156351791533</v>
      </c>
      <c r="Q29" s="7">
        <v>606.90764331210187</v>
      </c>
      <c r="R29" s="7">
        <v>632.08421052631581</v>
      </c>
      <c r="S29" s="7">
        <v>582.49687499999993</v>
      </c>
      <c r="T29" s="7">
        <v>613.86880165289256</v>
      </c>
      <c r="U29" s="7">
        <v>662.73965691220985</v>
      </c>
      <c r="V29" s="7">
        <v>633.02104208416824</v>
      </c>
      <c r="W29" s="7">
        <v>674.86513486513491</v>
      </c>
      <c r="X29" s="7">
        <v>691.14653465346532</v>
      </c>
      <c r="Y29" s="7">
        <v>623.70086289549374</v>
      </c>
      <c r="Z29" s="7">
        <v>648.71075166508081</v>
      </c>
      <c r="AA29" s="7">
        <v>643.8101983002831</v>
      </c>
      <c r="AB29" s="7">
        <v>692.39212007504693</v>
      </c>
      <c r="AC29" s="7">
        <v>688.33824884792625</v>
      </c>
      <c r="AD29" s="7">
        <v>733.18681318681308</v>
      </c>
      <c r="AE29" s="7">
        <v>741.24886052871466</v>
      </c>
      <c r="AF29" s="7">
        <v>735.01895306859205</v>
      </c>
      <c r="AG29" s="7">
        <v>711.17726051924797</v>
      </c>
      <c r="AH29" s="7">
        <v>716.60301953818816</v>
      </c>
      <c r="AI29" s="7">
        <v>704.78873239436621</v>
      </c>
      <c r="AJ29" s="7">
        <v>773.02872062663175</v>
      </c>
      <c r="AK29" s="7">
        <v>793.42311033883573</v>
      </c>
      <c r="AL29" s="7">
        <v>744.74610051993045</v>
      </c>
      <c r="AM29" s="7">
        <v>721.02502157031927</v>
      </c>
      <c r="AN29" s="7">
        <v>798.62467866323891</v>
      </c>
      <c r="AO29" s="7">
        <v>772.36570945945925</v>
      </c>
      <c r="AP29" s="7">
        <v>751.65126050420156</v>
      </c>
    </row>
    <row r="30" spans="1:42" x14ac:dyDescent="0.35">
      <c r="A30" s="2">
        <v>25</v>
      </c>
      <c r="B30" s="4" t="s">
        <v>26</v>
      </c>
      <c r="C30" s="7">
        <v>575.26554404145077</v>
      </c>
      <c r="D30" s="7">
        <v>623.09114249037214</v>
      </c>
      <c r="E30" s="7">
        <v>609.7443324937027</v>
      </c>
      <c r="F30" s="7">
        <v>547.3125</v>
      </c>
      <c r="G30" s="7">
        <v>554.63054187192108</v>
      </c>
      <c r="H30" s="7">
        <v>537.44417475728153</v>
      </c>
      <c r="I30" s="7">
        <v>518.77962085308047</v>
      </c>
      <c r="J30" s="7">
        <v>513.30597889800697</v>
      </c>
      <c r="K30" s="7">
        <v>517.00232828870776</v>
      </c>
      <c r="L30" s="7">
        <v>539.84464902186414</v>
      </c>
      <c r="M30" s="7">
        <v>527.02882483370274</v>
      </c>
      <c r="N30" s="7">
        <v>546.96806167400882</v>
      </c>
      <c r="O30" s="7">
        <v>573.60262008733628</v>
      </c>
      <c r="P30" s="7">
        <v>593.57980456026053</v>
      </c>
      <c r="Q30" s="7">
        <v>612.21974522292987</v>
      </c>
      <c r="R30" s="7">
        <v>599.16315789473686</v>
      </c>
      <c r="S30" s="7">
        <v>562.94999999999993</v>
      </c>
      <c r="T30" s="7">
        <v>567.34400826446279</v>
      </c>
      <c r="U30" s="7">
        <v>560.48839556004032</v>
      </c>
      <c r="V30" s="7">
        <v>551.5430861723446</v>
      </c>
      <c r="W30" s="7">
        <v>574.88511488511494</v>
      </c>
      <c r="X30" s="7">
        <v>563.56930693069296</v>
      </c>
      <c r="Y30" s="7">
        <v>546.93767976989454</v>
      </c>
      <c r="Z30" s="7">
        <v>547.53568030447195</v>
      </c>
      <c r="AA30" s="7">
        <v>549.30594900849849</v>
      </c>
      <c r="AB30" s="7">
        <v>569.16979362101313</v>
      </c>
      <c r="AC30" s="7">
        <v>564.96774193548379</v>
      </c>
      <c r="AD30" s="7">
        <v>581.96703296703288</v>
      </c>
      <c r="AE30" s="7">
        <v>642.03555150410205</v>
      </c>
      <c r="AF30" s="7">
        <v>660.50090252707582</v>
      </c>
      <c r="AG30" s="7">
        <v>688.77797672336612</v>
      </c>
      <c r="AH30" s="7">
        <v>638.83214920071055</v>
      </c>
      <c r="AI30" s="7">
        <v>671.75176056338023</v>
      </c>
      <c r="AJ30" s="7">
        <v>675.03916449086159</v>
      </c>
      <c r="AK30" s="7">
        <v>720.60208514335352</v>
      </c>
      <c r="AL30" s="7">
        <v>682.95493934142098</v>
      </c>
      <c r="AM30" s="7">
        <v>662.73856773080229</v>
      </c>
      <c r="AN30" s="7">
        <v>686.06683804627244</v>
      </c>
      <c r="AO30" s="7">
        <v>676.21621621621614</v>
      </c>
      <c r="AP30" s="7">
        <v>688.57563025210072</v>
      </c>
    </row>
    <row r="31" spans="1:42" x14ac:dyDescent="0.35">
      <c r="A31" s="2">
        <v>26</v>
      </c>
      <c r="B31" s="4" t="s">
        <v>27</v>
      </c>
      <c r="C31" s="7">
        <v>745.41450777202067</v>
      </c>
      <c r="D31" s="7">
        <v>785.28754813863918</v>
      </c>
      <c r="E31" s="7">
        <v>787.78337531486136</v>
      </c>
      <c r="F31" s="7">
        <v>781.87499999999989</v>
      </c>
      <c r="G31" s="7">
        <v>781.1046798029555</v>
      </c>
      <c r="H31" s="7">
        <v>771.24757281553389</v>
      </c>
      <c r="I31" s="7">
        <v>726.29146919431264</v>
      </c>
      <c r="J31" s="7">
        <v>728.89449003516995</v>
      </c>
      <c r="K31" s="7">
        <v>713.60884749708953</v>
      </c>
      <c r="L31" s="7">
        <v>719.79286536248549</v>
      </c>
      <c r="M31" s="7">
        <v>728.13192904656307</v>
      </c>
      <c r="N31" s="7">
        <v>786.69713656387671</v>
      </c>
      <c r="O31" s="7">
        <v>804.40938864628822</v>
      </c>
      <c r="P31" s="7">
        <v>817.70032573289905</v>
      </c>
      <c r="Q31" s="7">
        <v>771.58280254777048</v>
      </c>
      <c r="R31" s="7">
        <v>812.49157894736845</v>
      </c>
      <c r="S31" s="7">
        <v>1009.921875</v>
      </c>
      <c r="T31" s="7">
        <v>979.6053719008263</v>
      </c>
      <c r="U31" s="7">
        <v>777.61453077699286</v>
      </c>
      <c r="V31" s="7">
        <v>714.49899799599189</v>
      </c>
      <c r="W31" s="7">
        <v>747.35064935064941</v>
      </c>
      <c r="X31" s="7">
        <v>724.58910891089101</v>
      </c>
      <c r="Y31" s="7">
        <v>761.63470757430491</v>
      </c>
      <c r="Z31" s="7">
        <v>754.64700285442427</v>
      </c>
      <c r="AA31" s="7">
        <v>796.1983002832859</v>
      </c>
      <c r="AB31" s="7">
        <v>786.27579737335839</v>
      </c>
      <c r="AC31" s="7">
        <v>818.62672811059906</v>
      </c>
      <c r="AD31" s="7">
        <v>916.48351648351627</v>
      </c>
      <c r="AE31" s="7">
        <v>849.58523245214212</v>
      </c>
      <c r="AF31" s="7">
        <v>882.92599277978343</v>
      </c>
      <c r="AG31" s="7">
        <v>839.97314234556848</v>
      </c>
      <c r="AH31" s="7">
        <v>999.91119005328596</v>
      </c>
      <c r="AI31" s="7">
        <v>858.96126760563379</v>
      </c>
      <c r="AJ31" s="7">
        <v>941.78851174934709</v>
      </c>
      <c r="AK31" s="7">
        <v>934.71763683753238</v>
      </c>
      <c r="AL31" s="7">
        <v>921.44714038128234</v>
      </c>
      <c r="AM31" s="7">
        <v>890.48748921484025</v>
      </c>
      <c r="AN31" s="7">
        <v>900.46272493573247</v>
      </c>
      <c r="AO31" s="7">
        <v>926.62753378378363</v>
      </c>
      <c r="AP31" s="7">
        <v>944.03193277310913</v>
      </c>
    </row>
    <row r="32" spans="1:42" x14ac:dyDescent="0.35">
      <c r="A32" s="6"/>
      <c r="B32" s="13" t="s">
        <v>28</v>
      </c>
      <c r="C32" s="14">
        <v>518.54922279792743</v>
      </c>
      <c r="D32" s="14">
        <v>537.97817715019255</v>
      </c>
      <c r="E32" s="14">
        <v>527.8148614609571</v>
      </c>
      <c r="F32" s="14">
        <v>539.49374999999998</v>
      </c>
      <c r="G32" s="14">
        <v>508.41133004926104</v>
      </c>
      <c r="H32" s="14">
        <v>485.82524271844653</v>
      </c>
      <c r="I32" s="14">
        <v>456.52606635071083</v>
      </c>
      <c r="J32" s="14">
        <v>454.64243845252048</v>
      </c>
      <c r="K32" s="14">
        <v>471.8556461001163</v>
      </c>
      <c r="L32" s="14">
        <v>482.26121979286529</v>
      </c>
      <c r="M32" s="14">
        <v>485.42128603104203</v>
      </c>
      <c r="N32" s="14">
        <v>489.10242290748897</v>
      </c>
      <c r="O32" s="14">
        <v>491.65938864628822</v>
      </c>
      <c r="P32" s="14">
        <v>509.36482084690556</v>
      </c>
      <c r="Q32" s="14">
        <v>483.40127388535029</v>
      </c>
      <c r="R32" s="14">
        <v>483.28105263157892</v>
      </c>
      <c r="S32" s="14">
        <v>482.15625</v>
      </c>
      <c r="T32" s="14">
        <v>478.17148760330571</v>
      </c>
      <c r="U32" s="14">
        <v>460.76185671039354</v>
      </c>
      <c r="V32" s="14">
        <v>451.26252505010012</v>
      </c>
      <c r="W32" s="14">
        <v>468.65634365634367</v>
      </c>
      <c r="X32" s="14">
        <v>499.16138613861386</v>
      </c>
      <c r="Y32" s="14">
        <v>437.7900287631831</v>
      </c>
      <c r="Z32" s="14">
        <v>470.16650808753565</v>
      </c>
      <c r="AA32" s="14">
        <v>478.42776203965997</v>
      </c>
      <c r="AB32" s="14">
        <v>481.15384615384619</v>
      </c>
      <c r="AC32" s="14">
        <v>479.64608294930872</v>
      </c>
      <c r="AD32" s="14">
        <v>510.93956043956035</v>
      </c>
      <c r="AE32" s="14">
        <v>501.76845943482226</v>
      </c>
      <c r="AF32" s="14">
        <v>508.07761732851986</v>
      </c>
      <c r="AG32" s="14">
        <v>523.02327663384062</v>
      </c>
      <c r="AH32" s="14">
        <v>577.72646536412071</v>
      </c>
      <c r="AI32" s="14">
        <v>568.2359154929577</v>
      </c>
      <c r="AJ32" s="14">
        <v>604.26892950391641</v>
      </c>
      <c r="AK32" s="14">
        <v>586.91572545612507</v>
      </c>
      <c r="AL32" s="14">
        <v>596.23050259965328</v>
      </c>
      <c r="AM32" s="14">
        <v>593.65832614322687</v>
      </c>
      <c r="AN32" s="14">
        <v>600.30848329048831</v>
      </c>
      <c r="AO32" s="14">
        <v>607.53800675675666</v>
      </c>
      <c r="AP32" s="14">
        <v>631.80756302521002</v>
      </c>
    </row>
    <row r="33" spans="1:42" x14ac:dyDescent="0.35">
      <c r="A33" s="2">
        <v>27</v>
      </c>
      <c r="B33" s="4" t="s">
        <v>57</v>
      </c>
      <c r="C33" s="7">
        <v>648.18652849740931</v>
      </c>
      <c r="D33" s="7">
        <v>648.78562259306796</v>
      </c>
      <c r="E33" s="7">
        <v>669.61586901763212</v>
      </c>
      <c r="F33" s="7">
        <v>673.97624999999994</v>
      </c>
      <c r="G33" s="7">
        <v>693.28817733990138</v>
      </c>
      <c r="H33" s="7">
        <v>637.64563106796106</v>
      </c>
      <c r="I33" s="7">
        <v>626.98222748815158</v>
      </c>
      <c r="J33" s="7">
        <v>601.30128956623673</v>
      </c>
      <c r="K33" s="7">
        <v>621.859138533178</v>
      </c>
      <c r="L33" s="7">
        <v>604.62600690448778</v>
      </c>
      <c r="M33" s="7">
        <v>637.98226164079813</v>
      </c>
      <c r="N33" s="7">
        <v>633.7665198237886</v>
      </c>
      <c r="O33" s="7">
        <v>641.88864628820954</v>
      </c>
      <c r="P33" s="7">
        <v>687.30293159609118</v>
      </c>
      <c r="Q33" s="7">
        <v>677.29299363057316</v>
      </c>
      <c r="R33" s="7">
        <v>651.83684210526314</v>
      </c>
      <c r="S33" s="7">
        <v>638.53125</v>
      </c>
      <c r="T33" s="7">
        <v>675.90185950413229</v>
      </c>
      <c r="U33" s="7">
        <v>624.86881937436931</v>
      </c>
      <c r="V33" s="7">
        <v>639.28857715430854</v>
      </c>
      <c r="W33" s="7">
        <v>674.86513486513491</v>
      </c>
      <c r="X33" s="7">
        <v>662.65841584158409</v>
      </c>
      <c r="Y33" s="7">
        <v>622.50143815915635</v>
      </c>
      <c r="Z33" s="7">
        <v>649.90104662226452</v>
      </c>
      <c r="AA33" s="7">
        <v>649.71671388101959</v>
      </c>
      <c r="AB33" s="7">
        <v>651.31801125703566</v>
      </c>
      <c r="AC33" s="7">
        <v>639.91244239631328</v>
      </c>
      <c r="AD33" s="7">
        <v>658.72252747252742</v>
      </c>
      <c r="AE33" s="7">
        <v>681.94895168641744</v>
      </c>
      <c r="AF33" s="7">
        <v>728.24458483754518</v>
      </c>
      <c r="AG33" s="7">
        <v>724.61683079677698</v>
      </c>
      <c r="AH33" s="7">
        <v>731.0461811722912</v>
      </c>
      <c r="AI33" s="7">
        <v>758.74911971830988</v>
      </c>
      <c r="AJ33" s="7">
        <v>773.02872062663175</v>
      </c>
      <c r="AK33" s="7">
        <v>851.02780191138129</v>
      </c>
      <c r="AL33" s="7">
        <v>791.36048526863067</v>
      </c>
      <c r="AM33" s="7">
        <v>858.10612597066427</v>
      </c>
      <c r="AN33" s="7">
        <v>814.70437017994846</v>
      </c>
      <c r="AO33" s="7">
        <v>803.00675675675654</v>
      </c>
      <c r="AP33" s="7">
        <v>829.44453781512607</v>
      </c>
    </row>
    <row r="34" spans="1:42" x14ac:dyDescent="0.35">
      <c r="A34" s="2">
        <v>28</v>
      </c>
      <c r="B34" s="4" t="s">
        <v>29</v>
      </c>
      <c r="C34" s="7">
        <v>453.73056994818648</v>
      </c>
      <c r="D34" s="7">
        <v>433.5943517329909</v>
      </c>
      <c r="E34" s="7">
        <v>456.9143576826196</v>
      </c>
      <c r="F34" s="7">
        <v>430.03124999999994</v>
      </c>
      <c r="G34" s="7">
        <v>452.9482758620689</v>
      </c>
      <c r="H34" s="7">
        <v>402.32402912621347</v>
      </c>
      <c r="I34" s="7">
        <v>377.96800947867291</v>
      </c>
      <c r="J34" s="7">
        <v>403.31184056271979</v>
      </c>
      <c r="K34" s="7">
        <v>400.49476135040737</v>
      </c>
      <c r="L34" s="7">
        <v>414.60069044879162</v>
      </c>
      <c r="M34" s="7">
        <v>402.2062084257206</v>
      </c>
      <c r="N34" s="7">
        <v>416.0814977973568</v>
      </c>
      <c r="O34" s="7">
        <v>396.05895196506549</v>
      </c>
      <c r="P34" s="7">
        <v>407.49185667752442</v>
      </c>
      <c r="Q34" s="7">
        <v>378.48726114649679</v>
      </c>
      <c r="R34" s="7">
        <v>408.22105263157891</v>
      </c>
      <c r="S34" s="7">
        <v>410.48437499999994</v>
      </c>
      <c r="T34" s="7">
        <v>394.16838842975204</v>
      </c>
      <c r="U34" s="7">
        <v>391.33198789101914</v>
      </c>
      <c r="V34" s="7">
        <v>376.05210420841678</v>
      </c>
      <c r="W34" s="7">
        <v>374.92507492507497</v>
      </c>
      <c r="X34" s="7">
        <v>450.85544554455441</v>
      </c>
      <c r="Y34" s="7">
        <v>374.22051773729623</v>
      </c>
      <c r="Z34" s="7">
        <v>414.22264509990481</v>
      </c>
      <c r="AA34" s="7">
        <v>389.83002832861183</v>
      </c>
      <c r="AB34" s="7">
        <v>418.95590994371486</v>
      </c>
      <c r="AC34" s="7">
        <v>438.13824884792621</v>
      </c>
      <c r="AD34" s="7">
        <v>441.05769230769226</v>
      </c>
      <c r="AE34" s="7">
        <v>467.55697356426612</v>
      </c>
      <c r="AF34" s="7">
        <v>455.01173285198553</v>
      </c>
      <c r="AG34" s="7">
        <v>470.3849597135183</v>
      </c>
      <c r="AH34" s="7">
        <v>477.73534635879224</v>
      </c>
      <c r="AI34" s="7">
        <v>499.95950704225351</v>
      </c>
      <c r="AJ34" s="7">
        <v>544.38642297650131</v>
      </c>
      <c r="AK34" s="7">
        <v>538.00608166811469</v>
      </c>
      <c r="AL34" s="7">
        <v>525.76689774696695</v>
      </c>
      <c r="AM34" s="7">
        <v>527.81622088006895</v>
      </c>
      <c r="AN34" s="7">
        <v>535.98971722365036</v>
      </c>
      <c r="AO34" s="7">
        <v>572.67060810810801</v>
      </c>
      <c r="AP34" s="7">
        <v>575.03949579831931</v>
      </c>
    </row>
    <row r="35" spans="1:42" x14ac:dyDescent="0.35">
      <c r="A35" s="2">
        <v>29</v>
      </c>
      <c r="B35" s="4" t="s">
        <v>30</v>
      </c>
      <c r="C35" s="7">
        <v>497.48316062176161</v>
      </c>
      <c r="D35" s="7">
        <v>457.68292682926818</v>
      </c>
      <c r="E35" s="7">
        <v>425.40302267002517</v>
      </c>
      <c r="F35" s="7">
        <v>523.85624999999993</v>
      </c>
      <c r="G35" s="7">
        <v>477.5985221674876</v>
      </c>
      <c r="H35" s="7">
        <v>493.41626213592224</v>
      </c>
      <c r="I35" s="7">
        <v>416.50592417061603</v>
      </c>
      <c r="J35" s="7">
        <v>419.44431418522856</v>
      </c>
      <c r="K35" s="7">
        <v>439.81606519208378</v>
      </c>
      <c r="L35" s="7">
        <v>460.66743383199071</v>
      </c>
      <c r="M35" s="7">
        <v>436.87915742793786</v>
      </c>
      <c r="N35" s="7">
        <v>447.76982378854632</v>
      </c>
      <c r="O35" s="7">
        <v>431.56768558951967</v>
      </c>
      <c r="P35" s="7">
        <v>478.12377850162869</v>
      </c>
      <c r="Q35" s="7">
        <v>420.98407643312095</v>
      </c>
      <c r="R35" s="7">
        <v>388.46842105263158</v>
      </c>
      <c r="S35" s="7">
        <v>377.90625</v>
      </c>
      <c r="T35" s="7">
        <v>345.05888429752059</v>
      </c>
      <c r="U35" s="7">
        <v>397.64379414732593</v>
      </c>
      <c r="V35" s="7">
        <v>381.06613226452902</v>
      </c>
      <c r="W35" s="7">
        <v>444.91108891108894</v>
      </c>
      <c r="X35" s="7">
        <v>662.65841584158409</v>
      </c>
      <c r="Y35" s="7">
        <v>381.41706615532121</v>
      </c>
      <c r="Z35" s="7">
        <v>371.37202664129398</v>
      </c>
      <c r="AA35" s="7">
        <v>434.7195467422095</v>
      </c>
      <c r="AB35" s="7">
        <v>393.13789868667919</v>
      </c>
      <c r="AC35" s="7">
        <v>350.51059907834099</v>
      </c>
      <c r="AD35" s="7">
        <v>390.65109890109886</v>
      </c>
      <c r="AE35" s="7">
        <v>368.34366453965356</v>
      </c>
      <c r="AF35" s="7">
        <v>372.59025270758121</v>
      </c>
      <c r="AG35" s="7">
        <v>412.14682184422554</v>
      </c>
      <c r="AH35" s="7">
        <v>394.40941385435167</v>
      </c>
      <c r="AI35" s="7">
        <v>351.2931338028169</v>
      </c>
      <c r="AJ35" s="7">
        <v>413.73368146214091</v>
      </c>
      <c r="AK35" s="7">
        <v>439.09991311902689</v>
      </c>
      <c r="AL35" s="7">
        <v>492.16117850953196</v>
      </c>
      <c r="AM35" s="7">
        <v>446.86281276962893</v>
      </c>
      <c r="AN35" s="7">
        <v>493.1105398457583</v>
      </c>
      <c r="AO35" s="7">
        <v>509.2753378378377</v>
      </c>
      <c r="AP35" s="7">
        <v>520.3739495798319</v>
      </c>
    </row>
    <row r="36" spans="1:42" x14ac:dyDescent="0.35">
      <c r="A36" s="2">
        <v>30</v>
      </c>
      <c r="B36" s="4" t="s">
        <v>31</v>
      </c>
      <c r="C36" s="7" t="s">
        <v>65</v>
      </c>
      <c r="D36" s="7">
        <v>422.35301668806159</v>
      </c>
      <c r="E36" s="7">
        <v>466.36775818639791</v>
      </c>
      <c r="F36" s="7">
        <v>544.18499999999995</v>
      </c>
      <c r="G36" s="7">
        <v>423.67610837438417</v>
      </c>
      <c r="H36" s="7">
        <v>440.27912621359218</v>
      </c>
      <c r="I36" s="7">
        <v>440.22156398104261</v>
      </c>
      <c r="J36" s="7">
        <v>407.71160609613128</v>
      </c>
      <c r="K36" s="7">
        <v>396.12572759022106</v>
      </c>
      <c r="L36" s="7">
        <v>486.57997698504016</v>
      </c>
      <c r="M36" s="7">
        <v>356.43791574279379</v>
      </c>
      <c r="N36" s="7" t="s">
        <v>65</v>
      </c>
      <c r="O36" s="7">
        <v>366.01310043668127</v>
      </c>
      <c r="P36" s="7">
        <v>400.70032573289899</v>
      </c>
      <c r="Q36" s="7" t="s">
        <v>65</v>
      </c>
      <c r="R36" s="7" t="s">
        <v>65</v>
      </c>
      <c r="S36" s="7">
        <v>403.96875</v>
      </c>
      <c r="T36" s="7" t="s">
        <v>65</v>
      </c>
      <c r="U36" s="7">
        <v>410.26740665993941</v>
      </c>
      <c r="V36" s="7">
        <v>397.36172344689373</v>
      </c>
      <c r="W36" s="7">
        <v>374.92507492507497</v>
      </c>
      <c r="X36" s="7">
        <v>421.12871287128706</v>
      </c>
      <c r="Y36" s="7">
        <v>393.41131351869609</v>
      </c>
      <c r="Z36" s="7">
        <v>410.65176022835396</v>
      </c>
      <c r="AA36" s="7">
        <v>466.61473087818689</v>
      </c>
      <c r="AB36" s="7">
        <v>463.55065666041281</v>
      </c>
      <c r="AC36" s="7">
        <v>413.92534562211983</v>
      </c>
      <c r="AD36" s="7">
        <v>403.25274725274721</v>
      </c>
      <c r="AE36" s="7">
        <v>440.18778486782134</v>
      </c>
      <c r="AF36" s="7">
        <v>451.62454873646209</v>
      </c>
      <c r="AG36" s="7">
        <v>446.86571172784244</v>
      </c>
      <c r="AH36" s="7">
        <v>449.96003552397866</v>
      </c>
      <c r="AI36" s="7">
        <v>504.36443661971828</v>
      </c>
      <c r="AJ36" s="7">
        <v>501.92428198433413</v>
      </c>
      <c r="AK36" s="7">
        <v>546.70112945264987</v>
      </c>
      <c r="AL36" s="7">
        <v>672.1143847487001</v>
      </c>
      <c r="AM36" s="7">
        <v>534.29249352890417</v>
      </c>
      <c r="AN36" s="7">
        <v>541.34961439588676</v>
      </c>
      <c r="AO36" s="7">
        <v>559.99155405405395</v>
      </c>
      <c r="AP36" s="7">
        <v>638.11512605042014</v>
      </c>
    </row>
    <row r="37" spans="1:42" x14ac:dyDescent="0.35">
      <c r="A37" s="2">
        <v>31</v>
      </c>
      <c r="B37" s="4" t="s">
        <v>32</v>
      </c>
      <c r="C37" s="7">
        <v>319.23186528497405</v>
      </c>
      <c r="D37" s="7">
        <v>319.57509627727853</v>
      </c>
      <c r="E37" s="7">
        <v>338.74685138539041</v>
      </c>
      <c r="F37" s="7">
        <v>326.82374999999996</v>
      </c>
      <c r="G37" s="7">
        <v>331.23768472906397</v>
      </c>
      <c r="H37" s="7">
        <v>303.64077669902906</v>
      </c>
      <c r="I37" s="7">
        <v>345.35900473933646</v>
      </c>
      <c r="J37" s="7">
        <v>318.24970691676435</v>
      </c>
      <c r="K37" s="7">
        <v>330.59022118742718</v>
      </c>
      <c r="L37" s="7">
        <v>345.50057537399306</v>
      </c>
      <c r="M37" s="7">
        <v>331.47339246119725</v>
      </c>
      <c r="N37" s="7">
        <v>344.43832599118946</v>
      </c>
      <c r="O37" s="7">
        <v>326.40720524017468</v>
      </c>
      <c r="P37" s="7">
        <v>325.99348534201954</v>
      </c>
      <c r="Q37" s="7">
        <v>325.36624203821651</v>
      </c>
      <c r="R37" s="7">
        <v>348.96315789473687</v>
      </c>
      <c r="S37" s="7">
        <v>314.05312500000002</v>
      </c>
      <c r="T37" s="7">
        <v>334.72004132231399</v>
      </c>
      <c r="U37" s="7">
        <v>314.32795156407667</v>
      </c>
      <c r="V37" s="7">
        <v>319.64428857715427</v>
      </c>
      <c r="W37" s="7">
        <v>328.68431568431572</v>
      </c>
      <c r="X37" s="7">
        <v>328.23267326732673</v>
      </c>
      <c r="Y37" s="7">
        <v>311.85043144774687</v>
      </c>
      <c r="Z37" s="7">
        <v>321.37963843958136</v>
      </c>
      <c r="AA37" s="7">
        <v>318.95184135977331</v>
      </c>
      <c r="AB37" s="7">
        <v>334.46060037523455</v>
      </c>
      <c r="AC37" s="7">
        <v>359.73456221198154</v>
      </c>
      <c r="AD37" s="7">
        <v>355.13736263736263</v>
      </c>
      <c r="AE37" s="7">
        <v>375.18596171376475</v>
      </c>
      <c r="AF37" s="7">
        <v>406.46209386281589</v>
      </c>
      <c r="AG37" s="7">
        <v>414.38675022381375</v>
      </c>
      <c r="AH37" s="7">
        <v>404.40852575488452</v>
      </c>
      <c r="AI37" s="7">
        <v>415.16461267605632</v>
      </c>
      <c r="AJ37" s="7">
        <v>468.17232375979108</v>
      </c>
      <c r="AK37" s="7">
        <v>460.83753258036484</v>
      </c>
      <c r="AL37" s="7">
        <v>444.46273830155968</v>
      </c>
      <c r="AM37" s="7">
        <v>457.65660051768759</v>
      </c>
      <c r="AN37" s="7">
        <v>450.23136246786623</v>
      </c>
      <c r="AO37" s="7">
        <v>450.10641891891879</v>
      </c>
      <c r="AP37" s="7">
        <v>474.11848739495798</v>
      </c>
    </row>
    <row r="38" spans="1:42" x14ac:dyDescent="0.35">
      <c r="A38" s="2">
        <v>32</v>
      </c>
      <c r="B38" s="4" t="s">
        <v>33</v>
      </c>
      <c r="C38" s="7">
        <v>309.50906735751295</v>
      </c>
      <c r="D38" s="7">
        <v>305.1219512195122</v>
      </c>
      <c r="E38" s="7">
        <v>291.47984886649874</v>
      </c>
      <c r="F38" s="7">
        <v>290.85749999999996</v>
      </c>
      <c r="G38" s="7">
        <v>300.42487684729059</v>
      </c>
      <c r="H38" s="7">
        <v>267.20388349514559</v>
      </c>
      <c r="I38" s="7">
        <v>281.62322274881512</v>
      </c>
      <c r="J38" s="7">
        <v>293.31770222743256</v>
      </c>
      <c r="K38" s="7">
        <v>305.83236321303838</v>
      </c>
      <c r="L38" s="7">
        <v>309.51093210586873</v>
      </c>
      <c r="M38" s="7">
        <v>325.92572062084253</v>
      </c>
      <c r="N38" s="7">
        <v>323.77202643171807</v>
      </c>
      <c r="O38" s="7">
        <v>325.04148471615724</v>
      </c>
      <c r="P38" s="7">
        <v>353.15960912052111</v>
      </c>
      <c r="Q38" s="7">
        <v>324.03821656050951</v>
      </c>
      <c r="R38" s="7">
        <v>337.1115789473684</v>
      </c>
      <c r="S38" s="7">
        <v>325.78125</v>
      </c>
      <c r="T38" s="7">
        <v>391.58367768595042</v>
      </c>
      <c r="U38" s="7">
        <v>348.41170534813318</v>
      </c>
      <c r="V38" s="7">
        <v>358.50300601202406</v>
      </c>
      <c r="W38" s="7">
        <v>332.43356643356645</v>
      </c>
      <c r="X38" s="7">
        <v>348.05049504950489</v>
      </c>
      <c r="Y38" s="7">
        <v>334.63950143815913</v>
      </c>
      <c r="Z38" s="7">
        <v>333.28258801141772</v>
      </c>
      <c r="AA38" s="7">
        <v>335.49008498583561</v>
      </c>
      <c r="AB38" s="7">
        <v>363.7992495309569</v>
      </c>
      <c r="AC38" s="7">
        <v>352.81658986175114</v>
      </c>
      <c r="AD38" s="7">
        <v>370.03021978021968</v>
      </c>
      <c r="AE38" s="7">
        <v>370.62443026435733</v>
      </c>
      <c r="AF38" s="7">
        <v>383.88086642599279</v>
      </c>
      <c r="AG38" s="7">
        <v>428.9462846911369</v>
      </c>
      <c r="AH38" s="7">
        <v>442.18294849023096</v>
      </c>
      <c r="AI38" s="7">
        <v>442.69542253521126</v>
      </c>
      <c r="AJ38" s="7">
        <v>470.34986945169709</v>
      </c>
      <c r="AK38" s="7">
        <v>485.83579496090346</v>
      </c>
      <c r="AL38" s="7">
        <v>470.48006932409004</v>
      </c>
      <c r="AM38" s="7">
        <v>490.03796376186364</v>
      </c>
      <c r="AN38" s="7">
        <v>450.23136246786623</v>
      </c>
      <c r="AO38" s="7">
        <v>450.10641891891879</v>
      </c>
      <c r="AP38" s="7">
        <v>473.06722689075627</v>
      </c>
    </row>
    <row r="39" spans="1:42" x14ac:dyDescent="0.35">
      <c r="A39" s="2">
        <v>33</v>
      </c>
      <c r="B39" s="4" t="s">
        <v>34</v>
      </c>
      <c r="C39" s="7">
        <v>484.5194300518134</v>
      </c>
      <c r="D39" s="7">
        <v>529.94865211810009</v>
      </c>
      <c r="E39" s="7">
        <v>485.27455919395464</v>
      </c>
      <c r="F39" s="7">
        <v>492.58124999999995</v>
      </c>
      <c r="G39" s="7">
        <v>452.9482758620689</v>
      </c>
      <c r="H39" s="7">
        <v>455.46116504854359</v>
      </c>
      <c r="I39" s="7">
        <v>437.25710900473928</v>
      </c>
      <c r="J39" s="7">
        <v>406.24501758499412</v>
      </c>
      <c r="K39" s="7">
        <v>415.05820721769493</v>
      </c>
      <c r="L39" s="7">
        <v>416.04027617951664</v>
      </c>
      <c r="M39" s="7">
        <v>427.17073170731703</v>
      </c>
      <c r="N39" s="7">
        <v>454.65859030837004</v>
      </c>
      <c r="O39" s="7">
        <v>430.20196506550218</v>
      </c>
      <c r="P39" s="7">
        <v>433.29967426710095</v>
      </c>
      <c r="Q39" s="7">
        <v>406.37579617834388</v>
      </c>
      <c r="R39" s="7">
        <v>414.80526315789467</v>
      </c>
      <c r="S39" s="7">
        <v>414.39374999999995</v>
      </c>
      <c r="T39" s="7">
        <v>403.21487603305786</v>
      </c>
      <c r="U39" s="7">
        <v>403.95560040363267</v>
      </c>
      <c r="V39" s="7">
        <v>401.12224448897791</v>
      </c>
      <c r="W39" s="7">
        <v>404.9190809190809</v>
      </c>
      <c r="X39" s="7">
        <v>382.73168316831681</v>
      </c>
      <c r="Y39" s="7">
        <v>355.02972195589643</v>
      </c>
      <c r="Z39" s="7">
        <v>389.2264509990485</v>
      </c>
      <c r="AA39" s="7">
        <v>378.01699716713875</v>
      </c>
      <c r="AB39" s="7">
        <v>407.22045028142594</v>
      </c>
      <c r="AC39" s="7">
        <v>388.55944700460822</v>
      </c>
      <c r="AD39" s="7">
        <v>430.74725274725267</v>
      </c>
      <c r="AE39" s="7">
        <v>425.362807657247</v>
      </c>
      <c r="AF39" s="7">
        <v>408.72021660649818</v>
      </c>
      <c r="AG39" s="7">
        <v>435.66606982990146</v>
      </c>
      <c r="AH39" s="7">
        <v>434.40586145648314</v>
      </c>
      <c r="AI39" s="7">
        <v>464.72007042253523</v>
      </c>
      <c r="AJ39" s="7">
        <v>468.17232375979108</v>
      </c>
      <c r="AK39" s="7">
        <v>490.1833188531711</v>
      </c>
      <c r="AL39" s="7">
        <v>498.66551126516458</v>
      </c>
      <c r="AM39" s="7">
        <v>523.49870578084551</v>
      </c>
      <c r="AN39" s="7">
        <v>493.1105398457583</v>
      </c>
      <c r="AO39" s="7">
        <v>496.59628378378369</v>
      </c>
      <c r="AP39" s="7">
        <v>541.39915966386548</v>
      </c>
    </row>
    <row r="40" spans="1:42" x14ac:dyDescent="0.35">
      <c r="A40" s="2">
        <v>34</v>
      </c>
      <c r="B40" s="4" t="s">
        <v>35</v>
      </c>
      <c r="C40" s="7">
        <v>405.11658031088081</v>
      </c>
      <c r="D40" s="7">
        <v>425.56482670089855</v>
      </c>
      <c r="E40" s="7">
        <v>456.9143576826196</v>
      </c>
      <c r="F40" s="7">
        <v>453.48749999999995</v>
      </c>
      <c r="G40" s="7">
        <v>395.9445812807881</v>
      </c>
      <c r="H40" s="7">
        <v>384.10558252427177</v>
      </c>
      <c r="I40" s="7">
        <v>358.69905213270135</v>
      </c>
      <c r="J40" s="7">
        <v>351.98124267291905</v>
      </c>
      <c r="K40" s="7">
        <v>393.2130384167636</v>
      </c>
      <c r="L40" s="7">
        <v>420.35903337169151</v>
      </c>
      <c r="M40" s="7">
        <v>402.2062084257206</v>
      </c>
      <c r="N40" s="7">
        <v>406.43722466960355</v>
      </c>
      <c r="O40" s="7">
        <v>390.59606986899564</v>
      </c>
      <c r="P40" s="7">
        <v>418.3583061889251</v>
      </c>
      <c r="Q40" s="7">
        <v>406.37579617834388</v>
      </c>
      <c r="R40" s="7">
        <v>371.34947368421052</v>
      </c>
      <c r="S40" s="7">
        <v>379.20937499999997</v>
      </c>
      <c r="T40" s="7">
        <v>449.73966942148758</v>
      </c>
      <c r="U40" s="7">
        <v>381.23309788092831</v>
      </c>
      <c r="V40" s="7">
        <v>374.79859719438878</v>
      </c>
      <c r="W40" s="7">
        <v>391.17182817182817</v>
      </c>
      <c r="X40" s="7">
        <v>392.64059405940588</v>
      </c>
      <c r="Y40" s="7">
        <v>356.22914669223394</v>
      </c>
      <c r="Z40" s="7">
        <v>353.51760228353947</v>
      </c>
      <c r="AA40" s="7">
        <v>370.92917847025484</v>
      </c>
      <c r="AB40" s="7">
        <v>390.79080675422142</v>
      </c>
      <c r="AC40" s="7">
        <v>380.4884792626728</v>
      </c>
      <c r="AD40" s="7">
        <v>384.92307692307685</v>
      </c>
      <c r="AE40" s="7">
        <v>375.18596171376475</v>
      </c>
      <c r="AF40" s="7">
        <v>423.39801444043326</v>
      </c>
      <c r="AG40" s="7">
        <v>425.58639212175467</v>
      </c>
      <c r="AH40" s="7">
        <v>455.51509769094139</v>
      </c>
      <c r="AI40" s="7">
        <v>468.02376760563379</v>
      </c>
      <c r="AJ40" s="7">
        <v>517.16710182767622</v>
      </c>
      <c r="AK40" s="7">
        <v>532.57167680278008</v>
      </c>
      <c r="AL40" s="7">
        <v>494.32928942807615</v>
      </c>
      <c r="AM40" s="7">
        <v>485.72044866264019</v>
      </c>
      <c r="AN40" s="7">
        <v>511.33419023136236</v>
      </c>
      <c r="AO40" s="7">
        <v>475.46452702702692</v>
      </c>
      <c r="AP40" s="7">
        <v>525.63025210084038</v>
      </c>
    </row>
    <row r="41" spans="1:42" x14ac:dyDescent="0.35">
      <c r="A41" s="2">
        <v>35</v>
      </c>
      <c r="B41" s="4" t="s">
        <v>36</v>
      </c>
      <c r="C41" s="7">
        <v>421.32124352331601</v>
      </c>
      <c r="D41" s="7">
        <v>423.95892169448007</v>
      </c>
      <c r="E41" s="7">
        <v>403.34508816120899</v>
      </c>
      <c r="F41" s="7">
        <v>453.48749999999995</v>
      </c>
      <c r="G41" s="7">
        <v>403.64778325123143</v>
      </c>
      <c r="H41" s="7">
        <v>409.9150485436893</v>
      </c>
      <c r="I41" s="7">
        <v>392.7902843601895</v>
      </c>
      <c r="J41" s="7">
        <v>398.91207502930826</v>
      </c>
      <c r="K41" s="7">
        <v>406.32013969732242</v>
      </c>
      <c r="L41" s="7">
        <v>431.87571921749128</v>
      </c>
      <c r="M41" s="7">
        <v>421.62305986696225</v>
      </c>
      <c r="N41" s="7">
        <v>413.32599118942727</v>
      </c>
      <c r="O41" s="7">
        <v>430.20196506550218</v>
      </c>
      <c r="P41" s="7">
        <v>437.37459283387619</v>
      </c>
      <c r="Q41" s="7">
        <v>424.96815286624195</v>
      </c>
      <c r="R41" s="7">
        <v>429.29052631578946</v>
      </c>
      <c r="S41" s="7">
        <v>413.09062499999999</v>
      </c>
      <c r="T41" s="7">
        <v>426.47727272727275</v>
      </c>
      <c r="U41" s="7">
        <v>410.26740665993941</v>
      </c>
      <c r="V41" s="7">
        <v>407.38977955911821</v>
      </c>
      <c r="W41" s="7">
        <v>413.66733266733263</v>
      </c>
      <c r="X41" s="7">
        <v>464.48019801980189</v>
      </c>
      <c r="Y41" s="7">
        <v>398.209012464046</v>
      </c>
      <c r="Z41" s="7">
        <v>416.60323501427212</v>
      </c>
      <c r="AA41" s="7">
        <v>424.08781869688374</v>
      </c>
      <c r="AB41" s="7">
        <v>422.47654784240154</v>
      </c>
      <c r="AC41" s="7">
        <v>455.43317972350223</v>
      </c>
      <c r="AD41" s="7">
        <v>449.07692307692298</v>
      </c>
      <c r="AE41" s="7">
        <v>444.74931631722882</v>
      </c>
      <c r="AF41" s="7">
        <v>484.36732851985556</v>
      </c>
      <c r="AG41" s="7">
        <v>505.10384959713508</v>
      </c>
      <c r="AH41" s="7">
        <v>533.28596802841923</v>
      </c>
      <c r="AI41" s="7">
        <v>549.51496478873241</v>
      </c>
      <c r="AJ41" s="7">
        <v>626.04438642297634</v>
      </c>
      <c r="AK41" s="7">
        <v>558.65682015638572</v>
      </c>
      <c r="AL41" s="7">
        <v>551.7842287694973</v>
      </c>
      <c r="AM41" s="7">
        <v>537.53062985332178</v>
      </c>
      <c r="AN41" s="7">
        <v>562.78920308483282</v>
      </c>
      <c r="AO41" s="7">
        <v>572.67060810810801</v>
      </c>
      <c r="AP41" s="7">
        <v>557.1680672268908</v>
      </c>
    </row>
    <row r="42" spans="1:42" x14ac:dyDescent="0.35">
      <c r="A42" s="2">
        <v>36</v>
      </c>
      <c r="B42" s="4" t="s">
        <v>37</v>
      </c>
      <c r="C42" s="7">
        <v>583.36787564766837</v>
      </c>
      <c r="D42" s="7">
        <v>594.18485237483947</v>
      </c>
      <c r="E42" s="7">
        <v>623.92443324937017</v>
      </c>
      <c r="F42" s="7">
        <v>617.68124999999998</v>
      </c>
      <c r="G42" s="7">
        <v>593.14655172413779</v>
      </c>
      <c r="H42" s="7">
        <v>564.77184466019401</v>
      </c>
      <c r="I42" s="7">
        <v>585.47985781990508</v>
      </c>
      <c r="J42" s="7">
        <v>547.03751465416178</v>
      </c>
      <c r="K42" s="7">
        <v>553.41094295692653</v>
      </c>
      <c r="L42" s="7">
        <v>559.99884925201366</v>
      </c>
      <c r="M42" s="7">
        <v>557.54101995565406</v>
      </c>
      <c r="N42" s="7">
        <v>604.83370044052867</v>
      </c>
      <c r="O42" s="7">
        <v>602.28275109170306</v>
      </c>
      <c r="P42" s="7">
        <v>609.87947882736159</v>
      </c>
      <c r="Q42" s="7">
        <v>596.28343949044574</v>
      </c>
      <c r="R42" s="7">
        <v>612.33157894736837</v>
      </c>
      <c r="S42" s="7">
        <v>590.31562499999995</v>
      </c>
      <c r="T42" s="7">
        <v>599.65289256198344</v>
      </c>
      <c r="U42" s="7">
        <v>580.68617558022197</v>
      </c>
      <c r="V42" s="7">
        <v>577.86673346693385</v>
      </c>
      <c r="W42" s="7">
        <v>593.63136863136867</v>
      </c>
      <c r="X42" s="7">
        <v>624.26138613861383</v>
      </c>
      <c r="Y42" s="7">
        <v>563.72962607861939</v>
      </c>
      <c r="Z42" s="7">
        <v>589.19600380589907</v>
      </c>
      <c r="AA42" s="7">
        <v>602.46458923512728</v>
      </c>
      <c r="AB42" s="7">
        <v>607.89681050656657</v>
      </c>
      <c r="AC42" s="7">
        <v>628.38248847926263</v>
      </c>
      <c r="AD42" s="7">
        <v>643.82967032967019</v>
      </c>
      <c r="AE42" s="7">
        <v>667.12397447584328</v>
      </c>
      <c r="AF42" s="7">
        <v>694.37274368231044</v>
      </c>
      <c r="AG42" s="7">
        <v>716.7770814682184</v>
      </c>
      <c r="AH42" s="7">
        <v>716.60301953818816</v>
      </c>
      <c r="AI42" s="7">
        <v>721.30721830985919</v>
      </c>
      <c r="AJ42" s="7">
        <v>747.98694516971273</v>
      </c>
      <c r="AK42" s="7">
        <v>783.64118158123358</v>
      </c>
      <c r="AL42" s="7">
        <v>718.72876949740032</v>
      </c>
      <c r="AM42" s="7">
        <v>754.48576358930109</v>
      </c>
      <c r="AN42" s="7">
        <v>761.10539845758353</v>
      </c>
      <c r="AO42" s="7">
        <v>760.743243243243</v>
      </c>
      <c r="AP42" s="7">
        <v>762.16386554621852</v>
      </c>
    </row>
    <row r="43" spans="1:42" x14ac:dyDescent="0.35">
      <c r="A43" s="2">
        <v>37</v>
      </c>
      <c r="B43" s="4" t="s">
        <v>38</v>
      </c>
      <c r="C43" s="7">
        <v>413.21891191709841</v>
      </c>
      <c r="D43" s="7">
        <v>415.92939666238766</v>
      </c>
      <c r="E43" s="7">
        <v>409.64735516372787</v>
      </c>
      <c r="F43" s="7">
        <v>437.84999999999997</v>
      </c>
      <c r="G43" s="7">
        <v>423.67610837438417</v>
      </c>
      <c r="H43" s="7">
        <v>373.47815533980582</v>
      </c>
      <c r="I43" s="7">
        <v>333.50118483412314</v>
      </c>
      <c r="J43" s="7">
        <v>366.64712778429072</v>
      </c>
      <c r="K43" s="7">
        <v>372.82421420256105</v>
      </c>
      <c r="L43" s="7">
        <v>385.8089758342922</v>
      </c>
      <c r="M43" s="7">
        <v>367.5332594235033</v>
      </c>
      <c r="N43" s="7">
        <v>358.21585903083701</v>
      </c>
      <c r="O43" s="7">
        <v>361.9159388646288</v>
      </c>
      <c r="P43" s="7">
        <v>381.68403908794789</v>
      </c>
      <c r="Q43" s="7">
        <v>383.7993630573248</v>
      </c>
      <c r="R43" s="7">
        <v>363.44842105263155</v>
      </c>
      <c r="S43" s="7">
        <v>371.39062499999994</v>
      </c>
      <c r="T43" s="7">
        <v>418.72314049586771</v>
      </c>
      <c r="U43" s="7">
        <v>387.54490413723511</v>
      </c>
      <c r="V43" s="7">
        <v>376.05210420841678</v>
      </c>
      <c r="W43" s="7">
        <v>377.42457542457544</v>
      </c>
      <c r="X43" s="7">
        <v>341.85742574257421</v>
      </c>
      <c r="Y43" s="7">
        <v>335.83892617449663</v>
      </c>
      <c r="Z43" s="7">
        <v>383.27497621313034</v>
      </c>
      <c r="AA43" s="7">
        <v>380.37960339943328</v>
      </c>
      <c r="AB43" s="7">
        <v>394.31144465290805</v>
      </c>
      <c r="AC43" s="7">
        <v>403.54838709677415</v>
      </c>
      <c r="AD43" s="7">
        <v>420.43681318681308</v>
      </c>
      <c r="AE43" s="7">
        <v>437.90701914311751</v>
      </c>
      <c r="AF43" s="7">
        <v>423.39801444043326</v>
      </c>
      <c r="AG43" s="7">
        <v>431.1862130707251</v>
      </c>
      <c r="AH43" s="7">
        <v>444.40497335701599</v>
      </c>
      <c r="AI43" s="7">
        <v>445.99911971830988</v>
      </c>
      <c r="AJ43" s="7">
        <v>506.27937336814614</v>
      </c>
      <c r="AK43" s="7">
        <v>494.53084274543869</v>
      </c>
      <c r="AL43" s="7">
        <v>482.4046793760831</v>
      </c>
      <c r="AM43" s="7">
        <v>507.30802415875746</v>
      </c>
      <c r="AN43" s="7">
        <v>514.5501285347043</v>
      </c>
      <c r="AO43" s="7">
        <v>505.04898648648634</v>
      </c>
      <c r="AP43" s="7">
        <v>507.7588235294117</v>
      </c>
    </row>
    <row r="44" spans="1:42" x14ac:dyDescent="0.35">
      <c r="A44" s="2">
        <v>38</v>
      </c>
      <c r="B44" s="4" t="s">
        <v>39</v>
      </c>
      <c r="C44" s="7">
        <v>392.15284974093265</v>
      </c>
      <c r="D44" s="7">
        <v>403.08215661103975</v>
      </c>
      <c r="E44" s="7">
        <v>392.3161209068009</v>
      </c>
      <c r="F44" s="7">
        <v>403.44749999999999</v>
      </c>
      <c r="G44" s="7">
        <v>392.86330049261079</v>
      </c>
      <c r="H44" s="7">
        <v>384.10558252427177</v>
      </c>
      <c r="I44" s="7">
        <v>370.55687203791462</v>
      </c>
      <c r="J44" s="7">
        <v>366.64712778429072</v>
      </c>
      <c r="K44" s="7">
        <v>371.36786961583232</v>
      </c>
      <c r="L44" s="7">
        <v>388.68814729574211</v>
      </c>
      <c r="M44" s="7">
        <v>368.92017738359198</v>
      </c>
      <c r="N44" s="7">
        <v>374.74889867841409</v>
      </c>
      <c r="O44" s="7">
        <v>382.40174672489081</v>
      </c>
      <c r="P44" s="7">
        <v>366.74267100977193</v>
      </c>
      <c r="Q44" s="7">
        <v>377.15923566878973</v>
      </c>
      <c r="R44" s="7">
        <v>360.81473684210522</v>
      </c>
      <c r="S44" s="7">
        <v>371.39062499999994</v>
      </c>
      <c r="T44" s="7">
        <v>361.85950413223139</v>
      </c>
      <c r="U44" s="7">
        <v>344.62462159434909</v>
      </c>
      <c r="V44" s="7">
        <v>350.98196392785565</v>
      </c>
      <c r="W44" s="7">
        <v>361.17782217782218</v>
      </c>
      <c r="X44" s="7">
        <v>357.95940594059402</v>
      </c>
      <c r="Y44" s="7">
        <v>347.83317353787152</v>
      </c>
      <c r="Z44" s="7">
        <v>361.84966698382493</v>
      </c>
      <c r="AA44" s="7">
        <v>354.39093484419254</v>
      </c>
      <c r="AB44" s="7">
        <v>363.7992495309569</v>
      </c>
      <c r="AC44" s="7">
        <v>373.57050691244234</v>
      </c>
      <c r="AD44" s="7">
        <v>378.04945054945046</v>
      </c>
      <c r="AE44" s="7">
        <v>393.43208751139468</v>
      </c>
      <c r="AF44" s="7">
        <v>412.10740072202168</v>
      </c>
      <c r="AG44" s="7">
        <v>428.9462846911369</v>
      </c>
      <c r="AH44" s="7">
        <v>453.29307282415635</v>
      </c>
      <c r="AI44" s="7">
        <v>451.50528169014081</v>
      </c>
      <c r="AJ44" s="7">
        <v>481.23759791122711</v>
      </c>
      <c r="AK44" s="7">
        <v>498.87836663770628</v>
      </c>
      <c r="AL44" s="7">
        <v>475.90034662045053</v>
      </c>
      <c r="AM44" s="7">
        <v>464.13287316652281</v>
      </c>
      <c r="AN44" s="7">
        <v>482.39074550128532</v>
      </c>
      <c r="AO44" s="7">
        <v>501.87922297297285</v>
      </c>
      <c r="AP44" s="7">
        <v>499.34873949579827</v>
      </c>
    </row>
    <row r="45" spans="1:42" x14ac:dyDescent="0.35">
      <c r="A45" s="2">
        <v>39</v>
      </c>
      <c r="B45" s="4" t="s">
        <v>40</v>
      </c>
      <c r="C45" s="7">
        <v>879.91321243523305</v>
      </c>
      <c r="D45" s="7">
        <v>859.15917843388956</v>
      </c>
      <c r="E45" s="7">
        <v>863.41057934508808</v>
      </c>
      <c r="F45" s="7">
        <v>858.49874999999997</v>
      </c>
      <c r="G45" s="7">
        <v>1044.5541871921182</v>
      </c>
      <c r="H45" s="7">
        <v>728.73786407766977</v>
      </c>
      <c r="I45" s="7">
        <v>770.75829383886241</v>
      </c>
      <c r="J45" s="7">
        <v>791.95779601406798</v>
      </c>
      <c r="K45" s="7">
        <v>808.27124563445852</v>
      </c>
      <c r="L45" s="7">
        <v>777.37629459148422</v>
      </c>
      <c r="M45" s="7">
        <v>784.99556541019945</v>
      </c>
      <c r="N45" s="7">
        <v>818.38546255506606</v>
      </c>
      <c r="O45" s="7">
        <v>813.9694323144106</v>
      </c>
      <c r="P45" s="7">
        <v>819.05863192182403</v>
      </c>
      <c r="Q45" s="7">
        <v>860.56050955413991</v>
      </c>
      <c r="R45" s="7">
        <v>788.78842105263163</v>
      </c>
      <c r="S45" s="7">
        <v>690.65625</v>
      </c>
      <c r="T45" s="7">
        <v>872.33987603305775</v>
      </c>
      <c r="U45" s="7">
        <v>710.70938446014111</v>
      </c>
      <c r="V45" s="7">
        <v>744.58316633266531</v>
      </c>
      <c r="W45" s="7">
        <v>734.85314685314688</v>
      </c>
      <c r="X45" s="7">
        <v>774.13366336633658</v>
      </c>
      <c r="Y45" s="7">
        <v>767.63183125599232</v>
      </c>
      <c r="Z45" s="7">
        <v>671.32635585156982</v>
      </c>
      <c r="AA45" s="7">
        <v>674.52407932011306</v>
      </c>
      <c r="AB45" s="7">
        <v>789.79643527204507</v>
      </c>
      <c r="AC45" s="7">
        <v>766.74193548387086</v>
      </c>
      <c r="AD45" s="7">
        <v>710.27472527472526</v>
      </c>
      <c r="AE45" s="7">
        <v>749.23154056517762</v>
      </c>
      <c r="AF45" s="7">
        <v>748.56768953068604</v>
      </c>
      <c r="AG45" s="7">
        <v>794.05461056401077</v>
      </c>
      <c r="AH45" s="7">
        <v>799.92895204262879</v>
      </c>
      <c r="AI45" s="7">
        <v>803.89964788732402</v>
      </c>
      <c r="AJ45" s="7">
        <v>838.3550913838119</v>
      </c>
      <c r="AK45" s="7">
        <v>847.76715899218061</v>
      </c>
      <c r="AL45" s="7">
        <v>865.07625649913325</v>
      </c>
      <c r="AM45" s="7">
        <v>864.58239861949949</v>
      </c>
      <c r="AN45" s="7">
        <v>889.74293059125955</v>
      </c>
      <c r="AO45" s="7">
        <v>1056.5878378378377</v>
      </c>
      <c r="AP45" s="7">
        <v>940.87815126050418</v>
      </c>
    </row>
    <row r="46" spans="1:42" x14ac:dyDescent="0.35">
      <c r="A46" s="2">
        <v>40</v>
      </c>
      <c r="B46" s="4" t="s">
        <v>41</v>
      </c>
      <c r="C46" s="7">
        <v>591.47020725388597</v>
      </c>
      <c r="D46" s="7">
        <v>610.2439024390244</v>
      </c>
      <c r="E46" s="7">
        <v>590.83753148614608</v>
      </c>
      <c r="F46" s="7">
        <v>630.19124999999997</v>
      </c>
      <c r="G46" s="7">
        <v>585.44334975369452</v>
      </c>
      <c r="H46" s="7">
        <v>546.55339805825236</v>
      </c>
      <c r="I46" s="7">
        <v>523.22630331753544</v>
      </c>
      <c r="J46" s="7">
        <v>555.83704572098475</v>
      </c>
      <c r="K46" s="7">
        <v>566.51804423748536</v>
      </c>
      <c r="L46" s="7">
        <v>570.07594936708847</v>
      </c>
      <c r="M46" s="7">
        <v>565.86252771618615</v>
      </c>
      <c r="N46" s="7">
        <v>593.81167400881054</v>
      </c>
      <c r="O46" s="7">
        <v>615.93995633187774</v>
      </c>
      <c r="P46" s="7">
        <v>609.87947882736159</v>
      </c>
      <c r="Q46" s="7">
        <v>604.25159235668775</v>
      </c>
      <c r="R46" s="7">
        <v>592.57894736842104</v>
      </c>
      <c r="S46" s="7">
        <v>579.890625</v>
      </c>
      <c r="T46" s="7">
        <v>600.94524793388427</v>
      </c>
      <c r="U46" s="7">
        <v>574.37436932391518</v>
      </c>
      <c r="V46" s="7">
        <v>571.59919839679355</v>
      </c>
      <c r="W46" s="7">
        <v>609.87812187812187</v>
      </c>
      <c r="X46" s="7">
        <v>598.25049504950482</v>
      </c>
      <c r="Y46" s="7">
        <v>563.72962607861939</v>
      </c>
      <c r="Z46" s="7">
        <v>601.09895337773548</v>
      </c>
      <c r="AA46" s="7">
        <v>578.83852691218112</v>
      </c>
      <c r="AB46" s="7">
        <v>592.64071294559096</v>
      </c>
      <c r="AC46" s="7">
        <v>593.79262672811058</v>
      </c>
      <c r="AD46" s="7">
        <v>627.79120879120865</v>
      </c>
      <c r="AE46" s="7">
        <v>662.56244302643563</v>
      </c>
      <c r="AF46" s="7">
        <v>645.82310469314086</v>
      </c>
      <c r="AG46" s="7">
        <v>677.57833482542515</v>
      </c>
      <c r="AH46" s="7">
        <v>699.93783303730015</v>
      </c>
      <c r="AI46" s="7">
        <v>700.38380281690138</v>
      </c>
      <c r="AJ46" s="7">
        <v>729.47780678851166</v>
      </c>
      <c r="AK46" s="7">
        <v>744.51346655082523</v>
      </c>
      <c r="AL46" s="7">
        <v>742.57798960138643</v>
      </c>
      <c r="AM46" s="7">
        <v>751.24762726488336</v>
      </c>
      <c r="AN46" s="7">
        <v>750.3856041131105</v>
      </c>
      <c r="AO46" s="7">
        <v>766.02618243243228</v>
      </c>
      <c r="AP46" s="7">
        <v>817.88067226890757</v>
      </c>
    </row>
    <row r="47" spans="1:42" x14ac:dyDescent="0.35">
      <c r="A47" s="2">
        <v>41</v>
      </c>
      <c r="B47" s="4" t="s">
        <v>42</v>
      </c>
      <c r="C47" s="7">
        <v>708.14378238341953</v>
      </c>
      <c r="D47" s="7">
        <v>698.56867779204106</v>
      </c>
      <c r="E47" s="7">
        <v>690.09823677581858</v>
      </c>
      <c r="F47" s="7">
        <v>700.56</v>
      </c>
      <c r="G47" s="7">
        <v>685.58497536945799</v>
      </c>
      <c r="H47" s="7">
        <v>683.19174757281553</v>
      </c>
      <c r="I47" s="7">
        <v>658.10900473933646</v>
      </c>
      <c r="J47" s="7">
        <v>639.43259085580303</v>
      </c>
      <c r="K47" s="7">
        <v>659.72409778812562</v>
      </c>
      <c r="L47" s="7">
        <v>655.01150747986173</v>
      </c>
      <c r="M47" s="7">
        <v>651.85144124168505</v>
      </c>
      <c r="N47" s="7">
        <v>681.98788546255503</v>
      </c>
      <c r="O47" s="7">
        <v>685.59170305676855</v>
      </c>
      <c r="P47" s="7">
        <v>684.58631921824099</v>
      </c>
      <c r="Q47" s="7">
        <v>661.35668789808904</v>
      </c>
      <c r="R47" s="7">
        <v>717.67894736842106</v>
      </c>
      <c r="S47" s="7">
        <v>651.5625</v>
      </c>
      <c r="T47" s="7">
        <v>660.39359504132221</v>
      </c>
      <c r="U47" s="7">
        <v>634.96770938446014</v>
      </c>
      <c r="V47" s="7">
        <v>607.95090180360717</v>
      </c>
      <c r="W47" s="7">
        <v>643.62137862137854</v>
      </c>
      <c r="X47" s="7">
        <v>653.98811881188112</v>
      </c>
      <c r="Y47" s="7">
        <v>629.69798657718115</v>
      </c>
      <c r="Z47" s="7">
        <v>630.85632730732641</v>
      </c>
      <c r="AA47" s="7">
        <v>620.18413597733695</v>
      </c>
      <c r="AB47" s="7">
        <v>641.92964352720446</v>
      </c>
      <c r="AC47" s="7">
        <v>656.05437788018423</v>
      </c>
      <c r="AD47" s="7">
        <v>658.72252747252742</v>
      </c>
      <c r="AE47" s="7">
        <v>675.10665451230625</v>
      </c>
      <c r="AF47" s="7">
        <v>685.34025270758127</v>
      </c>
      <c r="AG47" s="7">
        <v>688.77797672336612</v>
      </c>
      <c r="AH47" s="7">
        <v>688.82770870337481</v>
      </c>
      <c r="AI47" s="7">
        <v>715.80105633802816</v>
      </c>
      <c r="AJ47" s="7">
        <v>794.8041775456918</v>
      </c>
      <c r="AK47" s="7">
        <v>782.55430060816673</v>
      </c>
      <c r="AL47" s="7">
        <v>785.94020797227029</v>
      </c>
      <c r="AM47" s="7">
        <v>787.94650560828291</v>
      </c>
      <c r="AN47" s="7">
        <v>827.56812339331611</v>
      </c>
      <c r="AO47" s="7">
        <v>803.00675675675654</v>
      </c>
      <c r="AP47" s="7">
        <v>862.03361344537802</v>
      </c>
    </row>
    <row r="48" spans="1:42" x14ac:dyDescent="0.35">
      <c r="A48" s="2">
        <v>42</v>
      </c>
      <c r="B48" s="4" t="s">
        <v>43</v>
      </c>
      <c r="C48" s="7" t="s">
        <v>65</v>
      </c>
      <c r="D48" s="7" t="s">
        <v>65</v>
      </c>
      <c r="E48" s="7">
        <v>409.64735516372787</v>
      </c>
      <c r="F48" s="7" t="s">
        <v>65</v>
      </c>
      <c r="G48" s="7" t="s">
        <v>65</v>
      </c>
      <c r="H48" s="7" t="s">
        <v>65</v>
      </c>
      <c r="I48" s="7" t="s">
        <v>65</v>
      </c>
      <c r="J48" s="7" t="s">
        <v>65</v>
      </c>
      <c r="K48" s="7" t="s">
        <v>65</v>
      </c>
      <c r="L48" s="7" t="s">
        <v>65</v>
      </c>
      <c r="M48" s="7">
        <v>353.66407982261637</v>
      </c>
      <c r="N48" s="7">
        <v>362.34911894273125</v>
      </c>
      <c r="O48" s="7">
        <v>361.9159388646288</v>
      </c>
      <c r="P48" s="7" t="s">
        <v>65</v>
      </c>
      <c r="Q48" s="7" t="s">
        <v>65</v>
      </c>
      <c r="R48" s="7">
        <v>302.87368421052628</v>
      </c>
      <c r="S48" s="7" t="s">
        <v>65</v>
      </c>
      <c r="T48" s="7" t="s">
        <v>65</v>
      </c>
      <c r="U48" s="7" t="s">
        <v>65</v>
      </c>
      <c r="V48" s="7">
        <v>361.01002004008018</v>
      </c>
      <c r="W48" s="7" t="s">
        <v>65</v>
      </c>
      <c r="X48" s="7" t="s">
        <v>65</v>
      </c>
      <c r="Y48" s="7" t="s">
        <v>65</v>
      </c>
      <c r="Z48" s="7" t="s">
        <v>65</v>
      </c>
      <c r="AA48" s="7" t="s">
        <v>65</v>
      </c>
      <c r="AB48" s="7">
        <v>350.89024390243907</v>
      </c>
      <c r="AC48" s="7">
        <v>348.20460829493084</v>
      </c>
      <c r="AD48" s="7">
        <v>395.23351648351644</v>
      </c>
      <c r="AE48" s="7">
        <v>328.43026435733822</v>
      </c>
      <c r="AF48" s="7">
        <v>381.62274368231044</v>
      </c>
      <c r="AG48" s="7">
        <v>339.34914950760964</v>
      </c>
      <c r="AH48" s="7">
        <v>425.51776198934277</v>
      </c>
      <c r="AI48" s="7">
        <v>440.49295774647885</v>
      </c>
      <c r="AJ48" s="7" t="s">
        <v>65</v>
      </c>
      <c r="AK48" s="7">
        <v>353.23631624674192</v>
      </c>
      <c r="AL48" s="7" t="s">
        <v>65</v>
      </c>
      <c r="AM48" s="7" t="s">
        <v>65</v>
      </c>
      <c r="AN48" s="7" t="s">
        <v>65</v>
      </c>
      <c r="AO48" s="7" t="s">
        <v>65</v>
      </c>
      <c r="AP48" s="7">
        <v>404.73529411764707</v>
      </c>
    </row>
    <row r="49" spans="1:42" x14ac:dyDescent="0.35">
      <c r="A49" s="2">
        <v>43</v>
      </c>
      <c r="B49" s="4" t="s">
        <v>44</v>
      </c>
      <c r="C49" s="7">
        <v>392.15284974093265</v>
      </c>
      <c r="D49" s="7">
        <v>449.65340179717583</v>
      </c>
      <c r="E49" s="7">
        <v>412.79848866498736</v>
      </c>
      <c r="F49" s="7">
        <v>397.19249999999994</v>
      </c>
      <c r="G49" s="7">
        <v>380.53817733990138</v>
      </c>
      <c r="H49" s="7">
        <v>417.506067961165</v>
      </c>
      <c r="I49" s="7">
        <v>377.96800947867291</v>
      </c>
      <c r="J49" s="7">
        <v>381.31301289566233</v>
      </c>
      <c r="K49" s="7">
        <v>334.95925494761343</v>
      </c>
      <c r="L49" s="7">
        <v>364.21518987341767</v>
      </c>
      <c r="M49" s="7">
        <v>371.6940133037694</v>
      </c>
      <c r="N49" s="7">
        <v>347.19383259911899</v>
      </c>
      <c r="O49" s="7">
        <v>356.45305676855895</v>
      </c>
      <c r="P49" s="7">
        <v>388.47557003257327</v>
      </c>
      <c r="Q49" s="7">
        <v>373.17515923566879</v>
      </c>
      <c r="R49" s="7">
        <v>355.54736842105262</v>
      </c>
      <c r="S49" s="7">
        <v>351.84374999999994</v>
      </c>
      <c r="T49" s="7">
        <v>360.56714876033055</v>
      </c>
      <c r="U49" s="7">
        <v>340.83753784056506</v>
      </c>
      <c r="V49" s="7">
        <v>325.91182364729457</v>
      </c>
      <c r="W49" s="7">
        <v>338.68231768231766</v>
      </c>
      <c r="X49" s="7">
        <v>328.23267326732673</v>
      </c>
      <c r="Y49" s="7">
        <v>305.85330776605946</v>
      </c>
      <c r="Z49" s="7">
        <v>309.476688867745</v>
      </c>
      <c r="AA49" s="7">
        <v>309.50141643059482</v>
      </c>
      <c r="AB49" s="7">
        <v>322.72514071294563</v>
      </c>
      <c r="AC49" s="7">
        <v>322.83870967741933</v>
      </c>
      <c r="AD49" s="7">
        <v>326.49725274725273</v>
      </c>
      <c r="AE49" s="7">
        <v>352.3783044667274</v>
      </c>
      <c r="AF49" s="7">
        <v>372.59025270758121</v>
      </c>
      <c r="AG49" s="7">
        <v>348.30886302596241</v>
      </c>
      <c r="AH49" s="7">
        <v>344.41385435168741</v>
      </c>
      <c r="AI49" s="7">
        <v>357.90052816901408</v>
      </c>
      <c r="AJ49" s="7">
        <v>364.73890339425583</v>
      </c>
      <c r="AK49" s="7">
        <v>405.4066029539531</v>
      </c>
      <c r="AL49" s="7">
        <v>383.75563258232222</v>
      </c>
      <c r="AM49" s="7">
        <v>393.97325280414145</v>
      </c>
      <c r="AN49" s="7">
        <v>401.99228791773777</v>
      </c>
      <c r="AO49" s="7">
        <v>412.06925675675672</v>
      </c>
      <c r="AP49" s="7">
        <v>440.47815126050421</v>
      </c>
    </row>
    <row r="50" spans="1:42" x14ac:dyDescent="0.35">
      <c r="A50" s="6"/>
      <c r="B50" s="3" t="s">
        <v>45</v>
      </c>
      <c r="C50" s="7">
        <v>468.31476683937819</v>
      </c>
      <c r="D50" s="7">
        <v>481.77150192554546</v>
      </c>
      <c r="E50" s="7">
        <v>464.79219143576819</v>
      </c>
      <c r="F50" s="7">
        <v>484.76249999999993</v>
      </c>
      <c r="G50" s="7">
        <v>468.35467980295556</v>
      </c>
      <c r="H50" s="7">
        <v>434.20631067961153</v>
      </c>
      <c r="I50" s="7">
        <v>437.25710900473928</v>
      </c>
      <c r="J50" s="7">
        <v>439.97655334114887</v>
      </c>
      <c r="K50" s="7">
        <v>422.33993015133865</v>
      </c>
      <c r="L50" s="7">
        <v>430.43613348676632</v>
      </c>
      <c r="M50" s="7">
        <v>441.03991130820395</v>
      </c>
      <c r="N50" s="7">
        <v>454.65859030837004</v>
      </c>
      <c r="O50" s="7">
        <v>443.85917030567686</v>
      </c>
      <c r="P50" s="7">
        <v>442.80781758957659</v>
      </c>
      <c r="Q50" s="7">
        <v>428.95222929936295</v>
      </c>
      <c r="R50" s="7">
        <v>434.55789473684212</v>
      </c>
      <c r="S50" s="7">
        <v>435.24374999999998</v>
      </c>
      <c r="T50" s="7">
        <v>439.40082644628097</v>
      </c>
      <c r="U50" s="7">
        <v>403.95560040363267</v>
      </c>
      <c r="V50" s="7">
        <v>407.38977955911821</v>
      </c>
      <c r="W50" s="7">
        <v>406.16883116883116</v>
      </c>
      <c r="X50" s="7">
        <v>421.12871287128706</v>
      </c>
      <c r="Y50" s="7">
        <v>389.81303930968357</v>
      </c>
      <c r="Z50" s="7">
        <v>404.70028544243576</v>
      </c>
      <c r="AA50" s="7">
        <v>401.64305949008485</v>
      </c>
      <c r="AB50" s="7">
        <v>399.00562851782365</v>
      </c>
      <c r="AC50" s="7">
        <v>415.07834101382485</v>
      </c>
      <c r="AD50" s="7">
        <v>412.41758241758237</v>
      </c>
      <c r="AE50" s="7">
        <v>427.64357338195072</v>
      </c>
      <c r="AF50" s="7">
        <v>440.33393501805057</v>
      </c>
      <c r="AG50" s="7">
        <v>431.1862130707251</v>
      </c>
      <c r="AH50" s="7">
        <v>433.29484902309059</v>
      </c>
      <c r="AI50" s="7">
        <v>434.98679577464793</v>
      </c>
      <c r="AJ50" s="7">
        <v>440.95300261096605</v>
      </c>
      <c r="AK50" s="7">
        <v>443.44743701129448</v>
      </c>
      <c r="AL50" s="7">
        <v>455.30329289428062</v>
      </c>
      <c r="AM50" s="7">
        <v>453.33908541846409</v>
      </c>
      <c r="AN50" s="7">
        <v>455.59125964010275</v>
      </c>
      <c r="AO50" s="7">
        <v>472.29476351351343</v>
      </c>
      <c r="AP50" s="7">
        <v>473.06722689075627</v>
      </c>
    </row>
    <row r="51" spans="1:42" x14ac:dyDescent="0.35">
      <c r="A51" s="2">
        <v>44</v>
      </c>
      <c r="B51" s="4" t="s">
        <v>46</v>
      </c>
      <c r="C51" s="7">
        <v>393.77331606217609</v>
      </c>
      <c r="D51" s="7">
        <v>303.51604621309366</v>
      </c>
      <c r="E51" s="7">
        <v>393.89168765743068</v>
      </c>
      <c r="F51" s="7">
        <v>359.66249999999997</v>
      </c>
      <c r="G51" s="7">
        <v>394.40394088669944</v>
      </c>
      <c r="H51" s="7">
        <v>376.51456310679606</v>
      </c>
      <c r="I51" s="7">
        <v>377.96800947867291</v>
      </c>
      <c r="J51" s="7">
        <v>373.98007033997658</v>
      </c>
      <c r="K51" s="7">
        <v>371.36786961583232</v>
      </c>
      <c r="L51" s="7">
        <v>374.29228998849248</v>
      </c>
      <c r="M51" s="7">
        <v>378.6286031042128</v>
      </c>
      <c r="N51" s="7">
        <v>337.54955947136563</v>
      </c>
      <c r="O51" s="7" t="s">
        <v>65</v>
      </c>
      <c r="P51" s="7">
        <v>325.99348534201954</v>
      </c>
      <c r="Q51" s="7">
        <v>365.20700636942672</v>
      </c>
      <c r="R51" s="7">
        <v>350.28</v>
      </c>
      <c r="S51" s="7">
        <v>255.41249999999999</v>
      </c>
      <c r="T51" s="7">
        <v>319.21177685950408</v>
      </c>
      <c r="U51" s="7">
        <v>328.21392532795153</v>
      </c>
      <c r="V51" s="7">
        <v>322.15130260521039</v>
      </c>
      <c r="W51" s="7">
        <v>346.18081918081919</v>
      </c>
      <c r="X51" s="7">
        <v>346.81188118811878</v>
      </c>
      <c r="Y51" s="7">
        <v>293.85906040268458</v>
      </c>
      <c r="Z51" s="7">
        <v>296.38344433872498</v>
      </c>
      <c r="AA51" s="7">
        <v>296.50708215297442</v>
      </c>
      <c r="AB51" s="7">
        <v>262.87429643527207</v>
      </c>
      <c r="AC51" s="7">
        <v>322.83870967741933</v>
      </c>
      <c r="AD51" s="7">
        <v>295.56593406593402</v>
      </c>
      <c r="AE51" s="7">
        <v>262.28805834092981</v>
      </c>
      <c r="AF51" s="7">
        <v>334.20216606498195</v>
      </c>
      <c r="AG51" s="7">
        <v>302.39033124440465</v>
      </c>
      <c r="AH51" s="7">
        <v>327.74866785079928</v>
      </c>
      <c r="AI51" s="7">
        <v>264.29577464788736</v>
      </c>
      <c r="AJ51" s="7">
        <v>244.97389033942557</v>
      </c>
      <c r="AK51" s="7">
        <v>277.15464813205909</v>
      </c>
      <c r="AL51" s="7">
        <v>341.47746967071049</v>
      </c>
      <c r="AM51" s="7">
        <v>275.24158757549606</v>
      </c>
      <c r="AN51" s="7">
        <v>284.07455012853467</v>
      </c>
      <c r="AO51" s="7">
        <v>264.14695945945942</v>
      </c>
      <c r="AP51" s="7">
        <v>274.37899159663863</v>
      </c>
    </row>
    <row r="52" spans="1:42" x14ac:dyDescent="0.35">
      <c r="A52" s="2">
        <v>45</v>
      </c>
      <c r="B52" s="4" t="s">
        <v>47</v>
      </c>
      <c r="C52" s="7">
        <v>550.95854922279784</v>
      </c>
      <c r="D52" s="7">
        <v>599.00256739409497</v>
      </c>
      <c r="E52" s="7">
        <v>551.44836272040288</v>
      </c>
      <c r="F52" s="7">
        <v>519.16499999999996</v>
      </c>
      <c r="G52" s="7">
        <v>485.30172413793099</v>
      </c>
      <c r="H52" s="7">
        <v>437.24271844660183</v>
      </c>
      <c r="I52" s="7">
        <v>585.47985781990508</v>
      </c>
      <c r="J52" s="7">
        <v>519.17233294255561</v>
      </c>
      <c r="K52" s="7">
        <v>495.15715948777643</v>
      </c>
      <c r="L52" s="7">
        <v>505.29459148446483</v>
      </c>
      <c r="M52" s="7">
        <v>489.58203991130813</v>
      </c>
      <c r="N52" s="7">
        <v>588.30066079295159</v>
      </c>
      <c r="O52" s="7">
        <v>503.95087336244541</v>
      </c>
      <c r="P52" s="7">
        <v>478.12377850162869</v>
      </c>
      <c r="Q52" s="7">
        <v>448.87261146496809</v>
      </c>
      <c r="R52" s="7">
        <v>496.44947368421049</v>
      </c>
      <c r="S52" s="7">
        <v>499.09687500000001</v>
      </c>
      <c r="T52" s="7">
        <v>483.34090909090907</v>
      </c>
      <c r="U52" s="7">
        <v>448.13824419777995</v>
      </c>
      <c r="V52" s="7">
        <v>443.74148296593182</v>
      </c>
      <c r="W52" s="7">
        <v>437.41258741258747</v>
      </c>
      <c r="X52" s="7">
        <v>440.94653465346533</v>
      </c>
      <c r="Y52" s="7">
        <v>431.79290508149569</v>
      </c>
      <c r="Z52" s="7">
        <v>452.31208372978119</v>
      </c>
      <c r="AA52" s="7">
        <v>448.89518413597722</v>
      </c>
      <c r="AB52" s="7">
        <v>474.11257035647282</v>
      </c>
      <c r="AC52" s="7">
        <v>455.43317972350223</v>
      </c>
      <c r="AD52" s="7">
        <v>453.65934065934061</v>
      </c>
      <c r="AE52" s="7">
        <v>524.57611668185962</v>
      </c>
      <c r="AF52" s="7">
        <v>480.98014440433218</v>
      </c>
      <c r="AG52" s="7">
        <v>496.14413607878242</v>
      </c>
      <c r="AH52" s="7">
        <v>475.51332149200709</v>
      </c>
      <c r="AI52" s="7">
        <v>497.75704225352115</v>
      </c>
      <c r="AJ52" s="7">
        <v>480.14882506527408</v>
      </c>
      <c r="AK52" s="7">
        <v>497.79148566463937</v>
      </c>
      <c r="AL52" s="7">
        <v>509.50606585788552</v>
      </c>
      <c r="AM52" s="7">
        <v>554.80069025021567</v>
      </c>
      <c r="AN52" s="7">
        <v>600.30848329048831</v>
      </c>
      <c r="AO52" s="7">
        <v>596.97212837837822</v>
      </c>
      <c r="AP52" s="7">
        <v>537.19411764705876</v>
      </c>
    </row>
    <row r="53" spans="1:42" x14ac:dyDescent="0.35">
      <c r="A53" s="2">
        <v>46</v>
      </c>
      <c r="B53" s="4" t="s">
        <v>48</v>
      </c>
      <c r="C53" s="7">
        <v>499.10362694300511</v>
      </c>
      <c r="D53" s="7">
        <v>457.68292682926818</v>
      </c>
      <c r="E53" s="7">
        <v>456.9143576826196</v>
      </c>
      <c r="F53" s="7">
        <v>480.07124999999996</v>
      </c>
      <c r="G53" s="7">
        <v>485.30172413793099</v>
      </c>
      <c r="H53" s="7">
        <v>478.23422330097083</v>
      </c>
      <c r="I53" s="7">
        <v>432.81042654028425</v>
      </c>
      <c r="J53" s="7">
        <v>439.97655334114887</v>
      </c>
      <c r="K53" s="7">
        <v>415.05820721769493</v>
      </c>
      <c r="L53" s="7">
        <v>446.27157652474096</v>
      </c>
      <c r="M53" s="7">
        <v>443.81374722838132</v>
      </c>
      <c r="N53" s="7">
        <v>440.88105726872249</v>
      </c>
      <c r="O53" s="7">
        <v>416.5447598253275</v>
      </c>
      <c r="P53" s="7">
        <v>427.86644951140062</v>
      </c>
      <c r="Q53" s="7">
        <v>411.68789808917194</v>
      </c>
      <c r="R53" s="7">
        <v>454.3105263157895</v>
      </c>
      <c r="S53" s="7">
        <v>433.94062499999995</v>
      </c>
      <c r="T53" s="7">
        <v>422.60020661157023</v>
      </c>
      <c r="U53" s="7">
        <v>402.69323915237129</v>
      </c>
      <c r="V53" s="7">
        <v>401.12224448897791</v>
      </c>
      <c r="W53" s="7">
        <v>406.16883116883116</v>
      </c>
      <c r="X53" s="7">
        <v>421.12871287128706</v>
      </c>
      <c r="Y53" s="7">
        <v>383.81591562799616</v>
      </c>
      <c r="Z53" s="7">
        <v>368.99143672692668</v>
      </c>
      <c r="AA53" s="7">
        <v>387.46742209631719</v>
      </c>
      <c r="AB53" s="7">
        <v>399.00562851782365</v>
      </c>
      <c r="AC53" s="7">
        <v>420.84331797235018</v>
      </c>
      <c r="AD53" s="7">
        <v>406.68956043956035</v>
      </c>
      <c r="AE53" s="7">
        <v>399.13400182315405</v>
      </c>
      <c r="AF53" s="7">
        <v>423.39801444043326</v>
      </c>
      <c r="AG53" s="7">
        <v>413.26678603401967</v>
      </c>
      <c r="AH53" s="7">
        <v>399.9644760213144</v>
      </c>
      <c r="AI53" s="7">
        <v>407.45598591549293</v>
      </c>
      <c r="AJ53" s="7">
        <v>421.35509138381195</v>
      </c>
      <c r="AK53" s="7">
        <v>402.14596003475231</v>
      </c>
      <c r="AL53" s="7">
        <v>439.04246100519924</v>
      </c>
      <c r="AM53" s="7">
        <v>393.97325280414145</v>
      </c>
      <c r="AN53" s="7">
        <v>396.63239074550125</v>
      </c>
      <c r="AO53" s="7">
        <v>433.20101351351343</v>
      </c>
      <c r="AP53" s="7">
        <v>386.86386554621851</v>
      </c>
    </row>
    <row r="54" spans="1:42" x14ac:dyDescent="0.35">
      <c r="A54" s="2">
        <v>47</v>
      </c>
      <c r="B54" s="4" t="s">
        <v>49</v>
      </c>
      <c r="C54" s="7">
        <v>380.80958549222794</v>
      </c>
      <c r="D54" s="7">
        <v>414.32349165596918</v>
      </c>
      <c r="E54" s="7">
        <v>426.97858942065483</v>
      </c>
      <c r="F54" s="7">
        <v>434.72249999999997</v>
      </c>
      <c r="G54" s="7">
        <v>400.56650246305418</v>
      </c>
      <c r="H54" s="7">
        <v>399.28762135922324</v>
      </c>
      <c r="I54" s="7">
        <v>413.54146919431275</v>
      </c>
      <c r="J54" s="7">
        <v>417.9777256740914</v>
      </c>
      <c r="K54" s="7">
        <v>371.36786961583232</v>
      </c>
      <c r="L54" s="7">
        <v>388.68814729574211</v>
      </c>
      <c r="M54" s="7">
        <v>342.56873614190681</v>
      </c>
      <c r="N54" s="7">
        <v>356.83810572687224</v>
      </c>
      <c r="O54" s="7">
        <v>406.9847161572053</v>
      </c>
      <c r="P54" s="7">
        <v>364.02605863192184</v>
      </c>
      <c r="Q54" s="7">
        <v>371.84713375796173</v>
      </c>
      <c r="R54" s="7">
        <v>367.39894736842103</v>
      </c>
      <c r="S54" s="7">
        <v>390.93749999999994</v>
      </c>
      <c r="T54" s="7">
        <v>381.24483471074376</v>
      </c>
      <c r="U54" s="7">
        <v>318.1150353178607</v>
      </c>
      <c r="V54" s="7">
        <v>338.44689378757511</v>
      </c>
      <c r="W54" s="7">
        <v>349.93006993006992</v>
      </c>
      <c r="X54" s="7">
        <v>340.61881188118809</v>
      </c>
      <c r="Y54" s="7">
        <v>350.23202301054647</v>
      </c>
      <c r="Z54" s="7">
        <v>315.4281636536632</v>
      </c>
      <c r="AA54" s="7">
        <v>337.85269121813025</v>
      </c>
      <c r="AB54" s="7">
        <v>310.98968105065666</v>
      </c>
      <c r="AC54" s="7">
        <v>340.13364055299536</v>
      </c>
      <c r="AD54" s="7">
        <v>329.93406593406587</v>
      </c>
      <c r="AE54" s="7">
        <v>347.81677301731992</v>
      </c>
      <c r="AF54" s="7">
        <v>321.78249097472928</v>
      </c>
      <c r="AG54" s="7">
        <v>341.58907788719785</v>
      </c>
      <c r="AH54" s="7">
        <v>322.19360568383661</v>
      </c>
      <c r="AI54" s="7">
        <v>385.43133802816902</v>
      </c>
      <c r="AJ54" s="7">
        <v>326.63185378590077</v>
      </c>
      <c r="AK54" s="7">
        <v>320.62988705473498</v>
      </c>
      <c r="AL54" s="7">
        <v>314.37608318890807</v>
      </c>
      <c r="AM54" s="7">
        <v>302.22605694564277</v>
      </c>
      <c r="AN54" s="7">
        <v>299.0822622107969</v>
      </c>
      <c r="AO54" s="7">
        <v>322.25929054054046</v>
      </c>
      <c r="AP54" s="7">
        <v>293.3016806722689</v>
      </c>
    </row>
    <row r="55" spans="1:42" x14ac:dyDescent="0.35">
      <c r="A55" s="2">
        <v>48</v>
      </c>
      <c r="B55" s="4" t="s">
        <v>50</v>
      </c>
      <c r="C55" s="7">
        <v>474.79663212435224</v>
      </c>
      <c r="D55" s="7">
        <v>473.74197689345306</v>
      </c>
      <c r="E55" s="7">
        <v>464.79219143576819</v>
      </c>
      <c r="F55" s="7">
        <v>503.52749999999997</v>
      </c>
      <c r="G55" s="7">
        <v>439.08251231527083</v>
      </c>
      <c r="H55" s="7">
        <v>447.87014563106789</v>
      </c>
      <c r="I55" s="7">
        <v>431.32819905213262</v>
      </c>
      <c r="J55" s="7">
        <v>488.37397420867518</v>
      </c>
      <c r="K55" s="7">
        <v>454.37951105937128</v>
      </c>
      <c r="L55" s="7">
        <v>446.27157652474096</v>
      </c>
      <c r="M55" s="7">
        <v>464.6175166297117</v>
      </c>
      <c r="N55" s="7">
        <v>454.65859030837004</v>
      </c>
      <c r="O55" s="7">
        <v>462.97925764192138</v>
      </c>
      <c r="P55" s="7">
        <v>441.44951140065143</v>
      </c>
      <c r="Q55" s="7">
        <v>435.59235668789808</v>
      </c>
      <c r="R55" s="7">
        <v>430.60736842105263</v>
      </c>
      <c r="S55" s="7">
        <v>427.42500000000001</v>
      </c>
      <c r="T55" s="7">
        <v>463.9555785123967</v>
      </c>
      <c r="U55" s="7">
        <v>429.20282542885968</v>
      </c>
      <c r="V55" s="7">
        <v>426.19238476953905</v>
      </c>
      <c r="W55" s="7">
        <v>418.66633366633363</v>
      </c>
      <c r="X55" s="7">
        <v>445.90099009900985</v>
      </c>
      <c r="Y55" s="7">
        <v>419.79865771812081</v>
      </c>
      <c r="Z55" s="7">
        <v>427.31588962892482</v>
      </c>
      <c r="AA55" s="7">
        <v>413.45609065155793</v>
      </c>
      <c r="AB55" s="7">
        <v>399.00562851782365</v>
      </c>
      <c r="AC55" s="7">
        <v>415.07834101382485</v>
      </c>
      <c r="AD55" s="7">
        <v>429.60164835164829</v>
      </c>
      <c r="AE55" s="7">
        <v>467.55697356426612</v>
      </c>
      <c r="AF55" s="7">
        <v>485.49638989169677</v>
      </c>
      <c r="AG55" s="7">
        <v>473.74485228290058</v>
      </c>
      <c r="AH55" s="7">
        <v>466.62522202486679</v>
      </c>
      <c r="AI55" s="7">
        <v>440.49295774647885</v>
      </c>
      <c r="AJ55" s="7">
        <v>473.61618798955607</v>
      </c>
      <c r="AK55" s="7">
        <v>461.92441355343175</v>
      </c>
      <c r="AL55" s="7">
        <v>466.14384748700161</v>
      </c>
      <c r="AM55" s="7">
        <v>464.13287316652281</v>
      </c>
      <c r="AN55" s="7">
        <v>471.67095115681229</v>
      </c>
      <c r="AO55" s="7">
        <v>454.33277027027015</v>
      </c>
      <c r="AP55" s="7">
        <v>495.14369747899161</v>
      </c>
    </row>
    <row r="56" spans="1:42" x14ac:dyDescent="0.35">
      <c r="A56" s="2">
        <v>49</v>
      </c>
      <c r="B56" s="4" t="s">
        <v>51</v>
      </c>
      <c r="C56" s="7">
        <v>534.75388601036263</v>
      </c>
      <c r="D56" s="7">
        <v>554.03722721437737</v>
      </c>
      <c r="E56" s="7">
        <v>472.67002518891684</v>
      </c>
      <c r="F56" s="7">
        <v>514.47375</v>
      </c>
      <c r="G56" s="7">
        <v>523.81773399014764</v>
      </c>
      <c r="H56" s="7">
        <v>455.46116504854359</v>
      </c>
      <c r="I56" s="7">
        <v>444.66824644549752</v>
      </c>
      <c r="J56" s="7">
        <v>466.37514654161777</v>
      </c>
      <c r="K56" s="7">
        <v>455.83585564610001</v>
      </c>
      <c r="L56" s="7">
        <v>417.47986191024154</v>
      </c>
      <c r="M56" s="7">
        <v>393.88470066518846</v>
      </c>
      <c r="N56" s="7">
        <v>440.88105726872249</v>
      </c>
      <c r="O56" s="7">
        <v>456.15065502183404</v>
      </c>
      <c r="P56" s="7">
        <v>445.52442996742667</v>
      </c>
      <c r="Q56" s="7">
        <v>438.24840764331202</v>
      </c>
      <c r="R56" s="7">
        <v>395.05263157894734</v>
      </c>
      <c r="S56" s="7">
        <v>387.02812499999999</v>
      </c>
      <c r="T56" s="7">
        <v>385.12190082644622</v>
      </c>
      <c r="U56" s="7">
        <v>378.70837537840566</v>
      </c>
      <c r="V56" s="7">
        <v>364.7705410821643</v>
      </c>
      <c r="W56" s="7">
        <v>356.17882117882118</v>
      </c>
      <c r="X56" s="7">
        <v>371.58415841584156</v>
      </c>
      <c r="Y56" s="7">
        <v>325.0441035474592</v>
      </c>
      <c r="Z56" s="7">
        <v>368.99143672692668</v>
      </c>
      <c r="AA56" s="7">
        <v>350.84702549575064</v>
      </c>
      <c r="AB56" s="7">
        <v>363.7992495309569</v>
      </c>
      <c r="AC56" s="7">
        <v>351.66359447004606</v>
      </c>
      <c r="AD56" s="7">
        <v>332.22527472527469</v>
      </c>
      <c r="AE56" s="7">
        <v>386.58979033728349</v>
      </c>
      <c r="AF56" s="7">
        <v>399.68772563176896</v>
      </c>
      <c r="AG56" s="7">
        <v>377.42793196060876</v>
      </c>
      <c r="AH56" s="7">
        <v>401.07548845470689</v>
      </c>
      <c r="AI56" s="7">
        <v>385.43133802816902</v>
      </c>
      <c r="AJ56" s="7">
        <v>390.86945169712789</v>
      </c>
      <c r="AK56" s="7">
        <v>342.36750651607292</v>
      </c>
      <c r="AL56" s="7">
        <v>379.4194107452339</v>
      </c>
      <c r="AM56" s="7">
        <v>383.17946505608273</v>
      </c>
      <c r="AN56" s="7">
        <v>396.63239074550125</v>
      </c>
      <c r="AO56" s="7">
        <v>449.04983108108098</v>
      </c>
      <c r="AP56" s="7">
        <v>409.99159663865544</v>
      </c>
    </row>
    <row r="57" spans="1:42" x14ac:dyDescent="0.35">
      <c r="A57" s="2">
        <v>50</v>
      </c>
      <c r="B57" s="4" t="s">
        <v>52</v>
      </c>
      <c r="C57" s="7">
        <v>424.56217616580301</v>
      </c>
      <c r="D57" s="7">
        <v>435.2002567394095</v>
      </c>
      <c r="E57" s="7">
        <v>425.40302267002517</v>
      </c>
      <c r="F57" s="7">
        <v>428.46749999999997</v>
      </c>
      <c r="G57" s="7">
        <v>443.70443349753691</v>
      </c>
      <c r="H57" s="7">
        <v>402.32402912621347</v>
      </c>
      <c r="I57" s="7">
        <v>416.50592417061603</v>
      </c>
      <c r="J57" s="7">
        <v>381.31301289566233</v>
      </c>
      <c r="K57" s="7">
        <v>378.6495925494761</v>
      </c>
      <c r="L57" s="7">
        <v>403.08400460299191</v>
      </c>
      <c r="M57" s="7">
        <v>395.27161862527709</v>
      </c>
      <c r="N57" s="7">
        <v>388.52643171806164</v>
      </c>
      <c r="O57" s="7">
        <v>408.35043668122273</v>
      </c>
      <c r="P57" s="7">
        <v>434.65798045602605</v>
      </c>
      <c r="Q57" s="7">
        <v>381.14331210191079</v>
      </c>
      <c r="R57" s="7">
        <v>395.05263157894734</v>
      </c>
      <c r="S57" s="7">
        <v>380.51249999999999</v>
      </c>
      <c r="T57" s="7">
        <v>487.21797520661158</v>
      </c>
      <c r="U57" s="7">
        <v>385.02018163471234</v>
      </c>
      <c r="V57" s="7">
        <v>382.31963927855708</v>
      </c>
      <c r="W57" s="7">
        <v>359.92807192807192</v>
      </c>
      <c r="X57" s="7">
        <v>388.92475247524749</v>
      </c>
      <c r="Y57" s="7">
        <v>369.42281879194627</v>
      </c>
      <c r="Z57" s="7">
        <v>366.61084681255949</v>
      </c>
      <c r="AA57" s="7">
        <v>378.01699716713875</v>
      </c>
      <c r="AB57" s="7">
        <v>396.65853658536588</v>
      </c>
      <c r="AC57" s="7">
        <v>374.72350230414747</v>
      </c>
      <c r="AD57" s="7">
        <v>411.27197802197799</v>
      </c>
      <c r="AE57" s="7">
        <v>362.64175022789425</v>
      </c>
      <c r="AF57" s="7">
        <v>381.62274368231044</v>
      </c>
      <c r="AG57" s="7">
        <v>408.78692927484326</v>
      </c>
      <c r="AH57" s="7">
        <v>394.40941385435167</v>
      </c>
      <c r="AI57" s="7">
        <v>420.67077464788736</v>
      </c>
      <c r="AJ57" s="7">
        <v>435.50913838120096</v>
      </c>
      <c r="AK57" s="7">
        <v>422.79669852302339</v>
      </c>
      <c r="AL57" s="7">
        <v>455.30329289428062</v>
      </c>
      <c r="AM57" s="7">
        <v>470.60914581535803</v>
      </c>
      <c r="AN57" s="7">
        <v>477.03084832904881</v>
      </c>
      <c r="AO57" s="7">
        <v>480.74746621621608</v>
      </c>
      <c r="AP57" s="7">
        <v>482.52857142857141</v>
      </c>
    </row>
    <row r="58" spans="1:42" x14ac:dyDescent="0.35">
      <c r="A58" s="2">
        <v>51</v>
      </c>
      <c r="B58" s="4" t="s">
        <v>53</v>
      </c>
      <c r="C58" s="7">
        <v>468.31476683937819</v>
      </c>
      <c r="D58" s="7">
        <v>497.83055198973034</v>
      </c>
      <c r="E58" s="7">
        <v>471.09445843828706</v>
      </c>
      <c r="F58" s="7">
        <v>523.85624999999993</v>
      </c>
      <c r="G58" s="7">
        <v>493.00492610837432</v>
      </c>
      <c r="H58" s="7">
        <v>432.68810679611641</v>
      </c>
      <c r="I58" s="7">
        <v>437.25710900473928</v>
      </c>
      <c r="J58" s="7">
        <v>425.31066822977721</v>
      </c>
      <c r="K58" s="7">
        <v>431.07799767171116</v>
      </c>
      <c r="L58" s="7">
        <v>439.07364787111612</v>
      </c>
      <c r="M58" s="7">
        <v>450.74833702882478</v>
      </c>
      <c r="N58" s="7">
        <v>487.72466960352421</v>
      </c>
      <c r="O58" s="7">
        <v>462.97925764192138</v>
      </c>
      <c r="P58" s="7">
        <v>482.19869706840387</v>
      </c>
      <c r="Q58" s="7">
        <v>463.48089171974516</v>
      </c>
      <c r="R58" s="7">
        <v>472.74631578947361</v>
      </c>
      <c r="S58" s="7">
        <v>482.15625</v>
      </c>
      <c r="T58" s="7">
        <v>463.9555785123967</v>
      </c>
      <c r="U58" s="7">
        <v>422.891019172553</v>
      </c>
      <c r="V58" s="7">
        <v>423.68537074148298</v>
      </c>
      <c r="W58" s="7">
        <v>443.66133866133868</v>
      </c>
      <c r="X58" s="7">
        <v>447.13960396039596</v>
      </c>
      <c r="Y58" s="7">
        <v>403.00671140939596</v>
      </c>
      <c r="Z58" s="7">
        <v>439.21883920076112</v>
      </c>
      <c r="AA58" s="7">
        <v>437.08215297450414</v>
      </c>
      <c r="AB58" s="7">
        <v>428.344277673546</v>
      </c>
      <c r="AC58" s="7">
        <v>438.13824884792621</v>
      </c>
      <c r="AD58" s="7">
        <v>438.76648351648345</v>
      </c>
      <c r="AE58" s="7">
        <v>456.1531449407475</v>
      </c>
      <c r="AF58" s="7">
        <v>461.78610108303252</v>
      </c>
      <c r="AG58" s="7">
        <v>459.18531781557743</v>
      </c>
      <c r="AH58" s="7">
        <v>488.84547069271758</v>
      </c>
      <c r="AI58" s="7">
        <v>475.73239436619718</v>
      </c>
      <c r="AJ58" s="7">
        <v>481.23759791122711</v>
      </c>
      <c r="AK58" s="7">
        <v>491.27019982623801</v>
      </c>
      <c r="AL58" s="7">
        <v>500.83362218370877</v>
      </c>
      <c r="AM58" s="7">
        <v>525.65746333045718</v>
      </c>
      <c r="AN58" s="7">
        <v>530.62982005141384</v>
      </c>
      <c r="AO58" s="7">
        <v>549.42567567567551</v>
      </c>
      <c r="AP58" s="7">
        <v>567.68067226890753</v>
      </c>
    </row>
    <row r="59" spans="1:42" x14ac:dyDescent="0.35">
      <c r="A59" s="6"/>
      <c r="B59" s="5" t="s">
        <v>55</v>
      </c>
      <c r="C59" s="7">
        <v>411.59844559585486</v>
      </c>
      <c r="D59" s="7">
        <v>425.56482670089855</v>
      </c>
      <c r="E59" s="7">
        <v>406.49622166246849</v>
      </c>
      <c r="F59" s="7">
        <v>442.54124999999993</v>
      </c>
      <c r="G59" s="7">
        <v>406.7290640394088</v>
      </c>
      <c r="H59" s="7">
        <v>378.03276699029124</v>
      </c>
      <c r="I59" s="7">
        <v>389.82582938388617</v>
      </c>
      <c r="J59" s="7">
        <v>366.64712778429072</v>
      </c>
      <c r="K59" s="7">
        <v>371.36786961583232</v>
      </c>
      <c r="L59" s="7">
        <v>365.65477560414257</v>
      </c>
      <c r="M59" s="7">
        <v>366.14634146341461</v>
      </c>
      <c r="N59" s="7">
        <v>385.77092511013217</v>
      </c>
      <c r="O59" s="7">
        <v>381.03602620087338</v>
      </c>
      <c r="P59" s="7">
        <v>380.32573289902285</v>
      </c>
      <c r="Q59" s="7">
        <v>370.51910828025473</v>
      </c>
      <c r="R59" s="7">
        <v>368.7157894736842</v>
      </c>
      <c r="S59" s="7">
        <v>345.328125</v>
      </c>
      <c r="T59" s="7">
        <v>348.93595041322311</v>
      </c>
      <c r="U59" s="7">
        <v>316.85267406659938</v>
      </c>
      <c r="V59" s="7">
        <v>330.92585170340681</v>
      </c>
      <c r="W59" s="7">
        <v>337.43256743256745</v>
      </c>
      <c r="X59" s="7">
        <v>338.14158415841581</v>
      </c>
      <c r="Y59" s="7">
        <v>305.85330776605946</v>
      </c>
      <c r="Z59" s="7">
        <v>327.33111322549951</v>
      </c>
      <c r="AA59" s="7">
        <v>304.7762039660056</v>
      </c>
      <c r="AB59" s="7">
        <v>318.03095684803003</v>
      </c>
      <c r="AC59" s="7">
        <v>311.30875576036863</v>
      </c>
      <c r="AD59" s="7">
        <v>320.76923076923072</v>
      </c>
      <c r="AE59" s="7">
        <v>318.16681859617137</v>
      </c>
      <c r="AF59" s="7">
        <v>310.49187725631771</v>
      </c>
      <c r="AG59" s="7">
        <v>307.99015219337508</v>
      </c>
      <c r="AH59" s="7">
        <v>316.63854351687388</v>
      </c>
      <c r="AI59" s="7">
        <v>319.35739436619718</v>
      </c>
      <c r="AJ59" s="7">
        <v>315.74412532637075</v>
      </c>
      <c r="AK59" s="7">
        <v>331.49869678540398</v>
      </c>
      <c r="AL59" s="7">
        <v>341.47746967071049</v>
      </c>
      <c r="AM59" s="7">
        <v>345.40120793787742</v>
      </c>
      <c r="AN59" s="7">
        <v>347.32133676092536</v>
      </c>
      <c r="AO59" s="7">
        <v>322.25929054054046</v>
      </c>
      <c r="AP59" s="7">
        <v>342.71092436974789</v>
      </c>
    </row>
    <row r="60" spans="1:42" x14ac:dyDescent="0.35">
      <c r="A60" s="6"/>
      <c r="B60" s="5" t="s">
        <v>54</v>
      </c>
      <c r="C60" s="7">
        <v>575.26554404145077</v>
      </c>
      <c r="D60" s="7">
        <v>602.21437740693182</v>
      </c>
      <c r="E60" s="7">
        <v>598.71536523929467</v>
      </c>
      <c r="F60" s="7">
        <v>609.86249999999995</v>
      </c>
      <c r="G60" s="7">
        <v>570.03694581280774</v>
      </c>
      <c r="H60" s="7">
        <v>566.29004854368918</v>
      </c>
      <c r="I60" s="7">
        <v>545.45971563981027</v>
      </c>
      <c r="J60" s="7">
        <v>527.97186400937858</v>
      </c>
      <c r="K60" s="7">
        <v>531.5657741559952</v>
      </c>
      <c r="L60" s="7">
        <v>547.04257767548904</v>
      </c>
      <c r="M60" s="7">
        <v>557.54101995565406</v>
      </c>
      <c r="N60" s="7">
        <v>585.54515418502206</v>
      </c>
      <c r="O60" s="7">
        <v>573.60262008733628</v>
      </c>
      <c r="P60" s="7">
        <v>611.23778501628658</v>
      </c>
      <c r="Q60" s="7">
        <v>597.61146496815275</v>
      </c>
      <c r="R60" s="7">
        <v>605.74736842105256</v>
      </c>
      <c r="S60" s="7">
        <v>736.265625</v>
      </c>
      <c r="T60" s="7">
        <v>626.79235537190073</v>
      </c>
      <c r="U60" s="7">
        <v>574.37436932391518</v>
      </c>
      <c r="V60" s="7">
        <v>565.33166332665326</v>
      </c>
      <c r="W60" s="7">
        <v>587.38261738261735</v>
      </c>
      <c r="X60" s="7">
        <v>609.39801980198013</v>
      </c>
      <c r="Y60" s="7">
        <v>542.13998082454452</v>
      </c>
      <c r="Z60" s="7">
        <v>589.19600380589907</v>
      </c>
      <c r="AA60" s="7">
        <v>572.93201133144464</v>
      </c>
      <c r="AB60" s="7">
        <v>604.37617260787999</v>
      </c>
      <c r="AC60" s="7">
        <v>621.46451612903229</v>
      </c>
      <c r="AD60" s="7">
        <v>652.99450549450546</v>
      </c>
      <c r="AE60" s="7">
        <v>678.5278030993619</v>
      </c>
      <c r="AF60" s="7">
        <v>660.50090252707582</v>
      </c>
      <c r="AG60" s="7">
        <v>677.57833482542515</v>
      </c>
      <c r="AH60" s="7">
        <v>666.60746003552401</v>
      </c>
      <c r="AI60" s="7">
        <v>677.25792253521126</v>
      </c>
      <c r="AJ60" s="7">
        <v>691.3707571801566</v>
      </c>
      <c r="AK60" s="7">
        <v>681.47437011294528</v>
      </c>
      <c r="AL60" s="7">
        <v>682.95493934142098</v>
      </c>
      <c r="AM60" s="7">
        <v>658.42105263157885</v>
      </c>
      <c r="AN60" s="7">
        <v>689.28277634961432</v>
      </c>
      <c r="AO60" s="7">
        <v>683.61233108108092</v>
      </c>
      <c r="AP60" s="7">
        <v>691.7294117647059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Yes, for Botany Bay</vt:lpstr>
      <vt:lpstr>No, against Botany Bay</vt:lpstr>
      <vt:lpstr>Data Calculations</vt:lpstr>
      <vt:lpstr>ns</vt:lpstr>
      <vt:lpstr>s</vt:lpstr>
    </vt:vector>
  </TitlesOfParts>
  <Company>NSW Businesslink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REYNOLDS</dc:creator>
  <cp:lastModifiedBy>Chris Jerylle</cp:lastModifiedBy>
  <dcterms:created xsi:type="dcterms:W3CDTF">2010-02-15T22:26:49Z</dcterms:created>
  <dcterms:modified xsi:type="dcterms:W3CDTF">2019-08-27T01:35:34Z</dcterms:modified>
</cp:coreProperties>
</file>