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tricio\Desktop\"/>
    </mc:Choice>
  </mc:AlternateContent>
  <xr:revisionPtr revIDLastSave="0" documentId="13_ncr:1_{56AD6BD7-C275-4A58-8B1E-4E96A3C5EC1E}" xr6:coauthVersionLast="36" xr6:coauthVersionMax="36" xr10:uidLastSave="{00000000-0000-0000-0000-000000000000}"/>
  <bookViews>
    <workbookView xWindow="0" yWindow="0" windowWidth="28800" windowHeight="12225" tabRatio="416" xr2:uid="{5061A592-DFAD-4AC0-AB9F-6C170A221E6B}"/>
  </bookViews>
  <sheets>
    <sheet name="Current Numbers" sheetId="5" r:id="rId1"/>
    <sheet name="Current VMs" sheetId="2" r:id="rId2"/>
    <sheet name="Official-VMTypes" sheetId="4" r:id="rId3"/>
    <sheet name="Official-FlexibilityGroups" sheetId="6" r:id="rId4"/>
  </sheets>
  <definedNames>
    <definedName name="_xlnm._FilterDatabase" localSheetId="1" hidden="1">'Current VMs'!$A$1:$K$3</definedName>
    <definedName name="_xlnm._FilterDatabase" localSheetId="3" hidden="1">'Official-FlexibilityGroups'!$A$1:$C$188</definedName>
    <definedName name="_xlnm._FilterDatabase" localSheetId="2" hidden="1">'Official-VMTypes'!$A$1:$F$1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6" i="5" l="1"/>
  <c r="L16" i="5"/>
  <c r="M16" i="5"/>
  <c r="N16" i="5"/>
  <c r="K17" i="5"/>
  <c r="L17" i="5"/>
  <c r="M17" i="5"/>
  <c r="N17" i="5"/>
  <c r="K18" i="5"/>
  <c r="L18" i="5"/>
  <c r="M18" i="5"/>
  <c r="N18" i="5"/>
  <c r="K19" i="5"/>
  <c r="L19" i="5"/>
  <c r="M19" i="5"/>
  <c r="N19" i="5"/>
  <c r="K20" i="5"/>
  <c r="L20" i="5"/>
  <c r="M20" i="5"/>
  <c r="N20" i="5"/>
  <c r="K21" i="5"/>
  <c r="L21" i="5"/>
  <c r="M21" i="5"/>
  <c r="N21" i="5"/>
  <c r="K22" i="5"/>
  <c r="L22" i="5"/>
  <c r="M22" i="5"/>
  <c r="N22" i="5"/>
  <c r="K23" i="5"/>
  <c r="L23" i="5"/>
  <c r="M23" i="5"/>
  <c r="N23" i="5"/>
  <c r="K24" i="5"/>
  <c r="L24" i="5"/>
  <c r="M24" i="5"/>
  <c r="N24" i="5"/>
  <c r="K25" i="5"/>
  <c r="L25" i="5"/>
  <c r="M25" i="5"/>
  <c r="N25" i="5"/>
  <c r="K26" i="5"/>
  <c r="L26" i="5"/>
  <c r="M26" i="5"/>
  <c r="N26" i="5"/>
  <c r="K27" i="5"/>
  <c r="L27" i="5"/>
  <c r="M27" i="5"/>
  <c r="N27" i="5"/>
  <c r="K28" i="5"/>
  <c r="L28" i="5"/>
  <c r="M28" i="5"/>
  <c r="N28" i="5"/>
  <c r="K29" i="5"/>
  <c r="L29" i="5"/>
  <c r="M29" i="5"/>
  <c r="N29" i="5"/>
  <c r="K30" i="5"/>
  <c r="L30" i="5"/>
  <c r="M30" i="5"/>
  <c r="N30" i="5"/>
  <c r="K31" i="5"/>
  <c r="L31" i="5"/>
  <c r="M31" i="5"/>
  <c r="N31" i="5"/>
  <c r="N15" i="5"/>
  <c r="M15" i="5"/>
  <c r="L15" i="5"/>
  <c r="K15" i="5"/>
  <c r="K4" i="5"/>
  <c r="L4" i="5"/>
  <c r="M4" i="5"/>
  <c r="N4" i="5"/>
  <c r="K5" i="5"/>
  <c r="L5" i="5"/>
  <c r="M5" i="5"/>
  <c r="N5" i="5"/>
  <c r="K6" i="5"/>
  <c r="L6" i="5"/>
  <c r="M6" i="5"/>
  <c r="N6" i="5"/>
  <c r="K7" i="5"/>
  <c r="L7" i="5"/>
  <c r="M7" i="5"/>
  <c r="N7" i="5"/>
  <c r="K8" i="5"/>
  <c r="L8" i="5"/>
  <c r="M8" i="5"/>
  <c r="N8" i="5"/>
  <c r="K9" i="5"/>
  <c r="L9" i="5"/>
  <c r="M9" i="5"/>
  <c r="N9" i="5"/>
  <c r="K10" i="5"/>
  <c r="L10" i="5"/>
  <c r="M10" i="5"/>
  <c r="N10" i="5"/>
  <c r="K11" i="5"/>
  <c r="L11" i="5"/>
  <c r="M11" i="5"/>
  <c r="N11" i="5"/>
  <c r="K12" i="5"/>
  <c r="L12" i="5"/>
  <c r="M12" i="5"/>
  <c r="N12" i="5"/>
  <c r="K13" i="5"/>
  <c r="L13" i="5"/>
  <c r="M13" i="5"/>
  <c r="N13" i="5"/>
  <c r="K14" i="5"/>
  <c r="L14" i="5"/>
  <c r="M14" i="5"/>
  <c r="N14" i="5"/>
  <c r="N3" i="5"/>
  <c r="M3" i="5"/>
  <c r="L3" i="5"/>
  <c r="K3" i="5"/>
  <c r="D8" i="5" l="1"/>
  <c r="E8" i="5"/>
  <c r="E3" i="2"/>
  <c r="F3" i="2"/>
  <c r="G3" i="2"/>
  <c r="H3" i="2"/>
  <c r="K3" i="2"/>
  <c r="L3" i="2"/>
  <c r="M3" i="2"/>
  <c r="N3" i="2"/>
  <c r="O3" i="2"/>
  <c r="K2" i="2" l="1"/>
  <c r="L2" i="2"/>
  <c r="M2" i="2"/>
  <c r="N2" i="2"/>
  <c r="O2" i="2"/>
  <c r="E2" i="2"/>
  <c r="G4" i="5"/>
  <c r="G5" i="5"/>
  <c r="G6" i="5"/>
  <c r="G7" i="5"/>
  <c r="B17" i="5"/>
  <c r="A12" i="5"/>
  <c r="B16" i="5" s="1"/>
  <c r="B12" i="5"/>
  <c r="B15" i="5" s="1"/>
  <c r="F4" i="5"/>
  <c r="F5" i="5"/>
  <c r="F6" i="5"/>
  <c r="F7" i="5"/>
  <c r="G2" i="2"/>
  <c r="G8" i="5" l="1"/>
  <c r="H2" i="2" l="1"/>
  <c r="F2" i="2"/>
</calcChain>
</file>

<file path=xl/sharedStrings.xml><?xml version="1.0" encoding="utf-8"?>
<sst xmlns="http://schemas.openxmlformats.org/spreadsheetml/2006/main" count="47" uniqueCount="42">
  <si>
    <t>Cores</t>
  </si>
  <si>
    <t>Name</t>
  </si>
  <si>
    <t>NumberOfCores</t>
  </si>
  <si>
    <t>MemoryInMB</t>
  </si>
  <si>
    <t>MaxDataDiskCount</t>
  </si>
  <si>
    <t>OSDiskSizeInMB</t>
  </si>
  <si>
    <t>ResourceDiskSizeInMB</t>
  </si>
  <si>
    <t>VMName</t>
  </si>
  <si>
    <t>ResourceGroupName</t>
  </si>
  <si>
    <t>Location</t>
  </si>
  <si>
    <t>Size</t>
  </si>
  <si>
    <t>Memory (GB)</t>
  </si>
  <si>
    <t>Disk Count</t>
  </si>
  <si>
    <t>Action</t>
  </si>
  <si>
    <t>CPU</t>
  </si>
  <si>
    <t>Flexibility Group</t>
  </si>
  <si>
    <t>Count</t>
  </si>
  <si>
    <t>InstanceSizeFlexibilityGroup</t>
  </si>
  <si>
    <t>ArmSkuName</t>
  </si>
  <si>
    <t>Ratio</t>
  </si>
  <si>
    <t>Current - VM Size Info</t>
  </si>
  <si>
    <t>Current - Flexibility Group Info</t>
  </si>
  <si>
    <t>Total Number of VMs:</t>
  </si>
  <si>
    <t>Total Number of Flexibility Groups:</t>
  </si>
  <si>
    <t>Total Number of VM Sizes:</t>
  </si>
  <si>
    <t>Total Summary</t>
  </si>
  <si>
    <t>Ratio per Flexibility Group</t>
  </si>
  <si>
    <t>Instance Number</t>
  </si>
  <si>
    <t>VM Sizes in the Family</t>
  </si>
  <si>
    <t>Disks</t>
  </si>
  <si>
    <t>New Size</t>
  </si>
  <si>
    <t>VM Family</t>
  </si>
  <si>
    <t>New VM Family</t>
  </si>
  <si>
    <t>New Cores</t>
  </si>
  <si>
    <t>New Memory (GB)</t>
  </si>
  <si>
    <t>New Disk Count</t>
  </si>
  <si>
    <t>Credits</t>
  </si>
  <si>
    <t>Ev3 Series, Standard_E4_v3</t>
  </si>
  <si>
    <t>FS Series, Standard_F2s</t>
  </si>
  <si>
    <t>Proposed Standard</t>
  </si>
  <si>
    <t>Template 1</t>
  </si>
  <si>
    <t>Template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</si>
</sst>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2" fillId="7" borderId="7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3" fillId="0" borderId="2" xfId="0" applyFont="1" applyBorder="1" applyAlignment="1">
      <alignment vertical="top"/>
    </xf>
    <xf numFmtId="0" fontId="1" fillId="0" borderId="9" xfId="0" applyFont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ont="1" applyFill="1" applyAlignment="1">
      <alignment horizontal="center" vertical="center"/>
    </xf>
  </cellXfs>
  <cellStyles count="1">
    <cellStyle name="Normal" xfId="0" builtinId="0"/>
  </cellStyles>
  <dxfs count="40">
    <dxf>
      <font>
        <b/>
      </font>
      <alignment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wrapText="0" indent="0" justifyLastLine="0" shrinkToFit="0" readingOrder="0"/>
    </dxf>
    <dxf>
      <alignment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wrapText="0" indent="0" justifyLastLine="0" shrinkToFit="0" readingOrder="0"/>
    </dxf>
    <dxf>
      <alignment vertical="center" wrapText="0" indent="0" justifyLastLine="0" shrinkToFit="0" readingOrder="0"/>
    </dxf>
    <dxf>
      <alignment vertical="center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wrapText="0" indent="0" justifyLastLine="0" shrinkToFit="0" readingOrder="0"/>
    </dxf>
    <dxf>
      <alignment vertical="center" wrapText="0" indent="0" justifyLastLine="0" shrinkToFit="0" readingOrder="0"/>
    </dxf>
    <dxf>
      <alignment vertical="center" wrapText="0" indent="0" justifyLastLine="0" shrinkToFit="0" readingOrder="0"/>
    </dxf>
    <dxf>
      <alignment vertical="center" wrapText="0" indent="0" justifyLastLine="0" shrinkToFit="0" readingOrder="0"/>
    </dxf>
    <dxf>
      <alignment vertical="center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wrapText="0" indent="0" justifyLastLine="0" shrinkToFit="0" readingOrder="0"/>
    </dxf>
    <dxf>
      <alignment vertical="center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4ED8F-596E-4C36-8C08-C401A6D8353E}" name="Table1" displayName="Table1" ref="A3:B12" totalsRowCount="1" headerRowDxfId="17" dataDxfId="15" totalsRowDxfId="16">
  <autoFilter ref="A3:B11" xr:uid="{F6AE3E43-D5BD-4A3F-A07D-DE79708F46AE}"/>
  <tableColumns count="2">
    <tableColumn id="1" xr3:uid="{D1D448CB-D9FB-4EBC-938B-64711652A73D}" name="Name" totalsRowFunction="count" dataDxfId="21" totalsRowDxfId="20"/>
    <tableColumn id="2" xr3:uid="{87921A49-9501-45C3-A319-4908ADD1F19B}" name="Count" totalsRowFunction="sum" dataDxfId="19" totalsRow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F01E9E-31A8-4482-8E1E-A0F73116B381}" name="Table2" displayName="Table2" ref="D3:G8" totalsRowCount="1" headerRowDxfId="0" dataDxfId="5" totalsRowDxfId="6">
  <autoFilter ref="D3:G7" xr:uid="{EF37D56E-F3D0-49C4-AA4A-4C076F5272B9}"/>
  <tableColumns count="4">
    <tableColumn id="1" xr3:uid="{67B3C4A7-7990-4C75-93F4-D5B47CA2FBDB}" name="Name" totalsRowFunction="count" dataDxfId="14" totalsRowDxfId="13"/>
    <tableColumn id="2" xr3:uid="{7B41B1AD-2C0A-4163-AF39-45A6DB3DAFE4}" name="Count" totalsRowFunction="sum" dataDxfId="12" totalsRowDxfId="11"/>
    <tableColumn id="3" xr3:uid="{BDF54391-253A-415B-8216-BEC09F7C1B9E}" name="Flexibility Group" dataDxfId="10" totalsRowDxfId="9">
      <calculatedColumnFormula>VLOOKUP(Table2[[#This Row],[Name]],'Official-FlexibilityGroups'!A:C,2,FALSE)</calculatedColumnFormula>
    </tableColumn>
    <tableColumn id="4" xr3:uid="{678DB56D-7196-42AC-9CEA-A3A0A245C911}" name="Ratio per Flexibility Group" totalsRowFunction="sum" dataDxfId="8" totalsRowDxfId="7">
      <calculatedColumnFormula>VLOOKUP(Table2[[#This Row],[Name]],'Official-FlexibilityGroups'!A:C,3,FALSE)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D21F14-6D50-4762-8E73-1501B1E9AB88}" name="Table3" displayName="Table3" ref="A14:B17" totalsRowShown="0" headerRowDxfId="2" dataDxfId="1" headerRowBorderDxfId="39">
  <autoFilter ref="A14:B17" xr:uid="{C96C7367-3753-4AEB-9AA3-88C3B7B8CA19}"/>
  <tableColumns count="2">
    <tableColumn id="1" xr3:uid="{45D41CDB-3EC6-4B49-9C46-63ED28BDAE63}" name="Total Summary" dataDxfId="4"/>
    <tableColumn id="2" xr3:uid="{02F441CE-D655-41C2-8507-10E022904937}" name="Instance Number" dataDxfId="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5ECE76-3FB0-4983-9379-52F48423F045}" name="Table4" displayName="Table4" ref="A1:O3" totalsRowShown="0" headerRowDxfId="23" dataDxfId="22">
  <autoFilter ref="A1:O3" xr:uid="{D7988559-0CC6-436B-9355-D20DF35B5026}"/>
  <tableColumns count="15">
    <tableColumn id="1" xr3:uid="{3D8CD81E-0C5D-49D9-985F-6771DF08EB56}" name="VMName" dataDxfId="38"/>
    <tableColumn id="2" xr3:uid="{14E62CF0-E394-4300-9C75-DDC3D8C86ED7}" name="ResourceGroupName" dataDxfId="37"/>
    <tableColumn id="3" xr3:uid="{A067B8D5-39CE-4592-B11E-0A0C0C9F64C9}" name="Location" dataDxfId="36"/>
    <tableColumn id="4" xr3:uid="{39385E6D-C171-45E1-A9FF-D12BB9589465}" name="Size" dataDxfId="35"/>
    <tableColumn id="5" xr3:uid="{A5E85C30-B3EE-4B03-8123-B41E61856496}" name="VM Family" dataDxfId="34">
      <calculatedColumnFormula>VLOOKUP(D2,'Official-FlexibilityGroups'!A:B,2,FALSE)</calculatedColumnFormula>
    </tableColumn>
    <tableColumn id="6" xr3:uid="{1402991D-5CA0-4577-8CB1-93268C9B405B}" name="Cores" dataDxfId="33">
      <calculatedColumnFormula>(VLOOKUP(D2,'Official-VMTypes'!A:B,2,FALSE))</calculatedColumnFormula>
    </tableColumn>
    <tableColumn id="7" xr3:uid="{C36287E0-34A3-44AC-A774-FAB7D922F8AA}" name="Memory (GB)" dataDxfId="32">
      <calculatedColumnFormula>(VLOOKUP(D2,'Official-VMTypes'!A:C,3,FALSE))/1024</calculatedColumnFormula>
    </tableColumn>
    <tableColumn id="8" xr3:uid="{2AA0AD00-87FC-43DF-BCDD-F9A94418B46C}" name="Disk Count" dataDxfId="31">
      <calculatedColumnFormula>(VLOOKUP(D2,'Official-VMTypes'!A:D,4,FALSE))</calculatedColumnFormula>
    </tableColumn>
    <tableColumn id="9" xr3:uid="{0B8E9005-1356-4D8F-B095-BCEF1E6E04E3}" name="Action" dataDxfId="30" dataCellStyle="Normal"/>
    <tableColumn id="10" xr3:uid="{3E30B1BE-76E2-4322-B6A4-E6D509FBC5C6}" name="New Size" dataDxfId="29"/>
    <tableColumn id="11" xr3:uid="{A187527B-9259-4701-A7B0-8E2B7C1000D8}" name="New VM Family" dataDxfId="28">
      <calculatedColumnFormula>VLOOKUP(J2,'Official-FlexibilityGroups'!A:C,2,FALSE)</calculatedColumnFormula>
    </tableColumn>
    <tableColumn id="12" xr3:uid="{57819585-CFA9-44F7-9B5A-C0FED7DAE201}" name="New Cores" dataDxfId="27">
      <calculatedColumnFormula>(VLOOKUP(J2,'Official-VMTypes'!A:B,2,FALSE))</calculatedColumnFormula>
    </tableColumn>
    <tableColumn id="13" xr3:uid="{88A3A529-AB7C-4A47-9C4C-A43E849DF164}" name="New Memory (GB)" dataDxfId="26">
      <calculatedColumnFormula>(VLOOKUP(J2,'Official-VMTypes'!A:C,3,FALSE))/1024</calculatedColumnFormula>
    </tableColumn>
    <tableColumn id="14" xr3:uid="{CE772543-B285-4186-A4D1-C5ED63DD7E0E}" name="New Disk Count" dataDxfId="25">
      <calculatedColumnFormula>(VLOOKUP(J2,'Official-VMTypes'!A:D,4,FALSE))</calculatedColumnFormula>
    </tableColumn>
    <tableColumn id="15" xr3:uid="{449CDA4C-562E-4F6F-9C87-DCC3D0F5FA91}" name="Credits" dataDxfId="24">
      <calculatedColumnFormula>VLOOKUP(J2,'Official-FlexibilityGroups'!A:C,3,FALSE)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9945-A817-423B-BF3C-F747A3C99B4B}">
  <dimension ref="A1:N58"/>
  <sheetViews>
    <sheetView tabSelected="1" workbookViewId="0">
      <selection activeCell="E20" sqref="E20"/>
    </sheetView>
  </sheetViews>
  <sheetFormatPr defaultRowHeight="17.25" customHeight="1" x14ac:dyDescent="0.25"/>
  <cols>
    <col min="1" max="1" width="33.7109375" style="15" customWidth="1"/>
    <col min="2" max="2" width="22.28515625" style="15" customWidth="1"/>
    <col min="3" max="3" width="4.85546875" style="15" customWidth="1"/>
    <col min="4" max="4" width="24.42578125" style="15" bestFit="1" customWidth="1"/>
    <col min="5" max="5" width="10.85546875" style="15" bestFit="1" customWidth="1"/>
    <col min="6" max="6" width="23.85546875" style="16" bestFit="1" customWidth="1"/>
    <col min="7" max="7" width="29.28515625" style="16" bestFit="1" customWidth="1"/>
    <col min="8" max="8" width="4.140625" style="15" customWidth="1"/>
    <col min="9" max="9" width="5.140625" style="15" customWidth="1"/>
    <col min="10" max="10" width="25.5703125" style="15" customWidth="1"/>
    <col min="11" max="11" width="14" style="15" customWidth="1"/>
    <col min="12" max="12" width="14.5703125" style="15" customWidth="1"/>
    <col min="13" max="13" width="17.28515625" style="15" customWidth="1"/>
    <col min="14" max="14" width="11.140625" style="16" customWidth="1"/>
    <col min="15" max="16384" width="9.140625" style="15"/>
  </cols>
  <sheetData>
    <row r="1" spans="1:14" ht="17.25" customHeight="1" x14ac:dyDescent="0.25">
      <c r="I1" s="24" t="s">
        <v>39</v>
      </c>
      <c r="J1" s="25"/>
      <c r="K1" s="25"/>
      <c r="L1" s="25"/>
      <c r="M1" s="25"/>
      <c r="N1" s="26"/>
    </row>
    <row r="2" spans="1:14" ht="17.25" customHeight="1" x14ac:dyDescent="0.25">
      <c r="A2" s="27" t="s">
        <v>21</v>
      </c>
      <c r="B2" s="28"/>
      <c r="D2" s="29" t="s">
        <v>20</v>
      </c>
      <c r="E2" s="30"/>
      <c r="F2" s="30"/>
      <c r="G2" s="30"/>
      <c r="I2" s="31"/>
      <c r="J2" s="32" t="s">
        <v>28</v>
      </c>
      <c r="K2" s="33" t="s">
        <v>14</v>
      </c>
      <c r="L2" s="33" t="s">
        <v>11</v>
      </c>
      <c r="M2" s="33" t="s">
        <v>29</v>
      </c>
      <c r="N2" s="34" t="s">
        <v>19</v>
      </c>
    </row>
    <row r="3" spans="1:14" ht="17.25" customHeight="1" x14ac:dyDescent="0.25">
      <c r="A3" s="35" t="s">
        <v>1</v>
      </c>
      <c r="B3" s="36" t="s">
        <v>16</v>
      </c>
      <c r="D3" s="35" t="s">
        <v>1</v>
      </c>
      <c r="E3" s="36" t="s">
        <v>16</v>
      </c>
      <c r="F3" s="36" t="s">
        <v>15</v>
      </c>
      <c r="G3" s="36" t="s">
        <v>26</v>
      </c>
      <c r="I3" s="14" t="s">
        <v>40</v>
      </c>
      <c r="K3" s="37" t="e">
        <f>(VLOOKUP(J3,'Official-VMTypes'!A:B,2,FALSE))</f>
        <v>#N/A</v>
      </c>
      <c r="L3" s="37" t="e">
        <f>(VLOOKUP(J3,'Official-VMTypes'!A:E,3,FALSE))/1024</f>
        <v>#N/A</v>
      </c>
      <c r="M3" s="37" t="e">
        <f>(VLOOKUP(J3,'Official-VMTypes'!A:E,4,FALSE))</f>
        <v>#N/A</v>
      </c>
      <c r="N3" s="37" t="e">
        <f>VLOOKUP(J3,'Official-FlexibilityGroups'!A:C,3,FALSE)</f>
        <v>#N/A</v>
      </c>
    </row>
    <row r="4" spans="1:14" ht="17.25" customHeight="1" x14ac:dyDescent="0.25">
      <c r="F4" s="16" t="e">
        <f>VLOOKUP(Table2[[#This Row],[Name]],'Official-FlexibilityGroups'!A:C,2,FALSE)</f>
        <v>#N/A</v>
      </c>
      <c r="G4" s="16" t="e">
        <f>VLOOKUP(Table2[[#This Row],[Name]],'Official-FlexibilityGroups'!A:C,3,FALSE)</f>
        <v>#N/A</v>
      </c>
      <c r="I4" s="12"/>
      <c r="K4" s="37" t="e">
        <f>(VLOOKUP(J4,'Official-VMTypes'!A:B,2,FALSE))</f>
        <v>#N/A</v>
      </c>
      <c r="L4" s="37" t="e">
        <f>(VLOOKUP(J4,'Official-VMTypes'!A:E,3,FALSE))/1024</f>
        <v>#N/A</v>
      </c>
      <c r="M4" s="37" t="e">
        <f>(VLOOKUP(J4,'Official-VMTypes'!A:E,4,FALSE))</f>
        <v>#N/A</v>
      </c>
      <c r="N4" s="37" t="e">
        <f>VLOOKUP(J4,'Official-FlexibilityGroups'!A:C,3,FALSE)</f>
        <v>#N/A</v>
      </c>
    </row>
    <row r="5" spans="1:14" ht="17.25" customHeight="1" x14ac:dyDescent="0.25">
      <c r="A5" s="35"/>
      <c r="B5" s="35"/>
      <c r="F5" s="16" t="e">
        <f>VLOOKUP(Table2[[#This Row],[Name]],'Official-FlexibilityGroups'!A:C,2,FALSE)</f>
        <v>#N/A</v>
      </c>
      <c r="G5" s="16" t="e">
        <f>VLOOKUP(Table2[[#This Row],[Name]],'Official-FlexibilityGroups'!A:C,3,FALSE)</f>
        <v>#N/A</v>
      </c>
      <c r="I5" s="12"/>
      <c r="K5" s="37" t="e">
        <f>(VLOOKUP(J5,'Official-VMTypes'!A:B,2,FALSE))</f>
        <v>#N/A</v>
      </c>
      <c r="L5" s="37" t="e">
        <f>(VLOOKUP(J5,'Official-VMTypes'!A:E,3,FALSE))/1024</f>
        <v>#N/A</v>
      </c>
      <c r="M5" s="37" t="e">
        <f>(VLOOKUP(J5,'Official-VMTypes'!A:E,4,FALSE))</f>
        <v>#N/A</v>
      </c>
      <c r="N5" s="37" t="e">
        <f>VLOOKUP(J5,'Official-FlexibilityGroups'!A:C,3,FALSE)</f>
        <v>#N/A</v>
      </c>
    </row>
    <row r="6" spans="1:14" ht="17.25" customHeight="1" x14ac:dyDescent="0.25">
      <c r="F6" s="16" t="e">
        <f>VLOOKUP(Table2[[#This Row],[Name]],'Official-FlexibilityGroups'!A:C,2,FALSE)</f>
        <v>#N/A</v>
      </c>
      <c r="G6" s="16" t="e">
        <f>VLOOKUP(Table2[[#This Row],[Name]],'Official-FlexibilityGroups'!A:C,3,FALSE)</f>
        <v>#N/A</v>
      </c>
      <c r="I6" s="12"/>
      <c r="K6" s="37" t="e">
        <f>(VLOOKUP(J6,'Official-VMTypes'!A:B,2,FALSE))</f>
        <v>#N/A</v>
      </c>
      <c r="L6" s="37" t="e">
        <f>(VLOOKUP(J6,'Official-VMTypes'!A:E,3,FALSE))/1024</f>
        <v>#N/A</v>
      </c>
      <c r="M6" s="37" t="e">
        <f>(VLOOKUP(J6,'Official-VMTypes'!A:E,4,FALSE))</f>
        <v>#N/A</v>
      </c>
      <c r="N6" s="37" t="e">
        <f>VLOOKUP(J6,'Official-FlexibilityGroups'!A:C,3,FALSE)</f>
        <v>#N/A</v>
      </c>
    </row>
    <row r="7" spans="1:14" ht="17.25" customHeight="1" x14ac:dyDescent="0.25">
      <c r="F7" s="16" t="e">
        <f>VLOOKUP(Table2[[#This Row],[Name]],'Official-FlexibilityGroups'!A:C,2,FALSE)</f>
        <v>#N/A</v>
      </c>
      <c r="G7" s="16" t="e">
        <f>VLOOKUP(Table2[[#This Row],[Name]],'Official-FlexibilityGroups'!A:C,3,FALSE)</f>
        <v>#N/A</v>
      </c>
      <c r="I7" s="12"/>
      <c r="K7" s="37" t="e">
        <f>(VLOOKUP(J7,'Official-VMTypes'!A:B,2,FALSE))</f>
        <v>#N/A</v>
      </c>
      <c r="L7" s="37" t="e">
        <f>(VLOOKUP(J7,'Official-VMTypes'!A:E,3,FALSE))/1024</f>
        <v>#N/A</v>
      </c>
      <c r="M7" s="37" t="e">
        <f>(VLOOKUP(J7,'Official-VMTypes'!A:E,4,FALSE))</f>
        <v>#N/A</v>
      </c>
      <c r="N7" s="37" t="e">
        <f>VLOOKUP(J7,'Official-FlexibilityGroups'!A:C,3,FALSE)</f>
        <v>#N/A</v>
      </c>
    </row>
    <row r="8" spans="1:14" ht="17.25" customHeight="1" x14ac:dyDescent="0.25">
      <c r="D8" s="15">
        <f>SUBTOTAL(103,Table2[Name])</f>
        <v>0</v>
      </c>
      <c r="E8" s="16">
        <f>SUBTOTAL(109,Table2[Count])</f>
        <v>0</v>
      </c>
      <c r="G8" s="16" t="e">
        <f>SUBTOTAL(109,Table2[Ratio per Flexibility Group])</f>
        <v>#N/A</v>
      </c>
      <c r="I8" s="12"/>
      <c r="K8" s="37" t="e">
        <f>(VLOOKUP(J8,'Official-VMTypes'!A:B,2,FALSE))</f>
        <v>#N/A</v>
      </c>
      <c r="L8" s="37" t="e">
        <f>(VLOOKUP(J8,'Official-VMTypes'!A:E,3,FALSE))/1024</f>
        <v>#N/A</v>
      </c>
      <c r="M8" s="37" t="e">
        <f>(VLOOKUP(J8,'Official-VMTypes'!A:E,4,FALSE))</f>
        <v>#N/A</v>
      </c>
      <c r="N8" s="37" t="e">
        <f>VLOOKUP(J8,'Official-FlexibilityGroups'!A:C,3,FALSE)</f>
        <v>#N/A</v>
      </c>
    </row>
    <row r="9" spans="1:14" ht="17.25" customHeight="1" x14ac:dyDescent="0.25">
      <c r="A9" s="35"/>
      <c r="B9" s="35"/>
      <c r="I9" s="12"/>
      <c r="K9" s="37" t="e">
        <f>(VLOOKUP(J9,'Official-VMTypes'!A:B,2,FALSE))</f>
        <v>#N/A</v>
      </c>
      <c r="L9" s="37" t="e">
        <f>(VLOOKUP(J9,'Official-VMTypes'!A:E,3,FALSE))/1024</f>
        <v>#N/A</v>
      </c>
      <c r="M9" s="37" t="e">
        <f>(VLOOKUP(J9,'Official-VMTypes'!A:E,4,FALSE))</f>
        <v>#N/A</v>
      </c>
      <c r="N9" s="37" t="e">
        <f>VLOOKUP(J9,'Official-FlexibilityGroups'!A:C,3,FALSE)</f>
        <v>#N/A</v>
      </c>
    </row>
    <row r="10" spans="1:14" ht="17.25" customHeight="1" x14ac:dyDescent="0.25">
      <c r="I10" s="12"/>
      <c r="K10" s="37" t="e">
        <f>(VLOOKUP(J10,'Official-VMTypes'!A:B,2,FALSE))</f>
        <v>#N/A</v>
      </c>
      <c r="L10" s="37" t="e">
        <f>(VLOOKUP(J10,'Official-VMTypes'!A:E,3,FALSE))/1024</f>
        <v>#N/A</v>
      </c>
      <c r="M10" s="37" t="e">
        <f>(VLOOKUP(J10,'Official-VMTypes'!A:E,4,FALSE))</f>
        <v>#N/A</v>
      </c>
      <c r="N10" s="37" t="e">
        <f>VLOOKUP(J10,'Official-FlexibilityGroups'!A:C,3,FALSE)</f>
        <v>#N/A</v>
      </c>
    </row>
    <row r="11" spans="1:14" ht="17.25" customHeight="1" x14ac:dyDescent="0.25">
      <c r="I11" s="12"/>
      <c r="K11" s="37" t="e">
        <f>(VLOOKUP(J11,'Official-VMTypes'!A:B,2,FALSE))</f>
        <v>#N/A</v>
      </c>
      <c r="L11" s="37" t="e">
        <f>(VLOOKUP(J11,'Official-VMTypes'!A:E,3,FALSE))/1024</f>
        <v>#N/A</v>
      </c>
      <c r="M11" s="37" t="e">
        <f>(VLOOKUP(J11,'Official-VMTypes'!A:E,4,FALSE))</f>
        <v>#N/A</v>
      </c>
      <c r="N11" s="37" t="e">
        <f>VLOOKUP(J11,'Official-FlexibilityGroups'!A:C,3,FALSE)</f>
        <v>#N/A</v>
      </c>
    </row>
    <row r="12" spans="1:14" ht="17.25" customHeight="1" x14ac:dyDescent="0.25">
      <c r="A12" s="15">
        <f>SUBTOTAL(103,Table1[Name])</f>
        <v>0</v>
      </c>
      <c r="B12" s="16">
        <f>SUBTOTAL(109,Table1[Count])</f>
        <v>0</v>
      </c>
      <c r="I12" s="12"/>
      <c r="K12" s="37" t="e">
        <f>(VLOOKUP(J12,'Official-VMTypes'!A:B,2,FALSE))</f>
        <v>#N/A</v>
      </c>
      <c r="L12" s="37" t="e">
        <f>(VLOOKUP(J12,'Official-VMTypes'!A:E,3,FALSE))/1024</f>
        <v>#N/A</v>
      </c>
      <c r="M12" s="37" t="e">
        <f>(VLOOKUP(J12,'Official-VMTypes'!A:E,4,FALSE))</f>
        <v>#N/A</v>
      </c>
      <c r="N12" s="37" t="e">
        <f>VLOOKUP(J12,'Official-FlexibilityGroups'!A:C,3,FALSE)</f>
        <v>#N/A</v>
      </c>
    </row>
    <row r="13" spans="1:14" ht="17.25" customHeight="1" x14ac:dyDescent="0.25">
      <c r="I13" s="12"/>
      <c r="K13" s="37" t="e">
        <f>(VLOOKUP(J13,'Official-VMTypes'!A:B,2,FALSE))</f>
        <v>#N/A</v>
      </c>
      <c r="L13" s="37" t="e">
        <f>(VLOOKUP(J13,'Official-VMTypes'!A:E,3,FALSE))/1024</f>
        <v>#N/A</v>
      </c>
      <c r="M13" s="37" t="e">
        <f>(VLOOKUP(J13,'Official-VMTypes'!A:E,4,FALSE))</f>
        <v>#N/A</v>
      </c>
      <c r="N13" s="37" t="e">
        <f>VLOOKUP(J13,'Official-FlexibilityGroups'!A:C,3,FALSE)</f>
        <v>#N/A</v>
      </c>
    </row>
    <row r="14" spans="1:14" ht="17.25" customHeight="1" x14ac:dyDescent="0.25">
      <c r="A14" s="38" t="s">
        <v>25</v>
      </c>
      <c r="B14" s="39" t="s">
        <v>27</v>
      </c>
      <c r="I14" s="12"/>
      <c r="K14" s="37" t="e">
        <f>(VLOOKUP(J14,'Official-VMTypes'!A:B,2,FALSE))</f>
        <v>#N/A</v>
      </c>
      <c r="L14" s="37" t="e">
        <f>(VLOOKUP(J14,'Official-VMTypes'!A:E,3,FALSE))/1024</f>
        <v>#N/A</v>
      </c>
      <c r="M14" s="37" t="e">
        <f>(VLOOKUP(J14,'Official-VMTypes'!A:E,4,FALSE))</f>
        <v>#N/A</v>
      </c>
      <c r="N14" s="37" t="e">
        <f>VLOOKUP(J14,'Official-FlexibilityGroups'!A:C,3,FALSE)</f>
        <v>#N/A</v>
      </c>
    </row>
    <row r="15" spans="1:14" ht="17.25" customHeight="1" x14ac:dyDescent="0.25">
      <c r="A15" s="35" t="s">
        <v>22</v>
      </c>
      <c r="B15" s="36">
        <f>Table1[[#Totals],[Count]]</f>
        <v>0</v>
      </c>
      <c r="I15" s="11" t="s">
        <v>41</v>
      </c>
      <c r="J15" s="40"/>
      <c r="K15" s="41" t="e">
        <f>(VLOOKUP(J15,'Official-VMTypes'!A:B,2,FALSE))</f>
        <v>#N/A</v>
      </c>
      <c r="L15" s="41" t="e">
        <f>(VLOOKUP(J15,'Official-VMTypes'!A:E,3,FALSE))/1024</f>
        <v>#N/A</v>
      </c>
      <c r="M15" s="41" t="e">
        <f>(VLOOKUP(J15,'Official-VMTypes'!A:E,4,FALSE))</f>
        <v>#N/A</v>
      </c>
      <c r="N15" s="41" t="e">
        <f>VLOOKUP(J15,'Official-FlexibilityGroups'!A:C,3,FALSE)</f>
        <v>#N/A</v>
      </c>
    </row>
    <row r="16" spans="1:14" ht="17.25" customHeight="1" x14ac:dyDescent="0.25">
      <c r="A16" s="35" t="s">
        <v>23</v>
      </c>
      <c r="B16" s="36">
        <f>Table1[[#Totals],[Name]]</f>
        <v>0</v>
      </c>
      <c r="I16" s="11"/>
      <c r="J16" s="40"/>
      <c r="K16" s="41" t="e">
        <f>(VLOOKUP(J16,'Official-VMTypes'!A:B,2,FALSE))</f>
        <v>#N/A</v>
      </c>
      <c r="L16" s="41" t="e">
        <f>(VLOOKUP(J16,'Official-VMTypes'!A:E,3,FALSE))/1024</f>
        <v>#N/A</v>
      </c>
      <c r="M16" s="41" t="e">
        <f>(VLOOKUP(J16,'Official-VMTypes'!A:E,4,FALSE))</f>
        <v>#N/A</v>
      </c>
      <c r="N16" s="41" t="e">
        <f>VLOOKUP(J16,'Official-FlexibilityGroups'!A:C,3,FALSE)</f>
        <v>#N/A</v>
      </c>
    </row>
    <row r="17" spans="1:14" ht="17.25" customHeight="1" x14ac:dyDescent="0.25">
      <c r="A17" s="35" t="s">
        <v>24</v>
      </c>
      <c r="B17" s="36">
        <f>Table2[[#Totals],[Name]]</f>
        <v>0</v>
      </c>
      <c r="I17" s="11"/>
      <c r="J17" s="40"/>
      <c r="K17" s="41" t="e">
        <f>(VLOOKUP(J17,'Official-VMTypes'!A:B,2,FALSE))</f>
        <v>#N/A</v>
      </c>
      <c r="L17" s="41" t="e">
        <f>(VLOOKUP(J17,'Official-VMTypes'!A:E,3,FALSE))/1024</f>
        <v>#N/A</v>
      </c>
      <c r="M17" s="41" t="e">
        <f>(VLOOKUP(J17,'Official-VMTypes'!A:E,4,FALSE))</f>
        <v>#N/A</v>
      </c>
      <c r="N17" s="41" t="e">
        <f>VLOOKUP(J17,'Official-FlexibilityGroups'!A:C,3,FALSE)</f>
        <v>#N/A</v>
      </c>
    </row>
    <row r="18" spans="1:14" ht="17.25" customHeight="1" x14ac:dyDescent="0.25">
      <c r="A18" s="35"/>
      <c r="B18" s="36"/>
      <c r="I18" s="11"/>
      <c r="J18" s="40"/>
      <c r="K18" s="41" t="e">
        <f>(VLOOKUP(J18,'Official-VMTypes'!A:B,2,FALSE))</f>
        <v>#N/A</v>
      </c>
      <c r="L18" s="41" t="e">
        <f>(VLOOKUP(J18,'Official-VMTypes'!A:E,3,FALSE))/1024</f>
        <v>#N/A</v>
      </c>
      <c r="M18" s="41" t="e">
        <f>(VLOOKUP(J18,'Official-VMTypes'!A:E,4,FALSE))</f>
        <v>#N/A</v>
      </c>
      <c r="N18" s="41" t="e">
        <f>VLOOKUP(J18,'Official-FlexibilityGroups'!A:C,3,FALSE)</f>
        <v>#N/A</v>
      </c>
    </row>
    <row r="19" spans="1:14" ht="17.25" customHeight="1" x14ac:dyDescent="0.25">
      <c r="I19" s="11"/>
      <c r="J19" s="40"/>
      <c r="K19" s="41" t="e">
        <f>(VLOOKUP(J19,'Official-VMTypes'!A:B,2,FALSE))</f>
        <v>#N/A</v>
      </c>
      <c r="L19" s="41" t="e">
        <f>(VLOOKUP(J19,'Official-VMTypes'!A:E,3,FALSE))/1024</f>
        <v>#N/A</v>
      </c>
      <c r="M19" s="41" t="e">
        <f>(VLOOKUP(J19,'Official-VMTypes'!A:E,4,FALSE))</f>
        <v>#N/A</v>
      </c>
      <c r="N19" s="41" t="e">
        <f>VLOOKUP(J19,'Official-FlexibilityGroups'!A:C,3,FALSE)</f>
        <v>#N/A</v>
      </c>
    </row>
    <row r="20" spans="1:14" ht="17.25" customHeight="1" x14ac:dyDescent="0.25">
      <c r="I20" s="11"/>
      <c r="J20" s="40"/>
      <c r="K20" s="41" t="e">
        <f>(VLOOKUP(J20,'Official-VMTypes'!A:B,2,FALSE))</f>
        <v>#N/A</v>
      </c>
      <c r="L20" s="41" t="e">
        <f>(VLOOKUP(J20,'Official-VMTypes'!A:E,3,FALSE))/1024</f>
        <v>#N/A</v>
      </c>
      <c r="M20" s="41" t="e">
        <f>(VLOOKUP(J20,'Official-VMTypes'!A:E,4,FALSE))</f>
        <v>#N/A</v>
      </c>
      <c r="N20" s="41" t="e">
        <f>VLOOKUP(J20,'Official-FlexibilityGroups'!A:C,3,FALSE)</f>
        <v>#N/A</v>
      </c>
    </row>
    <row r="21" spans="1:14" ht="17.25" customHeight="1" x14ac:dyDescent="0.25">
      <c r="I21" s="11"/>
      <c r="J21" s="40"/>
      <c r="K21" s="41" t="e">
        <f>(VLOOKUP(J21,'Official-VMTypes'!A:B,2,FALSE))</f>
        <v>#N/A</v>
      </c>
      <c r="L21" s="41" t="e">
        <f>(VLOOKUP(J21,'Official-VMTypes'!A:E,3,FALSE))/1024</f>
        <v>#N/A</v>
      </c>
      <c r="M21" s="41" t="e">
        <f>(VLOOKUP(J21,'Official-VMTypes'!A:E,4,FALSE))</f>
        <v>#N/A</v>
      </c>
      <c r="N21" s="41" t="e">
        <f>VLOOKUP(J21,'Official-FlexibilityGroups'!A:C,3,FALSE)</f>
        <v>#N/A</v>
      </c>
    </row>
    <row r="22" spans="1:14" ht="17.25" customHeight="1" x14ac:dyDescent="0.25">
      <c r="I22" s="11"/>
      <c r="J22" s="40"/>
      <c r="K22" s="41" t="e">
        <f>(VLOOKUP(J22,'Official-VMTypes'!A:B,2,FALSE))</f>
        <v>#N/A</v>
      </c>
      <c r="L22" s="41" t="e">
        <f>(VLOOKUP(J22,'Official-VMTypes'!A:E,3,FALSE))/1024</f>
        <v>#N/A</v>
      </c>
      <c r="M22" s="41" t="e">
        <f>(VLOOKUP(J22,'Official-VMTypes'!A:E,4,FALSE))</f>
        <v>#N/A</v>
      </c>
      <c r="N22" s="41" t="e">
        <f>VLOOKUP(J22,'Official-FlexibilityGroups'!A:C,3,FALSE)</f>
        <v>#N/A</v>
      </c>
    </row>
    <row r="23" spans="1:14" ht="17.25" customHeight="1" x14ac:dyDescent="0.25">
      <c r="I23" s="11"/>
      <c r="J23" s="40"/>
      <c r="K23" s="41" t="e">
        <f>(VLOOKUP(J23,'Official-VMTypes'!A:B,2,FALSE))</f>
        <v>#N/A</v>
      </c>
      <c r="L23" s="41" t="e">
        <f>(VLOOKUP(J23,'Official-VMTypes'!A:E,3,FALSE))/1024</f>
        <v>#N/A</v>
      </c>
      <c r="M23" s="41" t="e">
        <f>(VLOOKUP(J23,'Official-VMTypes'!A:E,4,FALSE))</f>
        <v>#N/A</v>
      </c>
      <c r="N23" s="41" t="e">
        <f>VLOOKUP(J23,'Official-FlexibilityGroups'!A:C,3,FALSE)</f>
        <v>#N/A</v>
      </c>
    </row>
    <row r="24" spans="1:14" ht="17.25" customHeight="1" x14ac:dyDescent="0.25">
      <c r="I24" s="11"/>
      <c r="J24" s="40"/>
      <c r="K24" s="41" t="e">
        <f>(VLOOKUP(J24,'Official-VMTypes'!A:B,2,FALSE))</f>
        <v>#N/A</v>
      </c>
      <c r="L24" s="41" t="e">
        <f>(VLOOKUP(J24,'Official-VMTypes'!A:E,3,FALSE))/1024</f>
        <v>#N/A</v>
      </c>
      <c r="M24" s="41" t="e">
        <f>(VLOOKUP(J24,'Official-VMTypes'!A:E,4,FALSE))</f>
        <v>#N/A</v>
      </c>
      <c r="N24" s="41" t="e">
        <f>VLOOKUP(J24,'Official-FlexibilityGroups'!A:C,3,FALSE)</f>
        <v>#N/A</v>
      </c>
    </row>
    <row r="25" spans="1:14" ht="17.25" customHeight="1" x14ac:dyDescent="0.25">
      <c r="I25" s="11"/>
      <c r="J25" s="40"/>
      <c r="K25" s="41" t="e">
        <f>(VLOOKUP(J25,'Official-VMTypes'!A:B,2,FALSE))</f>
        <v>#N/A</v>
      </c>
      <c r="L25" s="41" t="e">
        <f>(VLOOKUP(J25,'Official-VMTypes'!A:E,3,FALSE))/1024</f>
        <v>#N/A</v>
      </c>
      <c r="M25" s="41" t="e">
        <f>(VLOOKUP(J25,'Official-VMTypes'!A:E,4,FALSE))</f>
        <v>#N/A</v>
      </c>
      <c r="N25" s="41" t="e">
        <f>VLOOKUP(J25,'Official-FlexibilityGroups'!A:C,3,FALSE)</f>
        <v>#N/A</v>
      </c>
    </row>
    <row r="26" spans="1:14" ht="17.25" customHeight="1" x14ac:dyDescent="0.25">
      <c r="I26" s="11"/>
      <c r="J26" s="40"/>
      <c r="K26" s="41" t="e">
        <f>(VLOOKUP(J26,'Official-VMTypes'!A:B,2,FALSE))</f>
        <v>#N/A</v>
      </c>
      <c r="L26" s="41" t="e">
        <f>(VLOOKUP(J26,'Official-VMTypes'!A:E,3,FALSE))/1024</f>
        <v>#N/A</v>
      </c>
      <c r="M26" s="41" t="e">
        <f>(VLOOKUP(J26,'Official-VMTypes'!A:E,4,FALSE))</f>
        <v>#N/A</v>
      </c>
      <c r="N26" s="41" t="e">
        <f>VLOOKUP(J26,'Official-FlexibilityGroups'!A:C,3,FALSE)</f>
        <v>#N/A</v>
      </c>
    </row>
    <row r="27" spans="1:14" ht="17.25" customHeight="1" x14ac:dyDescent="0.25">
      <c r="I27" s="11"/>
      <c r="J27" s="40"/>
      <c r="K27" s="41" t="e">
        <f>(VLOOKUP(J27,'Official-VMTypes'!A:B,2,FALSE))</f>
        <v>#N/A</v>
      </c>
      <c r="L27" s="41" t="e">
        <f>(VLOOKUP(J27,'Official-VMTypes'!A:E,3,FALSE))/1024</f>
        <v>#N/A</v>
      </c>
      <c r="M27" s="41" t="e">
        <f>(VLOOKUP(J27,'Official-VMTypes'!A:E,4,FALSE))</f>
        <v>#N/A</v>
      </c>
      <c r="N27" s="41" t="e">
        <f>VLOOKUP(J27,'Official-FlexibilityGroups'!A:C,3,FALSE)</f>
        <v>#N/A</v>
      </c>
    </row>
    <row r="28" spans="1:14" ht="17.25" customHeight="1" x14ac:dyDescent="0.25">
      <c r="I28" s="11"/>
      <c r="J28" s="40"/>
      <c r="K28" s="41" t="e">
        <f>(VLOOKUP(J28,'Official-VMTypes'!A:B,2,FALSE))</f>
        <v>#N/A</v>
      </c>
      <c r="L28" s="41" t="e">
        <f>(VLOOKUP(J28,'Official-VMTypes'!A:E,3,FALSE))/1024</f>
        <v>#N/A</v>
      </c>
      <c r="M28" s="41" t="e">
        <f>(VLOOKUP(J28,'Official-VMTypes'!A:E,4,FALSE))</f>
        <v>#N/A</v>
      </c>
      <c r="N28" s="41" t="e">
        <f>VLOOKUP(J28,'Official-FlexibilityGroups'!A:C,3,FALSE)</f>
        <v>#N/A</v>
      </c>
    </row>
    <row r="29" spans="1:14" ht="17.25" customHeight="1" x14ac:dyDescent="0.25">
      <c r="I29" s="11"/>
      <c r="J29" s="40"/>
      <c r="K29" s="41" t="e">
        <f>(VLOOKUP(J29,'Official-VMTypes'!A:B,2,FALSE))</f>
        <v>#N/A</v>
      </c>
      <c r="L29" s="41" t="e">
        <f>(VLOOKUP(J29,'Official-VMTypes'!A:E,3,FALSE))/1024</f>
        <v>#N/A</v>
      </c>
      <c r="M29" s="41" t="e">
        <f>(VLOOKUP(J29,'Official-VMTypes'!A:E,4,FALSE))</f>
        <v>#N/A</v>
      </c>
      <c r="N29" s="41" t="e">
        <f>VLOOKUP(J29,'Official-FlexibilityGroups'!A:C,3,FALSE)</f>
        <v>#N/A</v>
      </c>
    </row>
    <row r="30" spans="1:14" ht="17.25" customHeight="1" x14ac:dyDescent="0.25">
      <c r="I30" s="11"/>
      <c r="J30" s="40"/>
      <c r="K30" s="41" t="e">
        <f>(VLOOKUP(J30,'Official-VMTypes'!A:B,2,FALSE))</f>
        <v>#N/A</v>
      </c>
      <c r="L30" s="41" t="e">
        <f>(VLOOKUP(J30,'Official-VMTypes'!A:E,3,FALSE))/1024</f>
        <v>#N/A</v>
      </c>
      <c r="M30" s="41" t="e">
        <f>(VLOOKUP(J30,'Official-VMTypes'!A:E,4,FALSE))</f>
        <v>#N/A</v>
      </c>
      <c r="N30" s="41" t="e">
        <f>VLOOKUP(J30,'Official-FlexibilityGroups'!A:C,3,FALSE)</f>
        <v>#N/A</v>
      </c>
    </row>
    <row r="31" spans="1:14" ht="17.25" customHeight="1" x14ac:dyDescent="0.25">
      <c r="I31" s="11"/>
      <c r="J31" s="40"/>
      <c r="K31" s="41" t="e">
        <f>(VLOOKUP(J31,'Official-VMTypes'!A:B,2,FALSE))</f>
        <v>#N/A</v>
      </c>
      <c r="L31" s="41" t="e">
        <f>(VLOOKUP(J31,'Official-VMTypes'!A:E,3,FALSE))/1024</f>
        <v>#N/A</v>
      </c>
      <c r="M31" s="41" t="e">
        <f>(VLOOKUP(J31,'Official-VMTypes'!A:E,4,FALSE))</f>
        <v>#N/A</v>
      </c>
      <c r="N31" s="41" t="e">
        <f>VLOOKUP(J31,'Official-FlexibilityGroups'!A:C,3,FALSE)</f>
        <v>#N/A</v>
      </c>
    </row>
    <row r="57" spans="1:2" ht="17.25" customHeight="1" x14ac:dyDescent="0.25">
      <c r="A57" s="15">
        <v>1</v>
      </c>
      <c r="B57" s="15" t="s">
        <v>37</v>
      </c>
    </row>
    <row r="58" spans="1:2" ht="17.25" customHeight="1" x14ac:dyDescent="0.25">
      <c r="A58" s="15">
        <v>5</v>
      </c>
      <c r="B58" s="15" t="s">
        <v>38</v>
      </c>
    </row>
  </sheetData>
  <mergeCells count="5">
    <mergeCell ref="I15:I31"/>
    <mergeCell ref="A2:B2"/>
    <mergeCell ref="D2:G2"/>
    <mergeCell ref="I3:I14"/>
    <mergeCell ref="I1:N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31A4-F89C-4268-BA05-B5774DE781C8}">
  <dimension ref="A1:O573"/>
  <sheetViews>
    <sheetView workbookViewId="0">
      <selection activeCell="B11" sqref="B11"/>
    </sheetView>
  </sheetViews>
  <sheetFormatPr defaultRowHeight="28.5" customHeight="1" x14ac:dyDescent="0.25"/>
  <cols>
    <col min="1" max="1" width="21.28515625" style="5" customWidth="1"/>
    <col min="2" max="2" width="32.7109375" style="7" customWidth="1"/>
    <col min="3" max="3" width="19.7109375" style="8" customWidth="1"/>
    <col min="4" max="4" width="21.85546875" style="6" customWidth="1"/>
    <col min="5" max="5" width="25.140625" style="6" customWidth="1"/>
    <col min="6" max="6" width="10.5703125" style="6" bestFit="1" customWidth="1"/>
    <col min="7" max="7" width="17.7109375" style="6" bestFit="1" customWidth="1"/>
    <col min="8" max="8" width="15" style="6" bestFit="1" customWidth="1"/>
    <col min="9" max="9" width="11.28515625" style="9" bestFit="1" customWidth="1"/>
    <col min="10" max="10" width="19.5703125" style="10" customWidth="1"/>
    <col min="11" max="11" width="17.42578125" style="10" bestFit="1" customWidth="1"/>
    <col min="12" max="12" width="12.85546875" style="6" bestFit="1" customWidth="1"/>
    <col min="13" max="13" width="20.140625" style="6" bestFit="1" customWidth="1"/>
    <col min="14" max="14" width="17.42578125" style="6" bestFit="1" customWidth="1"/>
    <col min="15" max="15" width="9.5703125" style="6" bestFit="1" customWidth="1"/>
    <col min="16" max="16384" width="9.140625" style="5"/>
  </cols>
  <sheetData>
    <row r="1" spans="1:15" s="15" customFormat="1" ht="28.5" customHeight="1" x14ac:dyDescent="0.25">
      <c r="A1" s="15" t="s">
        <v>7</v>
      </c>
      <c r="B1" s="15" t="s">
        <v>8</v>
      </c>
      <c r="C1" s="15" t="s">
        <v>9</v>
      </c>
      <c r="D1" s="15" t="s">
        <v>10</v>
      </c>
      <c r="E1" s="15" t="s">
        <v>31</v>
      </c>
      <c r="F1" s="16" t="s">
        <v>0</v>
      </c>
      <c r="G1" s="16" t="s">
        <v>11</v>
      </c>
      <c r="H1" s="16" t="s">
        <v>12</v>
      </c>
      <c r="I1" s="17" t="s">
        <v>13</v>
      </c>
      <c r="J1" s="18" t="s">
        <v>30</v>
      </c>
      <c r="K1" s="18" t="s">
        <v>32</v>
      </c>
      <c r="L1" s="19" t="s">
        <v>33</v>
      </c>
      <c r="M1" s="19" t="s">
        <v>34</v>
      </c>
      <c r="N1" s="19" t="s">
        <v>35</v>
      </c>
      <c r="O1" s="19" t="s">
        <v>36</v>
      </c>
    </row>
    <row r="2" spans="1:15" s="15" customFormat="1" ht="28.5" customHeight="1" x14ac:dyDescent="0.25">
      <c r="B2" s="23"/>
      <c r="C2" s="16"/>
      <c r="D2" s="16"/>
      <c r="E2" s="15" t="e">
        <f>VLOOKUP(D2,'Official-FlexibilityGroups'!A:B,2,FALSE)</f>
        <v>#N/A</v>
      </c>
      <c r="F2" s="16" t="e">
        <f>(VLOOKUP(D2,'Official-VMTypes'!A:B,2,FALSE))</f>
        <v>#N/A</v>
      </c>
      <c r="G2" s="16" t="e">
        <f>(VLOOKUP(D2,'Official-VMTypes'!A:C,3,FALSE))/1024</f>
        <v>#N/A</v>
      </c>
      <c r="H2" s="16" t="e">
        <f>(VLOOKUP(D2,'Official-VMTypes'!A:D,4,FALSE))</f>
        <v>#N/A</v>
      </c>
      <c r="I2" s="20">
        <v>1</v>
      </c>
      <c r="J2" s="21"/>
      <c r="K2" s="21" t="e">
        <f>VLOOKUP(J2,'Official-FlexibilityGroups'!A:C,2,FALSE)</f>
        <v>#N/A</v>
      </c>
      <c r="L2" s="22" t="e">
        <f>(VLOOKUP(J2,'Official-VMTypes'!A:B,2,FALSE))</f>
        <v>#N/A</v>
      </c>
      <c r="M2" s="22" t="e">
        <f>(VLOOKUP(J2,'Official-VMTypes'!A:C,3,FALSE))/1024</f>
        <v>#N/A</v>
      </c>
      <c r="N2" s="22" t="e">
        <f>(VLOOKUP(J2,'Official-VMTypes'!A:D,4,FALSE))</f>
        <v>#N/A</v>
      </c>
      <c r="O2" s="22" t="e">
        <f>VLOOKUP(J2,'Official-FlexibilityGroups'!A:C,3,FALSE)</f>
        <v>#N/A</v>
      </c>
    </row>
    <row r="3" spans="1:15" s="15" customFormat="1" ht="28.5" customHeight="1" x14ac:dyDescent="0.25">
      <c r="B3" s="23"/>
      <c r="C3" s="16"/>
      <c r="D3" s="16"/>
      <c r="E3" s="15" t="e">
        <f>VLOOKUP(D3,'Official-FlexibilityGroups'!A:B,2,FALSE)</f>
        <v>#N/A</v>
      </c>
      <c r="F3" s="16" t="e">
        <f>(VLOOKUP(D3,'Official-VMTypes'!A:B,2,FALSE))</f>
        <v>#N/A</v>
      </c>
      <c r="G3" s="16" t="e">
        <f>(VLOOKUP(D3,'Official-VMTypes'!A:C,3,FALSE))/1024</f>
        <v>#N/A</v>
      </c>
      <c r="H3" s="16" t="e">
        <f>(VLOOKUP(D3,'Official-VMTypes'!A:D,4,FALSE))</f>
        <v>#N/A</v>
      </c>
      <c r="I3" s="20"/>
      <c r="J3" s="21"/>
      <c r="K3" s="21" t="e">
        <f>VLOOKUP(J3,'Official-FlexibilityGroups'!A:C,2,FALSE)</f>
        <v>#N/A</v>
      </c>
      <c r="L3" s="22" t="e">
        <f>(VLOOKUP(J3,'Official-VMTypes'!A:B,2,FALSE))</f>
        <v>#N/A</v>
      </c>
      <c r="M3" s="22" t="e">
        <f>(VLOOKUP(J3,'Official-VMTypes'!A:C,3,FALSE))/1024</f>
        <v>#N/A</v>
      </c>
      <c r="N3" s="22" t="e">
        <f>(VLOOKUP(J3,'Official-VMTypes'!A:D,4,FALSE))</f>
        <v>#N/A</v>
      </c>
      <c r="O3" s="22" t="e">
        <f>VLOOKUP(J3,'Official-FlexibilityGroups'!A:C,3,FALSE)</f>
        <v>#N/A</v>
      </c>
    </row>
    <row r="4" spans="1:15" ht="28.5" customHeight="1" x14ac:dyDescent="0.25">
      <c r="J4" s="13"/>
      <c r="K4" s="13"/>
    </row>
    <row r="5" spans="1:15" ht="28.5" customHeight="1" x14ac:dyDescent="0.25">
      <c r="J5" s="13"/>
      <c r="K5" s="13"/>
    </row>
    <row r="6" spans="1:15" ht="28.5" customHeight="1" x14ac:dyDescent="0.25">
      <c r="J6" s="13"/>
      <c r="K6" s="13"/>
    </row>
    <row r="7" spans="1:15" ht="28.5" customHeight="1" x14ac:dyDescent="0.25">
      <c r="J7" s="13"/>
      <c r="K7" s="13"/>
      <c r="L7" s="13"/>
    </row>
    <row r="8" spans="1:15" ht="28.5" customHeight="1" x14ac:dyDescent="0.25">
      <c r="J8" s="13"/>
      <c r="K8" s="13"/>
      <c r="L8" s="13"/>
    </row>
    <row r="9" spans="1:15" ht="28.5" customHeight="1" x14ac:dyDescent="0.25">
      <c r="J9" s="13"/>
      <c r="K9" s="13"/>
      <c r="L9" s="13"/>
    </row>
    <row r="10" spans="1:15" ht="28.5" customHeight="1" x14ac:dyDescent="0.25">
      <c r="J10" s="13"/>
      <c r="K10" s="13"/>
      <c r="L10" s="13"/>
    </row>
    <row r="11" spans="1:15" ht="28.5" customHeight="1" x14ac:dyDescent="0.25">
      <c r="J11" s="13"/>
      <c r="K11" s="13"/>
      <c r="L11" s="13"/>
    </row>
    <row r="12" spans="1:15" ht="28.5" customHeight="1" x14ac:dyDescent="0.25">
      <c r="J12" s="13"/>
      <c r="K12" s="13"/>
      <c r="L12" s="13"/>
    </row>
    <row r="13" spans="1:15" ht="28.5" customHeight="1" x14ac:dyDescent="0.25">
      <c r="J13" s="13"/>
      <c r="K13" s="13"/>
      <c r="L13" s="13"/>
    </row>
    <row r="14" spans="1:15" ht="28.5" customHeight="1" x14ac:dyDescent="0.25">
      <c r="J14" s="13"/>
      <c r="K14" s="13"/>
      <c r="L14" s="13"/>
    </row>
    <row r="15" spans="1:15" ht="28.5" customHeight="1" x14ac:dyDescent="0.25">
      <c r="J15" s="13"/>
      <c r="K15" s="13"/>
      <c r="L15" s="13"/>
    </row>
    <row r="16" spans="1:15" ht="28.5" customHeight="1" x14ac:dyDescent="0.25">
      <c r="J16" s="13"/>
      <c r="K16" s="13"/>
      <c r="L16" s="13"/>
    </row>
    <row r="17" spans="10:12" ht="28.5" customHeight="1" x14ac:dyDescent="0.25">
      <c r="J17" s="13"/>
      <c r="K17" s="13"/>
      <c r="L17" s="13"/>
    </row>
    <row r="18" spans="10:12" ht="28.5" customHeight="1" x14ac:dyDescent="0.25">
      <c r="J18" s="13"/>
      <c r="K18" s="13"/>
      <c r="L18" s="13"/>
    </row>
    <row r="19" spans="10:12" ht="28.5" customHeight="1" x14ac:dyDescent="0.25">
      <c r="J19" s="13"/>
      <c r="K19" s="13"/>
      <c r="L19" s="13"/>
    </row>
    <row r="20" spans="10:12" ht="28.5" customHeight="1" x14ac:dyDescent="0.25">
      <c r="J20" s="13"/>
      <c r="K20" s="13"/>
      <c r="L20" s="13"/>
    </row>
    <row r="21" spans="10:12" ht="28.5" customHeight="1" x14ac:dyDescent="0.25">
      <c r="J21" s="13"/>
      <c r="K21" s="13"/>
      <c r="L21" s="13"/>
    </row>
    <row r="22" spans="10:12" ht="28.5" customHeight="1" x14ac:dyDescent="0.25">
      <c r="J22" s="13"/>
      <c r="K22" s="13"/>
      <c r="L22" s="13"/>
    </row>
    <row r="23" spans="10:12" ht="28.5" customHeight="1" x14ac:dyDescent="0.25">
      <c r="J23" s="13"/>
      <c r="K23" s="13"/>
      <c r="L23" s="13"/>
    </row>
    <row r="24" spans="10:12" ht="28.5" customHeight="1" x14ac:dyDescent="0.25">
      <c r="J24" s="13"/>
      <c r="K24" s="13"/>
      <c r="L24" s="13"/>
    </row>
    <row r="25" spans="10:12" ht="28.5" customHeight="1" x14ac:dyDescent="0.25">
      <c r="J25" s="13"/>
      <c r="K25" s="13"/>
      <c r="L25" s="13"/>
    </row>
    <row r="26" spans="10:12" ht="28.5" customHeight="1" x14ac:dyDescent="0.25">
      <c r="J26" s="13"/>
      <c r="K26" s="13"/>
      <c r="L26" s="13"/>
    </row>
    <row r="27" spans="10:12" ht="28.5" customHeight="1" x14ac:dyDescent="0.25">
      <c r="J27" s="13"/>
      <c r="K27" s="13"/>
      <c r="L27" s="13"/>
    </row>
    <row r="28" spans="10:12" ht="28.5" customHeight="1" x14ac:dyDescent="0.25">
      <c r="J28" s="13"/>
      <c r="K28" s="13"/>
      <c r="L28" s="13"/>
    </row>
    <row r="29" spans="10:12" ht="28.5" customHeight="1" x14ac:dyDescent="0.25">
      <c r="J29" s="13"/>
      <c r="K29" s="13"/>
      <c r="L29" s="13"/>
    </row>
    <row r="30" spans="10:12" ht="28.5" customHeight="1" x14ac:dyDescent="0.25">
      <c r="J30" s="13"/>
      <c r="K30" s="13"/>
      <c r="L30" s="13"/>
    </row>
    <row r="31" spans="10:12" ht="28.5" customHeight="1" x14ac:dyDescent="0.25">
      <c r="J31" s="13"/>
      <c r="K31" s="13"/>
      <c r="L31" s="13"/>
    </row>
    <row r="32" spans="10:12" ht="28.5" customHeight="1" x14ac:dyDescent="0.25">
      <c r="J32" s="13"/>
      <c r="K32" s="13"/>
      <c r="L32" s="13"/>
    </row>
    <row r="33" spans="10:12" ht="28.5" customHeight="1" x14ac:dyDescent="0.25">
      <c r="J33" s="13"/>
      <c r="K33" s="13"/>
      <c r="L33" s="13"/>
    </row>
    <row r="34" spans="10:12" ht="28.5" customHeight="1" x14ac:dyDescent="0.25">
      <c r="J34" s="13"/>
      <c r="K34" s="13"/>
      <c r="L34" s="13"/>
    </row>
    <row r="35" spans="10:12" ht="28.5" customHeight="1" x14ac:dyDescent="0.25">
      <c r="J35" s="13"/>
      <c r="K35" s="13"/>
      <c r="L35" s="13"/>
    </row>
    <row r="36" spans="10:12" ht="28.5" customHeight="1" x14ac:dyDescent="0.25">
      <c r="J36" s="13"/>
      <c r="K36" s="13"/>
      <c r="L36" s="13"/>
    </row>
    <row r="37" spans="10:12" ht="28.5" customHeight="1" x14ac:dyDescent="0.25">
      <c r="J37" s="13"/>
      <c r="K37" s="13"/>
      <c r="L37" s="13"/>
    </row>
    <row r="38" spans="10:12" ht="28.5" customHeight="1" x14ac:dyDescent="0.25">
      <c r="J38" s="13"/>
      <c r="K38" s="13"/>
      <c r="L38" s="13"/>
    </row>
    <row r="39" spans="10:12" ht="28.5" customHeight="1" x14ac:dyDescent="0.25">
      <c r="J39" s="13"/>
      <c r="K39" s="13"/>
      <c r="L39" s="13"/>
    </row>
    <row r="40" spans="10:12" ht="28.5" customHeight="1" x14ac:dyDescent="0.25">
      <c r="J40" s="13"/>
      <c r="K40" s="13"/>
      <c r="L40" s="13"/>
    </row>
    <row r="41" spans="10:12" ht="28.5" customHeight="1" x14ac:dyDescent="0.25">
      <c r="J41" s="13"/>
      <c r="K41" s="13"/>
      <c r="L41" s="13"/>
    </row>
    <row r="42" spans="10:12" ht="28.5" customHeight="1" x14ac:dyDescent="0.25">
      <c r="J42" s="13"/>
      <c r="K42" s="13"/>
      <c r="L42" s="13"/>
    </row>
    <row r="43" spans="10:12" ht="28.5" customHeight="1" x14ac:dyDescent="0.25">
      <c r="J43" s="13"/>
      <c r="K43" s="13"/>
      <c r="L43" s="13"/>
    </row>
    <row r="44" spans="10:12" ht="28.5" customHeight="1" x14ac:dyDescent="0.25">
      <c r="J44" s="13"/>
      <c r="K44" s="13"/>
      <c r="L44" s="13"/>
    </row>
    <row r="45" spans="10:12" ht="28.5" customHeight="1" x14ac:dyDescent="0.25">
      <c r="J45" s="13"/>
      <c r="K45" s="13"/>
      <c r="L45" s="13"/>
    </row>
    <row r="46" spans="10:12" ht="28.5" customHeight="1" x14ac:dyDescent="0.25">
      <c r="J46" s="13"/>
      <c r="K46" s="13"/>
      <c r="L46" s="13"/>
    </row>
    <row r="47" spans="10:12" ht="28.5" customHeight="1" x14ac:dyDescent="0.25">
      <c r="J47" s="13"/>
      <c r="K47" s="13"/>
      <c r="L47" s="13"/>
    </row>
    <row r="48" spans="10:12" ht="28.5" customHeight="1" x14ac:dyDescent="0.25">
      <c r="J48" s="13"/>
      <c r="K48" s="13"/>
      <c r="L48" s="13"/>
    </row>
    <row r="49" spans="10:12" ht="28.5" customHeight="1" x14ac:dyDescent="0.25">
      <c r="J49" s="13"/>
      <c r="K49" s="13"/>
      <c r="L49" s="13"/>
    </row>
    <row r="50" spans="10:12" ht="28.5" customHeight="1" x14ac:dyDescent="0.25">
      <c r="J50" s="13"/>
      <c r="K50" s="13"/>
      <c r="L50" s="13"/>
    </row>
    <row r="51" spans="10:12" ht="28.5" customHeight="1" x14ac:dyDescent="0.25">
      <c r="J51" s="13"/>
      <c r="K51" s="13"/>
      <c r="L51" s="13"/>
    </row>
    <row r="52" spans="10:12" ht="28.5" customHeight="1" x14ac:dyDescent="0.25">
      <c r="J52" s="13"/>
      <c r="K52" s="13"/>
      <c r="L52" s="13"/>
    </row>
    <row r="53" spans="10:12" ht="28.5" customHeight="1" x14ac:dyDescent="0.25">
      <c r="J53" s="13"/>
      <c r="K53" s="13"/>
      <c r="L53" s="13"/>
    </row>
    <row r="54" spans="10:12" ht="28.5" customHeight="1" x14ac:dyDescent="0.25">
      <c r="J54" s="13"/>
      <c r="K54" s="13"/>
      <c r="L54" s="13"/>
    </row>
    <row r="55" spans="10:12" ht="28.5" customHeight="1" x14ac:dyDescent="0.25">
      <c r="J55" s="13"/>
      <c r="K55" s="13"/>
      <c r="L55" s="13"/>
    </row>
    <row r="56" spans="10:12" ht="28.5" customHeight="1" x14ac:dyDescent="0.25">
      <c r="J56" s="13"/>
      <c r="K56" s="13"/>
      <c r="L56" s="13"/>
    </row>
    <row r="57" spans="10:12" ht="28.5" customHeight="1" x14ac:dyDescent="0.25">
      <c r="J57" s="13"/>
      <c r="K57" s="13"/>
      <c r="L57" s="13"/>
    </row>
    <row r="58" spans="10:12" ht="28.5" customHeight="1" x14ac:dyDescent="0.25">
      <c r="J58" s="13"/>
      <c r="K58" s="13"/>
      <c r="L58" s="13"/>
    </row>
    <row r="59" spans="10:12" ht="28.5" customHeight="1" x14ac:dyDescent="0.25">
      <c r="J59" s="13"/>
      <c r="K59" s="13"/>
      <c r="L59" s="13"/>
    </row>
    <row r="60" spans="10:12" ht="28.5" customHeight="1" x14ac:dyDescent="0.25">
      <c r="J60" s="13"/>
      <c r="K60" s="13"/>
      <c r="L60" s="13"/>
    </row>
    <row r="61" spans="10:12" ht="28.5" customHeight="1" x14ac:dyDescent="0.25">
      <c r="J61" s="13"/>
      <c r="K61" s="13"/>
      <c r="L61" s="13"/>
    </row>
    <row r="62" spans="10:12" ht="28.5" customHeight="1" x14ac:dyDescent="0.25">
      <c r="J62" s="13"/>
      <c r="K62" s="13"/>
      <c r="L62" s="13"/>
    </row>
    <row r="63" spans="10:12" ht="28.5" customHeight="1" x14ac:dyDescent="0.25">
      <c r="J63" s="13"/>
      <c r="K63" s="13"/>
      <c r="L63" s="13"/>
    </row>
    <row r="64" spans="10:12" ht="28.5" customHeight="1" x14ac:dyDescent="0.25">
      <c r="J64" s="13"/>
      <c r="K64" s="13"/>
      <c r="L64" s="13"/>
    </row>
    <row r="65" spans="10:12" ht="28.5" customHeight="1" x14ac:dyDescent="0.25">
      <c r="J65" s="13"/>
      <c r="K65" s="13"/>
      <c r="L65" s="13"/>
    </row>
    <row r="66" spans="10:12" ht="28.5" customHeight="1" x14ac:dyDescent="0.25">
      <c r="J66" s="13"/>
      <c r="K66" s="13"/>
      <c r="L66" s="13"/>
    </row>
    <row r="67" spans="10:12" ht="28.5" customHeight="1" x14ac:dyDescent="0.25">
      <c r="J67" s="13"/>
      <c r="K67" s="13"/>
      <c r="L67" s="13"/>
    </row>
    <row r="68" spans="10:12" ht="28.5" customHeight="1" x14ac:dyDescent="0.25">
      <c r="J68" s="13"/>
      <c r="K68" s="13"/>
      <c r="L68" s="13"/>
    </row>
    <row r="69" spans="10:12" ht="28.5" customHeight="1" x14ac:dyDescent="0.25">
      <c r="J69" s="13"/>
      <c r="K69" s="13"/>
      <c r="L69" s="13"/>
    </row>
    <row r="70" spans="10:12" ht="28.5" customHeight="1" x14ac:dyDescent="0.25">
      <c r="J70" s="13"/>
      <c r="K70" s="13"/>
      <c r="L70" s="13"/>
    </row>
    <row r="71" spans="10:12" ht="28.5" customHeight="1" x14ac:dyDescent="0.25">
      <c r="J71" s="13"/>
      <c r="K71" s="13"/>
      <c r="L71" s="13"/>
    </row>
    <row r="72" spans="10:12" ht="28.5" customHeight="1" x14ac:dyDescent="0.25">
      <c r="J72" s="13"/>
      <c r="K72" s="13"/>
      <c r="L72" s="13"/>
    </row>
    <row r="73" spans="10:12" ht="28.5" customHeight="1" x14ac:dyDescent="0.25">
      <c r="J73" s="13"/>
      <c r="K73" s="13"/>
      <c r="L73" s="13"/>
    </row>
    <row r="74" spans="10:12" ht="28.5" customHeight="1" x14ac:dyDescent="0.25">
      <c r="J74" s="13"/>
      <c r="K74" s="13"/>
      <c r="L74" s="13"/>
    </row>
    <row r="75" spans="10:12" ht="28.5" customHeight="1" x14ac:dyDescent="0.25">
      <c r="J75" s="13"/>
      <c r="K75" s="13"/>
      <c r="L75" s="13"/>
    </row>
    <row r="76" spans="10:12" ht="28.5" customHeight="1" x14ac:dyDescent="0.25">
      <c r="J76" s="13"/>
      <c r="K76" s="13"/>
      <c r="L76" s="13"/>
    </row>
    <row r="77" spans="10:12" ht="28.5" customHeight="1" x14ac:dyDescent="0.25">
      <c r="J77" s="13"/>
      <c r="K77" s="13"/>
      <c r="L77" s="13"/>
    </row>
    <row r="78" spans="10:12" ht="28.5" customHeight="1" x14ac:dyDescent="0.25">
      <c r="J78" s="13"/>
      <c r="K78" s="13"/>
      <c r="L78" s="13"/>
    </row>
    <row r="79" spans="10:12" ht="28.5" customHeight="1" x14ac:dyDescent="0.25">
      <c r="J79" s="13"/>
      <c r="K79" s="13"/>
      <c r="L79" s="13"/>
    </row>
    <row r="80" spans="10:12" ht="28.5" customHeight="1" x14ac:dyDescent="0.25">
      <c r="J80" s="13"/>
      <c r="K80" s="13"/>
      <c r="L80" s="13"/>
    </row>
    <row r="81" spans="10:12" ht="28.5" customHeight="1" x14ac:dyDescent="0.25">
      <c r="J81" s="13"/>
      <c r="K81" s="13"/>
      <c r="L81" s="13"/>
    </row>
    <row r="82" spans="10:12" ht="28.5" customHeight="1" x14ac:dyDescent="0.25">
      <c r="J82" s="13"/>
      <c r="K82" s="13"/>
      <c r="L82" s="13"/>
    </row>
    <row r="83" spans="10:12" ht="28.5" customHeight="1" x14ac:dyDescent="0.25">
      <c r="J83" s="13"/>
      <c r="K83" s="13"/>
      <c r="L83" s="13"/>
    </row>
    <row r="84" spans="10:12" ht="28.5" customHeight="1" x14ac:dyDescent="0.25">
      <c r="J84" s="13"/>
      <c r="K84" s="13"/>
      <c r="L84" s="13"/>
    </row>
    <row r="85" spans="10:12" ht="28.5" customHeight="1" x14ac:dyDescent="0.25">
      <c r="J85" s="13"/>
      <c r="K85" s="13"/>
      <c r="L85" s="13"/>
    </row>
    <row r="86" spans="10:12" ht="28.5" customHeight="1" x14ac:dyDescent="0.25">
      <c r="J86" s="13"/>
      <c r="K86" s="13"/>
      <c r="L86" s="13"/>
    </row>
    <row r="87" spans="10:12" ht="28.5" customHeight="1" x14ac:dyDescent="0.25">
      <c r="J87" s="13"/>
      <c r="K87" s="13"/>
      <c r="L87" s="13"/>
    </row>
    <row r="88" spans="10:12" ht="28.5" customHeight="1" x14ac:dyDescent="0.25">
      <c r="J88" s="13"/>
      <c r="K88" s="13"/>
      <c r="L88" s="13"/>
    </row>
    <row r="89" spans="10:12" ht="28.5" customHeight="1" x14ac:dyDescent="0.25">
      <c r="J89" s="13"/>
      <c r="K89" s="13"/>
      <c r="L89" s="13"/>
    </row>
    <row r="90" spans="10:12" ht="28.5" customHeight="1" x14ac:dyDescent="0.25">
      <c r="J90" s="13"/>
      <c r="K90" s="13"/>
      <c r="L90" s="13"/>
    </row>
    <row r="91" spans="10:12" ht="28.5" customHeight="1" x14ac:dyDescent="0.25">
      <c r="J91" s="13"/>
      <c r="K91" s="13"/>
      <c r="L91" s="13"/>
    </row>
    <row r="92" spans="10:12" ht="28.5" customHeight="1" x14ac:dyDescent="0.25">
      <c r="J92" s="13"/>
      <c r="K92" s="13"/>
      <c r="L92" s="13"/>
    </row>
    <row r="93" spans="10:12" ht="28.5" customHeight="1" x14ac:dyDescent="0.25">
      <c r="J93" s="13"/>
      <c r="K93" s="13"/>
      <c r="L93" s="13"/>
    </row>
    <row r="94" spans="10:12" ht="28.5" customHeight="1" x14ac:dyDescent="0.25">
      <c r="J94" s="13"/>
      <c r="K94" s="13"/>
      <c r="L94" s="13"/>
    </row>
    <row r="95" spans="10:12" ht="28.5" customHeight="1" x14ac:dyDescent="0.25">
      <c r="J95" s="13"/>
      <c r="K95" s="13"/>
      <c r="L95" s="13"/>
    </row>
    <row r="96" spans="10:12" ht="28.5" customHeight="1" x14ac:dyDescent="0.25">
      <c r="J96" s="13"/>
      <c r="K96" s="13"/>
      <c r="L96" s="13"/>
    </row>
    <row r="97" spans="10:12" ht="28.5" customHeight="1" x14ac:dyDescent="0.25">
      <c r="J97" s="13"/>
      <c r="K97" s="13"/>
      <c r="L97" s="13"/>
    </row>
    <row r="98" spans="10:12" ht="28.5" customHeight="1" x14ac:dyDescent="0.25">
      <c r="J98" s="13"/>
      <c r="K98" s="13"/>
      <c r="L98" s="13"/>
    </row>
    <row r="99" spans="10:12" ht="28.5" customHeight="1" x14ac:dyDescent="0.25">
      <c r="J99" s="13"/>
      <c r="K99" s="13"/>
      <c r="L99" s="13"/>
    </row>
    <row r="100" spans="10:12" ht="28.5" customHeight="1" x14ac:dyDescent="0.25">
      <c r="J100" s="13"/>
      <c r="K100" s="13"/>
      <c r="L100" s="13"/>
    </row>
    <row r="101" spans="10:12" ht="28.5" customHeight="1" x14ac:dyDescent="0.25">
      <c r="J101" s="13"/>
      <c r="K101" s="13"/>
      <c r="L101" s="13"/>
    </row>
    <row r="102" spans="10:12" ht="28.5" customHeight="1" x14ac:dyDescent="0.25">
      <c r="J102" s="13"/>
      <c r="K102" s="13"/>
      <c r="L102" s="13"/>
    </row>
    <row r="103" spans="10:12" ht="28.5" customHeight="1" x14ac:dyDescent="0.25">
      <c r="J103" s="13"/>
      <c r="K103" s="13"/>
      <c r="L103" s="13"/>
    </row>
    <row r="104" spans="10:12" ht="28.5" customHeight="1" x14ac:dyDescent="0.25">
      <c r="J104" s="13"/>
      <c r="K104" s="13"/>
      <c r="L104" s="13"/>
    </row>
    <row r="105" spans="10:12" ht="28.5" customHeight="1" x14ac:dyDescent="0.25">
      <c r="J105" s="13"/>
      <c r="K105" s="13"/>
      <c r="L105" s="13"/>
    </row>
    <row r="106" spans="10:12" ht="28.5" customHeight="1" x14ac:dyDescent="0.25">
      <c r="J106" s="13"/>
      <c r="K106" s="13"/>
      <c r="L106" s="13"/>
    </row>
    <row r="107" spans="10:12" ht="28.5" customHeight="1" x14ac:dyDescent="0.25">
      <c r="J107" s="13"/>
      <c r="K107" s="13"/>
      <c r="L107" s="13"/>
    </row>
    <row r="108" spans="10:12" ht="28.5" customHeight="1" x14ac:dyDescent="0.25">
      <c r="J108" s="13"/>
      <c r="K108" s="13"/>
      <c r="L108" s="13"/>
    </row>
    <row r="109" spans="10:12" ht="28.5" customHeight="1" x14ac:dyDescent="0.25">
      <c r="J109" s="13"/>
      <c r="K109" s="13"/>
      <c r="L109" s="13"/>
    </row>
    <row r="110" spans="10:12" ht="28.5" customHeight="1" x14ac:dyDescent="0.25">
      <c r="J110" s="13"/>
      <c r="K110" s="13"/>
      <c r="L110" s="13"/>
    </row>
    <row r="111" spans="10:12" ht="28.5" customHeight="1" x14ac:dyDescent="0.25">
      <c r="J111" s="13"/>
      <c r="K111" s="13"/>
      <c r="L111" s="13"/>
    </row>
    <row r="112" spans="10:12" ht="28.5" customHeight="1" x14ac:dyDescent="0.25">
      <c r="J112" s="13"/>
      <c r="K112" s="13"/>
      <c r="L112" s="13"/>
    </row>
    <row r="113" spans="10:12" ht="28.5" customHeight="1" x14ac:dyDescent="0.25">
      <c r="J113" s="13"/>
      <c r="K113" s="13"/>
      <c r="L113" s="13"/>
    </row>
    <row r="114" spans="10:12" ht="28.5" customHeight="1" x14ac:dyDescent="0.25">
      <c r="J114" s="13"/>
      <c r="K114" s="13"/>
      <c r="L114" s="13"/>
    </row>
    <row r="115" spans="10:12" ht="28.5" customHeight="1" x14ac:dyDescent="0.25">
      <c r="J115" s="13"/>
      <c r="K115" s="13"/>
      <c r="L115" s="13"/>
    </row>
    <row r="116" spans="10:12" ht="28.5" customHeight="1" x14ac:dyDescent="0.25">
      <c r="J116" s="13"/>
      <c r="K116" s="13"/>
      <c r="L116" s="13"/>
    </row>
    <row r="117" spans="10:12" ht="28.5" customHeight="1" x14ac:dyDescent="0.25">
      <c r="J117" s="13"/>
      <c r="K117" s="13"/>
      <c r="L117" s="13"/>
    </row>
    <row r="118" spans="10:12" ht="28.5" customHeight="1" x14ac:dyDescent="0.25">
      <c r="J118" s="13"/>
      <c r="K118" s="13"/>
      <c r="L118" s="13"/>
    </row>
    <row r="119" spans="10:12" ht="28.5" customHeight="1" x14ac:dyDescent="0.25">
      <c r="J119" s="13"/>
      <c r="K119" s="13"/>
      <c r="L119" s="13"/>
    </row>
    <row r="120" spans="10:12" ht="28.5" customHeight="1" x14ac:dyDescent="0.25">
      <c r="J120" s="13"/>
      <c r="K120" s="13"/>
      <c r="L120" s="13"/>
    </row>
    <row r="121" spans="10:12" ht="28.5" customHeight="1" x14ac:dyDescent="0.25">
      <c r="J121" s="13"/>
      <c r="K121" s="13"/>
      <c r="L121" s="13"/>
    </row>
    <row r="122" spans="10:12" ht="28.5" customHeight="1" x14ac:dyDescent="0.25">
      <c r="J122" s="13"/>
      <c r="K122" s="13"/>
      <c r="L122" s="13"/>
    </row>
    <row r="123" spans="10:12" ht="28.5" customHeight="1" x14ac:dyDescent="0.25">
      <c r="J123" s="13"/>
      <c r="K123" s="13"/>
      <c r="L123" s="13"/>
    </row>
    <row r="124" spans="10:12" ht="28.5" customHeight="1" x14ac:dyDescent="0.25">
      <c r="J124" s="13"/>
      <c r="K124" s="13"/>
      <c r="L124" s="13"/>
    </row>
    <row r="125" spans="10:12" ht="28.5" customHeight="1" x14ac:dyDescent="0.25">
      <c r="J125" s="13"/>
      <c r="K125" s="13"/>
      <c r="L125" s="13"/>
    </row>
    <row r="126" spans="10:12" ht="28.5" customHeight="1" x14ac:dyDescent="0.25">
      <c r="J126" s="13"/>
      <c r="K126" s="13"/>
      <c r="L126" s="13"/>
    </row>
    <row r="127" spans="10:12" ht="28.5" customHeight="1" x14ac:dyDescent="0.25">
      <c r="J127" s="13"/>
      <c r="K127" s="13"/>
      <c r="L127" s="13"/>
    </row>
    <row r="128" spans="10:12" ht="28.5" customHeight="1" x14ac:dyDescent="0.25">
      <c r="J128" s="13"/>
      <c r="K128" s="13"/>
      <c r="L128" s="13"/>
    </row>
    <row r="129" spans="10:12" ht="28.5" customHeight="1" x14ac:dyDescent="0.25">
      <c r="J129" s="13"/>
      <c r="K129" s="13"/>
      <c r="L129" s="13"/>
    </row>
    <row r="130" spans="10:12" ht="28.5" customHeight="1" x14ac:dyDescent="0.25">
      <c r="J130" s="13"/>
      <c r="K130" s="13"/>
      <c r="L130" s="13"/>
    </row>
    <row r="131" spans="10:12" ht="28.5" customHeight="1" x14ac:dyDescent="0.25">
      <c r="J131" s="13"/>
      <c r="K131" s="13"/>
      <c r="L131" s="13"/>
    </row>
    <row r="132" spans="10:12" ht="28.5" customHeight="1" x14ac:dyDescent="0.25">
      <c r="J132" s="13"/>
      <c r="K132" s="13"/>
      <c r="L132" s="13"/>
    </row>
    <row r="133" spans="10:12" ht="28.5" customHeight="1" x14ac:dyDescent="0.25">
      <c r="J133" s="13"/>
      <c r="K133" s="13"/>
      <c r="L133" s="13"/>
    </row>
    <row r="134" spans="10:12" ht="28.5" customHeight="1" x14ac:dyDescent="0.25">
      <c r="J134" s="13"/>
      <c r="K134" s="13"/>
      <c r="L134" s="13"/>
    </row>
    <row r="135" spans="10:12" ht="28.5" customHeight="1" x14ac:dyDescent="0.25">
      <c r="J135" s="13"/>
      <c r="K135" s="13"/>
      <c r="L135" s="13"/>
    </row>
    <row r="136" spans="10:12" ht="28.5" customHeight="1" x14ac:dyDescent="0.25">
      <c r="J136" s="13"/>
      <c r="K136" s="13"/>
      <c r="L136" s="13"/>
    </row>
    <row r="137" spans="10:12" ht="28.5" customHeight="1" x14ac:dyDescent="0.25">
      <c r="J137" s="13"/>
      <c r="K137" s="13"/>
      <c r="L137" s="13"/>
    </row>
    <row r="138" spans="10:12" ht="28.5" customHeight="1" x14ac:dyDescent="0.25">
      <c r="J138" s="13"/>
      <c r="K138" s="13"/>
      <c r="L138" s="13"/>
    </row>
    <row r="139" spans="10:12" ht="28.5" customHeight="1" x14ac:dyDescent="0.25">
      <c r="J139" s="13"/>
      <c r="K139" s="13"/>
      <c r="L139" s="13"/>
    </row>
    <row r="140" spans="10:12" ht="28.5" customHeight="1" x14ac:dyDescent="0.25">
      <c r="J140" s="13"/>
      <c r="K140" s="13"/>
      <c r="L140" s="13"/>
    </row>
    <row r="141" spans="10:12" ht="28.5" customHeight="1" x14ac:dyDescent="0.25">
      <c r="J141" s="13"/>
      <c r="K141" s="13"/>
      <c r="L141" s="13"/>
    </row>
    <row r="142" spans="10:12" ht="28.5" customHeight="1" x14ac:dyDescent="0.25">
      <c r="J142" s="13"/>
      <c r="K142" s="13"/>
      <c r="L142" s="13"/>
    </row>
    <row r="143" spans="10:12" ht="28.5" customHeight="1" x14ac:dyDescent="0.25">
      <c r="J143" s="13"/>
      <c r="K143" s="13"/>
      <c r="L143" s="13"/>
    </row>
    <row r="144" spans="10:12" ht="28.5" customHeight="1" x14ac:dyDescent="0.25">
      <c r="J144" s="13"/>
      <c r="K144" s="13"/>
      <c r="L144" s="13"/>
    </row>
    <row r="145" spans="10:12" ht="28.5" customHeight="1" x14ac:dyDescent="0.25">
      <c r="J145" s="13"/>
      <c r="K145" s="13"/>
      <c r="L145" s="13"/>
    </row>
    <row r="146" spans="10:12" ht="28.5" customHeight="1" x14ac:dyDescent="0.25">
      <c r="J146" s="13"/>
      <c r="K146" s="13"/>
      <c r="L146" s="13"/>
    </row>
    <row r="147" spans="10:12" ht="28.5" customHeight="1" x14ac:dyDescent="0.25">
      <c r="J147" s="13"/>
      <c r="K147" s="13"/>
      <c r="L147" s="13"/>
    </row>
    <row r="148" spans="10:12" ht="28.5" customHeight="1" x14ac:dyDescent="0.25">
      <c r="J148" s="13"/>
      <c r="K148" s="13"/>
      <c r="L148" s="13"/>
    </row>
    <row r="149" spans="10:12" ht="28.5" customHeight="1" x14ac:dyDescent="0.25">
      <c r="J149" s="13"/>
      <c r="K149" s="13"/>
      <c r="L149" s="13"/>
    </row>
    <row r="150" spans="10:12" ht="28.5" customHeight="1" x14ac:dyDescent="0.25">
      <c r="J150" s="13"/>
      <c r="K150" s="13"/>
      <c r="L150" s="13"/>
    </row>
    <row r="151" spans="10:12" ht="28.5" customHeight="1" x14ac:dyDescent="0.25">
      <c r="J151" s="13"/>
      <c r="K151" s="13"/>
      <c r="L151" s="13"/>
    </row>
    <row r="152" spans="10:12" ht="28.5" customHeight="1" x14ac:dyDescent="0.25">
      <c r="J152" s="13"/>
      <c r="K152" s="13"/>
      <c r="L152" s="13"/>
    </row>
    <row r="153" spans="10:12" ht="28.5" customHeight="1" x14ac:dyDescent="0.25">
      <c r="J153" s="13"/>
      <c r="K153" s="13"/>
      <c r="L153" s="13"/>
    </row>
    <row r="154" spans="10:12" ht="28.5" customHeight="1" x14ac:dyDescent="0.25">
      <c r="J154" s="13"/>
      <c r="K154" s="13"/>
      <c r="L154" s="13"/>
    </row>
    <row r="155" spans="10:12" ht="28.5" customHeight="1" x14ac:dyDescent="0.25">
      <c r="J155" s="13"/>
      <c r="K155" s="13"/>
      <c r="L155" s="13"/>
    </row>
    <row r="156" spans="10:12" ht="28.5" customHeight="1" x14ac:dyDescent="0.25">
      <c r="J156" s="13"/>
      <c r="K156" s="13"/>
      <c r="L156" s="13"/>
    </row>
    <row r="157" spans="10:12" ht="28.5" customHeight="1" x14ac:dyDescent="0.25">
      <c r="J157" s="13"/>
      <c r="K157" s="13"/>
      <c r="L157" s="13"/>
    </row>
    <row r="158" spans="10:12" ht="28.5" customHeight="1" x14ac:dyDescent="0.25">
      <c r="J158" s="13"/>
      <c r="K158" s="13"/>
      <c r="L158" s="13"/>
    </row>
    <row r="159" spans="10:12" ht="28.5" customHeight="1" x14ac:dyDescent="0.25">
      <c r="J159" s="13"/>
      <c r="K159" s="13"/>
      <c r="L159" s="13"/>
    </row>
    <row r="160" spans="10:12" ht="28.5" customHeight="1" x14ac:dyDescent="0.25">
      <c r="J160" s="13"/>
      <c r="K160" s="13"/>
      <c r="L160" s="13"/>
    </row>
    <row r="161" spans="10:12" ht="28.5" customHeight="1" x14ac:dyDescent="0.25">
      <c r="J161" s="13"/>
      <c r="K161" s="13"/>
      <c r="L161" s="13"/>
    </row>
    <row r="162" spans="10:12" ht="28.5" customHeight="1" x14ac:dyDescent="0.25">
      <c r="J162" s="13"/>
      <c r="K162" s="13"/>
      <c r="L162" s="13"/>
    </row>
    <row r="163" spans="10:12" ht="28.5" customHeight="1" x14ac:dyDescent="0.25">
      <c r="J163" s="13"/>
      <c r="K163" s="13"/>
      <c r="L163" s="13"/>
    </row>
    <row r="164" spans="10:12" ht="28.5" customHeight="1" x14ac:dyDescent="0.25">
      <c r="J164" s="13"/>
      <c r="K164" s="13"/>
      <c r="L164" s="13"/>
    </row>
    <row r="165" spans="10:12" ht="28.5" customHeight="1" x14ac:dyDescent="0.25">
      <c r="J165" s="13"/>
      <c r="K165" s="13"/>
      <c r="L165" s="13"/>
    </row>
    <row r="166" spans="10:12" ht="28.5" customHeight="1" x14ac:dyDescent="0.25">
      <c r="J166" s="13"/>
      <c r="K166" s="13"/>
      <c r="L166" s="13"/>
    </row>
    <row r="167" spans="10:12" ht="28.5" customHeight="1" x14ac:dyDescent="0.25">
      <c r="J167" s="13"/>
      <c r="K167" s="13"/>
      <c r="L167" s="13"/>
    </row>
    <row r="168" spans="10:12" ht="28.5" customHeight="1" x14ac:dyDescent="0.25">
      <c r="J168" s="13"/>
      <c r="K168" s="13"/>
      <c r="L168" s="13"/>
    </row>
    <row r="169" spans="10:12" ht="28.5" customHeight="1" x14ac:dyDescent="0.25">
      <c r="J169" s="13"/>
      <c r="K169" s="13"/>
      <c r="L169" s="13"/>
    </row>
    <row r="170" spans="10:12" ht="28.5" customHeight="1" x14ac:dyDescent="0.25">
      <c r="J170" s="13"/>
      <c r="K170" s="13"/>
      <c r="L170" s="13"/>
    </row>
    <row r="171" spans="10:12" ht="28.5" customHeight="1" x14ac:dyDescent="0.25">
      <c r="J171" s="13"/>
      <c r="K171" s="13"/>
      <c r="L171" s="13"/>
    </row>
    <row r="172" spans="10:12" ht="28.5" customHeight="1" x14ac:dyDescent="0.25">
      <c r="J172" s="13"/>
      <c r="K172" s="13"/>
      <c r="L172" s="13"/>
    </row>
    <row r="173" spans="10:12" ht="28.5" customHeight="1" x14ac:dyDescent="0.25">
      <c r="J173" s="13"/>
      <c r="K173" s="13"/>
      <c r="L173" s="13"/>
    </row>
    <row r="174" spans="10:12" ht="28.5" customHeight="1" x14ac:dyDescent="0.25">
      <c r="J174" s="13"/>
      <c r="K174" s="13"/>
      <c r="L174" s="13"/>
    </row>
    <row r="175" spans="10:12" ht="28.5" customHeight="1" x14ac:dyDescent="0.25">
      <c r="J175" s="13"/>
      <c r="K175" s="13"/>
      <c r="L175" s="13"/>
    </row>
    <row r="176" spans="10:12" ht="28.5" customHeight="1" x14ac:dyDescent="0.25">
      <c r="J176" s="13"/>
      <c r="K176" s="13"/>
      <c r="L176" s="13"/>
    </row>
    <row r="177" spans="10:12" ht="28.5" customHeight="1" x14ac:dyDescent="0.25">
      <c r="J177" s="13"/>
      <c r="K177" s="13"/>
      <c r="L177" s="13"/>
    </row>
    <row r="178" spans="10:12" ht="28.5" customHeight="1" x14ac:dyDescent="0.25">
      <c r="J178" s="13"/>
      <c r="K178" s="13"/>
      <c r="L178" s="13"/>
    </row>
    <row r="179" spans="10:12" ht="28.5" customHeight="1" x14ac:dyDescent="0.25">
      <c r="J179" s="13"/>
      <c r="K179" s="13"/>
      <c r="L179" s="13"/>
    </row>
    <row r="180" spans="10:12" ht="28.5" customHeight="1" x14ac:dyDescent="0.25">
      <c r="J180" s="13"/>
      <c r="K180" s="13"/>
      <c r="L180" s="13"/>
    </row>
    <row r="181" spans="10:12" ht="28.5" customHeight="1" x14ac:dyDescent="0.25">
      <c r="J181" s="13"/>
      <c r="K181" s="13"/>
      <c r="L181" s="13"/>
    </row>
    <row r="182" spans="10:12" ht="28.5" customHeight="1" x14ac:dyDescent="0.25">
      <c r="J182" s="13"/>
      <c r="K182" s="13"/>
      <c r="L182" s="13"/>
    </row>
    <row r="183" spans="10:12" ht="28.5" customHeight="1" x14ac:dyDescent="0.25">
      <c r="J183" s="13"/>
      <c r="K183" s="13"/>
      <c r="L183" s="13"/>
    </row>
    <row r="184" spans="10:12" ht="28.5" customHeight="1" x14ac:dyDescent="0.25">
      <c r="J184" s="13"/>
      <c r="K184" s="13"/>
      <c r="L184" s="13"/>
    </row>
    <row r="185" spans="10:12" ht="28.5" customHeight="1" x14ac:dyDescent="0.25">
      <c r="J185" s="13"/>
      <c r="K185" s="13"/>
      <c r="L185" s="13"/>
    </row>
    <row r="186" spans="10:12" ht="28.5" customHeight="1" x14ac:dyDescent="0.25">
      <c r="J186" s="13"/>
      <c r="K186" s="13"/>
      <c r="L186" s="13"/>
    </row>
    <row r="187" spans="10:12" ht="28.5" customHeight="1" x14ac:dyDescent="0.25">
      <c r="J187" s="13"/>
      <c r="K187" s="13"/>
      <c r="L187" s="13"/>
    </row>
    <row r="188" spans="10:12" ht="28.5" customHeight="1" x14ac:dyDescent="0.25">
      <c r="J188" s="13"/>
      <c r="K188" s="13"/>
      <c r="L188" s="13"/>
    </row>
    <row r="189" spans="10:12" ht="28.5" customHeight="1" x14ac:dyDescent="0.25">
      <c r="J189" s="13"/>
      <c r="K189" s="13"/>
      <c r="L189" s="13"/>
    </row>
    <row r="190" spans="10:12" ht="28.5" customHeight="1" x14ac:dyDescent="0.25">
      <c r="J190" s="13"/>
      <c r="K190" s="13"/>
      <c r="L190" s="13"/>
    </row>
    <row r="191" spans="10:12" ht="28.5" customHeight="1" x14ac:dyDescent="0.25">
      <c r="J191" s="13"/>
      <c r="K191" s="13"/>
      <c r="L191" s="13"/>
    </row>
    <row r="192" spans="10:12" ht="28.5" customHeight="1" x14ac:dyDescent="0.25">
      <c r="J192" s="13"/>
      <c r="K192" s="13"/>
      <c r="L192" s="13"/>
    </row>
    <row r="193" spans="10:12" ht="28.5" customHeight="1" x14ac:dyDescent="0.25">
      <c r="J193" s="13"/>
      <c r="K193" s="13"/>
      <c r="L193" s="13"/>
    </row>
    <row r="194" spans="10:12" ht="28.5" customHeight="1" x14ac:dyDescent="0.25">
      <c r="J194" s="13"/>
      <c r="K194" s="13"/>
      <c r="L194" s="13"/>
    </row>
    <row r="195" spans="10:12" ht="28.5" customHeight="1" x14ac:dyDescent="0.25">
      <c r="J195" s="13"/>
      <c r="K195" s="13"/>
      <c r="L195" s="13"/>
    </row>
    <row r="196" spans="10:12" ht="28.5" customHeight="1" x14ac:dyDescent="0.25">
      <c r="J196" s="13"/>
      <c r="K196" s="13"/>
      <c r="L196" s="13"/>
    </row>
    <row r="197" spans="10:12" ht="28.5" customHeight="1" x14ac:dyDescent="0.25">
      <c r="J197" s="13"/>
      <c r="K197" s="13"/>
      <c r="L197" s="13"/>
    </row>
    <row r="198" spans="10:12" ht="28.5" customHeight="1" x14ac:dyDescent="0.25">
      <c r="J198" s="13"/>
      <c r="K198" s="13"/>
      <c r="L198" s="13"/>
    </row>
    <row r="199" spans="10:12" ht="28.5" customHeight="1" x14ac:dyDescent="0.25">
      <c r="J199" s="13"/>
      <c r="K199" s="13"/>
      <c r="L199" s="13"/>
    </row>
    <row r="200" spans="10:12" ht="28.5" customHeight="1" x14ac:dyDescent="0.25">
      <c r="J200" s="13"/>
      <c r="K200" s="13"/>
      <c r="L200" s="13"/>
    </row>
    <row r="201" spans="10:12" ht="28.5" customHeight="1" x14ac:dyDescent="0.25">
      <c r="J201" s="13"/>
      <c r="K201" s="13"/>
      <c r="L201" s="13"/>
    </row>
    <row r="202" spans="10:12" ht="28.5" customHeight="1" x14ac:dyDescent="0.25">
      <c r="J202" s="13"/>
      <c r="K202" s="13"/>
      <c r="L202" s="13"/>
    </row>
    <row r="203" spans="10:12" ht="28.5" customHeight="1" x14ac:dyDescent="0.25">
      <c r="J203" s="13"/>
      <c r="K203" s="13"/>
      <c r="L203" s="13"/>
    </row>
    <row r="204" spans="10:12" ht="28.5" customHeight="1" x14ac:dyDescent="0.25">
      <c r="J204" s="13"/>
      <c r="K204" s="13"/>
      <c r="L204" s="13"/>
    </row>
    <row r="205" spans="10:12" ht="28.5" customHeight="1" x14ac:dyDescent="0.25">
      <c r="J205" s="13"/>
      <c r="K205" s="13"/>
      <c r="L205" s="13"/>
    </row>
    <row r="206" spans="10:12" ht="28.5" customHeight="1" x14ac:dyDescent="0.25">
      <c r="J206" s="13"/>
      <c r="K206" s="13"/>
      <c r="L206" s="13"/>
    </row>
    <row r="207" spans="10:12" ht="28.5" customHeight="1" x14ac:dyDescent="0.25">
      <c r="J207" s="13"/>
      <c r="K207" s="13"/>
      <c r="L207" s="13"/>
    </row>
    <row r="208" spans="10:12" ht="28.5" customHeight="1" x14ac:dyDescent="0.25">
      <c r="J208" s="13"/>
      <c r="K208" s="13"/>
      <c r="L208" s="13"/>
    </row>
    <row r="209" spans="10:12" ht="28.5" customHeight="1" x14ac:dyDescent="0.25">
      <c r="J209" s="13"/>
      <c r="K209" s="13"/>
      <c r="L209" s="13"/>
    </row>
    <row r="210" spans="10:12" ht="28.5" customHeight="1" x14ac:dyDescent="0.25">
      <c r="J210" s="13"/>
      <c r="K210" s="13"/>
      <c r="L210" s="13"/>
    </row>
    <row r="211" spans="10:12" ht="28.5" customHeight="1" x14ac:dyDescent="0.25">
      <c r="J211" s="13"/>
      <c r="K211" s="13"/>
      <c r="L211" s="13"/>
    </row>
    <row r="212" spans="10:12" ht="28.5" customHeight="1" x14ac:dyDescent="0.25">
      <c r="J212" s="13"/>
      <c r="K212" s="13"/>
      <c r="L212" s="13"/>
    </row>
    <row r="213" spans="10:12" ht="28.5" customHeight="1" x14ac:dyDescent="0.25">
      <c r="J213" s="13"/>
      <c r="K213" s="13"/>
      <c r="L213" s="13"/>
    </row>
    <row r="214" spans="10:12" ht="28.5" customHeight="1" x14ac:dyDescent="0.25">
      <c r="J214" s="13"/>
      <c r="K214" s="13"/>
      <c r="L214" s="13"/>
    </row>
    <row r="215" spans="10:12" ht="28.5" customHeight="1" x14ac:dyDescent="0.25">
      <c r="J215" s="13"/>
      <c r="K215" s="13"/>
      <c r="L215" s="13"/>
    </row>
    <row r="216" spans="10:12" ht="28.5" customHeight="1" x14ac:dyDescent="0.25">
      <c r="J216" s="13"/>
      <c r="K216" s="13"/>
      <c r="L216" s="13"/>
    </row>
    <row r="217" spans="10:12" ht="28.5" customHeight="1" x14ac:dyDescent="0.25">
      <c r="J217" s="13"/>
      <c r="K217" s="13"/>
      <c r="L217" s="13"/>
    </row>
    <row r="218" spans="10:12" ht="28.5" customHeight="1" x14ac:dyDescent="0.25">
      <c r="J218" s="13"/>
      <c r="K218" s="13"/>
      <c r="L218" s="13"/>
    </row>
    <row r="219" spans="10:12" ht="28.5" customHeight="1" x14ac:dyDescent="0.25">
      <c r="J219" s="13"/>
      <c r="K219" s="13"/>
      <c r="L219" s="13"/>
    </row>
    <row r="220" spans="10:12" ht="28.5" customHeight="1" x14ac:dyDescent="0.25">
      <c r="J220" s="13"/>
      <c r="K220" s="13"/>
      <c r="L220" s="13"/>
    </row>
    <row r="221" spans="10:12" ht="28.5" customHeight="1" x14ac:dyDescent="0.25">
      <c r="J221" s="13"/>
      <c r="K221" s="13"/>
      <c r="L221" s="13"/>
    </row>
    <row r="222" spans="10:12" ht="28.5" customHeight="1" x14ac:dyDescent="0.25">
      <c r="J222" s="13"/>
      <c r="K222" s="13"/>
      <c r="L222" s="13"/>
    </row>
    <row r="223" spans="10:12" ht="28.5" customHeight="1" x14ac:dyDescent="0.25">
      <c r="J223" s="13"/>
      <c r="K223" s="13"/>
      <c r="L223" s="13"/>
    </row>
    <row r="224" spans="10:12" ht="28.5" customHeight="1" x14ac:dyDescent="0.25">
      <c r="J224" s="13"/>
      <c r="K224" s="13"/>
      <c r="L224" s="13"/>
    </row>
    <row r="225" spans="10:12" ht="28.5" customHeight="1" x14ac:dyDescent="0.25">
      <c r="J225" s="13"/>
      <c r="K225" s="13"/>
      <c r="L225" s="13"/>
    </row>
    <row r="226" spans="10:12" ht="28.5" customHeight="1" x14ac:dyDescent="0.25">
      <c r="J226" s="13"/>
      <c r="K226" s="13"/>
      <c r="L226" s="13"/>
    </row>
    <row r="227" spans="10:12" ht="28.5" customHeight="1" x14ac:dyDescent="0.25">
      <c r="J227" s="13"/>
      <c r="K227" s="13"/>
      <c r="L227" s="13"/>
    </row>
    <row r="228" spans="10:12" ht="28.5" customHeight="1" x14ac:dyDescent="0.25">
      <c r="J228" s="13"/>
      <c r="K228" s="13"/>
      <c r="L228" s="13"/>
    </row>
    <row r="229" spans="10:12" ht="28.5" customHeight="1" x14ac:dyDescent="0.25">
      <c r="J229" s="13"/>
      <c r="K229" s="13"/>
      <c r="L229" s="13"/>
    </row>
    <row r="230" spans="10:12" ht="28.5" customHeight="1" x14ac:dyDescent="0.25">
      <c r="J230" s="13"/>
      <c r="K230" s="13"/>
      <c r="L230" s="13"/>
    </row>
    <row r="231" spans="10:12" ht="28.5" customHeight="1" x14ac:dyDescent="0.25">
      <c r="J231" s="13"/>
      <c r="K231" s="13"/>
      <c r="L231" s="13"/>
    </row>
    <row r="232" spans="10:12" ht="28.5" customHeight="1" x14ac:dyDescent="0.25">
      <c r="J232" s="13"/>
      <c r="K232" s="13"/>
      <c r="L232" s="13"/>
    </row>
    <row r="233" spans="10:12" ht="28.5" customHeight="1" x14ac:dyDescent="0.25">
      <c r="J233" s="13"/>
      <c r="K233" s="13"/>
      <c r="L233" s="13"/>
    </row>
    <row r="234" spans="10:12" ht="28.5" customHeight="1" x14ac:dyDescent="0.25">
      <c r="J234" s="13"/>
      <c r="K234" s="13"/>
      <c r="L234" s="13"/>
    </row>
    <row r="235" spans="10:12" ht="28.5" customHeight="1" x14ac:dyDescent="0.25">
      <c r="J235" s="13"/>
      <c r="K235" s="13"/>
      <c r="L235" s="13"/>
    </row>
    <row r="236" spans="10:12" ht="28.5" customHeight="1" x14ac:dyDescent="0.25">
      <c r="J236" s="13"/>
      <c r="K236" s="13"/>
      <c r="L236" s="13"/>
    </row>
    <row r="237" spans="10:12" ht="28.5" customHeight="1" x14ac:dyDescent="0.25">
      <c r="J237" s="13"/>
      <c r="K237" s="13"/>
      <c r="L237" s="13"/>
    </row>
    <row r="238" spans="10:12" ht="28.5" customHeight="1" x14ac:dyDescent="0.25">
      <c r="J238" s="13"/>
      <c r="K238" s="13"/>
      <c r="L238" s="13"/>
    </row>
    <row r="239" spans="10:12" ht="28.5" customHeight="1" x14ac:dyDescent="0.25">
      <c r="J239" s="13"/>
      <c r="K239" s="13"/>
      <c r="L239" s="13"/>
    </row>
    <row r="240" spans="10:12" ht="28.5" customHeight="1" x14ac:dyDescent="0.25">
      <c r="J240" s="13"/>
      <c r="K240" s="13"/>
      <c r="L240" s="13"/>
    </row>
    <row r="241" spans="10:12" ht="28.5" customHeight="1" x14ac:dyDescent="0.25">
      <c r="J241" s="13"/>
      <c r="K241" s="13"/>
      <c r="L241" s="13"/>
    </row>
    <row r="242" spans="10:12" ht="28.5" customHeight="1" x14ac:dyDescent="0.25">
      <c r="J242" s="13"/>
      <c r="K242" s="13"/>
      <c r="L242" s="13"/>
    </row>
    <row r="243" spans="10:12" ht="28.5" customHeight="1" x14ac:dyDescent="0.25">
      <c r="J243" s="13"/>
      <c r="K243" s="13"/>
      <c r="L243" s="13"/>
    </row>
    <row r="244" spans="10:12" ht="28.5" customHeight="1" x14ac:dyDescent="0.25">
      <c r="J244" s="13"/>
      <c r="K244" s="13"/>
      <c r="L244" s="13"/>
    </row>
    <row r="245" spans="10:12" ht="28.5" customHeight="1" x14ac:dyDescent="0.25">
      <c r="J245" s="13"/>
      <c r="K245" s="13"/>
      <c r="L245" s="13"/>
    </row>
    <row r="246" spans="10:12" ht="28.5" customHeight="1" x14ac:dyDescent="0.25">
      <c r="J246" s="13"/>
      <c r="K246" s="13"/>
      <c r="L246" s="13"/>
    </row>
    <row r="247" spans="10:12" ht="28.5" customHeight="1" x14ac:dyDescent="0.25">
      <c r="J247" s="13"/>
      <c r="K247" s="13"/>
      <c r="L247" s="13"/>
    </row>
    <row r="248" spans="10:12" ht="28.5" customHeight="1" x14ac:dyDescent="0.25">
      <c r="J248" s="13"/>
      <c r="K248" s="13"/>
      <c r="L248" s="13"/>
    </row>
    <row r="249" spans="10:12" ht="28.5" customHeight="1" x14ac:dyDescent="0.25">
      <c r="J249" s="13"/>
      <c r="K249" s="13"/>
      <c r="L249" s="13"/>
    </row>
    <row r="250" spans="10:12" ht="28.5" customHeight="1" x14ac:dyDescent="0.25">
      <c r="J250" s="13"/>
      <c r="K250" s="13"/>
      <c r="L250" s="13"/>
    </row>
    <row r="251" spans="10:12" ht="28.5" customHeight="1" x14ac:dyDescent="0.25">
      <c r="J251" s="13"/>
      <c r="K251" s="13"/>
      <c r="L251" s="13"/>
    </row>
    <row r="252" spans="10:12" ht="28.5" customHeight="1" x14ac:dyDescent="0.25">
      <c r="J252" s="13"/>
      <c r="K252" s="13"/>
      <c r="L252" s="13"/>
    </row>
    <row r="253" spans="10:12" ht="28.5" customHeight="1" x14ac:dyDescent="0.25">
      <c r="J253" s="13"/>
      <c r="K253" s="13"/>
      <c r="L253" s="13"/>
    </row>
    <row r="254" spans="10:12" ht="28.5" customHeight="1" x14ac:dyDescent="0.25">
      <c r="J254" s="13"/>
      <c r="K254" s="13"/>
      <c r="L254" s="13"/>
    </row>
    <row r="255" spans="10:12" ht="28.5" customHeight="1" x14ac:dyDescent="0.25">
      <c r="J255" s="13"/>
      <c r="K255" s="13"/>
      <c r="L255" s="13"/>
    </row>
    <row r="256" spans="10:12" ht="28.5" customHeight="1" x14ac:dyDescent="0.25">
      <c r="J256" s="13"/>
      <c r="K256" s="13"/>
      <c r="L256" s="13"/>
    </row>
    <row r="257" spans="10:12" ht="28.5" customHeight="1" x14ac:dyDescent="0.25">
      <c r="J257" s="13"/>
      <c r="K257" s="13"/>
      <c r="L257" s="13"/>
    </row>
    <row r="258" spans="10:12" ht="28.5" customHeight="1" x14ac:dyDescent="0.25">
      <c r="J258" s="13"/>
      <c r="K258" s="13"/>
      <c r="L258" s="13"/>
    </row>
    <row r="259" spans="10:12" ht="28.5" customHeight="1" x14ac:dyDescent="0.25">
      <c r="J259" s="13"/>
      <c r="K259" s="13"/>
      <c r="L259" s="13"/>
    </row>
    <row r="260" spans="10:12" ht="28.5" customHeight="1" x14ac:dyDescent="0.25">
      <c r="J260" s="13"/>
      <c r="K260" s="13"/>
      <c r="L260" s="13"/>
    </row>
    <row r="261" spans="10:12" ht="28.5" customHeight="1" x14ac:dyDescent="0.25">
      <c r="J261" s="13"/>
      <c r="K261" s="13"/>
      <c r="L261" s="13"/>
    </row>
    <row r="262" spans="10:12" ht="28.5" customHeight="1" x14ac:dyDescent="0.25">
      <c r="J262" s="13"/>
      <c r="K262" s="13"/>
      <c r="L262" s="13"/>
    </row>
    <row r="263" spans="10:12" ht="28.5" customHeight="1" x14ac:dyDescent="0.25">
      <c r="J263" s="13"/>
      <c r="K263" s="13"/>
      <c r="L263" s="13"/>
    </row>
    <row r="264" spans="10:12" ht="28.5" customHeight="1" x14ac:dyDescent="0.25">
      <c r="J264" s="13"/>
      <c r="K264" s="13"/>
      <c r="L264" s="13"/>
    </row>
    <row r="265" spans="10:12" ht="28.5" customHeight="1" x14ac:dyDescent="0.25">
      <c r="J265" s="13"/>
      <c r="K265" s="13"/>
      <c r="L265" s="13"/>
    </row>
    <row r="266" spans="10:12" ht="28.5" customHeight="1" x14ac:dyDescent="0.25">
      <c r="J266" s="13"/>
      <c r="K266" s="13"/>
      <c r="L266" s="13"/>
    </row>
    <row r="267" spans="10:12" ht="28.5" customHeight="1" x14ac:dyDescent="0.25">
      <c r="J267" s="13"/>
      <c r="K267" s="13"/>
      <c r="L267" s="13"/>
    </row>
    <row r="268" spans="10:12" ht="28.5" customHeight="1" x14ac:dyDescent="0.25">
      <c r="J268" s="13"/>
      <c r="K268" s="13"/>
      <c r="L268" s="13"/>
    </row>
    <row r="269" spans="10:12" ht="28.5" customHeight="1" x14ac:dyDescent="0.25">
      <c r="J269" s="13"/>
      <c r="K269" s="13"/>
      <c r="L269" s="13"/>
    </row>
    <row r="270" spans="10:12" ht="28.5" customHeight="1" x14ac:dyDescent="0.25">
      <c r="J270" s="13"/>
      <c r="K270" s="13"/>
      <c r="L270" s="13"/>
    </row>
    <row r="271" spans="10:12" ht="28.5" customHeight="1" x14ac:dyDescent="0.25">
      <c r="J271" s="13"/>
      <c r="K271" s="13"/>
      <c r="L271" s="13"/>
    </row>
    <row r="272" spans="10:12" ht="28.5" customHeight="1" x14ac:dyDescent="0.25">
      <c r="J272" s="13"/>
      <c r="K272" s="13"/>
      <c r="L272" s="13"/>
    </row>
    <row r="273" spans="10:12" ht="28.5" customHeight="1" x14ac:dyDescent="0.25">
      <c r="J273" s="13"/>
      <c r="K273" s="13"/>
      <c r="L273" s="13"/>
    </row>
    <row r="274" spans="10:12" ht="28.5" customHeight="1" x14ac:dyDescent="0.25">
      <c r="J274" s="13"/>
      <c r="K274" s="13"/>
      <c r="L274" s="13"/>
    </row>
    <row r="275" spans="10:12" ht="28.5" customHeight="1" x14ac:dyDescent="0.25">
      <c r="J275" s="13"/>
      <c r="K275" s="13"/>
      <c r="L275" s="13"/>
    </row>
    <row r="276" spans="10:12" ht="28.5" customHeight="1" x14ac:dyDescent="0.25">
      <c r="J276" s="13"/>
      <c r="K276" s="13"/>
      <c r="L276" s="13"/>
    </row>
    <row r="277" spans="10:12" ht="28.5" customHeight="1" x14ac:dyDescent="0.25">
      <c r="J277" s="13"/>
      <c r="K277" s="13"/>
      <c r="L277" s="13"/>
    </row>
    <row r="278" spans="10:12" ht="28.5" customHeight="1" x14ac:dyDescent="0.25">
      <c r="J278" s="13"/>
      <c r="K278" s="13"/>
      <c r="L278" s="13"/>
    </row>
    <row r="279" spans="10:12" ht="28.5" customHeight="1" x14ac:dyDescent="0.25">
      <c r="J279" s="13"/>
      <c r="K279" s="13"/>
      <c r="L279" s="13"/>
    </row>
    <row r="280" spans="10:12" ht="28.5" customHeight="1" x14ac:dyDescent="0.25">
      <c r="J280" s="13"/>
      <c r="K280" s="13"/>
      <c r="L280" s="13"/>
    </row>
    <row r="281" spans="10:12" ht="28.5" customHeight="1" x14ac:dyDescent="0.25">
      <c r="J281" s="13"/>
      <c r="K281" s="13"/>
      <c r="L281" s="13"/>
    </row>
    <row r="282" spans="10:12" ht="28.5" customHeight="1" x14ac:dyDescent="0.25">
      <c r="J282" s="13"/>
      <c r="K282" s="13"/>
      <c r="L282" s="13"/>
    </row>
    <row r="283" spans="10:12" ht="28.5" customHeight="1" x14ac:dyDescent="0.25">
      <c r="J283" s="13"/>
      <c r="K283" s="13"/>
      <c r="L283" s="13"/>
    </row>
    <row r="284" spans="10:12" ht="28.5" customHeight="1" x14ac:dyDescent="0.25">
      <c r="J284" s="13"/>
      <c r="K284" s="13"/>
      <c r="L284" s="13"/>
    </row>
    <row r="285" spans="10:12" ht="28.5" customHeight="1" x14ac:dyDescent="0.25">
      <c r="J285" s="13"/>
      <c r="K285" s="13"/>
      <c r="L285" s="13"/>
    </row>
    <row r="286" spans="10:12" ht="28.5" customHeight="1" x14ac:dyDescent="0.25">
      <c r="J286" s="13"/>
      <c r="K286" s="13"/>
      <c r="L286" s="13"/>
    </row>
    <row r="287" spans="10:12" ht="28.5" customHeight="1" x14ac:dyDescent="0.25">
      <c r="J287" s="13"/>
      <c r="K287" s="13"/>
      <c r="L287" s="13"/>
    </row>
    <row r="288" spans="10:12" ht="28.5" customHeight="1" x14ac:dyDescent="0.25">
      <c r="J288" s="13"/>
      <c r="K288" s="13"/>
      <c r="L288" s="13"/>
    </row>
    <row r="289" spans="10:12" ht="28.5" customHeight="1" x14ac:dyDescent="0.25">
      <c r="J289" s="13"/>
      <c r="K289" s="13"/>
      <c r="L289" s="13"/>
    </row>
    <row r="290" spans="10:12" ht="28.5" customHeight="1" x14ac:dyDescent="0.25">
      <c r="J290" s="13"/>
      <c r="K290" s="13"/>
      <c r="L290" s="13"/>
    </row>
    <row r="291" spans="10:12" ht="28.5" customHeight="1" x14ac:dyDescent="0.25">
      <c r="J291" s="13"/>
      <c r="K291" s="13"/>
      <c r="L291" s="13"/>
    </row>
    <row r="292" spans="10:12" ht="28.5" customHeight="1" x14ac:dyDescent="0.25">
      <c r="J292" s="13"/>
      <c r="K292" s="13"/>
      <c r="L292" s="13"/>
    </row>
    <row r="293" spans="10:12" ht="28.5" customHeight="1" x14ac:dyDescent="0.25">
      <c r="J293" s="13"/>
      <c r="K293" s="13"/>
      <c r="L293" s="13"/>
    </row>
    <row r="294" spans="10:12" ht="28.5" customHeight="1" x14ac:dyDescent="0.25">
      <c r="J294" s="13"/>
      <c r="K294" s="13"/>
      <c r="L294" s="13"/>
    </row>
    <row r="295" spans="10:12" ht="28.5" customHeight="1" x14ac:dyDescent="0.25">
      <c r="J295" s="13"/>
      <c r="K295" s="13"/>
      <c r="L295" s="13"/>
    </row>
    <row r="296" spans="10:12" ht="28.5" customHeight="1" x14ac:dyDescent="0.25">
      <c r="J296" s="13"/>
      <c r="K296" s="13"/>
      <c r="L296" s="13"/>
    </row>
    <row r="297" spans="10:12" ht="28.5" customHeight="1" x14ac:dyDescent="0.25">
      <c r="J297" s="13"/>
      <c r="K297" s="13"/>
      <c r="L297" s="13"/>
    </row>
    <row r="298" spans="10:12" ht="28.5" customHeight="1" x14ac:dyDescent="0.25">
      <c r="J298" s="13"/>
      <c r="K298" s="13"/>
      <c r="L298" s="13"/>
    </row>
    <row r="299" spans="10:12" ht="28.5" customHeight="1" x14ac:dyDescent="0.25">
      <c r="J299" s="13"/>
      <c r="K299" s="13"/>
      <c r="L299" s="13"/>
    </row>
    <row r="300" spans="10:12" ht="28.5" customHeight="1" x14ac:dyDescent="0.25">
      <c r="J300" s="13"/>
      <c r="K300" s="13"/>
      <c r="L300" s="13"/>
    </row>
    <row r="301" spans="10:12" ht="28.5" customHeight="1" x14ac:dyDescent="0.25">
      <c r="J301" s="13"/>
      <c r="K301" s="13"/>
      <c r="L301" s="13"/>
    </row>
    <row r="302" spans="10:12" ht="28.5" customHeight="1" x14ac:dyDescent="0.25">
      <c r="J302" s="13"/>
      <c r="K302" s="13"/>
      <c r="L302" s="13"/>
    </row>
    <row r="303" spans="10:12" ht="28.5" customHeight="1" x14ac:dyDescent="0.25">
      <c r="J303" s="13"/>
      <c r="K303" s="13"/>
      <c r="L303" s="13"/>
    </row>
    <row r="304" spans="10:12" ht="28.5" customHeight="1" x14ac:dyDescent="0.25">
      <c r="J304" s="13"/>
      <c r="K304" s="13"/>
      <c r="L304" s="13"/>
    </row>
    <row r="305" spans="10:12" ht="28.5" customHeight="1" x14ac:dyDescent="0.25">
      <c r="J305" s="13"/>
      <c r="K305" s="13"/>
      <c r="L305" s="13"/>
    </row>
    <row r="306" spans="10:12" ht="28.5" customHeight="1" x14ac:dyDescent="0.25">
      <c r="J306" s="13"/>
      <c r="K306" s="13"/>
      <c r="L306" s="13"/>
    </row>
    <row r="307" spans="10:12" ht="28.5" customHeight="1" x14ac:dyDescent="0.25">
      <c r="J307" s="13"/>
      <c r="K307" s="13"/>
      <c r="L307" s="13"/>
    </row>
    <row r="308" spans="10:12" ht="28.5" customHeight="1" x14ac:dyDescent="0.25">
      <c r="J308" s="13"/>
      <c r="K308" s="13"/>
      <c r="L308" s="13"/>
    </row>
    <row r="309" spans="10:12" ht="28.5" customHeight="1" x14ac:dyDescent="0.25">
      <c r="J309" s="13"/>
      <c r="K309" s="13"/>
      <c r="L309" s="13"/>
    </row>
    <row r="310" spans="10:12" ht="28.5" customHeight="1" x14ac:dyDescent="0.25">
      <c r="J310" s="13"/>
      <c r="K310" s="13"/>
      <c r="L310" s="13"/>
    </row>
    <row r="311" spans="10:12" ht="28.5" customHeight="1" x14ac:dyDescent="0.25">
      <c r="J311" s="13"/>
      <c r="K311" s="13"/>
      <c r="L311" s="13"/>
    </row>
    <row r="312" spans="10:12" ht="28.5" customHeight="1" x14ac:dyDescent="0.25">
      <c r="J312" s="13"/>
      <c r="K312" s="13"/>
      <c r="L312" s="13"/>
    </row>
    <row r="313" spans="10:12" ht="28.5" customHeight="1" x14ac:dyDescent="0.25">
      <c r="J313" s="13"/>
      <c r="K313" s="13"/>
      <c r="L313" s="13"/>
    </row>
    <row r="314" spans="10:12" ht="28.5" customHeight="1" x14ac:dyDescent="0.25">
      <c r="J314" s="13"/>
      <c r="K314" s="13"/>
      <c r="L314" s="13"/>
    </row>
    <row r="315" spans="10:12" ht="28.5" customHeight="1" x14ac:dyDescent="0.25">
      <c r="J315" s="13"/>
      <c r="K315" s="13"/>
      <c r="L315" s="13"/>
    </row>
    <row r="316" spans="10:12" ht="28.5" customHeight="1" x14ac:dyDescent="0.25">
      <c r="J316" s="13"/>
      <c r="K316" s="13"/>
      <c r="L316" s="13"/>
    </row>
    <row r="317" spans="10:12" ht="28.5" customHeight="1" x14ac:dyDescent="0.25">
      <c r="J317" s="13"/>
      <c r="K317" s="13"/>
      <c r="L317" s="13"/>
    </row>
    <row r="318" spans="10:12" ht="28.5" customHeight="1" x14ac:dyDescent="0.25">
      <c r="J318" s="13"/>
      <c r="K318" s="13"/>
      <c r="L318" s="13"/>
    </row>
    <row r="319" spans="10:12" ht="28.5" customHeight="1" x14ac:dyDescent="0.25">
      <c r="J319" s="13"/>
      <c r="K319" s="13"/>
      <c r="L319" s="13"/>
    </row>
    <row r="320" spans="10:12" ht="28.5" customHeight="1" x14ac:dyDescent="0.25">
      <c r="J320" s="13"/>
      <c r="K320" s="13"/>
      <c r="L320" s="13"/>
    </row>
    <row r="321" spans="10:12" ht="28.5" customHeight="1" x14ac:dyDescent="0.25">
      <c r="J321" s="13"/>
      <c r="K321" s="13"/>
      <c r="L321" s="13"/>
    </row>
    <row r="322" spans="10:12" ht="28.5" customHeight="1" x14ac:dyDescent="0.25">
      <c r="J322" s="13"/>
      <c r="K322" s="13"/>
      <c r="L322" s="13"/>
    </row>
    <row r="323" spans="10:12" ht="28.5" customHeight="1" x14ac:dyDescent="0.25">
      <c r="J323" s="13"/>
      <c r="K323" s="13"/>
      <c r="L323" s="13"/>
    </row>
    <row r="324" spans="10:12" ht="28.5" customHeight="1" x14ac:dyDescent="0.25">
      <c r="J324" s="13"/>
      <c r="K324" s="13"/>
      <c r="L324" s="13"/>
    </row>
    <row r="325" spans="10:12" ht="28.5" customHeight="1" x14ac:dyDescent="0.25">
      <c r="J325" s="13"/>
      <c r="K325" s="13"/>
      <c r="L325" s="13"/>
    </row>
    <row r="326" spans="10:12" ht="28.5" customHeight="1" x14ac:dyDescent="0.25">
      <c r="J326" s="13"/>
      <c r="K326" s="13"/>
      <c r="L326" s="13"/>
    </row>
    <row r="327" spans="10:12" ht="28.5" customHeight="1" x14ac:dyDescent="0.25">
      <c r="J327" s="13"/>
      <c r="K327" s="13"/>
      <c r="L327" s="13"/>
    </row>
    <row r="328" spans="10:12" ht="28.5" customHeight="1" x14ac:dyDescent="0.25">
      <c r="J328" s="13"/>
      <c r="K328" s="13"/>
      <c r="L328" s="13"/>
    </row>
    <row r="329" spans="10:12" ht="28.5" customHeight="1" x14ac:dyDescent="0.25">
      <c r="J329" s="13"/>
      <c r="K329" s="13"/>
      <c r="L329" s="13"/>
    </row>
    <row r="330" spans="10:12" ht="28.5" customHeight="1" x14ac:dyDescent="0.25">
      <c r="J330" s="13"/>
      <c r="K330" s="13"/>
      <c r="L330" s="13"/>
    </row>
    <row r="331" spans="10:12" ht="28.5" customHeight="1" x14ac:dyDescent="0.25">
      <c r="J331" s="13"/>
      <c r="K331" s="13"/>
      <c r="L331" s="13"/>
    </row>
    <row r="332" spans="10:12" ht="28.5" customHeight="1" x14ac:dyDescent="0.25">
      <c r="J332" s="13"/>
      <c r="K332" s="13"/>
      <c r="L332" s="13"/>
    </row>
    <row r="333" spans="10:12" ht="28.5" customHeight="1" x14ac:dyDescent="0.25">
      <c r="J333" s="13"/>
      <c r="K333" s="13"/>
      <c r="L333" s="13"/>
    </row>
    <row r="334" spans="10:12" ht="28.5" customHeight="1" x14ac:dyDescent="0.25">
      <c r="J334" s="13"/>
      <c r="K334" s="13"/>
      <c r="L334" s="13"/>
    </row>
    <row r="335" spans="10:12" ht="28.5" customHeight="1" x14ac:dyDescent="0.25">
      <c r="J335" s="13"/>
      <c r="K335" s="13"/>
      <c r="L335" s="13"/>
    </row>
    <row r="336" spans="10:12" ht="28.5" customHeight="1" x14ac:dyDescent="0.25">
      <c r="J336" s="13"/>
      <c r="K336" s="13"/>
      <c r="L336" s="13"/>
    </row>
    <row r="337" spans="10:12" ht="28.5" customHeight="1" x14ac:dyDescent="0.25">
      <c r="J337" s="13"/>
      <c r="K337" s="13"/>
      <c r="L337" s="13"/>
    </row>
    <row r="338" spans="10:12" ht="28.5" customHeight="1" x14ac:dyDescent="0.25">
      <c r="J338" s="13"/>
      <c r="K338" s="13"/>
      <c r="L338" s="13"/>
    </row>
    <row r="339" spans="10:12" ht="28.5" customHeight="1" x14ac:dyDescent="0.25">
      <c r="J339" s="13"/>
      <c r="K339" s="13"/>
      <c r="L339" s="13"/>
    </row>
    <row r="340" spans="10:12" ht="28.5" customHeight="1" x14ac:dyDescent="0.25">
      <c r="J340" s="13"/>
      <c r="K340" s="13"/>
      <c r="L340" s="13"/>
    </row>
    <row r="341" spans="10:12" ht="28.5" customHeight="1" x14ac:dyDescent="0.25">
      <c r="J341" s="13"/>
      <c r="K341" s="13"/>
      <c r="L341" s="13"/>
    </row>
    <row r="342" spans="10:12" ht="28.5" customHeight="1" x14ac:dyDescent="0.25">
      <c r="J342" s="13"/>
      <c r="K342" s="13"/>
      <c r="L342" s="13"/>
    </row>
    <row r="343" spans="10:12" ht="28.5" customHeight="1" x14ac:dyDescent="0.25">
      <c r="J343" s="13"/>
      <c r="K343" s="13"/>
      <c r="L343" s="13"/>
    </row>
    <row r="344" spans="10:12" ht="28.5" customHeight="1" x14ac:dyDescent="0.25">
      <c r="J344" s="13"/>
      <c r="K344" s="13"/>
      <c r="L344" s="13"/>
    </row>
    <row r="345" spans="10:12" ht="28.5" customHeight="1" x14ac:dyDescent="0.25">
      <c r="J345" s="13"/>
      <c r="K345" s="13"/>
      <c r="L345" s="13"/>
    </row>
    <row r="346" spans="10:12" ht="28.5" customHeight="1" x14ac:dyDescent="0.25">
      <c r="J346" s="13"/>
      <c r="K346" s="13"/>
      <c r="L346" s="13"/>
    </row>
    <row r="347" spans="10:12" ht="28.5" customHeight="1" x14ac:dyDescent="0.25">
      <c r="J347" s="13"/>
      <c r="K347" s="13"/>
      <c r="L347" s="13"/>
    </row>
    <row r="348" spans="10:12" ht="28.5" customHeight="1" x14ac:dyDescent="0.25">
      <c r="J348" s="13"/>
      <c r="K348" s="13"/>
      <c r="L348" s="13"/>
    </row>
    <row r="349" spans="10:12" ht="28.5" customHeight="1" x14ac:dyDescent="0.25">
      <c r="J349" s="13"/>
      <c r="K349" s="13"/>
      <c r="L349" s="13"/>
    </row>
    <row r="350" spans="10:12" ht="28.5" customHeight="1" x14ac:dyDescent="0.25">
      <c r="J350" s="13"/>
      <c r="K350" s="13"/>
      <c r="L350" s="13"/>
    </row>
    <row r="351" spans="10:12" ht="28.5" customHeight="1" x14ac:dyDescent="0.25">
      <c r="J351" s="13"/>
      <c r="K351" s="13"/>
      <c r="L351" s="13"/>
    </row>
    <row r="352" spans="10:12" ht="28.5" customHeight="1" x14ac:dyDescent="0.25">
      <c r="J352" s="13"/>
      <c r="K352" s="13"/>
      <c r="L352" s="13"/>
    </row>
    <row r="353" spans="10:12" ht="28.5" customHeight="1" x14ac:dyDescent="0.25">
      <c r="J353" s="13"/>
      <c r="K353" s="13"/>
      <c r="L353" s="13"/>
    </row>
    <row r="354" spans="10:12" ht="28.5" customHeight="1" x14ac:dyDescent="0.25">
      <c r="J354" s="13"/>
      <c r="K354" s="13"/>
      <c r="L354" s="13"/>
    </row>
    <row r="355" spans="10:12" ht="28.5" customHeight="1" x14ac:dyDescent="0.25">
      <c r="J355" s="13"/>
      <c r="K355" s="13"/>
      <c r="L355" s="13"/>
    </row>
    <row r="356" spans="10:12" ht="28.5" customHeight="1" x14ac:dyDescent="0.25">
      <c r="J356" s="13"/>
      <c r="K356" s="13"/>
      <c r="L356" s="13"/>
    </row>
    <row r="357" spans="10:12" ht="28.5" customHeight="1" x14ac:dyDescent="0.25">
      <c r="J357" s="13"/>
      <c r="K357" s="13"/>
      <c r="L357" s="13"/>
    </row>
    <row r="358" spans="10:12" ht="28.5" customHeight="1" x14ac:dyDescent="0.25">
      <c r="J358" s="13"/>
      <c r="K358" s="13"/>
      <c r="L358" s="13"/>
    </row>
    <row r="359" spans="10:12" ht="28.5" customHeight="1" x14ac:dyDescent="0.25">
      <c r="J359" s="13"/>
      <c r="K359" s="13"/>
      <c r="L359" s="13"/>
    </row>
    <row r="360" spans="10:12" ht="28.5" customHeight="1" x14ac:dyDescent="0.25">
      <c r="J360" s="13"/>
      <c r="K360" s="13"/>
      <c r="L360" s="13"/>
    </row>
    <row r="361" spans="10:12" ht="28.5" customHeight="1" x14ac:dyDescent="0.25">
      <c r="J361" s="13"/>
      <c r="K361" s="13"/>
      <c r="L361" s="13"/>
    </row>
    <row r="362" spans="10:12" ht="28.5" customHeight="1" x14ac:dyDescent="0.25">
      <c r="J362" s="13"/>
      <c r="K362" s="13"/>
      <c r="L362" s="13"/>
    </row>
    <row r="363" spans="10:12" ht="28.5" customHeight="1" x14ac:dyDescent="0.25">
      <c r="J363" s="13"/>
      <c r="K363" s="13"/>
      <c r="L363" s="13"/>
    </row>
    <row r="364" spans="10:12" ht="28.5" customHeight="1" x14ac:dyDescent="0.25">
      <c r="J364" s="13"/>
      <c r="K364" s="13"/>
      <c r="L364" s="13"/>
    </row>
    <row r="365" spans="10:12" ht="28.5" customHeight="1" x14ac:dyDescent="0.25">
      <c r="J365" s="13"/>
      <c r="K365" s="13"/>
      <c r="L365" s="13"/>
    </row>
    <row r="366" spans="10:12" ht="28.5" customHeight="1" x14ac:dyDescent="0.25">
      <c r="J366" s="13"/>
      <c r="K366" s="13"/>
      <c r="L366" s="13"/>
    </row>
    <row r="367" spans="10:12" ht="28.5" customHeight="1" x14ac:dyDescent="0.25">
      <c r="J367" s="13"/>
      <c r="K367" s="13"/>
      <c r="L367" s="13"/>
    </row>
    <row r="368" spans="10:12" ht="28.5" customHeight="1" x14ac:dyDescent="0.25">
      <c r="J368" s="13"/>
      <c r="K368" s="13"/>
      <c r="L368" s="13"/>
    </row>
    <row r="369" spans="10:12" ht="28.5" customHeight="1" x14ac:dyDescent="0.25">
      <c r="J369" s="13"/>
      <c r="K369" s="13"/>
      <c r="L369" s="13"/>
    </row>
    <row r="370" spans="10:12" ht="28.5" customHeight="1" x14ac:dyDescent="0.25">
      <c r="J370" s="13"/>
      <c r="K370" s="13"/>
      <c r="L370" s="13"/>
    </row>
    <row r="371" spans="10:12" ht="28.5" customHeight="1" x14ac:dyDescent="0.25">
      <c r="J371" s="13"/>
      <c r="K371" s="13"/>
      <c r="L371" s="13"/>
    </row>
    <row r="372" spans="10:12" ht="28.5" customHeight="1" x14ac:dyDescent="0.25">
      <c r="J372" s="13"/>
      <c r="K372" s="13"/>
      <c r="L372" s="13"/>
    </row>
    <row r="373" spans="10:12" ht="28.5" customHeight="1" x14ac:dyDescent="0.25">
      <c r="J373" s="13"/>
      <c r="K373" s="13"/>
      <c r="L373" s="13"/>
    </row>
    <row r="374" spans="10:12" ht="28.5" customHeight="1" x14ac:dyDescent="0.25">
      <c r="J374" s="13"/>
      <c r="K374" s="13"/>
      <c r="L374" s="13"/>
    </row>
    <row r="375" spans="10:12" ht="28.5" customHeight="1" x14ac:dyDescent="0.25">
      <c r="J375" s="13"/>
      <c r="K375" s="13"/>
      <c r="L375" s="13"/>
    </row>
    <row r="376" spans="10:12" ht="28.5" customHeight="1" x14ac:dyDescent="0.25">
      <c r="J376" s="13"/>
      <c r="K376" s="13"/>
      <c r="L376" s="13"/>
    </row>
    <row r="377" spans="10:12" ht="28.5" customHeight="1" x14ac:dyDescent="0.25">
      <c r="J377" s="13"/>
      <c r="K377" s="13"/>
      <c r="L377" s="13"/>
    </row>
    <row r="378" spans="10:12" ht="28.5" customHeight="1" x14ac:dyDescent="0.25">
      <c r="J378" s="13"/>
      <c r="K378" s="13"/>
      <c r="L378" s="13"/>
    </row>
    <row r="379" spans="10:12" ht="28.5" customHeight="1" x14ac:dyDescent="0.25">
      <c r="J379" s="13"/>
      <c r="K379" s="13"/>
      <c r="L379" s="13"/>
    </row>
    <row r="380" spans="10:12" ht="28.5" customHeight="1" x14ac:dyDescent="0.25">
      <c r="J380" s="13"/>
      <c r="K380" s="13"/>
      <c r="L380" s="13"/>
    </row>
    <row r="381" spans="10:12" ht="28.5" customHeight="1" x14ac:dyDescent="0.25">
      <c r="J381" s="13"/>
      <c r="K381" s="13"/>
      <c r="L381" s="13"/>
    </row>
    <row r="382" spans="10:12" ht="28.5" customHeight="1" x14ac:dyDescent="0.25">
      <c r="J382" s="13"/>
      <c r="K382" s="13"/>
      <c r="L382" s="13"/>
    </row>
    <row r="383" spans="10:12" ht="28.5" customHeight="1" x14ac:dyDescent="0.25">
      <c r="J383" s="13"/>
      <c r="K383" s="13"/>
      <c r="L383" s="13"/>
    </row>
    <row r="384" spans="10:12" ht="28.5" customHeight="1" x14ac:dyDescent="0.25">
      <c r="J384" s="13"/>
      <c r="K384" s="13"/>
      <c r="L384" s="13"/>
    </row>
    <row r="385" spans="10:12" ht="28.5" customHeight="1" x14ac:dyDescent="0.25">
      <c r="J385" s="13"/>
      <c r="K385" s="13"/>
      <c r="L385" s="13"/>
    </row>
    <row r="386" spans="10:12" ht="28.5" customHeight="1" x14ac:dyDescent="0.25">
      <c r="J386" s="13"/>
      <c r="K386" s="13"/>
      <c r="L386" s="13"/>
    </row>
    <row r="387" spans="10:12" ht="28.5" customHeight="1" x14ac:dyDescent="0.25">
      <c r="J387" s="13"/>
      <c r="K387" s="13"/>
      <c r="L387" s="13"/>
    </row>
    <row r="388" spans="10:12" ht="28.5" customHeight="1" x14ac:dyDescent="0.25">
      <c r="J388" s="13"/>
      <c r="K388" s="13"/>
      <c r="L388" s="13"/>
    </row>
    <row r="389" spans="10:12" ht="28.5" customHeight="1" x14ac:dyDescent="0.25">
      <c r="J389" s="13"/>
      <c r="K389" s="13"/>
      <c r="L389" s="13"/>
    </row>
    <row r="390" spans="10:12" ht="28.5" customHeight="1" x14ac:dyDescent="0.25">
      <c r="J390" s="13"/>
      <c r="K390" s="13"/>
      <c r="L390" s="13"/>
    </row>
    <row r="391" spans="10:12" ht="28.5" customHeight="1" x14ac:dyDescent="0.25">
      <c r="J391" s="13"/>
      <c r="K391" s="13"/>
      <c r="L391" s="13"/>
    </row>
    <row r="392" spans="10:12" ht="28.5" customHeight="1" x14ac:dyDescent="0.25">
      <c r="J392" s="13"/>
      <c r="K392" s="13"/>
      <c r="L392" s="13"/>
    </row>
    <row r="393" spans="10:12" ht="28.5" customHeight="1" x14ac:dyDescent="0.25">
      <c r="J393" s="13"/>
      <c r="K393" s="13"/>
      <c r="L393" s="13"/>
    </row>
    <row r="394" spans="10:12" ht="28.5" customHeight="1" x14ac:dyDescent="0.25">
      <c r="J394" s="13"/>
      <c r="K394" s="13"/>
      <c r="L394" s="13"/>
    </row>
    <row r="395" spans="10:12" ht="28.5" customHeight="1" x14ac:dyDescent="0.25">
      <c r="J395" s="13"/>
      <c r="K395" s="13"/>
      <c r="L395" s="13"/>
    </row>
    <row r="396" spans="10:12" ht="28.5" customHeight="1" x14ac:dyDescent="0.25">
      <c r="J396" s="13"/>
      <c r="K396" s="13"/>
      <c r="L396" s="13"/>
    </row>
    <row r="397" spans="10:12" ht="28.5" customHeight="1" x14ac:dyDescent="0.25">
      <c r="J397" s="13"/>
      <c r="K397" s="13"/>
      <c r="L397" s="13"/>
    </row>
    <row r="398" spans="10:12" ht="28.5" customHeight="1" x14ac:dyDescent="0.25">
      <c r="J398" s="13"/>
      <c r="K398" s="13"/>
      <c r="L398" s="13"/>
    </row>
    <row r="399" spans="10:12" ht="28.5" customHeight="1" x14ac:dyDescent="0.25">
      <c r="J399" s="13"/>
      <c r="K399" s="13"/>
      <c r="L399" s="13"/>
    </row>
    <row r="400" spans="10:12" ht="28.5" customHeight="1" x14ac:dyDescent="0.25">
      <c r="J400" s="13"/>
      <c r="K400" s="13"/>
      <c r="L400" s="13"/>
    </row>
    <row r="401" spans="10:12" ht="28.5" customHeight="1" x14ac:dyDescent="0.25">
      <c r="J401" s="13"/>
      <c r="K401" s="13"/>
      <c r="L401" s="13"/>
    </row>
    <row r="402" spans="10:12" ht="28.5" customHeight="1" x14ac:dyDescent="0.25">
      <c r="J402" s="13"/>
      <c r="K402" s="13"/>
      <c r="L402" s="13"/>
    </row>
    <row r="403" spans="10:12" ht="28.5" customHeight="1" x14ac:dyDescent="0.25">
      <c r="J403" s="13"/>
      <c r="K403" s="13"/>
      <c r="L403" s="13"/>
    </row>
    <row r="404" spans="10:12" ht="28.5" customHeight="1" x14ac:dyDescent="0.25">
      <c r="J404" s="13"/>
      <c r="K404" s="13"/>
      <c r="L404" s="13"/>
    </row>
    <row r="405" spans="10:12" ht="28.5" customHeight="1" x14ac:dyDescent="0.25">
      <c r="J405" s="13"/>
      <c r="K405" s="13"/>
      <c r="L405" s="13"/>
    </row>
    <row r="406" spans="10:12" ht="28.5" customHeight="1" x14ac:dyDescent="0.25">
      <c r="J406" s="13"/>
      <c r="K406" s="13"/>
      <c r="L406" s="13"/>
    </row>
    <row r="407" spans="10:12" ht="28.5" customHeight="1" x14ac:dyDescent="0.25">
      <c r="J407" s="13"/>
      <c r="K407" s="13"/>
      <c r="L407" s="13"/>
    </row>
    <row r="408" spans="10:12" ht="28.5" customHeight="1" x14ac:dyDescent="0.25">
      <c r="J408" s="13"/>
      <c r="K408" s="13"/>
      <c r="L408" s="13"/>
    </row>
    <row r="409" spans="10:12" ht="28.5" customHeight="1" x14ac:dyDescent="0.25">
      <c r="J409" s="13"/>
      <c r="K409" s="13"/>
      <c r="L409" s="13"/>
    </row>
    <row r="410" spans="10:12" ht="28.5" customHeight="1" x14ac:dyDescent="0.25">
      <c r="J410" s="13"/>
      <c r="K410" s="13"/>
      <c r="L410" s="13"/>
    </row>
    <row r="411" spans="10:12" ht="28.5" customHeight="1" x14ac:dyDescent="0.25">
      <c r="J411" s="13"/>
      <c r="K411" s="13"/>
      <c r="L411" s="13"/>
    </row>
    <row r="412" spans="10:12" ht="28.5" customHeight="1" x14ac:dyDescent="0.25">
      <c r="J412" s="13"/>
      <c r="K412" s="13"/>
      <c r="L412" s="13"/>
    </row>
    <row r="413" spans="10:12" ht="28.5" customHeight="1" x14ac:dyDescent="0.25">
      <c r="J413" s="13"/>
      <c r="K413" s="13"/>
      <c r="L413" s="13"/>
    </row>
    <row r="414" spans="10:12" ht="28.5" customHeight="1" x14ac:dyDescent="0.25">
      <c r="J414" s="13"/>
      <c r="K414" s="13"/>
      <c r="L414" s="13"/>
    </row>
    <row r="415" spans="10:12" ht="28.5" customHeight="1" x14ac:dyDescent="0.25">
      <c r="J415" s="13"/>
      <c r="K415" s="13"/>
      <c r="L415" s="13"/>
    </row>
    <row r="416" spans="10:12" ht="28.5" customHeight="1" x14ac:dyDescent="0.25">
      <c r="J416" s="13"/>
      <c r="K416" s="13"/>
      <c r="L416" s="13"/>
    </row>
    <row r="417" spans="10:12" ht="28.5" customHeight="1" x14ac:dyDescent="0.25">
      <c r="J417" s="13"/>
      <c r="K417" s="13"/>
      <c r="L417" s="13"/>
    </row>
    <row r="418" spans="10:12" ht="28.5" customHeight="1" x14ac:dyDescent="0.25">
      <c r="J418" s="13"/>
      <c r="K418" s="13"/>
      <c r="L418" s="13"/>
    </row>
    <row r="419" spans="10:12" ht="28.5" customHeight="1" x14ac:dyDescent="0.25">
      <c r="J419" s="13"/>
      <c r="K419" s="13"/>
      <c r="L419" s="13"/>
    </row>
    <row r="420" spans="10:12" ht="28.5" customHeight="1" x14ac:dyDescent="0.25">
      <c r="J420" s="13"/>
      <c r="K420" s="13"/>
      <c r="L420" s="13"/>
    </row>
    <row r="421" spans="10:12" ht="28.5" customHeight="1" x14ac:dyDescent="0.25">
      <c r="J421" s="13"/>
      <c r="K421" s="13"/>
      <c r="L421" s="13"/>
    </row>
    <row r="422" spans="10:12" ht="28.5" customHeight="1" x14ac:dyDescent="0.25">
      <c r="J422" s="13"/>
      <c r="K422" s="13"/>
      <c r="L422" s="13"/>
    </row>
    <row r="423" spans="10:12" ht="28.5" customHeight="1" x14ac:dyDescent="0.25">
      <c r="J423" s="13"/>
      <c r="K423" s="13"/>
      <c r="L423" s="13"/>
    </row>
    <row r="424" spans="10:12" ht="28.5" customHeight="1" x14ac:dyDescent="0.25">
      <c r="J424" s="13"/>
      <c r="K424" s="13"/>
      <c r="L424" s="13"/>
    </row>
    <row r="425" spans="10:12" ht="28.5" customHeight="1" x14ac:dyDescent="0.25">
      <c r="J425" s="13"/>
      <c r="K425" s="13"/>
      <c r="L425" s="13"/>
    </row>
    <row r="426" spans="10:12" ht="28.5" customHeight="1" x14ac:dyDescent="0.25">
      <c r="J426" s="13"/>
      <c r="K426" s="13"/>
      <c r="L426" s="13"/>
    </row>
    <row r="427" spans="10:12" ht="28.5" customHeight="1" x14ac:dyDescent="0.25">
      <c r="J427" s="13"/>
      <c r="K427" s="13"/>
      <c r="L427" s="13"/>
    </row>
    <row r="428" spans="10:12" ht="28.5" customHeight="1" x14ac:dyDescent="0.25">
      <c r="J428" s="13"/>
      <c r="K428" s="13"/>
      <c r="L428" s="13"/>
    </row>
    <row r="429" spans="10:12" ht="28.5" customHeight="1" x14ac:dyDescent="0.25">
      <c r="J429" s="13"/>
      <c r="K429" s="13"/>
      <c r="L429" s="13"/>
    </row>
    <row r="430" spans="10:12" ht="28.5" customHeight="1" x14ac:dyDescent="0.25">
      <c r="J430" s="13"/>
      <c r="K430" s="13"/>
      <c r="L430" s="13"/>
    </row>
    <row r="431" spans="10:12" ht="28.5" customHeight="1" x14ac:dyDescent="0.25">
      <c r="J431" s="13"/>
      <c r="K431" s="13"/>
      <c r="L431" s="13"/>
    </row>
    <row r="432" spans="10:12" ht="28.5" customHeight="1" x14ac:dyDescent="0.25">
      <c r="J432" s="13"/>
      <c r="K432" s="13"/>
      <c r="L432" s="13"/>
    </row>
    <row r="433" spans="10:12" ht="28.5" customHeight="1" x14ac:dyDescent="0.25">
      <c r="J433" s="13"/>
      <c r="K433" s="13"/>
      <c r="L433" s="13"/>
    </row>
    <row r="434" spans="10:12" ht="28.5" customHeight="1" x14ac:dyDescent="0.25">
      <c r="J434" s="13"/>
      <c r="K434" s="13"/>
      <c r="L434" s="13"/>
    </row>
    <row r="435" spans="10:12" ht="28.5" customHeight="1" x14ac:dyDescent="0.25">
      <c r="J435" s="13"/>
      <c r="K435" s="13"/>
      <c r="L435" s="13"/>
    </row>
    <row r="436" spans="10:12" ht="28.5" customHeight="1" x14ac:dyDescent="0.25">
      <c r="J436" s="13"/>
      <c r="K436" s="13"/>
      <c r="L436" s="13"/>
    </row>
    <row r="437" spans="10:12" ht="28.5" customHeight="1" x14ac:dyDescent="0.25">
      <c r="J437" s="13"/>
      <c r="K437" s="13"/>
      <c r="L437" s="13"/>
    </row>
    <row r="438" spans="10:12" ht="28.5" customHeight="1" x14ac:dyDescent="0.25">
      <c r="J438" s="13"/>
      <c r="K438" s="13"/>
      <c r="L438" s="13"/>
    </row>
    <row r="439" spans="10:12" ht="28.5" customHeight="1" x14ac:dyDescent="0.25">
      <c r="J439" s="13"/>
      <c r="K439" s="13"/>
      <c r="L439" s="13"/>
    </row>
    <row r="440" spans="10:12" ht="28.5" customHeight="1" x14ac:dyDescent="0.25">
      <c r="J440" s="13"/>
      <c r="K440" s="13"/>
      <c r="L440" s="13"/>
    </row>
    <row r="441" spans="10:12" ht="28.5" customHeight="1" x14ac:dyDescent="0.25">
      <c r="J441" s="13"/>
      <c r="K441" s="13"/>
      <c r="L441" s="13"/>
    </row>
    <row r="442" spans="10:12" ht="28.5" customHeight="1" x14ac:dyDescent="0.25">
      <c r="J442" s="13"/>
      <c r="K442" s="13"/>
      <c r="L442" s="13"/>
    </row>
    <row r="443" spans="10:12" ht="28.5" customHeight="1" x14ac:dyDescent="0.25">
      <c r="J443" s="13"/>
      <c r="K443" s="13"/>
      <c r="L443" s="13"/>
    </row>
    <row r="444" spans="10:12" ht="28.5" customHeight="1" x14ac:dyDescent="0.25">
      <c r="J444" s="13"/>
      <c r="K444" s="13"/>
      <c r="L444" s="13"/>
    </row>
    <row r="445" spans="10:12" ht="28.5" customHeight="1" x14ac:dyDescent="0.25">
      <c r="J445" s="13"/>
      <c r="K445" s="13"/>
      <c r="L445" s="13"/>
    </row>
    <row r="446" spans="10:12" ht="28.5" customHeight="1" x14ac:dyDescent="0.25">
      <c r="J446" s="13"/>
      <c r="K446" s="13"/>
      <c r="L446" s="13"/>
    </row>
    <row r="447" spans="10:12" ht="28.5" customHeight="1" x14ac:dyDescent="0.25">
      <c r="J447" s="13"/>
      <c r="K447" s="13"/>
      <c r="L447" s="13"/>
    </row>
    <row r="448" spans="10:12" ht="28.5" customHeight="1" x14ac:dyDescent="0.25">
      <c r="J448" s="13"/>
      <c r="K448" s="13"/>
      <c r="L448" s="13"/>
    </row>
    <row r="449" spans="10:12" ht="28.5" customHeight="1" x14ac:dyDescent="0.25">
      <c r="J449" s="13"/>
      <c r="K449" s="13"/>
      <c r="L449" s="13"/>
    </row>
    <row r="450" spans="10:12" ht="28.5" customHeight="1" x14ac:dyDescent="0.25">
      <c r="J450" s="13"/>
      <c r="K450" s="13"/>
      <c r="L450" s="13"/>
    </row>
    <row r="451" spans="10:12" ht="28.5" customHeight="1" x14ac:dyDescent="0.25">
      <c r="J451" s="13"/>
      <c r="K451" s="13"/>
      <c r="L451" s="13"/>
    </row>
    <row r="452" spans="10:12" ht="28.5" customHeight="1" x14ac:dyDescent="0.25">
      <c r="J452" s="13"/>
      <c r="K452" s="13"/>
      <c r="L452" s="13"/>
    </row>
    <row r="453" spans="10:12" ht="28.5" customHeight="1" x14ac:dyDescent="0.25">
      <c r="J453" s="13"/>
      <c r="K453" s="13"/>
      <c r="L453" s="13"/>
    </row>
    <row r="454" spans="10:12" ht="28.5" customHeight="1" x14ac:dyDescent="0.25">
      <c r="J454" s="13"/>
      <c r="K454" s="13"/>
      <c r="L454" s="13"/>
    </row>
    <row r="455" spans="10:12" ht="28.5" customHeight="1" x14ac:dyDescent="0.25">
      <c r="J455" s="13"/>
      <c r="K455" s="13"/>
      <c r="L455" s="13"/>
    </row>
    <row r="456" spans="10:12" ht="28.5" customHeight="1" x14ac:dyDescent="0.25">
      <c r="J456" s="13"/>
      <c r="K456" s="13"/>
      <c r="L456" s="13"/>
    </row>
    <row r="457" spans="10:12" ht="28.5" customHeight="1" x14ac:dyDescent="0.25">
      <c r="J457" s="13"/>
      <c r="K457" s="13"/>
      <c r="L457" s="13"/>
    </row>
    <row r="458" spans="10:12" ht="28.5" customHeight="1" x14ac:dyDescent="0.25">
      <c r="J458" s="13"/>
      <c r="K458" s="13"/>
      <c r="L458" s="13"/>
    </row>
    <row r="459" spans="10:12" ht="28.5" customHeight="1" x14ac:dyDescent="0.25">
      <c r="J459" s="13"/>
      <c r="K459" s="13"/>
      <c r="L459" s="13"/>
    </row>
    <row r="460" spans="10:12" ht="28.5" customHeight="1" x14ac:dyDescent="0.25">
      <c r="J460" s="13"/>
      <c r="K460" s="13"/>
      <c r="L460" s="13"/>
    </row>
    <row r="461" spans="10:12" ht="28.5" customHeight="1" x14ac:dyDescent="0.25">
      <c r="J461" s="13"/>
      <c r="K461" s="13"/>
      <c r="L461" s="13"/>
    </row>
    <row r="462" spans="10:12" ht="28.5" customHeight="1" x14ac:dyDescent="0.25">
      <c r="J462" s="13"/>
      <c r="K462" s="13"/>
      <c r="L462" s="13"/>
    </row>
    <row r="463" spans="10:12" ht="28.5" customHeight="1" x14ac:dyDescent="0.25">
      <c r="J463" s="13"/>
      <c r="K463" s="13"/>
      <c r="L463" s="13"/>
    </row>
    <row r="464" spans="10:12" ht="28.5" customHeight="1" x14ac:dyDescent="0.25">
      <c r="J464" s="13"/>
      <c r="K464" s="13"/>
      <c r="L464" s="13"/>
    </row>
    <row r="465" spans="10:12" ht="28.5" customHeight="1" x14ac:dyDescent="0.25">
      <c r="J465" s="13"/>
      <c r="K465" s="13"/>
      <c r="L465" s="13"/>
    </row>
    <row r="466" spans="10:12" ht="28.5" customHeight="1" x14ac:dyDescent="0.25">
      <c r="J466" s="13"/>
      <c r="K466" s="13"/>
      <c r="L466" s="13"/>
    </row>
    <row r="467" spans="10:12" ht="28.5" customHeight="1" x14ac:dyDescent="0.25">
      <c r="J467" s="13"/>
      <c r="K467" s="13"/>
      <c r="L467" s="13"/>
    </row>
    <row r="468" spans="10:12" ht="28.5" customHeight="1" x14ac:dyDescent="0.25">
      <c r="J468" s="13"/>
      <c r="K468" s="13"/>
      <c r="L468" s="13"/>
    </row>
    <row r="469" spans="10:12" ht="28.5" customHeight="1" x14ac:dyDescent="0.25">
      <c r="J469" s="13"/>
      <c r="K469" s="13"/>
      <c r="L469" s="13"/>
    </row>
    <row r="470" spans="10:12" ht="28.5" customHeight="1" x14ac:dyDescent="0.25">
      <c r="J470" s="13"/>
      <c r="K470" s="13"/>
      <c r="L470" s="13"/>
    </row>
    <row r="471" spans="10:12" ht="28.5" customHeight="1" x14ac:dyDescent="0.25">
      <c r="J471" s="13"/>
      <c r="K471" s="13"/>
      <c r="L471" s="13"/>
    </row>
    <row r="472" spans="10:12" ht="28.5" customHeight="1" x14ac:dyDescent="0.25">
      <c r="J472" s="13"/>
      <c r="K472" s="13"/>
      <c r="L472" s="13"/>
    </row>
    <row r="473" spans="10:12" ht="28.5" customHeight="1" x14ac:dyDescent="0.25">
      <c r="J473" s="13"/>
      <c r="K473" s="13"/>
      <c r="L473" s="13"/>
    </row>
    <row r="474" spans="10:12" ht="28.5" customHeight="1" x14ac:dyDescent="0.25">
      <c r="J474" s="13"/>
      <c r="K474" s="13"/>
      <c r="L474" s="13"/>
    </row>
    <row r="475" spans="10:12" ht="28.5" customHeight="1" x14ac:dyDescent="0.25">
      <c r="J475" s="13"/>
      <c r="K475" s="13"/>
      <c r="L475" s="13"/>
    </row>
    <row r="476" spans="10:12" ht="28.5" customHeight="1" x14ac:dyDescent="0.25">
      <c r="J476" s="13"/>
      <c r="K476" s="13"/>
      <c r="L476" s="13"/>
    </row>
    <row r="477" spans="10:12" ht="28.5" customHeight="1" x14ac:dyDescent="0.25">
      <c r="J477" s="13"/>
      <c r="K477" s="13"/>
      <c r="L477" s="13"/>
    </row>
    <row r="478" spans="10:12" ht="28.5" customHeight="1" x14ac:dyDescent="0.25">
      <c r="J478" s="13"/>
      <c r="K478" s="13"/>
      <c r="L478" s="13"/>
    </row>
    <row r="479" spans="10:12" ht="28.5" customHeight="1" x14ac:dyDescent="0.25">
      <c r="J479" s="13"/>
      <c r="K479" s="13"/>
      <c r="L479" s="13"/>
    </row>
    <row r="480" spans="10:12" ht="28.5" customHeight="1" x14ac:dyDescent="0.25">
      <c r="J480" s="13"/>
      <c r="K480" s="13"/>
      <c r="L480" s="13"/>
    </row>
    <row r="481" spans="10:12" ht="28.5" customHeight="1" x14ac:dyDescent="0.25">
      <c r="J481" s="13"/>
      <c r="K481" s="13"/>
      <c r="L481" s="13"/>
    </row>
    <row r="482" spans="10:12" ht="28.5" customHeight="1" x14ac:dyDescent="0.25">
      <c r="J482" s="13"/>
      <c r="K482" s="13"/>
      <c r="L482" s="13"/>
    </row>
    <row r="483" spans="10:12" ht="28.5" customHeight="1" x14ac:dyDescent="0.25">
      <c r="J483" s="13"/>
      <c r="K483" s="13"/>
      <c r="L483" s="13"/>
    </row>
    <row r="484" spans="10:12" ht="28.5" customHeight="1" x14ac:dyDescent="0.25">
      <c r="J484" s="13"/>
      <c r="K484" s="13"/>
      <c r="L484" s="13"/>
    </row>
    <row r="485" spans="10:12" ht="28.5" customHeight="1" x14ac:dyDescent="0.25">
      <c r="J485" s="13"/>
      <c r="K485" s="13"/>
      <c r="L485" s="13"/>
    </row>
    <row r="486" spans="10:12" ht="28.5" customHeight="1" x14ac:dyDescent="0.25">
      <c r="J486" s="13"/>
      <c r="K486" s="13"/>
      <c r="L486" s="13"/>
    </row>
    <row r="487" spans="10:12" ht="28.5" customHeight="1" x14ac:dyDescent="0.25">
      <c r="J487" s="13"/>
      <c r="K487" s="13"/>
      <c r="L487" s="13"/>
    </row>
    <row r="488" spans="10:12" ht="28.5" customHeight="1" x14ac:dyDescent="0.25">
      <c r="J488" s="13"/>
      <c r="K488" s="13"/>
      <c r="L488" s="13"/>
    </row>
    <row r="489" spans="10:12" ht="28.5" customHeight="1" x14ac:dyDescent="0.25">
      <c r="J489" s="13"/>
      <c r="K489" s="13"/>
      <c r="L489" s="13"/>
    </row>
    <row r="490" spans="10:12" ht="28.5" customHeight="1" x14ac:dyDescent="0.25">
      <c r="J490" s="13"/>
      <c r="K490" s="13"/>
      <c r="L490" s="13"/>
    </row>
    <row r="491" spans="10:12" ht="28.5" customHeight="1" x14ac:dyDescent="0.25">
      <c r="J491" s="13"/>
      <c r="K491" s="13"/>
      <c r="L491" s="13"/>
    </row>
    <row r="492" spans="10:12" ht="28.5" customHeight="1" x14ac:dyDescent="0.25">
      <c r="J492" s="13"/>
      <c r="K492" s="13"/>
      <c r="L492" s="13"/>
    </row>
    <row r="493" spans="10:12" ht="28.5" customHeight="1" x14ac:dyDescent="0.25">
      <c r="J493" s="13"/>
      <c r="K493" s="13"/>
      <c r="L493" s="13"/>
    </row>
    <row r="494" spans="10:12" ht="28.5" customHeight="1" x14ac:dyDescent="0.25">
      <c r="J494" s="13"/>
      <c r="K494" s="13"/>
      <c r="L494" s="13"/>
    </row>
    <row r="495" spans="10:12" ht="28.5" customHeight="1" x14ac:dyDescent="0.25">
      <c r="J495" s="13"/>
      <c r="K495" s="13"/>
      <c r="L495" s="13"/>
    </row>
    <row r="496" spans="10:12" ht="28.5" customHeight="1" x14ac:dyDescent="0.25">
      <c r="J496" s="13"/>
      <c r="K496" s="13"/>
      <c r="L496" s="13"/>
    </row>
    <row r="497" spans="10:12" ht="28.5" customHeight="1" x14ac:dyDescent="0.25">
      <c r="J497" s="13"/>
      <c r="K497" s="13"/>
      <c r="L497" s="13"/>
    </row>
    <row r="498" spans="10:12" ht="28.5" customHeight="1" x14ac:dyDescent="0.25">
      <c r="J498" s="13"/>
      <c r="K498" s="13"/>
      <c r="L498" s="13"/>
    </row>
    <row r="499" spans="10:12" ht="28.5" customHeight="1" x14ac:dyDescent="0.25">
      <c r="J499" s="13"/>
      <c r="K499" s="13"/>
      <c r="L499" s="13"/>
    </row>
    <row r="500" spans="10:12" ht="28.5" customHeight="1" x14ac:dyDescent="0.25">
      <c r="J500" s="13"/>
      <c r="K500" s="13"/>
      <c r="L500" s="13"/>
    </row>
    <row r="501" spans="10:12" ht="28.5" customHeight="1" x14ac:dyDescent="0.25">
      <c r="J501" s="13"/>
      <c r="K501" s="13"/>
      <c r="L501" s="13"/>
    </row>
    <row r="502" spans="10:12" ht="28.5" customHeight="1" x14ac:dyDescent="0.25">
      <c r="J502" s="13"/>
      <c r="K502" s="13"/>
      <c r="L502" s="13"/>
    </row>
    <row r="503" spans="10:12" ht="28.5" customHeight="1" x14ac:dyDescent="0.25">
      <c r="J503" s="13"/>
      <c r="K503" s="13"/>
      <c r="L503" s="13"/>
    </row>
    <row r="504" spans="10:12" ht="28.5" customHeight="1" x14ac:dyDescent="0.25">
      <c r="J504" s="13"/>
      <c r="K504" s="13"/>
      <c r="L504" s="13"/>
    </row>
    <row r="505" spans="10:12" ht="28.5" customHeight="1" x14ac:dyDescent="0.25">
      <c r="J505" s="13"/>
      <c r="K505" s="13"/>
      <c r="L505" s="13"/>
    </row>
    <row r="506" spans="10:12" ht="28.5" customHeight="1" x14ac:dyDescent="0.25">
      <c r="J506" s="13"/>
      <c r="K506" s="13"/>
      <c r="L506" s="13"/>
    </row>
    <row r="507" spans="10:12" ht="28.5" customHeight="1" x14ac:dyDescent="0.25">
      <c r="J507" s="13"/>
      <c r="K507" s="13"/>
      <c r="L507" s="13"/>
    </row>
    <row r="508" spans="10:12" ht="28.5" customHeight="1" x14ac:dyDescent="0.25">
      <c r="J508" s="13"/>
      <c r="K508" s="13"/>
      <c r="L508" s="13"/>
    </row>
    <row r="509" spans="10:12" ht="28.5" customHeight="1" x14ac:dyDescent="0.25">
      <c r="J509" s="13"/>
      <c r="K509" s="13"/>
      <c r="L509" s="13"/>
    </row>
    <row r="510" spans="10:12" ht="28.5" customHeight="1" x14ac:dyDescent="0.25">
      <c r="J510" s="13"/>
      <c r="K510" s="13"/>
      <c r="L510" s="13"/>
    </row>
    <row r="511" spans="10:12" ht="28.5" customHeight="1" x14ac:dyDescent="0.25">
      <c r="J511" s="13"/>
      <c r="K511" s="13"/>
      <c r="L511" s="13"/>
    </row>
    <row r="512" spans="10:12" ht="28.5" customHeight="1" x14ac:dyDescent="0.25">
      <c r="J512" s="13"/>
      <c r="K512" s="13"/>
      <c r="L512" s="13"/>
    </row>
    <row r="513" spans="10:12" ht="28.5" customHeight="1" x14ac:dyDescent="0.25">
      <c r="J513" s="13"/>
      <c r="K513" s="13"/>
      <c r="L513" s="13"/>
    </row>
    <row r="514" spans="10:12" ht="28.5" customHeight="1" x14ac:dyDescent="0.25">
      <c r="J514" s="13"/>
      <c r="K514" s="13"/>
      <c r="L514" s="13"/>
    </row>
    <row r="515" spans="10:12" ht="28.5" customHeight="1" x14ac:dyDescent="0.25">
      <c r="J515" s="13"/>
      <c r="K515" s="13"/>
      <c r="L515" s="13"/>
    </row>
    <row r="516" spans="10:12" ht="28.5" customHeight="1" x14ac:dyDescent="0.25">
      <c r="J516" s="13"/>
      <c r="K516" s="13"/>
      <c r="L516" s="13"/>
    </row>
    <row r="517" spans="10:12" ht="28.5" customHeight="1" x14ac:dyDescent="0.25">
      <c r="J517" s="13"/>
      <c r="K517" s="13"/>
      <c r="L517" s="13"/>
    </row>
    <row r="518" spans="10:12" ht="28.5" customHeight="1" x14ac:dyDescent="0.25">
      <c r="J518" s="13"/>
      <c r="K518" s="13"/>
      <c r="L518" s="13"/>
    </row>
    <row r="519" spans="10:12" ht="28.5" customHeight="1" x14ac:dyDescent="0.25">
      <c r="J519" s="13"/>
      <c r="K519" s="13"/>
      <c r="L519" s="13"/>
    </row>
    <row r="520" spans="10:12" ht="28.5" customHeight="1" x14ac:dyDescent="0.25">
      <c r="J520" s="13"/>
      <c r="K520" s="13"/>
      <c r="L520" s="13"/>
    </row>
    <row r="521" spans="10:12" ht="28.5" customHeight="1" x14ac:dyDescent="0.25">
      <c r="J521" s="13"/>
      <c r="K521" s="13"/>
      <c r="L521" s="13"/>
    </row>
    <row r="522" spans="10:12" ht="28.5" customHeight="1" x14ac:dyDescent="0.25">
      <c r="J522" s="13"/>
      <c r="K522" s="13"/>
      <c r="L522" s="13"/>
    </row>
    <row r="523" spans="10:12" ht="28.5" customHeight="1" x14ac:dyDescent="0.25">
      <c r="J523" s="13"/>
      <c r="K523" s="13"/>
      <c r="L523" s="13"/>
    </row>
    <row r="524" spans="10:12" ht="28.5" customHeight="1" x14ac:dyDescent="0.25">
      <c r="J524" s="13"/>
      <c r="K524" s="13"/>
      <c r="L524" s="13"/>
    </row>
    <row r="525" spans="10:12" ht="28.5" customHeight="1" x14ac:dyDescent="0.25">
      <c r="J525" s="13"/>
      <c r="K525" s="13"/>
      <c r="L525" s="13"/>
    </row>
    <row r="526" spans="10:12" ht="28.5" customHeight="1" x14ac:dyDescent="0.25">
      <c r="J526" s="13"/>
      <c r="K526" s="13"/>
      <c r="L526" s="13"/>
    </row>
    <row r="527" spans="10:12" ht="28.5" customHeight="1" x14ac:dyDescent="0.25">
      <c r="J527" s="13"/>
      <c r="K527" s="13"/>
      <c r="L527" s="13"/>
    </row>
    <row r="528" spans="10:12" ht="28.5" customHeight="1" x14ac:dyDescent="0.25">
      <c r="J528" s="13"/>
      <c r="K528" s="13"/>
      <c r="L528" s="13"/>
    </row>
    <row r="529" spans="10:12" ht="28.5" customHeight="1" x14ac:dyDescent="0.25">
      <c r="J529" s="13"/>
      <c r="K529" s="13"/>
      <c r="L529" s="13"/>
    </row>
    <row r="530" spans="10:12" ht="28.5" customHeight="1" x14ac:dyDescent="0.25">
      <c r="J530" s="13"/>
      <c r="K530" s="13"/>
      <c r="L530" s="13"/>
    </row>
    <row r="531" spans="10:12" ht="28.5" customHeight="1" x14ac:dyDescent="0.25">
      <c r="J531" s="13"/>
      <c r="K531" s="13"/>
      <c r="L531" s="13"/>
    </row>
    <row r="532" spans="10:12" ht="28.5" customHeight="1" x14ac:dyDescent="0.25">
      <c r="J532" s="13"/>
      <c r="K532" s="13"/>
      <c r="L532" s="13"/>
    </row>
    <row r="533" spans="10:12" ht="28.5" customHeight="1" x14ac:dyDescent="0.25">
      <c r="J533" s="13"/>
      <c r="K533" s="13"/>
      <c r="L533" s="13"/>
    </row>
    <row r="534" spans="10:12" ht="28.5" customHeight="1" x14ac:dyDescent="0.25">
      <c r="J534" s="13"/>
      <c r="K534" s="13"/>
      <c r="L534" s="13"/>
    </row>
    <row r="535" spans="10:12" ht="28.5" customHeight="1" x14ac:dyDescent="0.25">
      <c r="J535" s="13"/>
      <c r="K535" s="13"/>
      <c r="L535" s="13"/>
    </row>
    <row r="536" spans="10:12" ht="28.5" customHeight="1" x14ac:dyDescent="0.25">
      <c r="J536" s="13"/>
      <c r="K536" s="13"/>
      <c r="L536" s="13"/>
    </row>
    <row r="537" spans="10:12" ht="28.5" customHeight="1" x14ac:dyDescent="0.25">
      <c r="J537" s="13"/>
      <c r="K537" s="13"/>
      <c r="L537" s="13"/>
    </row>
    <row r="538" spans="10:12" ht="28.5" customHeight="1" x14ac:dyDescent="0.25">
      <c r="J538" s="13"/>
      <c r="K538" s="13"/>
      <c r="L538" s="13"/>
    </row>
    <row r="539" spans="10:12" ht="28.5" customHeight="1" x14ac:dyDescent="0.25">
      <c r="J539" s="13"/>
      <c r="K539" s="13"/>
      <c r="L539" s="13"/>
    </row>
    <row r="540" spans="10:12" ht="28.5" customHeight="1" x14ac:dyDescent="0.25">
      <c r="J540" s="13"/>
      <c r="K540" s="13"/>
      <c r="L540" s="13"/>
    </row>
    <row r="541" spans="10:12" ht="28.5" customHeight="1" x14ac:dyDescent="0.25">
      <c r="J541" s="13"/>
      <c r="K541" s="13"/>
      <c r="L541" s="13"/>
    </row>
    <row r="542" spans="10:12" ht="28.5" customHeight="1" x14ac:dyDescent="0.25">
      <c r="J542" s="13"/>
      <c r="K542" s="13"/>
      <c r="L542" s="13"/>
    </row>
    <row r="543" spans="10:12" ht="28.5" customHeight="1" x14ac:dyDescent="0.25">
      <c r="J543" s="13"/>
      <c r="K543" s="13"/>
      <c r="L543" s="13"/>
    </row>
    <row r="544" spans="10:12" ht="28.5" customHeight="1" x14ac:dyDescent="0.25">
      <c r="J544" s="13"/>
      <c r="K544" s="13"/>
      <c r="L544" s="13"/>
    </row>
    <row r="545" spans="10:12" ht="28.5" customHeight="1" x14ac:dyDescent="0.25">
      <c r="J545" s="13"/>
      <c r="K545" s="13"/>
      <c r="L545" s="13"/>
    </row>
    <row r="546" spans="10:12" ht="28.5" customHeight="1" x14ac:dyDescent="0.25">
      <c r="J546" s="13"/>
      <c r="K546" s="13"/>
      <c r="L546" s="13"/>
    </row>
    <row r="547" spans="10:12" ht="28.5" customHeight="1" x14ac:dyDescent="0.25">
      <c r="J547" s="13"/>
      <c r="K547" s="13"/>
      <c r="L547" s="13"/>
    </row>
    <row r="548" spans="10:12" ht="28.5" customHeight="1" x14ac:dyDescent="0.25">
      <c r="J548" s="13"/>
      <c r="K548" s="13"/>
      <c r="L548" s="13"/>
    </row>
    <row r="549" spans="10:12" ht="28.5" customHeight="1" x14ac:dyDescent="0.25">
      <c r="J549" s="13"/>
      <c r="K549" s="13"/>
      <c r="L549" s="13"/>
    </row>
    <row r="550" spans="10:12" ht="28.5" customHeight="1" x14ac:dyDescent="0.25">
      <c r="J550" s="13"/>
      <c r="K550" s="13"/>
      <c r="L550" s="13"/>
    </row>
    <row r="551" spans="10:12" ht="28.5" customHeight="1" x14ac:dyDescent="0.25">
      <c r="J551" s="13"/>
      <c r="K551" s="13"/>
      <c r="L551" s="13"/>
    </row>
    <row r="552" spans="10:12" ht="28.5" customHeight="1" x14ac:dyDescent="0.25">
      <c r="J552" s="13"/>
      <c r="K552" s="13"/>
      <c r="L552" s="13"/>
    </row>
    <row r="553" spans="10:12" ht="28.5" customHeight="1" x14ac:dyDescent="0.25">
      <c r="J553" s="13"/>
      <c r="K553" s="13"/>
      <c r="L553" s="13"/>
    </row>
    <row r="554" spans="10:12" ht="28.5" customHeight="1" x14ac:dyDescent="0.25">
      <c r="J554" s="13"/>
      <c r="K554" s="13"/>
      <c r="L554" s="13"/>
    </row>
    <row r="555" spans="10:12" ht="28.5" customHeight="1" x14ac:dyDescent="0.25">
      <c r="J555" s="13"/>
      <c r="K555" s="13"/>
      <c r="L555" s="13"/>
    </row>
    <row r="556" spans="10:12" ht="28.5" customHeight="1" x14ac:dyDescent="0.25">
      <c r="J556" s="13"/>
      <c r="K556" s="13"/>
      <c r="L556" s="13"/>
    </row>
    <row r="557" spans="10:12" ht="28.5" customHeight="1" x14ac:dyDescent="0.25">
      <c r="J557" s="13"/>
      <c r="K557" s="13"/>
      <c r="L557" s="13"/>
    </row>
    <row r="558" spans="10:12" ht="28.5" customHeight="1" x14ac:dyDescent="0.25">
      <c r="J558" s="13"/>
      <c r="K558" s="13"/>
      <c r="L558" s="13"/>
    </row>
    <row r="559" spans="10:12" ht="28.5" customHeight="1" x14ac:dyDescent="0.25">
      <c r="J559" s="13"/>
      <c r="K559" s="13"/>
      <c r="L559" s="13"/>
    </row>
    <row r="560" spans="10:12" ht="28.5" customHeight="1" x14ac:dyDescent="0.25">
      <c r="J560" s="13"/>
      <c r="K560" s="13"/>
      <c r="L560" s="13"/>
    </row>
    <row r="561" spans="10:12" ht="28.5" customHeight="1" x14ac:dyDescent="0.25">
      <c r="J561" s="13"/>
      <c r="K561" s="13"/>
      <c r="L561" s="13"/>
    </row>
    <row r="562" spans="10:12" ht="28.5" customHeight="1" x14ac:dyDescent="0.25">
      <c r="J562" s="13"/>
      <c r="K562" s="13"/>
      <c r="L562" s="13"/>
    </row>
    <row r="563" spans="10:12" ht="28.5" customHeight="1" x14ac:dyDescent="0.25">
      <c r="J563" s="13"/>
      <c r="K563" s="13"/>
      <c r="L563" s="13"/>
    </row>
    <row r="564" spans="10:12" ht="28.5" customHeight="1" x14ac:dyDescent="0.25">
      <c r="J564" s="13"/>
      <c r="K564" s="13"/>
      <c r="L564" s="13"/>
    </row>
    <row r="565" spans="10:12" ht="28.5" customHeight="1" x14ac:dyDescent="0.25">
      <c r="J565" s="13"/>
      <c r="K565" s="13"/>
      <c r="L565" s="13"/>
    </row>
    <row r="566" spans="10:12" ht="28.5" customHeight="1" x14ac:dyDescent="0.25">
      <c r="J566" s="13"/>
      <c r="K566" s="13"/>
      <c r="L566" s="13"/>
    </row>
    <row r="567" spans="10:12" ht="28.5" customHeight="1" x14ac:dyDescent="0.25">
      <c r="J567" s="13"/>
      <c r="K567" s="13"/>
      <c r="L567" s="13"/>
    </row>
    <row r="568" spans="10:12" ht="28.5" customHeight="1" x14ac:dyDescent="0.25">
      <c r="J568" s="13"/>
      <c r="K568" s="13"/>
      <c r="L568" s="13"/>
    </row>
    <row r="569" spans="10:12" ht="28.5" customHeight="1" x14ac:dyDescent="0.25">
      <c r="J569" s="13"/>
      <c r="K569" s="13"/>
      <c r="L569" s="13"/>
    </row>
    <row r="570" spans="10:12" ht="28.5" customHeight="1" x14ac:dyDescent="0.25">
      <c r="J570" s="13"/>
      <c r="K570" s="13"/>
      <c r="L570" s="13"/>
    </row>
    <row r="571" spans="10:12" ht="28.5" customHeight="1" x14ac:dyDescent="0.25">
      <c r="J571" s="13"/>
      <c r="K571" s="13"/>
      <c r="L571" s="13"/>
    </row>
    <row r="572" spans="10:12" ht="28.5" customHeight="1" x14ac:dyDescent="0.25">
      <c r="J572" s="13"/>
      <c r="K572" s="13"/>
      <c r="L572" s="13"/>
    </row>
    <row r="573" spans="10:12" ht="28.5" customHeight="1" x14ac:dyDescent="0.25">
      <c r="J573" s="13"/>
      <c r="K573" s="13"/>
      <c r="L573" s="13"/>
    </row>
  </sheetData>
  <dataConsolidate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3" id="{00000000-000E-0000-0100-000022000000}">
            <x14:iconSet iconSet="3Triangles" showValue="0" reverse="1">
              <x14:cfvo type="percent">
                <xm:f>0</xm:f>
              </x14:cfvo>
              <x14:cfvo type="num" gte="0">
                <xm:f>4</xm:f>
              </x14:cfvo>
              <x14:cfvo type="num">
                <xm:f>10</xm:f>
              </x14:cfvo>
            </x14:iconSet>
          </x14:cfRule>
          <xm:sqref>I2:I3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4DB-2800-4FEF-B3F6-38CEF9243A1E}">
  <dimension ref="A1:F1"/>
  <sheetViews>
    <sheetView workbookViewId="0">
      <selection activeCell="D29" sqref="D29"/>
    </sheetView>
  </sheetViews>
  <sheetFormatPr defaultRowHeight="15" x14ac:dyDescent="0.25"/>
  <cols>
    <col min="1" max="1" width="24.85546875" customWidth="1"/>
    <col min="2" max="2" width="20.140625" style="2" bestFit="1" customWidth="1"/>
    <col min="3" max="3" width="18" style="2" bestFit="1" customWidth="1"/>
    <col min="4" max="4" width="22.7109375" style="2" bestFit="1" customWidth="1"/>
    <col min="5" max="5" width="20.140625" style="2" bestFit="1" customWidth="1"/>
    <col min="6" max="6" width="26.140625" style="2" customWidth="1"/>
  </cols>
  <sheetData>
    <row r="1" spans="1:6" x14ac:dyDescent="0.25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</sheetData>
  <autoFilter ref="A1:F1" xr:uid="{346B18CC-3BA7-40B0-A57E-EE7C07DAD5D6}">
    <sortState ref="A2:F178">
      <sortCondition ref="A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81C3-DFDD-4244-86DA-E756C7F05888}">
  <dimension ref="A1:C1"/>
  <sheetViews>
    <sheetView workbookViewId="0">
      <selection activeCell="B8" sqref="B8"/>
    </sheetView>
  </sheetViews>
  <sheetFormatPr defaultRowHeight="15" x14ac:dyDescent="0.25"/>
  <cols>
    <col min="1" max="1" width="27" style="4" customWidth="1"/>
    <col min="2" max="2" width="37.28515625" style="4" customWidth="1"/>
    <col min="3" max="3" width="18.42578125" style="2" customWidth="1"/>
  </cols>
  <sheetData>
    <row r="1" spans="1:3" x14ac:dyDescent="0.25">
      <c r="A1" s="1" t="s">
        <v>18</v>
      </c>
      <c r="B1" s="1" t="s">
        <v>17</v>
      </c>
      <c r="C1" s="3" t="s">
        <v>19</v>
      </c>
    </row>
  </sheetData>
  <autoFilter ref="A1:C188" xr:uid="{0CACDF26-DDEA-49AD-A7EA-8BE5510F357A}">
    <sortState ref="A46:C52">
      <sortCondition ref="A1:A1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 Numbers</vt:lpstr>
      <vt:lpstr>Current VMs</vt:lpstr>
      <vt:lpstr>Official-VMTypes</vt:lpstr>
      <vt:lpstr>Official-FlexibilityGroups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Anderson</dc:creator>
  <cp:lastModifiedBy>Patricio, Anderson</cp:lastModifiedBy>
  <dcterms:created xsi:type="dcterms:W3CDTF">2020-01-15T16:24:12Z</dcterms:created>
  <dcterms:modified xsi:type="dcterms:W3CDTF">2020-01-23T22:08:21Z</dcterms:modified>
</cp:coreProperties>
</file>