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Analysis/Multivariate/Summary/"/>
    </mc:Choice>
  </mc:AlternateContent>
  <xr:revisionPtr revIDLastSave="0" documentId="13_ncr:1_{1186D492-EE38-5946-97AD-A497A69307A2}" xr6:coauthVersionLast="47" xr6:coauthVersionMax="47" xr10:uidLastSave="{00000000-0000-0000-0000-000000000000}"/>
  <bookViews>
    <workbookView xWindow="5220" yWindow="3920" windowWidth="26800" windowHeight="16580" activeTab="1" xr2:uid="{A6591B52-7433-0C47-834F-419CD579EE68}"/>
  </bookViews>
  <sheets>
    <sheet name="Feature Summary" sheetId="2" r:id="rId1"/>
    <sheet name="Robustness Summary" sheetId="1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9" i="1"/>
  <c r="I12" i="1"/>
  <c r="K10" i="1"/>
  <c r="K13" i="1"/>
  <c r="K15" i="1"/>
  <c r="F4" i="5"/>
  <c r="F5" i="5"/>
  <c r="F6" i="5"/>
  <c r="I6" i="1"/>
  <c r="I7" i="1"/>
  <c r="I8" i="1"/>
  <c r="I9" i="1"/>
  <c r="I10" i="1"/>
  <c r="I11" i="1"/>
  <c r="I13" i="1"/>
  <c r="I14" i="1"/>
  <c r="I15" i="1"/>
  <c r="I5" i="1"/>
  <c r="B18" i="1" a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<sst xmlns="http://schemas.openxmlformats.org/spreadsheetml/2006/main" count="193" uniqueCount="122">
  <si>
    <t>06042023_rc</t>
  </si>
  <si>
    <t>07042023_c</t>
  </si>
  <si>
    <t>07042023_c_rc</t>
  </si>
  <si>
    <t>08042023_c_rc</t>
  </si>
  <si>
    <t>08042023_c_rc2</t>
  </si>
  <si>
    <t>10042023_c_rc</t>
  </si>
  <si>
    <t>Dataset</t>
  </si>
  <si>
    <t>Filtering</t>
  </si>
  <si>
    <t xml:space="preserve">Standardisation </t>
  </si>
  <si>
    <t>Normalisation</t>
  </si>
  <si>
    <t>Imputation</t>
  </si>
  <si>
    <t>Score (neg mae)</t>
  </si>
  <si>
    <t>N/A</t>
  </si>
  <si>
    <t>0.95 clustering</t>
  </si>
  <si>
    <t>&lt;10 NANs</t>
  </si>
  <si>
    <t>Median</t>
  </si>
  <si>
    <t>Mean</t>
  </si>
  <si>
    <t>knn, 2</t>
  </si>
  <si>
    <t>11042023_rc</t>
  </si>
  <si>
    <t>All Phenos</t>
  </si>
  <si>
    <t>phenotype_id</t>
  </si>
  <si>
    <t>marker_definition</t>
  </si>
  <si>
    <t>parent_population</t>
  </si>
  <si>
    <t>summation</t>
  </si>
  <si>
    <t>P1:20365</t>
  </si>
  <si>
    <t>28+31+95+244-RA-</t>
  </si>
  <si>
    <t>DPT</t>
  </si>
  <si>
    <t>MFI:469</t>
  </si>
  <si>
    <t>CD158a/h FITC</t>
  </si>
  <si>
    <t>Lymphs/nonT/NK/16+56/CD158a</t>
  </si>
  <si>
    <t>MFI:8</t>
  </si>
  <si>
    <t>CD32 APC</t>
  </si>
  <si>
    <t>Lin-DR+/14-/11c+ (nodim)/1c-/16-/CD32</t>
  </si>
  <si>
    <t>P7 Mono:1287</t>
  </si>
  <si>
    <t>11c+DR-</t>
  </si>
  <si>
    <t>Monocytes</t>
  </si>
  <si>
    <t>P4:5290</t>
  </si>
  <si>
    <t>CD2+158b-</t>
  </si>
  <si>
    <t>56+16-</t>
  </si>
  <si>
    <t>P1:10321</t>
  </si>
  <si>
    <t>27+95+127-</t>
  </si>
  <si>
    <t>CD8</t>
  </si>
  <si>
    <t>P1:6061</t>
  </si>
  <si>
    <t>27+28+127-RA+</t>
  </si>
  <si>
    <t>CD4</t>
  </si>
  <si>
    <t>P4:3231</t>
  </si>
  <si>
    <t>16+56</t>
  </si>
  <si>
    <t>P1:12687</t>
  </si>
  <si>
    <t>27+95+RA+</t>
  </si>
  <si>
    <t>P5 gd:1927</t>
  </si>
  <si>
    <t>28-R5+</t>
  </si>
  <si>
    <t>Vg9+/Vd2Low</t>
  </si>
  <si>
    <t>P4:82</t>
  </si>
  <si>
    <t>2-314+334+337-158a+158b+R7-</t>
  </si>
  <si>
    <t>P1:773</t>
  </si>
  <si>
    <t>27+28+31+57-95-127-244-RA-</t>
  </si>
  <si>
    <t>MFI:457</t>
  </si>
  <si>
    <t>CD2 Cy55 PE</t>
  </si>
  <si>
    <t>Lymphs/nonT/NK/16+56/2</t>
  </si>
  <si>
    <t>P2:7231</t>
  </si>
  <si>
    <t>25+38-39+DR+PD1+RO+</t>
  </si>
  <si>
    <t>P1:22213</t>
  </si>
  <si>
    <t>28+31+95+127-244-</t>
  </si>
  <si>
    <t>P5 gd:297</t>
  </si>
  <si>
    <t>8-R7-</t>
  </si>
  <si>
    <t>CD3 T/VD1</t>
  </si>
  <si>
    <t>MFI:122</t>
  </si>
  <si>
    <t>CD123 PE</t>
  </si>
  <si>
    <t>Lin-DR+/14-/PDC/CD274</t>
  </si>
  <si>
    <t>P7:31</t>
  </si>
  <si>
    <t>32+64-274-</t>
  </si>
  <si>
    <t>11c+ (nodim)/1c-/16+</t>
  </si>
  <si>
    <t>P5 gd:596</t>
  </si>
  <si>
    <t>8-28-R5+</t>
  </si>
  <si>
    <t>P4:6227</t>
  </si>
  <si>
    <t>CD2+314-R7+</t>
  </si>
  <si>
    <t>P3:5906</t>
  </si>
  <si>
    <t>PD1+XR3+</t>
  </si>
  <si>
    <t>CD8/Memory</t>
  </si>
  <si>
    <t>MFI:353</t>
  </si>
  <si>
    <t>CD3 BV785</t>
  </si>
  <si>
    <t>Lymphs/CD3 T/NKT/4-8/RA</t>
  </si>
  <si>
    <t>P4:3799</t>
  </si>
  <si>
    <t>CD2-314+158a+158b+</t>
  </si>
  <si>
    <t>P2:21</t>
  </si>
  <si>
    <t>25-38+39-73-127+DR-PD1-RO-</t>
  </si>
  <si>
    <t>DNT</t>
  </si>
  <si>
    <t>P5 gd:1727</t>
  </si>
  <si>
    <t>27+RA+R5+R7-</t>
  </si>
  <si>
    <t>P5 gd:524</t>
  </si>
  <si>
    <t>8-</t>
  </si>
  <si>
    <t>P2:16111</t>
  </si>
  <si>
    <t>25-73-127+PD1-</t>
  </si>
  <si>
    <t>P2:7234</t>
  </si>
  <si>
    <t>25+39+DR+PD1+RO+</t>
  </si>
  <si>
    <t>P5 NKT:227</t>
  </si>
  <si>
    <t>*</t>
  </si>
  <si>
    <t>4+R5-</t>
  </si>
  <si>
    <t>P7 Mono:91</t>
  </si>
  <si>
    <t>11c-16-32-64+123+141-274+DR-</t>
  </si>
  <si>
    <t>P4:5530</t>
  </si>
  <si>
    <t>CD2+314-</t>
  </si>
  <si>
    <t>P5 gd:1625</t>
  </si>
  <si>
    <t>27-R7-</t>
  </si>
  <si>
    <t>P1:20308</t>
  </si>
  <si>
    <t>31+57+244-RA-</t>
  </si>
  <si>
    <t>0.7 clustering</t>
  </si>
  <si>
    <t>11042023_c_rc</t>
  </si>
  <si>
    <t>0.90 clustering</t>
  </si>
  <si>
    <t>11042023_c_rc2</t>
  </si>
  <si>
    <t>Change</t>
  </si>
  <si>
    <t>Baseline (const)</t>
  </si>
  <si>
    <t>Run ID</t>
  </si>
  <si>
    <t>tt Score (neg mae)</t>
  </si>
  <si>
    <t>07042023</t>
  </si>
  <si>
    <t>08042023</t>
  </si>
  <si>
    <t>10042023</t>
  </si>
  <si>
    <t>Baseline</t>
  </si>
  <si>
    <t>Multivar TV Score</t>
  </si>
  <si>
    <t>-</t>
  </si>
  <si>
    <t>MV tv Score (neg mae)</t>
  </si>
  <si>
    <t>11042023_c_rc3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</si>
</sst>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/>
    <xf numFmtId="0" fontId="0" fillId="0" borderId="1" xfId="0" applyBorder="1"/>
    <xf numFmtId="164" fontId="0" fillId="0" borderId="1" xfId="1" applyNumberFormat="1" applyFont="1" applyBorder="1"/>
    <xf numFmtId="165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12CF-EACC-1E40-9065-F3063BFE2F2E}">
  <dimension ref="A1:G42"/>
  <sheetViews>
    <sheetView workbookViewId="0">
      <selection activeCell="D7" sqref="A1:D7"/>
    </sheetView>
  </sheetViews>
  <sheetFormatPr baseColWidth="10" defaultRowHeight="16" x14ac:dyDescent="0.2"/>
  <cols>
    <col min="1" max="1" width="14.6640625" bestFit="1" customWidth="1"/>
    <col min="2" max="2" width="13.1640625" bestFit="1" customWidth="1"/>
    <col min="3" max="4" width="13.5" bestFit="1" customWidth="1"/>
    <col min="6" max="6" width="28.1640625" bestFit="1" customWidth="1"/>
    <col min="7" max="7" width="35.1640625" bestFit="1" customWidth="1"/>
  </cols>
  <sheetData>
    <row r="1" spans="1:7" x14ac:dyDescent="0.2">
      <c r="B1" t="s">
        <v>1</v>
      </c>
      <c r="C1" t="s">
        <v>3</v>
      </c>
      <c r="D1" t="s">
        <v>5</v>
      </c>
    </row>
    <row r="2" spans="1:7" x14ac:dyDescent="0.2">
      <c r="A2" t="s">
        <v>6</v>
      </c>
      <c r="B2" t="s">
        <v>13</v>
      </c>
      <c r="C2" t="s">
        <v>13</v>
      </c>
      <c r="D2" t="s">
        <v>13</v>
      </c>
    </row>
    <row r="3" spans="1:7" x14ac:dyDescent="0.2">
      <c r="A3" t="s">
        <v>7</v>
      </c>
      <c r="B3" t="s">
        <v>14</v>
      </c>
      <c r="C3" t="s">
        <v>14</v>
      </c>
      <c r="D3" t="s">
        <v>12</v>
      </c>
    </row>
    <row r="4" spans="1:7" x14ac:dyDescent="0.2">
      <c r="A4" t="s">
        <v>10</v>
      </c>
      <c r="B4" t="s">
        <v>16</v>
      </c>
      <c r="C4" t="s">
        <v>15</v>
      </c>
      <c r="D4" t="s">
        <v>17</v>
      </c>
    </row>
    <row r="5" spans="1:7" x14ac:dyDescent="0.2">
      <c r="A5" t="s">
        <v>8</v>
      </c>
      <c r="B5" t="b">
        <v>1</v>
      </c>
      <c r="C5" t="b">
        <v>1</v>
      </c>
      <c r="D5" t="b">
        <v>1</v>
      </c>
    </row>
    <row r="6" spans="1:7" x14ac:dyDescent="0.2">
      <c r="A6" t="s">
        <v>9</v>
      </c>
      <c r="B6" t="b">
        <v>1</v>
      </c>
      <c r="C6" t="b">
        <v>1</v>
      </c>
      <c r="D6" t="b">
        <v>1</v>
      </c>
    </row>
    <row r="7" spans="1:7" x14ac:dyDescent="0.2">
      <c r="A7" t="s">
        <v>11</v>
      </c>
      <c r="B7">
        <v>-0.217</v>
      </c>
      <c r="C7">
        <v>-0.21679999999999999</v>
      </c>
      <c r="D7">
        <v>-0.21690000000000001</v>
      </c>
    </row>
    <row r="9" spans="1:7" x14ac:dyDescent="0.2">
      <c r="A9" t="s">
        <v>20</v>
      </c>
      <c r="B9">
        <v>7042023</v>
      </c>
      <c r="C9">
        <v>8042023</v>
      </c>
      <c r="D9">
        <v>10042023</v>
      </c>
      <c r="E9" t="s">
        <v>23</v>
      </c>
      <c r="F9" t="s">
        <v>21</v>
      </c>
      <c r="G9" t="s">
        <v>22</v>
      </c>
    </row>
    <row r="10" spans="1:7" x14ac:dyDescent="0.2">
      <c r="A10" s="1" t="s">
        <v>27</v>
      </c>
      <c r="B10" s="1">
        <v>1</v>
      </c>
      <c r="C10" s="1">
        <v>1</v>
      </c>
      <c r="D10" s="1">
        <v>1</v>
      </c>
      <c r="E10" s="1">
        <v>3</v>
      </c>
      <c r="F10" s="1" t="s">
        <v>28</v>
      </c>
      <c r="G10" s="1" t="s">
        <v>29</v>
      </c>
    </row>
    <row r="11" spans="1:7" x14ac:dyDescent="0.2">
      <c r="A11" s="1" t="s">
        <v>39</v>
      </c>
      <c r="B11" s="1">
        <v>1</v>
      </c>
      <c r="C11" s="1">
        <v>1</v>
      </c>
      <c r="D11" s="1">
        <v>1</v>
      </c>
      <c r="E11" s="1">
        <v>3</v>
      </c>
      <c r="F11" s="1" t="s">
        <v>40</v>
      </c>
      <c r="G11" s="1" t="s">
        <v>41</v>
      </c>
    </row>
    <row r="12" spans="1:7" x14ac:dyDescent="0.2">
      <c r="A12" s="1" t="s">
        <v>24</v>
      </c>
      <c r="B12" s="1">
        <v>1</v>
      </c>
      <c r="C12" s="1">
        <v>1</v>
      </c>
      <c r="D12" s="1">
        <v>1</v>
      </c>
      <c r="E12" s="1">
        <v>3</v>
      </c>
      <c r="F12" s="1" t="s">
        <v>25</v>
      </c>
      <c r="G12" s="1" t="s">
        <v>26</v>
      </c>
    </row>
    <row r="13" spans="1:7" x14ac:dyDescent="0.2">
      <c r="A13" s="1" t="s">
        <v>30</v>
      </c>
      <c r="B13" s="1">
        <v>1</v>
      </c>
      <c r="C13" s="1">
        <v>1</v>
      </c>
      <c r="D13" s="1">
        <v>1</v>
      </c>
      <c r="E13" s="1">
        <v>3</v>
      </c>
      <c r="F13" s="1" t="s">
        <v>31</v>
      </c>
      <c r="G13" s="1" t="s">
        <v>32</v>
      </c>
    </row>
    <row r="14" spans="1:7" x14ac:dyDescent="0.2">
      <c r="A14" s="1" t="s">
        <v>33</v>
      </c>
      <c r="B14" s="1">
        <v>1</v>
      </c>
      <c r="C14" s="1">
        <v>1</v>
      </c>
      <c r="D14" s="1">
        <v>1</v>
      </c>
      <c r="E14" s="1">
        <v>3</v>
      </c>
      <c r="F14" s="1" t="s">
        <v>34</v>
      </c>
      <c r="G14" s="1" t="s">
        <v>35</v>
      </c>
    </row>
    <row r="15" spans="1:7" x14ac:dyDescent="0.2">
      <c r="A15" s="1" t="s">
        <v>36</v>
      </c>
      <c r="B15" s="1">
        <v>1</v>
      </c>
      <c r="C15" s="1">
        <v>1</v>
      </c>
      <c r="D15" s="1">
        <v>1</v>
      </c>
      <c r="E15" s="1">
        <v>3</v>
      </c>
      <c r="F15" s="1" t="s">
        <v>37</v>
      </c>
      <c r="G15" s="1" t="s">
        <v>38</v>
      </c>
    </row>
    <row r="16" spans="1:7" x14ac:dyDescent="0.2">
      <c r="A16" t="s">
        <v>42</v>
      </c>
      <c r="B16">
        <v>1</v>
      </c>
      <c r="C16">
        <v>1</v>
      </c>
      <c r="D16">
        <v>0</v>
      </c>
      <c r="E16">
        <v>2</v>
      </c>
      <c r="F16" t="s">
        <v>43</v>
      </c>
      <c r="G16" t="s">
        <v>44</v>
      </c>
    </row>
    <row r="17" spans="1:7" x14ac:dyDescent="0.2">
      <c r="A17" t="s">
        <v>45</v>
      </c>
      <c r="B17">
        <v>0</v>
      </c>
      <c r="C17">
        <v>1</v>
      </c>
      <c r="D17">
        <v>1</v>
      </c>
      <c r="E17">
        <v>2</v>
      </c>
      <c r="F17" t="s">
        <v>37</v>
      </c>
      <c r="G17" t="s">
        <v>46</v>
      </c>
    </row>
    <row r="18" spans="1:7" x14ac:dyDescent="0.2">
      <c r="A18" t="s">
        <v>47</v>
      </c>
      <c r="B18">
        <v>1</v>
      </c>
      <c r="C18">
        <v>0</v>
      </c>
      <c r="D18">
        <v>1</v>
      </c>
      <c r="E18">
        <v>2</v>
      </c>
      <c r="F18" t="s">
        <v>48</v>
      </c>
      <c r="G18" t="s">
        <v>41</v>
      </c>
    </row>
    <row r="19" spans="1:7" x14ac:dyDescent="0.2">
      <c r="A19" t="s">
        <v>49</v>
      </c>
      <c r="B19">
        <v>1</v>
      </c>
      <c r="C19">
        <v>0</v>
      </c>
      <c r="D19">
        <v>1</v>
      </c>
      <c r="E19">
        <v>2</v>
      </c>
      <c r="F19" t="s">
        <v>50</v>
      </c>
      <c r="G19" t="s">
        <v>51</v>
      </c>
    </row>
    <row r="20" spans="1:7" x14ac:dyDescent="0.2">
      <c r="A20" t="s">
        <v>52</v>
      </c>
      <c r="B20">
        <v>1</v>
      </c>
      <c r="C20">
        <v>1</v>
      </c>
      <c r="D20">
        <v>0</v>
      </c>
      <c r="E20">
        <v>2</v>
      </c>
      <c r="F20" t="s">
        <v>53</v>
      </c>
      <c r="G20" t="s">
        <v>46</v>
      </c>
    </row>
    <row r="21" spans="1:7" x14ac:dyDescent="0.2">
      <c r="A21" t="s">
        <v>54</v>
      </c>
      <c r="B21">
        <v>1</v>
      </c>
      <c r="C21">
        <v>1</v>
      </c>
      <c r="D21">
        <v>0</v>
      </c>
      <c r="E21">
        <v>2</v>
      </c>
      <c r="F21" t="s">
        <v>55</v>
      </c>
      <c r="G21" t="s">
        <v>41</v>
      </c>
    </row>
    <row r="22" spans="1:7" x14ac:dyDescent="0.2">
      <c r="A22" t="s">
        <v>56</v>
      </c>
      <c r="B22">
        <v>1</v>
      </c>
      <c r="C22">
        <v>1</v>
      </c>
      <c r="D22">
        <v>0</v>
      </c>
      <c r="E22">
        <v>2</v>
      </c>
      <c r="F22" t="s">
        <v>57</v>
      </c>
      <c r="G22" t="s">
        <v>58</v>
      </c>
    </row>
    <row r="23" spans="1:7" x14ac:dyDescent="0.2">
      <c r="A23" t="s">
        <v>59</v>
      </c>
      <c r="B23">
        <v>1</v>
      </c>
      <c r="C23">
        <v>1</v>
      </c>
      <c r="D23">
        <v>0</v>
      </c>
      <c r="E23">
        <v>2</v>
      </c>
      <c r="F23" t="s">
        <v>60</v>
      </c>
      <c r="G23" t="s">
        <v>44</v>
      </c>
    </row>
    <row r="24" spans="1:7" x14ac:dyDescent="0.2">
      <c r="A24" t="s">
        <v>61</v>
      </c>
      <c r="B24">
        <v>1</v>
      </c>
      <c r="C24">
        <v>0</v>
      </c>
      <c r="D24">
        <v>1</v>
      </c>
      <c r="E24">
        <v>2</v>
      </c>
      <c r="F24" t="s">
        <v>62</v>
      </c>
      <c r="G24" t="s">
        <v>26</v>
      </c>
    </row>
    <row r="25" spans="1:7" x14ac:dyDescent="0.2">
      <c r="A25" t="s">
        <v>63</v>
      </c>
      <c r="B25">
        <v>1</v>
      </c>
      <c r="C25">
        <v>1</v>
      </c>
      <c r="D25">
        <v>0</v>
      </c>
      <c r="E25">
        <v>2</v>
      </c>
      <c r="F25" t="s">
        <v>64</v>
      </c>
      <c r="G25" t="s">
        <v>65</v>
      </c>
    </row>
    <row r="26" spans="1:7" x14ac:dyDescent="0.2">
      <c r="A26" t="s">
        <v>66</v>
      </c>
      <c r="B26">
        <v>1</v>
      </c>
      <c r="C26">
        <v>0</v>
      </c>
      <c r="D26">
        <v>1</v>
      </c>
      <c r="E26">
        <v>2</v>
      </c>
      <c r="F26" t="s">
        <v>67</v>
      </c>
      <c r="G26" t="s">
        <v>68</v>
      </c>
    </row>
    <row r="27" spans="1:7" x14ac:dyDescent="0.2">
      <c r="A27" t="s">
        <v>69</v>
      </c>
      <c r="B27">
        <v>1</v>
      </c>
      <c r="C27">
        <v>0</v>
      </c>
      <c r="D27">
        <v>1</v>
      </c>
      <c r="E27">
        <v>2</v>
      </c>
      <c r="F27" t="s">
        <v>70</v>
      </c>
      <c r="G27" t="s">
        <v>71</v>
      </c>
    </row>
    <row r="28" spans="1:7" x14ac:dyDescent="0.2">
      <c r="A28" t="s">
        <v>72</v>
      </c>
      <c r="B28">
        <v>0</v>
      </c>
      <c r="C28">
        <v>1</v>
      </c>
      <c r="D28">
        <v>1</v>
      </c>
      <c r="E28">
        <v>2</v>
      </c>
      <c r="F28" t="s">
        <v>73</v>
      </c>
      <c r="G28" t="s">
        <v>65</v>
      </c>
    </row>
    <row r="29" spans="1:7" x14ac:dyDescent="0.2">
      <c r="A29" t="s">
        <v>74</v>
      </c>
      <c r="B29">
        <v>0</v>
      </c>
      <c r="C29">
        <v>1</v>
      </c>
      <c r="D29">
        <v>0</v>
      </c>
      <c r="E29">
        <v>1</v>
      </c>
      <c r="F29" t="s">
        <v>75</v>
      </c>
      <c r="G29" t="s">
        <v>38</v>
      </c>
    </row>
    <row r="30" spans="1:7" x14ac:dyDescent="0.2">
      <c r="A30" t="s">
        <v>76</v>
      </c>
      <c r="B30">
        <v>0</v>
      </c>
      <c r="C30">
        <v>1</v>
      </c>
      <c r="D30">
        <v>0</v>
      </c>
      <c r="E30">
        <v>1</v>
      </c>
      <c r="F30" t="s">
        <v>77</v>
      </c>
      <c r="G30" t="s">
        <v>78</v>
      </c>
    </row>
    <row r="31" spans="1:7" x14ac:dyDescent="0.2">
      <c r="A31" t="s">
        <v>79</v>
      </c>
      <c r="B31">
        <v>0</v>
      </c>
      <c r="C31">
        <v>0</v>
      </c>
      <c r="D31">
        <v>1</v>
      </c>
      <c r="E31">
        <v>1</v>
      </c>
      <c r="F31" t="s">
        <v>80</v>
      </c>
      <c r="G31" t="s">
        <v>81</v>
      </c>
    </row>
    <row r="32" spans="1:7" x14ac:dyDescent="0.2">
      <c r="A32" t="s">
        <v>82</v>
      </c>
      <c r="B32">
        <v>0</v>
      </c>
      <c r="C32">
        <v>0</v>
      </c>
      <c r="D32">
        <v>1</v>
      </c>
      <c r="E32">
        <v>1</v>
      </c>
      <c r="F32" t="s">
        <v>83</v>
      </c>
      <c r="G32" t="s">
        <v>46</v>
      </c>
    </row>
    <row r="33" spans="1:7" x14ac:dyDescent="0.2">
      <c r="A33" t="s">
        <v>84</v>
      </c>
      <c r="B33">
        <v>0</v>
      </c>
      <c r="C33">
        <v>0</v>
      </c>
      <c r="D33">
        <v>1</v>
      </c>
      <c r="E33">
        <v>1</v>
      </c>
      <c r="F33" t="s">
        <v>85</v>
      </c>
      <c r="G33" t="s">
        <v>86</v>
      </c>
    </row>
    <row r="34" spans="1:7" x14ac:dyDescent="0.2">
      <c r="A34" t="s">
        <v>87</v>
      </c>
      <c r="B34">
        <v>1</v>
      </c>
      <c r="C34">
        <v>0</v>
      </c>
      <c r="D34">
        <v>0</v>
      </c>
      <c r="E34">
        <v>1</v>
      </c>
      <c r="F34" t="s">
        <v>88</v>
      </c>
      <c r="G34" t="s">
        <v>51</v>
      </c>
    </row>
    <row r="35" spans="1:7" x14ac:dyDescent="0.2">
      <c r="A35" t="s">
        <v>89</v>
      </c>
      <c r="B35">
        <v>1</v>
      </c>
      <c r="C35">
        <v>0</v>
      </c>
      <c r="D35">
        <v>0</v>
      </c>
      <c r="E35">
        <v>1</v>
      </c>
      <c r="F35" t="s">
        <v>90</v>
      </c>
      <c r="G35" t="s">
        <v>65</v>
      </c>
    </row>
    <row r="36" spans="1:7" x14ac:dyDescent="0.2">
      <c r="A36" t="s">
        <v>91</v>
      </c>
      <c r="B36">
        <v>0</v>
      </c>
      <c r="C36">
        <v>0</v>
      </c>
      <c r="D36">
        <v>1</v>
      </c>
      <c r="E36">
        <v>1</v>
      </c>
      <c r="F36" t="s">
        <v>92</v>
      </c>
      <c r="G36" t="s">
        <v>86</v>
      </c>
    </row>
    <row r="37" spans="1:7" x14ac:dyDescent="0.2">
      <c r="A37" t="s">
        <v>93</v>
      </c>
      <c r="B37">
        <v>0</v>
      </c>
      <c r="C37">
        <v>1</v>
      </c>
      <c r="D37">
        <v>0</v>
      </c>
      <c r="E37">
        <v>1</v>
      </c>
      <c r="F37" t="s">
        <v>94</v>
      </c>
      <c r="G37" t="s">
        <v>44</v>
      </c>
    </row>
    <row r="38" spans="1:7" x14ac:dyDescent="0.2">
      <c r="A38" t="s">
        <v>95</v>
      </c>
      <c r="B38">
        <v>0</v>
      </c>
      <c r="C38">
        <v>0</v>
      </c>
      <c r="D38">
        <v>1</v>
      </c>
      <c r="E38">
        <v>1</v>
      </c>
      <c r="F38" t="s">
        <v>96</v>
      </c>
      <c r="G38" t="s">
        <v>97</v>
      </c>
    </row>
    <row r="39" spans="1:7" x14ac:dyDescent="0.2">
      <c r="A39" t="s">
        <v>98</v>
      </c>
      <c r="B39">
        <v>0</v>
      </c>
      <c r="C39">
        <v>1</v>
      </c>
      <c r="D39">
        <v>0</v>
      </c>
      <c r="E39">
        <v>1</v>
      </c>
      <c r="F39" t="s">
        <v>99</v>
      </c>
      <c r="G39" t="s">
        <v>35</v>
      </c>
    </row>
    <row r="40" spans="1:7" x14ac:dyDescent="0.2">
      <c r="A40" t="s">
        <v>100</v>
      </c>
      <c r="B40">
        <v>0</v>
      </c>
      <c r="C40">
        <v>0</v>
      </c>
      <c r="D40">
        <v>1</v>
      </c>
      <c r="E40">
        <v>1</v>
      </c>
      <c r="F40" t="s">
        <v>101</v>
      </c>
      <c r="G40" t="s">
        <v>38</v>
      </c>
    </row>
    <row r="41" spans="1:7" x14ac:dyDescent="0.2">
      <c r="A41" t="s">
        <v>102</v>
      </c>
      <c r="B41">
        <v>0</v>
      </c>
      <c r="C41">
        <v>1</v>
      </c>
      <c r="D41">
        <v>0</v>
      </c>
      <c r="E41">
        <v>1</v>
      </c>
      <c r="F41" t="s">
        <v>103</v>
      </c>
      <c r="G41" t="s">
        <v>51</v>
      </c>
    </row>
    <row r="42" spans="1:7" x14ac:dyDescent="0.2">
      <c r="A42" t="s">
        <v>104</v>
      </c>
      <c r="B42">
        <v>0</v>
      </c>
      <c r="C42">
        <v>1</v>
      </c>
      <c r="D42">
        <v>0</v>
      </c>
      <c r="E42">
        <v>1</v>
      </c>
      <c r="F42" t="s">
        <v>105</v>
      </c>
      <c r="G4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9D7B-13BB-444F-963C-59F1EA0F6590}">
  <dimension ref="B4:M24"/>
  <sheetViews>
    <sheetView tabSelected="1" workbookViewId="0">
      <selection activeCell="J9" sqref="J9"/>
    </sheetView>
  </sheetViews>
  <sheetFormatPr baseColWidth="10" defaultRowHeight="16" x14ac:dyDescent="0.2"/>
  <cols>
    <col min="2" max="2" width="16.6640625" bestFit="1" customWidth="1"/>
    <col min="3" max="3" width="14.33203125" bestFit="1" customWidth="1"/>
    <col min="4" max="5" width="11.6640625" bestFit="1" customWidth="1"/>
    <col min="6" max="7" width="14.5" bestFit="1" customWidth="1"/>
    <col min="8" max="8" width="16.6640625" bestFit="1" customWidth="1"/>
    <col min="9" max="9" width="13.5" bestFit="1" customWidth="1"/>
    <col min="10" max="10" width="20.1640625" bestFit="1" customWidth="1"/>
    <col min="11" max="11" width="13.5" bestFit="1" customWidth="1"/>
    <col min="12" max="12" width="14.5" bestFit="1" customWidth="1"/>
    <col min="13" max="13" width="13.5" bestFit="1" customWidth="1"/>
  </cols>
  <sheetData>
    <row r="4" spans="2:11" ht="31" customHeight="1" x14ac:dyDescent="0.2">
      <c r="B4" s="9" t="s">
        <v>112</v>
      </c>
      <c r="C4" s="9" t="s">
        <v>6</v>
      </c>
      <c r="D4" s="9" t="s">
        <v>7</v>
      </c>
      <c r="E4" s="9" t="s">
        <v>10</v>
      </c>
      <c r="F4" s="9" t="s">
        <v>8</v>
      </c>
      <c r="G4" s="9" t="s">
        <v>9</v>
      </c>
      <c r="H4" s="9" t="s">
        <v>113</v>
      </c>
      <c r="I4" s="9" t="s">
        <v>110</v>
      </c>
      <c r="J4" s="9" t="s">
        <v>120</v>
      </c>
      <c r="K4" s="9" t="s">
        <v>110</v>
      </c>
    </row>
    <row r="5" spans="2:11" x14ac:dyDescent="0.2">
      <c r="B5" s="2" t="s">
        <v>111</v>
      </c>
      <c r="C5" s="2" t="s">
        <v>19</v>
      </c>
      <c r="D5" s="2" t="s">
        <v>12</v>
      </c>
      <c r="E5" s="2" t="s">
        <v>16</v>
      </c>
      <c r="F5" s="2" t="b">
        <v>1</v>
      </c>
      <c r="G5" s="2" t="b">
        <v>1</v>
      </c>
      <c r="H5" s="2">
        <v>-0.22090000000000001</v>
      </c>
      <c r="I5" s="3">
        <f t="shared" ref="I5:I15" si="0">-1*(H5-$H$5)/$H$5</f>
        <v>0</v>
      </c>
      <c r="J5" s="8">
        <v>-0.22076642799999999</v>
      </c>
      <c r="K5" s="8" t="s">
        <v>119</v>
      </c>
    </row>
    <row r="6" spans="2:11" x14ac:dyDescent="0.2">
      <c r="B6" s="2" t="s">
        <v>18</v>
      </c>
      <c r="C6" s="2" t="s">
        <v>19</v>
      </c>
      <c r="D6" s="2" t="s">
        <v>12</v>
      </c>
      <c r="E6" s="2" t="s">
        <v>16</v>
      </c>
      <c r="F6" s="2" t="b">
        <v>0</v>
      </c>
      <c r="G6" s="2" t="b">
        <v>1</v>
      </c>
      <c r="H6" s="2">
        <v>-0.21809999999999999</v>
      </c>
      <c r="I6" s="3">
        <f t="shared" si="0"/>
        <v>1.2675418741512108E-2</v>
      </c>
      <c r="J6" s="8" t="s">
        <v>119</v>
      </c>
      <c r="K6" s="8" t="s">
        <v>119</v>
      </c>
    </row>
    <row r="7" spans="2:11" x14ac:dyDescent="0.2">
      <c r="B7" s="2" t="s">
        <v>0</v>
      </c>
      <c r="C7" s="2" t="s">
        <v>19</v>
      </c>
      <c r="D7" s="2" t="s">
        <v>12</v>
      </c>
      <c r="E7" s="2" t="s">
        <v>16</v>
      </c>
      <c r="F7" s="2" t="b">
        <v>1</v>
      </c>
      <c r="G7" s="2" t="b">
        <v>1</v>
      </c>
      <c r="H7" s="2">
        <v>-0.21809999999999999</v>
      </c>
      <c r="I7" s="3">
        <f t="shared" si="0"/>
        <v>1.2675418741512108E-2</v>
      </c>
      <c r="J7" s="8" t="s">
        <v>119</v>
      </c>
      <c r="K7" s="8" t="s">
        <v>119</v>
      </c>
    </row>
    <row r="8" spans="2:11" x14ac:dyDescent="0.2">
      <c r="B8" s="2" t="s">
        <v>107</v>
      </c>
      <c r="C8" s="2" t="s">
        <v>106</v>
      </c>
      <c r="D8" s="2" t="s">
        <v>14</v>
      </c>
      <c r="E8" s="2" t="s">
        <v>16</v>
      </c>
      <c r="F8" s="2" t="b">
        <v>1</v>
      </c>
      <c r="G8" s="2" t="b">
        <v>1</v>
      </c>
      <c r="H8" s="2">
        <v>-0.21779999999999999</v>
      </c>
      <c r="I8" s="3">
        <f t="shared" si="0"/>
        <v>1.4033499320959797E-2</v>
      </c>
      <c r="J8" s="8" t="s">
        <v>119</v>
      </c>
      <c r="K8" s="8" t="s">
        <v>119</v>
      </c>
    </row>
    <row r="9" spans="2:11" x14ac:dyDescent="0.2">
      <c r="B9" s="2" t="s">
        <v>109</v>
      </c>
      <c r="C9" s="2" t="s">
        <v>108</v>
      </c>
      <c r="D9" s="2" t="s">
        <v>14</v>
      </c>
      <c r="E9" s="2" t="s">
        <v>16</v>
      </c>
      <c r="F9" s="2" t="b">
        <v>1</v>
      </c>
      <c r="G9" s="2" t="b">
        <v>1</v>
      </c>
      <c r="H9" s="2">
        <v>-0.21679999999999999</v>
      </c>
      <c r="I9" s="3">
        <f t="shared" si="0"/>
        <v>1.8560434585785514E-2</v>
      </c>
      <c r="J9" s="8">
        <v>-0.19502774912589299</v>
      </c>
      <c r="K9" s="3">
        <f t="shared" ref="K9:K15" si="1">($J$5-J9)/J9</f>
        <v>0.13197444460835334</v>
      </c>
    </row>
    <row r="10" spans="2:11" x14ac:dyDescent="0.2">
      <c r="B10" s="2" t="s">
        <v>1</v>
      </c>
      <c r="C10" s="2" t="s">
        <v>13</v>
      </c>
      <c r="D10" s="2" t="s">
        <v>14</v>
      </c>
      <c r="E10" s="2" t="s">
        <v>16</v>
      </c>
      <c r="F10" s="2" t="b">
        <v>1</v>
      </c>
      <c r="G10" s="2" t="b">
        <v>1</v>
      </c>
      <c r="H10" s="2">
        <v>-0.217</v>
      </c>
      <c r="I10" s="3">
        <f t="shared" si="0"/>
        <v>1.7655047532820347E-2</v>
      </c>
      <c r="J10" s="8">
        <v>-0.20350452999999999</v>
      </c>
      <c r="K10" s="3">
        <f t="shared" si="1"/>
        <v>8.482316339592047E-2</v>
      </c>
    </row>
    <row r="11" spans="2:11" x14ac:dyDescent="0.2">
      <c r="B11" s="2" t="s">
        <v>2</v>
      </c>
      <c r="C11" s="2" t="s">
        <v>13</v>
      </c>
      <c r="D11" s="2" t="s">
        <v>12</v>
      </c>
      <c r="E11" s="2" t="s">
        <v>16</v>
      </c>
      <c r="F11" s="2" t="b">
        <v>1</v>
      </c>
      <c r="G11" s="2" t="b">
        <v>1</v>
      </c>
      <c r="H11" s="2">
        <v>-0.21729999999999999</v>
      </c>
      <c r="I11" s="3">
        <f t="shared" si="0"/>
        <v>1.6296966953372655E-2</v>
      </c>
      <c r="J11" s="8" t="s">
        <v>119</v>
      </c>
      <c r="K11" s="8" t="s">
        <v>119</v>
      </c>
    </row>
    <row r="12" spans="2:11" x14ac:dyDescent="0.2">
      <c r="B12" s="2" t="s">
        <v>121</v>
      </c>
      <c r="C12" s="2" t="s">
        <v>108</v>
      </c>
      <c r="D12" s="2" t="s">
        <v>14</v>
      </c>
      <c r="E12" s="2" t="s">
        <v>15</v>
      </c>
      <c r="F12" s="2" t="b">
        <v>1</v>
      </c>
      <c r="G12" s="2" t="b">
        <v>1</v>
      </c>
      <c r="H12" s="2">
        <v>-0.21679999999999999</v>
      </c>
      <c r="I12" s="3">
        <f t="shared" si="0"/>
        <v>1.8560434585785514E-2</v>
      </c>
      <c r="J12" s="8">
        <v>-0.19504492079197</v>
      </c>
      <c r="K12" s="3">
        <f t="shared" si="1"/>
        <v>0.13187478609332207</v>
      </c>
    </row>
    <row r="13" spans="2:11" x14ac:dyDescent="0.2">
      <c r="B13" s="2" t="s">
        <v>3</v>
      </c>
      <c r="C13" s="2" t="s">
        <v>13</v>
      </c>
      <c r="D13" s="2" t="s">
        <v>14</v>
      </c>
      <c r="E13" s="2" t="s">
        <v>15</v>
      </c>
      <c r="F13" s="2" t="b">
        <v>1</v>
      </c>
      <c r="G13" s="2" t="b">
        <v>1</v>
      </c>
      <c r="H13" s="2">
        <v>-0.21679999999999999</v>
      </c>
      <c r="I13" s="3">
        <f t="shared" si="0"/>
        <v>1.8560434585785514E-2</v>
      </c>
      <c r="J13" s="8">
        <v>-0.20845554799999999</v>
      </c>
      <c r="K13" s="3">
        <f t="shared" si="1"/>
        <v>5.9057579028791295E-2</v>
      </c>
    </row>
    <row r="14" spans="2:11" x14ac:dyDescent="0.2">
      <c r="B14" s="2" t="s">
        <v>4</v>
      </c>
      <c r="C14" s="2" t="s">
        <v>13</v>
      </c>
      <c r="D14" s="2" t="s">
        <v>12</v>
      </c>
      <c r="E14" s="2" t="s">
        <v>15</v>
      </c>
      <c r="F14" s="2" t="b">
        <v>0</v>
      </c>
      <c r="G14" s="2" t="b">
        <v>1</v>
      </c>
      <c r="H14" s="2">
        <v>-0.21729999999999999</v>
      </c>
      <c r="I14" s="3">
        <f t="shared" si="0"/>
        <v>1.6296966953372655E-2</v>
      </c>
      <c r="J14" s="8" t="s">
        <v>119</v>
      </c>
      <c r="K14" s="8" t="s">
        <v>119</v>
      </c>
    </row>
    <row r="15" spans="2:11" x14ac:dyDescent="0.2">
      <c r="B15" s="2" t="s">
        <v>5</v>
      </c>
      <c r="C15" s="2" t="s">
        <v>13</v>
      </c>
      <c r="D15" s="2" t="s">
        <v>12</v>
      </c>
      <c r="E15" s="2" t="s">
        <v>17</v>
      </c>
      <c r="F15" s="2" t="b">
        <v>1</v>
      </c>
      <c r="G15" s="2" t="b">
        <v>1</v>
      </c>
      <c r="H15" s="2">
        <v>-0.21690000000000001</v>
      </c>
      <c r="I15" s="3">
        <f t="shared" si="0"/>
        <v>1.8107741059302868E-2</v>
      </c>
      <c r="J15" s="8">
        <v>-0.204749653</v>
      </c>
      <c r="K15" s="3">
        <f t="shared" si="1"/>
        <v>7.8226139899733954E-2</v>
      </c>
    </row>
    <row r="18" spans="2:13" x14ac:dyDescent="0.2">
      <c r="B18" s="1" t="str" cm="1">
        <f t="array" ref="B18:M24">TRANSPOSE(B4:H15)</f>
        <v>Run ID</v>
      </c>
      <c r="C18" s="1" t="str">
        <v>Baseline (const)</v>
      </c>
      <c r="D18" s="1" t="str">
        <v>11042023_rc</v>
      </c>
      <c r="E18" s="1" t="str">
        <v>06042023_rc</v>
      </c>
      <c r="F18" s="1" t="str">
        <v>11042023_c_rc</v>
      </c>
      <c r="G18" s="1" t="str">
        <v>11042023_c_rc2</v>
      </c>
      <c r="H18" s="1" t="str">
        <v>07042023_c</v>
      </c>
      <c r="I18" s="1" t="str">
        <v>07042023_c_rc</v>
      </c>
      <c r="J18" s="1" t="str">
        <v>11042023_c_rc3</v>
      </c>
      <c r="K18" s="1" t="str">
        <v>08042023_c_rc</v>
      </c>
      <c r="L18" s="1" t="str">
        <v>08042023_c_rc2</v>
      </c>
      <c r="M18" s="1" t="str">
        <v>10042023_c_rc</v>
      </c>
    </row>
    <row r="19" spans="2:13" x14ac:dyDescent="0.2">
      <c r="B19" s="2" t="str">
        <v>Dataset</v>
      </c>
      <c r="C19" s="2" t="str">
        <v>All Phenos</v>
      </c>
      <c r="D19" s="2" t="str">
        <v>All Phenos</v>
      </c>
      <c r="E19" s="2" t="str">
        <v>All Phenos</v>
      </c>
      <c r="F19" s="2" t="str">
        <v>0.7 clustering</v>
      </c>
      <c r="G19" s="2" t="str">
        <v>0.90 clustering</v>
      </c>
      <c r="H19" s="2" t="str">
        <v>0.95 clustering</v>
      </c>
      <c r="I19" s="2" t="str">
        <v>0.95 clustering</v>
      </c>
      <c r="J19" s="2" t="str">
        <v>0.90 clustering</v>
      </c>
      <c r="K19" s="2" t="str">
        <v>0.95 clustering</v>
      </c>
      <c r="L19" s="2" t="str">
        <v>0.95 clustering</v>
      </c>
      <c r="M19" s="2" t="str">
        <v>0.95 clustering</v>
      </c>
    </row>
    <row r="20" spans="2:13" x14ac:dyDescent="0.2">
      <c r="B20" s="2" t="str">
        <v>Filtering</v>
      </c>
      <c r="C20" s="2" t="str">
        <v>N/A</v>
      </c>
      <c r="D20" s="2" t="str">
        <v>N/A</v>
      </c>
      <c r="E20" s="2" t="str">
        <v>N/A</v>
      </c>
      <c r="F20" s="2" t="str">
        <v>&lt;10 NANs</v>
      </c>
      <c r="G20" s="2" t="str">
        <v>&lt;10 NANs</v>
      </c>
      <c r="H20" s="2" t="str">
        <v>&lt;10 NANs</v>
      </c>
      <c r="I20" s="2" t="str">
        <v>N/A</v>
      </c>
      <c r="J20" s="2" t="str">
        <v>&lt;10 NANs</v>
      </c>
      <c r="K20" s="2" t="str">
        <v>&lt;10 NANs</v>
      </c>
      <c r="L20" s="2" t="str">
        <v>N/A</v>
      </c>
      <c r="M20" s="2" t="str">
        <v>N/A</v>
      </c>
    </row>
    <row r="21" spans="2:13" x14ac:dyDescent="0.2">
      <c r="B21" s="2" t="str">
        <v>Imputation</v>
      </c>
      <c r="C21" s="2" t="str">
        <v>Mean</v>
      </c>
      <c r="D21" s="2" t="str">
        <v>Mean</v>
      </c>
      <c r="E21" s="2" t="str">
        <v>Mean</v>
      </c>
      <c r="F21" s="2" t="str">
        <v>Mean</v>
      </c>
      <c r="G21" s="2" t="str">
        <v>Mean</v>
      </c>
      <c r="H21" s="2" t="str">
        <v>Mean</v>
      </c>
      <c r="I21" s="2" t="str">
        <v>Mean</v>
      </c>
      <c r="J21" s="2" t="str">
        <v>Median</v>
      </c>
      <c r="K21" s="2" t="str">
        <v>Median</v>
      </c>
      <c r="L21" s="2" t="str">
        <v>Median</v>
      </c>
      <c r="M21" s="2" t="str">
        <v>knn, 2</v>
      </c>
    </row>
    <row r="22" spans="2:13" x14ac:dyDescent="0.2">
      <c r="B22" s="2" t="str">
        <v xml:space="preserve">Standardisation </v>
      </c>
      <c r="C22" s="2" t="b">
        <v>1</v>
      </c>
      <c r="D22" s="2" t="b">
        <v>0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  <c r="L22" s="2" t="b">
        <v>0</v>
      </c>
      <c r="M22" s="2" t="b">
        <v>1</v>
      </c>
    </row>
    <row r="23" spans="2:13" x14ac:dyDescent="0.2">
      <c r="B23" s="2" t="str">
        <v>Normalisation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  <c r="L23" s="2" t="b">
        <v>1</v>
      </c>
      <c r="M23" s="2" t="b">
        <v>1</v>
      </c>
    </row>
    <row r="24" spans="2:13" x14ac:dyDescent="0.2">
      <c r="B24" s="2" t="str">
        <v>tt Score (neg mae)</v>
      </c>
      <c r="C24" s="2">
        <v>-0.22090000000000001</v>
      </c>
      <c r="D24" s="2">
        <v>-0.21809999999999999</v>
      </c>
      <c r="E24" s="2">
        <v>-0.21809999999999999</v>
      </c>
      <c r="F24" s="2">
        <v>-0.21779999999999999</v>
      </c>
      <c r="G24" s="2">
        <v>-0.21679999999999999</v>
      </c>
      <c r="H24" s="2">
        <v>-0.217</v>
      </c>
      <c r="I24" s="2">
        <v>-0.21729999999999999</v>
      </c>
      <c r="J24" s="2">
        <v>-0.21679999999999999</v>
      </c>
      <c r="K24" s="2">
        <v>-0.21679999999999999</v>
      </c>
      <c r="L24" s="2">
        <v>-0.21729999999999999</v>
      </c>
      <c r="M24" s="2">
        <v>-0.21690000000000001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E15C-004B-E046-B67F-319644289368}">
  <dimension ref="B3:G6"/>
  <sheetViews>
    <sheetView workbookViewId="0">
      <selection activeCell="D4" sqref="D4"/>
    </sheetView>
  </sheetViews>
  <sheetFormatPr baseColWidth="10" defaultRowHeight="16" x14ac:dyDescent="0.2"/>
  <cols>
    <col min="1" max="1" width="3.5" customWidth="1"/>
    <col min="4" max="4" width="12.83203125" bestFit="1" customWidth="1"/>
    <col min="5" max="5" width="15.6640625" bestFit="1" customWidth="1"/>
  </cols>
  <sheetData>
    <row r="3" spans="2:7" x14ac:dyDescent="0.2">
      <c r="B3" t="s">
        <v>112</v>
      </c>
      <c r="D3" t="s">
        <v>117</v>
      </c>
      <c r="E3" t="s">
        <v>118</v>
      </c>
      <c r="F3" t="s">
        <v>110</v>
      </c>
    </row>
    <row r="4" spans="2:7" x14ac:dyDescent="0.2">
      <c r="B4" s="5" t="s">
        <v>114</v>
      </c>
      <c r="C4" s="5"/>
      <c r="D4" s="6">
        <v>-0.22076642774196101</v>
      </c>
      <c r="E4" s="6">
        <v>-0.203504529529107</v>
      </c>
      <c r="F4" s="7">
        <f t="shared" ref="F4:F6" si="0">(D4-E4)/D4</f>
        <v>7.8190775605746901E-2</v>
      </c>
      <c r="G4" s="4"/>
    </row>
    <row r="5" spans="2:7" x14ac:dyDescent="0.2">
      <c r="B5" s="5" t="s">
        <v>115</v>
      </c>
      <c r="C5" s="5"/>
      <c r="D5" s="6">
        <v>-0.22076642774196101</v>
      </c>
      <c r="E5" s="6">
        <v>-0.20845554762353399</v>
      </c>
      <c r="F5" s="7">
        <f t="shared" si="0"/>
        <v>5.576427649957888E-2</v>
      </c>
      <c r="G5" s="4"/>
    </row>
    <row r="6" spans="2:7" x14ac:dyDescent="0.2">
      <c r="B6" s="5" t="s">
        <v>116</v>
      </c>
      <c r="C6" s="5"/>
      <c r="D6" s="6">
        <v>-0.22076642774196101</v>
      </c>
      <c r="E6" s="6">
        <v>-0.20474965314377999</v>
      </c>
      <c r="F6" s="7">
        <f t="shared" si="0"/>
        <v>7.2550771247256604E-2</v>
      </c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Summary</vt:lpstr>
      <vt:lpstr>Robustness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2023-04-11T09:22:34Z</dcterms:created>
  <dcterms:modified xsi:type="dcterms:W3CDTF">2023-04-19T14:01:31Z</dcterms:modified>
</cp:coreProperties>
</file>