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<sst xmlns="http://schemas.openxmlformats.org/spreadsheetml/2006/main" count="343" uniqueCount="242">
  <si>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</si>
  <si>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</si>
  <si>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5.16.17</t>
  </si>
  <si>
    <t>2014-15</t>
  </si>
  <si>
    <t>2016-17</t>
  </si>
  <si>
    <t>Campus</t>
  </si>
  <si>
    <t>ECE</t>
  </si>
  <si>
    <t>WEEKLY ENROLLMENT REPORT</t>
  </si>
  <si>
    <t>CAMPUS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</si>
  <si>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</si>
  <si>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</si>
  <si>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</si>
  <si>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</si>
  <si>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</si>
  <si>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</si>
  <si>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</si>
  <si>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</si>
  <si>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</si>
  <si>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</si>
  <si>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</si>
  <si>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</si>
  <si>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</si>
  <si>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</si>
  <si>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</si>
  <si>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</si>
  <si>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</si>
  <si>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K</t>
  </si>
  <si>
    <t>Culm Entry</t>
  </si>
  <si>
    <t xml:space="preserve">Berkman Self Contained </t>
  </si>
  <si>
    <t>Culm W/D</t>
  </si>
  <si>
    <t>Anderson Mill</t>
  </si>
  <si>
    <t>Cumulative</t>
  </si>
  <si>
    <t xml:space="preserve">2016-17 Projected </t>
  </si>
  <si>
    <t>Difference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</si>
  <si>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</si>
  <si>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</si>
  <si>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</si>
  <si>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</si>
  <si>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</si>
  <si>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</si>
  <si>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</si>
  <si>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</si>
  <si>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</si>
  <si>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</si>
  <si>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</si>
  <si>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</si>
  <si>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</si>
  <si>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</si>
  <si>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</si>
  <si>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Anderson Mill/ESOL</t>
  </si>
  <si>
    <t>Union Hill Self Contained</t>
  </si>
  <si>
    <t>Voigt Self Contained</t>
  </si>
  <si>
    <t>TOTAL ELEMENTARY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</si>
  <si>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</si>
  <si>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</si>
  <si>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</si>
  <si>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</si>
  <si>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</si>
  <si>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</si>
  <si>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</si>
  <si>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Bluebonnet ESOL</t>
  </si>
  <si>
    <t>Bluebonnet Bilingual</t>
  </si>
  <si>
    <t>Cedar Valley Self Contained</t>
  </si>
  <si>
    <t>Deerpark Self Contained</t>
  </si>
  <si>
    <t>Brushy Creek</t>
  </si>
  <si>
    <t>Grisham Self Contained</t>
  </si>
  <si>
    <t>Hernandez Self Contained</t>
  </si>
  <si>
    <t>Brushy Creek ESOL</t>
  </si>
  <si>
    <t>Hopewell Self Contained</t>
  </si>
  <si>
    <t>Berkman/Regular</t>
  </si>
  <si>
    <t>Ridgeview Self Contained</t>
  </si>
  <si>
    <t>Cactus Ranch</t>
  </si>
  <si>
    <t>Walsh Self Contained</t>
  </si>
  <si>
    <t>Cactus Ranch ESOL</t>
  </si>
  <si>
    <t>TOTAL MIDDLE</t>
  </si>
  <si>
    <t>Caldwell Heights</t>
  </si>
  <si>
    <t>Caldwell Heights Non-LEP DL</t>
  </si>
  <si>
    <t>Caldwell Heights ESOL</t>
  </si>
  <si>
    <t>Caldwell Heights Bilingual</t>
  </si>
  <si>
    <t>Berkman Non-LEP DL</t>
  </si>
  <si>
    <t>Canyon Creek</t>
  </si>
  <si>
    <t>Cedar Ridge Self Contained</t>
  </si>
  <si>
    <t>Canyon Creek ESOL</t>
  </si>
  <si>
    <t>McNeil HS Self Contained</t>
  </si>
  <si>
    <t>Round Rock HS Self Contained</t>
  </si>
  <si>
    <t>Chandler Oaks</t>
  </si>
  <si>
    <t>Stony Point HS Self Contained</t>
  </si>
  <si>
    <t>Chandler Oaks ESOL</t>
  </si>
  <si>
    <t>Berkman/ESOL</t>
  </si>
  <si>
    <t>Westwood HS Self Contained</t>
  </si>
  <si>
    <t>Claude Berkman</t>
  </si>
  <si>
    <t>TOTAL HIGH</t>
  </si>
  <si>
    <t>Claude Berkman Non-LEP DL</t>
  </si>
  <si>
    <t>Claude Berkman ESOL</t>
  </si>
  <si>
    <t>Berkman Bilingual</t>
  </si>
  <si>
    <t>Claude Berkman Bilingual</t>
  </si>
  <si>
    <t>TOTAL ALL SCHOOLS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</si>
  <si>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</si>
  <si>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</si>
  <si>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</si>
  <si>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</si>
  <si>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</si>
  <si>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</si>
  <si>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</si>
  <si>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</si>
  <si>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</si>
  <si>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</si>
  <si>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Blackland Prairie/ESOL</t>
  </si>
  <si>
    <t>Forest North</t>
  </si>
  <si>
    <t>Forest North ESOL</t>
  </si>
  <si>
    <t>Gattis</t>
  </si>
  <si>
    <t>Gattis Non-LEP DL</t>
  </si>
  <si>
    <t>Bluebonnet/Regular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</si>
  <si>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</si>
  <si>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</si>
  <si>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</si>
  <si>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</si>
  <si>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</si>
  <si>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</si>
  <si>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</si>
  <si>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</si>
  <si>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</si>
  <si>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Bluebonnet/ESOL</t>
  </si>
  <si>
    <t>Kathy Caraway ESOL</t>
  </si>
  <si>
    <t>Laurel Mountain</t>
  </si>
  <si>
    <t>Laurel Mountain ESOL</t>
  </si>
  <si>
    <t>Linda Herrington</t>
  </si>
  <si>
    <t>Linda Herrington Non-LEP DL</t>
  </si>
  <si>
    <t>Bluebonnet/Bilingual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</si>
  <si>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</si>
  <si>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</si>
  <si>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</si>
  <si>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</si>
  <si>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</si>
  <si>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</si>
  <si>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</si>
  <si>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</si>
  <si>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</si>
  <si>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</si>
  <si>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</si>
  <si>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Brushy Creek/ESOL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</si>
  <si>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</si>
  <si>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</si>
  <si>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</si>
  <si>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</si>
  <si>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</si>
  <si>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</si>
  <si>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</si>
  <si>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</si>
  <si>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</si>
  <si>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</si>
  <si>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</si>
  <si>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</si>
  <si>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</si>
  <si>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</si>
  <si>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</si>
  <si>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</si>
  <si>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</si>
  <si>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</si>
  <si>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</si>
  <si>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</si>
  <si>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</si>
  <si>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</si>
  <si>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</si>
  <si>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</si>
  <si>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</si>
  <si>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</si>
  <si>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</si>
  <si>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</si>
  <si>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</si>
  <si>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Caldwell Heights/ESOL</t>
  </si>
  <si>
    <t>Elem. DAEP</t>
  </si>
  <si>
    <t>C. D. Fulkes</t>
  </si>
  <si>
    <t>Canyon Vista</t>
  </si>
  <si>
    <t>Cedar Valley</t>
  </si>
  <si>
    <t>Callison</t>
  </si>
  <si>
    <t>Chisholm Trail</t>
  </si>
  <si>
    <t>Deerpark</t>
  </si>
  <si>
    <t>Hernandez</t>
  </si>
  <si>
    <t>Hopewell</t>
  </si>
  <si>
    <t>James Walsh</t>
  </si>
  <si>
    <t>Noel Grisham</t>
  </si>
  <si>
    <t>Callison Non-LEP DL</t>
  </si>
  <si>
    <t>Ridgeview</t>
  </si>
  <si>
    <t>Callison/ESOL</t>
  </si>
  <si>
    <t>Cedar Ridge</t>
  </si>
  <si>
    <t>McNeil</t>
  </si>
  <si>
    <t>Round Rock</t>
  </si>
  <si>
    <t>Callison Bilingual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</si>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</sst>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right" shrinkToFit="0" wrapText="0"/>
    </xf>
    <xf borderId="6" fillId="3" fontId="3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0" fillId="0" fontId="0" numFmtId="0" xfId="0" applyAlignment="1" applyFont="1">
      <alignment shrinkToFit="0" wrapText="0"/>
    </xf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wrapText="0"/>
    </xf>
    <xf borderId="10" fillId="5" fontId="0" numFmtId="0" xfId="0" applyAlignment="1" applyBorder="1" applyFill="1" applyFont="1">
      <alignment shrinkToFit="0" wrapText="0"/>
    </xf>
    <xf borderId="11" fillId="2" fontId="6" numFmtId="0" xfId="0" applyAlignment="1" applyBorder="1" applyFont="1">
      <alignment horizontal="right" shrinkToFit="0" vertical="top" wrapText="0"/>
    </xf>
    <xf borderId="12" fillId="6" fontId="1" numFmtId="0" xfId="0" applyAlignment="1" applyBorder="1" applyFill="1" applyFont="1">
      <alignment horizontal="center" shrinkToFit="0" wrapText="0"/>
    </xf>
    <xf borderId="12" fillId="6" fontId="1" numFmtId="0" xfId="0" applyAlignment="1" applyBorder="1" applyFont="1">
      <alignment horizontal="right" shrinkToFit="0" wrapText="0"/>
    </xf>
    <xf borderId="13" fillId="2" fontId="6" numFmtId="0" xfId="0" applyAlignment="1" applyBorder="1" applyFont="1">
      <alignment horizontal="left" shrinkToFit="0" vertical="top" wrapText="0"/>
    </xf>
    <xf borderId="12" fillId="6" fontId="1" numFmtId="0" xfId="0" applyAlignment="1" applyBorder="1" applyFont="1">
      <alignment shrinkToFit="0" wrapText="0"/>
    </xf>
    <xf borderId="6" fillId="3" fontId="3" numFmtId="2" xfId="0" applyAlignment="1" applyBorder="1" applyFont="1" applyNumberFormat="1">
      <alignment shrinkToFit="0" wrapText="0"/>
    </xf>
    <xf borderId="12" fillId="7" fontId="2" numFmtId="0" xfId="0" applyAlignment="1" applyBorder="1" applyFill="1" applyFont="1">
      <alignment shrinkToFit="0" wrapText="0"/>
    </xf>
    <xf borderId="12" fillId="7" fontId="2" numFmtId="2" xfId="0" applyAlignment="1" applyBorder="1" applyFont="1" applyNumberFormat="1">
      <alignment horizontal="right" shrinkToFit="0" wrapText="0"/>
    </xf>
    <xf borderId="12" fillId="7" fontId="2" numFmtId="0" xfId="0" applyAlignment="1" applyBorder="1" applyFont="1">
      <alignment horizontal="right" shrinkToFit="0" wrapText="0"/>
    </xf>
    <xf borderId="12" fillId="7" fontId="2" numFmtId="1" xfId="0" applyAlignment="1" applyBorder="1" applyFont="1" applyNumberFormat="1">
      <alignment horizontal="right" shrinkToFit="0" wrapText="0"/>
    </xf>
    <xf borderId="12" fillId="6" fontId="1" numFmtId="0" xfId="0" applyAlignment="1" applyBorder="1" applyFont="1">
      <alignment horizontal="center" shrinkToFit="0" wrapText="1"/>
    </xf>
    <xf borderId="14" fillId="8" fontId="4" numFmtId="2" xfId="0" applyAlignment="1" applyBorder="1" applyFill="1" applyFont="1" applyNumberFormat="1">
      <alignment shrinkToFit="0" vertical="top" wrapText="0"/>
    </xf>
    <xf borderId="12" fillId="6" fontId="1" numFmtId="17" xfId="0" applyAlignment="1" applyBorder="1" applyFont="1" applyNumberFormat="1">
      <alignment shrinkToFit="0" wrapText="0"/>
    </xf>
    <xf borderId="12" fillId="7" fontId="1" numFmtId="2" xfId="0" applyAlignment="1" applyBorder="1" applyFont="1" applyNumberFormat="1">
      <alignment shrinkToFit="0" wrapText="0"/>
    </xf>
    <xf borderId="12" fillId="0" fontId="2" numFmtId="0" xfId="0" applyAlignment="1" applyBorder="1" applyFont="1">
      <alignment shrinkToFit="0" wrapText="0"/>
    </xf>
    <xf borderId="12" fillId="5" fontId="2" numFmtId="0" xfId="0" applyAlignment="1" applyBorder="1" applyFont="1">
      <alignment shrinkToFit="0" wrapText="0"/>
    </xf>
    <xf borderId="12" fillId="0" fontId="2" numFmtId="0" xfId="0" applyAlignment="1" applyBorder="1" applyFont="1">
      <alignment horizontal="right" shrinkToFit="0" wrapText="0"/>
    </xf>
    <xf borderId="12" fillId="0" fontId="2" numFmtId="1" xfId="0" applyAlignment="1" applyBorder="1" applyFont="1" applyNumberFormat="1">
      <alignment horizontal="right" shrinkToFit="0" wrapText="0"/>
    </xf>
    <xf borderId="12" fillId="0" fontId="1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6" fillId="0" fontId="6" numFmtId="164" xfId="0" applyAlignment="1" applyBorder="1" applyFont="1" applyNumberFormat="1">
      <alignment shrinkToFit="0" vertical="top" wrapText="0"/>
    </xf>
    <xf borderId="12" fillId="0" fontId="7" numFmtId="0" xfId="0" applyAlignment="1" applyBorder="1" applyFont="1">
      <alignment shrinkToFit="0" wrapText="0"/>
    </xf>
    <xf borderId="6" fillId="0" fontId="6" numFmtId="3" xfId="0" applyAlignment="1" applyBorder="1" applyFont="1" applyNumberFormat="1">
      <alignment shrinkToFit="0" vertical="top" wrapText="0"/>
    </xf>
    <xf borderId="5" fillId="0" fontId="6" numFmtId="1" xfId="0" applyAlignment="1" applyBorder="1" applyFont="1" applyNumberFormat="1">
      <alignment horizontal="right" shrinkToFit="0" vertical="center" wrapText="0"/>
    </xf>
    <xf borderId="12" fillId="0" fontId="1" numFmtId="1" xfId="0" applyAlignment="1" applyBorder="1" applyFont="1" applyNumberFormat="1">
      <alignment shrinkToFit="0" wrapText="0"/>
    </xf>
    <xf borderId="12" fillId="7" fontId="1" numFmtId="0" xfId="0" applyAlignment="1" applyBorder="1" applyFont="1">
      <alignment shrinkToFit="0" wrapText="0"/>
    </xf>
    <xf borderId="6" fillId="2" fontId="6" numFmtId="1" xfId="0" applyAlignment="1" applyBorder="1" applyFont="1" applyNumberFormat="1">
      <alignment shrinkToFit="0" vertical="top" wrapText="0"/>
    </xf>
    <xf borderId="12" fillId="0" fontId="2" numFmtId="1" xfId="0" applyAlignment="1" applyBorder="1" applyFont="1" applyNumberFormat="1">
      <alignment shrinkToFit="0" wrapText="0"/>
    </xf>
    <xf borderId="12" fillId="0" fontId="2" numFmtId="164" xfId="0" applyAlignment="1" applyBorder="1" applyFont="1" applyNumberForma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6" fillId="3" fontId="6" numFmtId="1" xfId="0" applyAlignment="1" applyBorder="1" applyFont="1" applyNumberFormat="1">
      <alignment shrinkToFit="0" vertical="top" wrapText="0"/>
    </xf>
    <xf borderId="12" fillId="6" fontId="1" numFmtId="165" xfId="0" applyAlignment="1" applyBorder="1" applyFont="1" applyNumberFormat="1">
      <alignment horizontal="right" shrinkToFit="0" wrapText="0"/>
    </xf>
    <xf borderId="12" fillId="6" fontId="1" numFmtId="165" xfId="0" applyAlignment="1" applyBorder="1" applyFont="1" applyNumberFormat="1">
      <alignment shrinkToFit="0" wrapText="0"/>
    </xf>
    <xf borderId="12" fillId="0" fontId="1" numFmtId="0" xfId="0" applyAlignment="1" applyBorder="1" applyFont="1">
      <alignment horizontal="right" shrinkToFit="0" wrapText="0"/>
    </xf>
    <xf borderId="5" fillId="0" fontId="8" numFmtId="1" xfId="0" applyAlignment="1" applyBorder="1" applyFont="1" applyNumberFormat="1">
      <alignment shrinkToFit="0" wrapText="0"/>
    </xf>
    <xf borderId="12" fillId="7" fontId="1" numFmtId="1" xfId="0" applyAlignment="1" applyBorder="1" applyFont="1" applyNumberFormat="1">
      <alignment shrinkToFit="0" wrapText="0"/>
    </xf>
    <xf borderId="12" fillId="7" fontId="2" numFmtId="1" xfId="0" applyAlignment="1" applyBorder="1" applyFont="1" applyNumberFormat="1">
      <alignment shrinkToFit="0" wrapText="0"/>
    </xf>
    <xf borderId="12" fillId="7" fontId="1" numFmtId="0" xfId="0" applyAlignment="1" applyBorder="1" applyFont="1">
      <alignment horizontal="right" shrinkToFit="0" wrapText="0"/>
    </xf>
    <xf borderId="12" fillId="9" fontId="9" numFmtId="0" xfId="0" applyAlignment="1" applyBorder="1" applyFill="1" applyFont="1">
      <alignment horizontal="right" shrinkToFit="0" wrapText="0"/>
    </xf>
    <xf borderId="15" fillId="6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2" fillId="0" fontId="1" numFmtId="165" xfId="0" applyAlignment="1" applyBorder="1" applyFont="1" applyNumberFormat="1">
      <alignment horizontal="right" shrinkToFit="0" wrapText="0"/>
    </xf>
    <xf borderId="12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2" fillId="0" fontId="10" numFmtId="0" xfId="0" applyAlignment="1" applyBorder="1" applyFon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wrapText="0"/>
    </xf>
    <xf borderId="6" fillId="7" fontId="13" numFmtId="0" xfId="0" applyAlignment="1" applyBorder="1" applyFont="1">
      <alignment shrinkToFit="0" wrapText="0"/>
    </xf>
    <xf borderId="5" fillId="7" fontId="14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10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2" fillId="5" fontId="2" numFmtId="1" xfId="0" applyAlignment="1" applyBorder="1" applyFont="1" applyNumberFormat="1">
      <alignment horizontal="right" shrinkToFit="0" wrapText="0"/>
    </xf>
    <xf borderId="12" fillId="5" fontId="2" numFmtId="1" xfId="0" applyAlignment="1" applyBorder="1" applyFont="1" applyNumberFormat="1">
      <alignment shrinkToFit="0" wrapText="0"/>
    </xf>
    <xf borderId="12" fillId="5" fontId="1" numFmtId="1" xfId="0" applyAlignment="1" applyBorder="1" applyFont="1" applyNumberFormat="1">
      <alignment shrinkToFit="0" wrapText="0"/>
    </xf>
    <xf borderId="10" fillId="7" fontId="0" numFmtId="0" xfId="0" applyAlignment="1" applyBorder="1" applyFont="1">
      <alignment shrinkToFit="0" wrapText="0"/>
    </xf>
    <xf borderId="10" fillId="5" fontId="0" numFmtId="1" xfId="0" applyAlignment="1" applyBorder="1" applyFont="1" applyNumberFormat="1">
      <alignment horizontal="right" shrinkToFit="0" wrapText="0"/>
    </xf>
    <xf borderId="10" fillId="7" fontId="0" numFmtId="1" xfId="0" applyAlignment="1" applyBorder="1" applyFont="1" applyNumberFormat="1">
      <alignment horizontal="right" shrinkToFit="0" wrapText="0"/>
    </xf>
    <xf borderId="12" fillId="6" fontId="1" numFmtId="1" xfId="0" applyAlignment="1" applyBorder="1" applyFont="1" applyNumberFormat="1">
      <alignment horizontal="right" shrinkToFit="0" wrapText="0"/>
    </xf>
    <xf borderId="12" fillId="11" fontId="1" numFmtId="1" xfId="0" applyAlignment="1" applyBorder="1" applyFill="1" applyFont="1" applyNumberFormat="1">
      <alignment shrinkToFit="0" wrapText="0"/>
    </xf>
    <xf borderId="12" fillId="6" fontId="1" numFmtId="1" xfId="0" applyAlignment="1" applyBorder="1" applyFont="1" applyNumberFormat="1">
      <alignment shrinkToFit="0" wrapText="0"/>
    </xf>
    <xf borderId="12" fillId="0" fontId="1" numFmtId="1" xfId="0" applyAlignment="1" applyBorder="1" applyFont="1" applyNumberFormat="1">
      <alignment horizontal="right" shrinkToFit="0" wrapText="0"/>
    </xf>
    <xf borderId="12" fillId="7" fontId="1" numFmtId="1" xfId="0" applyAlignment="1" applyBorder="1" applyFont="1" applyNumberFormat="1">
      <alignment horizontal="right" shrinkToFit="0" wrapText="0"/>
    </xf>
    <xf borderId="12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90442708"/>
        <c:axId val="1291410452"/>
      </c:barChart>
      <c:catAx>
        <c:axId val="2904427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1410452"/>
      </c:catAx>
      <c:valAx>
        <c:axId val="12914104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04427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28357792"/>
        <c:axId val="1979361354"/>
      </c:barChart>
      <c:catAx>
        <c:axId val="10283577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9361354"/>
      </c:catAx>
      <c:valAx>
        <c:axId val="19793613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83577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58164480"/>
        <c:axId val="927069575"/>
      </c:barChart>
      <c:catAx>
        <c:axId val="14581644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7069575"/>
      </c:catAx>
      <c:valAx>
        <c:axId val="9270695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81644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3" t="s">
        <v>1</v>
      </c>
      <c r="B1" s="5"/>
      <c r="C1" s="5"/>
      <c r="D1" s="5"/>
      <c r="E1" s="12" t="s">
        <v>2</v>
      </c>
      <c r="F1" s="9"/>
      <c r="G1" s="12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4"/>
      <c r="T1" s="20"/>
      <c r="U1" s="14"/>
      <c r="V1" s="14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>
      <c r="A2" s="3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4"/>
      <c r="T2" s="14"/>
      <c r="U2" s="14"/>
      <c r="V2" s="14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ht="31.5" customHeight="1">
      <c r="A3" s="23" t="s">
        <v>8</v>
      </c>
      <c r="B3" s="24" t="s">
        <v>6</v>
      </c>
      <c r="C3" s="24" t="s">
        <v>9</v>
      </c>
      <c r="D3" s="24" t="s">
        <v>26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23</v>
      </c>
      <c r="R3" s="26" t="s">
        <v>31</v>
      </c>
      <c r="S3" s="32" t="s">
        <v>32</v>
      </c>
      <c r="T3" s="26" t="s">
        <v>33</v>
      </c>
      <c r="U3" s="34">
        <v>42217.0</v>
      </c>
      <c r="V3" s="34">
        <v>42522.0</v>
      </c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>
      <c r="A4" s="36" t="s">
        <v>30</v>
      </c>
      <c r="B4" s="39">
        <f>'MIS report'!C4</f>
        <v>1</v>
      </c>
      <c r="C4" s="39">
        <f>'MIS report'!D4</f>
        <v>13</v>
      </c>
      <c r="D4" s="39">
        <f>'MIS report'!E4</f>
        <v>57</v>
      </c>
      <c r="E4" s="39">
        <f>'MIS report'!F4</f>
        <v>49</v>
      </c>
      <c r="F4" s="39">
        <f>'MIS report'!G4</f>
        <v>53</v>
      </c>
      <c r="G4" s="39">
        <f>'MIS report'!H4</f>
        <v>55</v>
      </c>
      <c r="H4" s="39">
        <f>'MIS report'!I4</f>
        <v>44</v>
      </c>
      <c r="I4" s="39">
        <f>'MIS report'!J4</f>
        <v>55</v>
      </c>
      <c r="J4" s="38"/>
      <c r="K4" s="38"/>
      <c r="L4" s="38"/>
      <c r="M4" s="38"/>
      <c r="N4" s="38"/>
      <c r="O4" s="38"/>
      <c r="P4" s="38"/>
      <c r="Q4" s="46">
        <f t="shared" ref="Q4:Q116" si="1">SUM(B4:P4)</f>
        <v>327</v>
      </c>
      <c r="R4" s="46">
        <f>Q4+Q5+Q6+Q7</f>
        <v>516</v>
      </c>
      <c r="S4" s="36">
        <v>522.0</v>
      </c>
      <c r="T4" s="49">
        <f>R4-S4</f>
        <v>-6</v>
      </c>
      <c r="U4" s="40">
        <v>481.0</v>
      </c>
      <c r="V4" s="40">
        <v>326.0</v>
      </c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ht="15.75" customHeight="1">
      <c r="A5" s="36" t="s">
        <v>41</v>
      </c>
      <c r="B5" s="50">
        <f>'MIS report'!C5</f>
        <v>0</v>
      </c>
      <c r="C5" s="50">
        <f>'MIS report'!D5</f>
        <v>0</v>
      </c>
      <c r="D5" s="50">
        <f>'MIS report'!E5</f>
        <v>6</v>
      </c>
      <c r="E5" s="50">
        <f>'MIS report'!F5</f>
        <v>7</v>
      </c>
      <c r="F5" s="50">
        <f>'MIS report'!G5</f>
        <v>5</v>
      </c>
      <c r="G5" s="50">
        <f>'MIS report'!H5</f>
        <v>1</v>
      </c>
      <c r="H5" s="50">
        <f>'MIS report'!I5</f>
        <v>6</v>
      </c>
      <c r="I5" s="50">
        <f>'MIS report'!J5</f>
        <v>5</v>
      </c>
      <c r="J5" s="38"/>
      <c r="K5" s="38"/>
      <c r="L5" s="38"/>
      <c r="M5" s="38"/>
      <c r="N5" s="38"/>
      <c r="O5" s="38"/>
      <c r="P5" s="38"/>
      <c r="Q5" s="46">
        <f t="shared" si="1"/>
        <v>30</v>
      </c>
      <c r="R5" s="40"/>
      <c r="S5" s="36"/>
      <c r="T5" s="36"/>
      <c r="U5" s="40"/>
      <c r="V5" s="40">
        <v>26.0</v>
      </c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ht="15.75" customHeight="1">
      <c r="A6" s="36" t="s">
        <v>49</v>
      </c>
      <c r="B6" s="50">
        <f>'MIS report'!C6</f>
        <v>0</v>
      </c>
      <c r="C6" s="50">
        <f>'MIS report'!D6</f>
        <v>20</v>
      </c>
      <c r="D6" s="50">
        <f>'MIS report'!E6</f>
        <v>5</v>
      </c>
      <c r="E6" s="50">
        <f>'MIS report'!F6</f>
        <v>9</v>
      </c>
      <c r="F6" s="50">
        <f>'MIS report'!G6</f>
        <v>9</v>
      </c>
      <c r="G6" s="50">
        <f>'MIS report'!H6</f>
        <v>10</v>
      </c>
      <c r="H6" s="50">
        <f>'MIS report'!I6</f>
        <v>5</v>
      </c>
      <c r="I6" s="50">
        <f>'MIS report'!J6</f>
        <v>8</v>
      </c>
      <c r="J6" s="38"/>
      <c r="K6" s="38"/>
      <c r="L6" s="38"/>
      <c r="M6" s="38"/>
      <c r="N6" s="38"/>
      <c r="O6" s="38"/>
      <c r="P6" s="38"/>
      <c r="Q6" s="46">
        <f t="shared" si="1"/>
        <v>66</v>
      </c>
      <c r="R6" s="40"/>
      <c r="S6" s="36"/>
      <c r="T6" s="36"/>
      <c r="U6" s="40"/>
      <c r="V6" s="40">
        <v>62.0</v>
      </c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ht="15.75" customHeight="1">
      <c r="A7" s="36" t="s">
        <v>54</v>
      </c>
      <c r="B7" s="50">
        <f>'MIS report'!C7</f>
        <v>0</v>
      </c>
      <c r="C7" s="50">
        <f>'MIS report'!D7</f>
        <v>15</v>
      </c>
      <c r="D7" s="50">
        <f>'MIS report'!E7</f>
        <v>9</v>
      </c>
      <c r="E7" s="50">
        <f>'MIS report'!F7</f>
        <v>15</v>
      </c>
      <c r="F7" s="50">
        <f>'MIS report'!G7</f>
        <v>13</v>
      </c>
      <c r="G7" s="50">
        <f>'MIS report'!H7</f>
        <v>16</v>
      </c>
      <c r="H7" s="50">
        <f>'MIS report'!I7</f>
        <v>14</v>
      </c>
      <c r="I7" s="50">
        <f>'MIS report'!J7</f>
        <v>11</v>
      </c>
      <c r="J7" s="38"/>
      <c r="K7" s="38"/>
      <c r="L7" s="38"/>
      <c r="M7" s="38"/>
      <c r="N7" s="38"/>
      <c r="O7" s="38"/>
      <c r="P7" s="38"/>
      <c r="Q7" s="46">
        <f t="shared" si="1"/>
        <v>93</v>
      </c>
      <c r="R7" s="40"/>
      <c r="S7" s="36"/>
      <c r="T7" s="36"/>
      <c r="U7" s="40"/>
      <c r="V7" s="40">
        <v>103.0</v>
      </c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>
      <c r="A8" s="28" t="s">
        <v>69</v>
      </c>
      <c r="B8" s="31">
        <f>'MIS report'!C26-B12</f>
        <v>0</v>
      </c>
      <c r="C8" s="31">
        <f>'MIS report'!D26-C12</f>
        <v>33</v>
      </c>
      <c r="D8" s="31">
        <f>'MIS report'!E26-D12</f>
        <v>25</v>
      </c>
      <c r="E8" s="31">
        <f>'MIS report'!F26-E12</f>
        <v>39</v>
      </c>
      <c r="F8" s="31">
        <f>'MIS report'!G26-F12</f>
        <v>28</v>
      </c>
      <c r="G8" s="31">
        <f>'MIS report'!H26-G12</f>
        <v>38</v>
      </c>
      <c r="H8" s="31">
        <f>'MIS report'!I26-H12</f>
        <v>33</v>
      </c>
      <c r="I8" s="31">
        <f>'MIS report'!J26-I12</f>
        <v>34</v>
      </c>
      <c r="J8" s="31"/>
      <c r="K8" s="31"/>
      <c r="L8" s="31"/>
      <c r="M8" s="31"/>
      <c r="N8" s="31"/>
      <c r="O8" s="31"/>
      <c r="P8" s="31"/>
      <c r="Q8" s="57">
        <f t="shared" si="1"/>
        <v>230</v>
      </c>
      <c r="R8" s="57">
        <f>Q8+Q9+Q10+Q11+Q12</f>
        <v>451</v>
      </c>
      <c r="S8" s="58">
        <v>491.0</v>
      </c>
      <c r="T8" s="58">
        <f>R8-S8</f>
        <v>-40</v>
      </c>
      <c r="U8" s="57">
        <v>462.0</v>
      </c>
      <c r="V8" s="57">
        <v>280.0</v>
      </c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ht="15.75" customHeight="1">
      <c r="A9" s="28" t="s">
        <v>79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1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57">
        <f t="shared" si="1"/>
        <v>5</v>
      </c>
      <c r="R9" s="57"/>
      <c r="S9" s="58"/>
      <c r="T9" s="58"/>
      <c r="U9" s="57"/>
      <c r="V9" s="57">
        <v>2.0</v>
      </c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ht="15.75" customHeight="1">
      <c r="A10" s="28" t="s">
        <v>88</v>
      </c>
      <c r="B10" s="31">
        <f>'MIS report'!C28</f>
        <v>0</v>
      </c>
      <c r="C10" s="31">
        <f>'MIS report'!D28</f>
        <v>2</v>
      </c>
      <c r="D10" s="31">
        <f>'MIS report'!E28</f>
        <v>1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57">
        <f t="shared" si="1"/>
        <v>16</v>
      </c>
      <c r="R10" s="57"/>
      <c r="S10" s="58"/>
      <c r="T10" s="58"/>
      <c r="U10" s="57"/>
      <c r="V10" s="57">
        <v>18.0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ht="15.75" customHeight="1">
      <c r="A11" s="28" t="s">
        <v>94</v>
      </c>
      <c r="B11" s="31">
        <f>'MIS report'!C29</f>
        <v>0</v>
      </c>
      <c r="C11" s="31">
        <f>'MIS report'!D29</f>
        <v>37</v>
      </c>
      <c r="D11" s="31">
        <f>'MIS report'!E29</f>
        <v>32</v>
      </c>
      <c r="E11" s="31">
        <f>'MIS report'!F29</f>
        <v>23</v>
      </c>
      <c r="F11" s="31">
        <f>'MIS report'!G29</f>
        <v>24</v>
      </c>
      <c r="G11" s="31">
        <f>'MIS report'!H29</f>
        <v>37</v>
      </c>
      <c r="H11" s="31">
        <f>'MIS report'!I29</f>
        <v>27</v>
      </c>
      <c r="I11" s="31">
        <f>'MIS report'!J29</f>
        <v>20</v>
      </c>
      <c r="J11" s="31"/>
      <c r="K11" s="31"/>
      <c r="L11" s="31"/>
      <c r="M11" s="31"/>
      <c r="N11" s="31"/>
      <c r="O11" s="31"/>
      <c r="P11" s="31"/>
      <c r="Q11" s="57">
        <f t="shared" si="1"/>
        <v>200</v>
      </c>
      <c r="R11" s="57"/>
      <c r="S11" s="58"/>
      <c r="T11" s="58"/>
      <c r="U11" s="57"/>
      <c r="V11" s="57">
        <v>183.0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ht="15.75" customHeight="1">
      <c r="A12" s="28" t="s">
        <v>28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57">
        <f t="shared" si="1"/>
        <v>0</v>
      </c>
      <c r="R12" s="57"/>
      <c r="S12" s="58"/>
      <c r="T12" s="58"/>
      <c r="U12" s="57"/>
      <c r="V12" s="57">
        <v>10.0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36" t="s">
        <v>55</v>
      </c>
      <c r="B13" s="39">
        <f>'MIS report'!C8</f>
        <v>24</v>
      </c>
      <c r="C13" s="39">
        <f>'MIS report'!D8</f>
        <v>0</v>
      </c>
      <c r="D13" s="39">
        <f>'MIS report'!E8</f>
        <v>102</v>
      </c>
      <c r="E13" s="39">
        <f>'MIS report'!F8</f>
        <v>107</v>
      </c>
      <c r="F13" s="39">
        <f>'MIS report'!G8</f>
        <v>135</v>
      </c>
      <c r="G13" s="39">
        <f>'MIS report'!H8</f>
        <v>128</v>
      </c>
      <c r="H13" s="39">
        <f>'MIS report'!I8</f>
        <v>124</v>
      </c>
      <c r="I13" s="39">
        <f>'MIS report'!J8</f>
        <v>136</v>
      </c>
      <c r="J13" s="39"/>
      <c r="K13" s="39"/>
      <c r="L13" s="39"/>
      <c r="M13" s="39"/>
      <c r="N13" s="39"/>
      <c r="O13" s="39"/>
      <c r="P13" s="39"/>
      <c r="Q13" s="46">
        <f t="shared" si="1"/>
        <v>756</v>
      </c>
      <c r="R13" s="46">
        <f>Q13+Q14</f>
        <v>792</v>
      </c>
      <c r="S13" s="49">
        <v>767.0</v>
      </c>
      <c r="T13" s="49">
        <f>R13-S13</f>
        <v>25</v>
      </c>
      <c r="U13" s="46">
        <v>788.0</v>
      </c>
      <c r="V13" s="46">
        <v>762.0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ht="17.25" customHeight="1">
      <c r="A14" s="36" t="s">
        <v>107</v>
      </c>
      <c r="B14" s="39">
        <f>'MIS report'!C9</f>
        <v>0</v>
      </c>
      <c r="C14" s="39">
        <f>'MIS report'!D9</f>
        <v>0</v>
      </c>
      <c r="D14" s="39">
        <f>'MIS report'!E9</f>
        <v>3</v>
      </c>
      <c r="E14" s="39">
        <f>'MIS report'!F9</f>
        <v>6</v>
      </c>
      <c r="F14" s="39">
        <f>'MIS report'!G9</f>
        <v>13</v>
      </c>
      <c r="G14" s="39">
        <f>'MIS report'!H9</f>
        <v>5</v>
      </c>
      <c r="H14" s="39">
        <f>'MIS report'!I9</f>
        <v>6</v>
      </c>
      <c r="I14" s="39">
        <f>'MIS report'!J9</f>
        <v>3</v>
      </c>
      <c r="J14" s="39"/>
      <c r="K14" s="39"/>
      <c r="L14" s="39"/>
      <c r="M14" s="39"/>
      <c r="N14" s="39"/>
      <c r="O14" s="39"/>
      <c r="P14" s="39"/>
      <c r="Q14" s="46">
        <f t="shared" si="1"/>
        <v>36</v>
      </c>
      <c r="R14" s="46"/>
      <c r="S14" s="49"/>
      <c r="T14" s="49"/>
      <c r="U14" s="46"/>
      <c r="V14" s="46">
        <v>46.0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28" t="s">
        <v>112</v>
      </c>
      <c r="B15" s="31">
        <f>'MIS report'!C10</f>
        <v>0</v>
      </c>
      <c r="C15" s="31">
        <f>'MIS report'!D10</f>
        <v>24</v>
      </c>
      <c r="D15" s="31">
        <f>'MIS report'!E10</f>
        <v>33</v>
      </c>
      <c r="E15" s="31">
        <f>'MIS report'!F10</f>
        <v>31</v>
      </c>
      <c r="F15" s="31">
        <f>'MIS report'!G10</f>
        <v>32</v>
      </c>
      <c r="G15" s="31">
        <f>'MIS report'!H10</f>
        <v>31</v>
      </c>
      <c r="H15" s="31">
        <f>'MIS report'!I10</f>
        <v>42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57">
        <f t="shared" si="1"/>
        <v>228</v>
      </c>
      <c r="R15" s="57">
        <f>Q15+Q16+Q17+Q18</f>
        <v>418</v>
      </c>
      <c r="S15" s="58">
        <v>546.0</v>
      </c>
      <c r="T15" s="58">
        <f>R15-S15</f>
        <v>-128</v>
      </c>
      <c r="U15" s="57">
        <v>553.0</v>
      </c>
      <c r="V15" s="57">
        <v>277.0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ht="15.75" customHeight="1">
      <c r="A16" s="28" t="s">
        <v>58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2</v>
      </c>
      <c r="J16" s="31"/>
      <c r="K16" s="31"/>
      <c r="L16" s="31"/>
      <c r="M16" s="31"/>
      <c r="N16" s="31"/>
      <c r="O16" s="31"/>
      <c r="P16" s="31"/>
      <c r="Q16" s="57">
        <f t="shared" si="1"/>
        <v>23</v>
      </c>
      <c r="R16" s="57"/>
      <c r="S16" s="58"/>
      <c r="T16" s="58"/>
      <c r="U16" s="57"/>
      <c r="V16" s="57">
        <v>28.0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ht="15.75" customHeight="1">
      <c r="A17" s="28" t="s">
        <v>122</v>
      </c>
      <c r="B17" s="31">
        <f>'MIS report'!C12</f>
        <v>0</v>
      </c>
      <c r="C17" s="31">
        <f>'MIS report'!D12</f>
        <v>2</v>
      </c>
      <c r="D17" s="31">
        <f>'MIS report'!E12</f>
        <v>2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7</v>
      </c>
      <c r="J17" s="31"/>
      <c r="K17" s="31"/>
      <c r="L17" s="31"/>
      <c r="M17" s="31"/>
      <c r="N17" s="31"/>
      <c r="O17" s="31"/>
      <c r="P17" s="31"/>
      <c r="Q17" s="57">
        <f t="shared" si="1"/>
        <v>24</v>
      </c>
      <c r="R17" s="57"/>
      <c r="S17" s="58"/>
      <c r="T17" s="58"/>
      <c r="U17" s="57"/>
      <c r="V17" s="57">
        <v>30.0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ht="15.75" customHeight="1">
      <c r="A18" s="28" t="s">
        <v>128</v>
      </c>
      <c r="B18" s="31">
        <f>'MIS report'!C13</f>
        <v>0</v>
      </c>
      <c r="C18" s="31">
        <f>'MIS report'!D13</f>
        <v>10</v>
      </c>
      <c r="D18" s="31">
        <f>'MIS report'!E13</f>
        <v>21</v>
      </c>
      <c r="E18" s="31">
        <f>'MIS report'!F13</f>
        <v>19</v>
      </c>
      <c r="F18" s="31">
        <f>'MIS report'!G13</f>
        <v>17</v>
      </c>
      <c r="G18" s="31">
        <f>'MIS report'!H13</f>
        <v>26</v>
      </c>
      <c r="H18" s="31">
        <f>'MIS report'!I13</f>
        <v>26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57">
        <f t="shared" si="1"/>
        <v>143</v>
      </c>
      <c r="R18" s="57"/>
      <c r="S18" s="58"/>
      <c r="T18" s="58"/>
      <c r="U18" s="57"/>
      <c r="V18" s="57">
        <v>232.0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36" t="s">
        <v>64</v>
      </c>
      <c r="B19" s="39">
        <f>'MIS report'!C14-B21</f>
        <v>12</v>
      </c>
      <c r="C19" s="39">
        <f>'MIS report'!D14-C21</f>
        <v>16</v>
      </c>
      <c r="D19" s="39">
        <f>'MIS report'!E14-D21</f>
        <v>89</v>
      </c>
      <c r="E19" s="39">
        <f>'MIS report'!F14-E21</f>
        <v>125</v>
      </c>
      <c r="F19" s="39">
        <f>'MIS report'!G14-F21</f>
        <v>98</v>
      </c>
      <c r="G19" s="39">
        <f>'MIS report'!H14-G21</f>
        <v>126</v>
      </c>
      <c r="H19" s="39">
        <f>'MIS report'!I14-H21</f>
        <v>124</v>
      </c>
      <c r="I19" s="39">
        <f>'MIS report'!J14-I21</f>
        <v>125</v>
      </c>
      <c r="J19" s="39"/>
      <c r="K19" s="39"/>
      <c r="L19" s="39"/>
      <c r="M19" s="39"/>
      <c r="N19" s="39"/>
      <c r="O19" s="39"/>
      <c r="P19" s="39"/>
      <c r="Q19" s="46">
        <f t="shared" si="1"/>
        <v>715</v>
      </c>
      <c r="R19" s="46">
        <f>Q19+Q20+Q21</f>
        <v>818</v>
      </c>
      <c r="S19" s="49">
        <v>831.0</v>
      </c>
      <c r="T19" s="49">
        <f>R19-S19</f>
        <v>-13</v>
      </c>
      <c r="U19" s="46">
        <v>786.0</v>
      </c>
      <c r="V19" s="46">
        <v>735.0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ht="15.75" customHeight="1">
      <c r="A20" s="36" t="s">
        <v>140</v>
      </c>
      <c r="B20" s="39">
        <f>'MIS report'!C15</f>
        <v>0</v>
      </c>
      <c r="C20" s="39">
        <f>'MIS report'!D15</f>
        <v>25</v>
      </c>
      <c r="D20" s="39">
        <f>'MIS report'!E15</f>
        <v>10</v>
      </c>
      <c r="E20" s="39">
        <f>'MIS report'!F15</f>
        <v>11</v>
      </c>
      <c r="F20" s="39">
        <f>'MIS report'!G15</f>
        <v>10</v>
      </c>
      <c r="G20" s="39">
        <f>'MIS report'!H15</f>
        <v>11</v>
      </c>
      <c r="H20" s="39">
        <f>'MIS report'!I15</f>
        <v>6</v>
      </c>
      <c r="I20" s="39">
        <f>'MIS report'!J15</f>
        <v>8</v>
      </c>
      <c r="J20" s="39"/>
      <c r="K20" s="39"/>
      <c r="L20" s="39"/>
      <c r="M20" s="39"/>
      <c r="N20" s="39"/>
      <c r="O20" s="39"/>
      <c r="P20" s="39"/>
      <c r="Q20" s="46">
        <f t="shared" si="1"/>
        <v>81</v>
      </c>
      <c r="R20" s="46"/>
      <c r="S20" s="49"/>
      <c r="T20" s="49"/>
      <c r="U20" s="46"/>
      <c r="V20" s="46">
        <v>66.0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ht="15.75" customHeight="1">
      <c r="A21" s="37" t="s">
        <v>34</v>
      </c>
      <c r="B21" s="39" t="str">
        <f>'Self Contained'!B5</f>
        <v/>
      </c>
      <c r="C21" s="39">
        <v>0.0</v>
      </c>
      <c r="D21" s="39">
        <f>'Self Contained'!D5</f>
        <v>3</v>
      </c>
      <c r="E21" s="39">
        <f>'Self Contained'!E5</f>
        <v>6</v>
      </c>
      <c r="F21" s="39">
        <f>'Self Contained'!F5</f>
        <v>3</v>
      </c>
      <c r="G21" s="39">
        <f>'Self Contained'!G5</f>
        <v>3</v>
      </c>
      <c r="H21" s="39">
        <f>'Self Contained'!H5</f>
        <v>3</v>
      </c>
      <c r="I21" s="39">
        <f>'Self Contained'!I5</f>
        <v>4</v>
      </c>
      <c r="J21" s="39"/>
      <c r="K21" s="39"/>
      <c r="L21" s="39"/>
      <c r="M21" s="39"/>
      <c r="N21" s="39"/>
      <c r="O21" s="39"/>
      <c r="P21" s="39"/>
      <c r="Q21" s="46">
        <f t="shared" si="1"/>
        <v>22</v>
      </c>
      <c r="R21" s="46"/>
      <c r="S21" s="49"/>
      <c r="T21" s="49"/>
      <c r="U21" s="46"/>
      <c r="V21" s="46">
        <v>21.0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28" t="s">
        <v>71</v>
      </c>
      <c r="B22" s="31">
        <f>'MIS report'!C16</f>
        <v>14</v>
      </c>
      <c r="C22" s="31">
        <f>'MIS report'!D16</f>
        <v>0</v>
      </c>
      <c r="D22" s="31">
        <f>'MIS report'!E16</f>
        <v>117</v>
      </c>
      <c r="E22" s="31">
        <f>'MIS report'!F16</f>
        <v>139</v>
      </c>
      <c r="F22" s="31">
        <f>'MIS report'!G16</f>
        <v>143</v>
      </c>
      <c r="G22" s="31">
        <f>'MIS report'!H16</f>
        <v>187</v>
      </c>
      <c r="H22" s="31">
        <f>'MIS report'!I16</f>
        <v>160</v>
      </c>
      <c r="I22" s="31">
        <f>'MIS report'!J16</f>
        <v>196</v>
      </c>
      <c r="J22" s="31"/>
      <c r="K22" s="31"/>
      <c r="L22" s="31"/>
      <c r="M22" s="31"/>
      <c r="N22" s="31"/>
      <c r="O22" s="31"/>
      <c r="P22" s="31"/>
      <c r="Q22" s="57">
        <f t="shared" si="1"/>
        <v>956</v>
      </c>
      <c r="R22" s="57">
        <f>Q22+Q23</f>
        <v>1010</v>
      </c>
      <c r="S22" s="58">
        <v>1001.0</v>
      </c>
      <c r="T22" s="58">
        <f>R22-S22</f>
        <v>9</v>
      </c>
      <c r="U22" s="57">
        <v>1004.0</v>
      </c>
      <c r="V22" s="57">
        <v>976.0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ht="15.75" customHeight="1">
      <c r="A23" s="28" t="s">
        <v>73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15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57">
        <f t="shared" si="1"/>
        <v>54</v>
      </c>
      <c r="R23" s="57"/>
      <c r="S23" s="58"/>
      <c r="T23" s="58"/>
      <c r="U23" s="57"/>
      <c r="V23" s="57">
        <v>48.0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36" t="s">
        <v>75</v>
      </c>
      <c r="B24" s="39">
        <f>'MIS report'!C18-B28</f>
        <v>1</v>
      </c>
      <c r="C24" s="39">
        <f>'MIS report'!D18-C28</f>
        <v>21</v>
      </c>
      <c r="D24" s="39">
        <f>'MIS report'!E18-D28</f>
        <v>77</v>
      </c>
      <c r="E24" s="39">
        <f>'MIS report'!F18-E28</f>
        <v>72</v>
      </c>
      <c r="F24" s="39">
        <f>'MIS report'!G18-F28</f>
        <v>78</v>
      </c>
      <c r="G24" s="39">
        <f>'MIS report'!H18-G28</f>
        <v>71</v>
      </c>
      <c r="H24" s="39">
        <f>'MIS report'!I18-H28</f>
        <v>88</v>
      </c>
      <c r="I24" s="39">
        <f>'MIS report'!J18-I28</f>
        <v>55</v>
      </c>
      <c r="J24" s="39"/>
      <c r="K24" s="39"/>
      <c r="L24" s="39"/>
      <c r="M24" s="39"/>
      <c r="N24" s="39"/>
      <c r="O24" s="39"/>
      <c r="P24" s="39"/>
      <c r="Q24" s="46">
        <f t="shared" si="1"/>
        <v>463</v>
      </c>
      <c r="R24" s="46">
        <f>Q24+Q25+Q26+Q27+Q28</f>
        <v>677</v>
      </c>
      <c r="S24" s="49">
        <v>671.0</v>
      </c>
      <c r="T24" s="49">
        <f>R24-S24</f>
        <v>6</v>
      </c>
      <c r="U24" s="46">
        <v>657.0</v>
      </c>
      <c r="V24" s="46">
        <v>431.0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ht="15.75" customHeight="1">
      <c r="A25" s="66" t="s">
        <v>76</v>
      </c>
      <c r="B25" s="39">
        <f>'MIS report'!C19</f>
        <v>0</v>
      </c>
      <c r="C25" s="39">
        <f>'MIS report'!D19</f>
        <v>0</v>
      </c>
      <c r="D25" s="39">
        <f>'MIS report'!E19</f>
        <v>8</v>
      </c>
      <c r="E25" s="39">
        <f>'MIS report'!F19</f>
        <v>8</v>
      </c>
      <c r="F25" s="39">
        <f>'MIS report'!G19</f>
        <v>14</v>
      </c>
      <c r="G25" s="39">
        <f>'MIS report'!H19</f>
        <v>12</v>
      </c>
      <c r="H25" s="39">
        <f>'MIS report'!I19</f>
        <v>12</v>
      </c>
      <c r="I25" s="39">
        <f>'MIS report'!J19</f>
        <v>5</v>
      </c>
      <c r="J25" s="39"/>
      <c r="K25" s="39"/>
      <c r="L25" s="39"/>
      <c r="M25" s="39"/>
      <c r="N25" s="39"/>
      <c r="O25" s="39"/>
      <c r="P25" s="39"/>
      <c r="Q25" s="46">
        <f t="shared" si="1"/>
        <v>59</v>
      </c>
      <c r="R25" s="46"/>
      <c r="S25" s="49"/>
      <c r="T25" s="49"/>
      <c r="U25" s="46"/>
      <c r="V25" s="46">
        <v>63.0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ht="15.75" customHeight="1">
      <c r="A26" s="36" t="s">
        <v>170</v>
      </c>
      <c r="B26" s="39">
        <f>'MIS report'!C20</f>
        <v>0</v>
      </c>
      <c r="C26" s="39">
        <f>'MIS report'!D20</f>
        <v>8</v>
      </c>
      <c r="D26" s="39">
        <f>'MIS report'!E20</f>
        <v>4</v>
      </c>
      <c r="E26" s="39">
        <f>'MIS report'!F20</f>
        <v>2</v>
      </c>
      <c r="F26" s="39">
        <f>'MIS report'!G20</f>
        <v>8</v>
      </c>
      <c r="G26" s="39">
        <f>'MIS report'!H20</f>
        <v>6</v>
      </c>
      <c r="H26" s="39">
        <f>'MIS report'!I20</f>
        <v>5</v>
      </c>
      <c r="I26" s="39">
        <f>'MIS report'!J20</f>
        <v>9</v>
      </c>
      <c r="J26" s="39"/>
      <c r="K26" s="39"/>
      <c r="L26" s="39"/>
      <c r="M26" s="39"/>
      <c r="N26" s="39"/>
      <c r="O26" s="39"/>
      <c r="P26" s="39"/>
      <c r="Q26" s="46">
        <f t="shared" si="1"/>
        <v>42</v>
      </c>
      <c r="R26" s="46"/>
      <c r="S26" s="49"/>
      <c r="T26" s="49"/>
      <c r="U26" s="46"/>
      <c r="V26" s="46">
        <v>44.0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ht="15.75" customHeight="1">
      <c r="A27" s="36" t="s">
        <v>78</v>
      </c>
      <c r="B27" s="39">
        <f>'MIS report'!C21</f>
        <v>0</v>
      </c>
      <c r="C27" s="39">
        <f>'MIS report'!D21</f>
        <v>17</v>
      </c>
      <c r="D27" s="39">
        <f>'MIS report'!E21</f>
        <v>11</v>
      </c>
      <c r="E27" s="39">
        <f>'MIS report'!F21</f>
        <v>7</v>
      </c>
      <c r="F27" s="39">
        <f>'MIS report'!G21</f>
        <v>15</v>
      </c>
      <c r="G27" s="39">
        <f>'MIS report'!H21</f>
        <v>12</v>
      </c>
      <c r="H27" s="39">
        <f>'MIS report'!I21</f>
        <v>12</v>
      </c>
      <c r="I27" s="39">
        <f>'MIS report'!J21</f>
        <v>17</v>
      </c>
      <c r="J27" s="39"/>
      <c r="K27" s="39"/>
      <c r="L27" s="39"/>
      <c r="M27" s="39"/>
      <c r="N27" s="39"/>
      <c r="O27" s="39"/>
      <c r="P27" s="39"/>
      <c r="Q27" s="46">
        <f t="shared" si="1"/>
        <v>91</v>
      </c>
      <c r="R27" s="46"/>
      <c r="S27" s="49"/>
      <c r="T27" s="49"/>
      <c r="U27" s="46"/>
      <c r="V27" s="46">
        <v>109.0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ht="15.75" customHeight="1">
      <c r="A28" s="43" t="s">
        <v>35</v>
      </c>
      <c r="B28" s="39" t="str">
        <f>'Self Contained'!B6</f>
        <v/>
      </c>
      <c r="C28" s="39" t="str">
        <f>'Self Contained'!C6</f>
        <v/>
      </c>
      <c r="D28" s="39">
        <f>'Self Contained'!D6</f>
        <v>2</v>
      </c>
      <c r="E28" s="39">
        <f>'Self Contained'!E6</f>
        <v>2</v>
      </c>
      <c r="F28" s="39">
        <f>'Self Contained'!F6</f>
        <v>1</v>
      </c>
      <c r="G28" s="39">
        <f>'Self Contained'!G6</f>
        <v>4</v>
      </c>
      <c r="H28" s="39">
        <f>'Self Contained'!H6</f>
        <v>3</v>
      </c>
      <c r="I28" s="39">
        <f>'Self Contained'!I6</f>
        <v>10</v>
      </c>
      <c r="J28" s="39"/>
      <c r="K28" s="39"/>
      <c r="L28" s="39"/>
      <c r="M28" s="39"/>
      <c r="N28" s="39"/>
      <c r="O28" s="39"/>
      <c r="P28" s="39"/>
      <c r="Q28" s="46">
        <f t="shared" si="1"/>
        <v>22</v>
      </c>
      <c r="R28" s="46"/>
      <c r="S28" s="49"/>
      <c r="T28" s="49"/>
      <c r="U28" s="46"/>
      <c r="V28" s="46">
        <v>28.0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>
      <c r="A29" s="28" t="s">
        <v>175</v>
      </c>
      <c r="B29" s="31">
        <f>'MIS report'!C62</f>
        <v>29</v>
      </c>
      <c r="C29" s="31">
        <f>'MIS report'!D62</f>
        <v>37</v>
      </c>
      <c r="D29" s="31">
        <f>'MIS report'!E62</f>
        <v>67</v>
      </c>
      <c r="E29" s="31">
        <f>'MIS report'!F62</f>
        <v>87</v>
      </c>
      <c r="F29" s="31">
        <f>'MIS report'!G62</f>
        <v>81</v>
      </c>
      <c r="G29" s="31">
        <f>'MIS report'!H62</f>
        <v>83</v>
      </c>
      <c r="H29" s="31">
        <f>'MIS report'!I62</f>
        <v>87</v>
      </c>
      <c r="I29" s="31">
        <f>'MIS report'!J62</f>
        <v>87</v>
      </c>
      <c r="J29" s="31"/>
      <c r="K29" s="31"/>
      <c r="L29" s="31"/>
      <c r="M29" s="31"/>
      <c r="N29" s="31"/>
      <c r="O29" s="31"/>
      <c r="P29" s="31"/>
      <c r="Q29" s="57">
        <f t="shared" si="1"/>
        <v>558</v>
      </c>
      <c r="R29" s="57">
        <f>Q29+Q30+Q31+Q32</f>
        <v>802</v>
      </c>
      <c r="S29" s="58">
        <v>805.0</v>
      </c>
      <c r="T29" s="58">
        <f>R29-S29</f>
        <v>-3</v>
      </c>
      <c r="U29" s="57">
        <v>800.0</v>
      </c>
      <c r="V29" s="57">
        <v>574.0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ht="15.75" customHeight="1">
      <c r="A30" s="28" t="s">
        <v>182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57">
        <f t="shared" si="1"/>
        <v>75</v>
      </c>
      <c r="R30" s="57"/>
      <c r="S30" s="58"/>
      <c r="T30" s="58"/>
      <c r="U30" s="57"/>
      <c r="V30" s="57">
        <v>79.0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ht="15.75" customHeight="1">
      <c r="A31" s="28" t="s">
        <v>184</v>
      </c>
      <c r="B31" s="31">
        <f>'MIS report'!C64</f>
        <v>0</v>
      </c>
      <c r="C31" s="31">
        <f>'MIS report'!D64</f>
        <v>6</v>
      </c>
      <c r="D31" s="31">
        <f>'MIS report'!E64</f>
        <v>6</v>
      </c>
      <c r="E31" s="31">
        <f>'MIS report'!F64</f>
        <v>8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57">
        <f t="shared" si="1"/>
        <v>39</v>
      </c>
      <c r="R31" s="57"/>
      <c r="S31" s="58"/>
      <c r="T31" s="58"/>
      <c r="U31" s="57"/>
      <c r="V31" s="57">
        <v>29.0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ht="15.75" customHeight="1">
      <c r="A32" s="28" t="s">
        <v>188</v>
      </c>
      <c r="B32" s="31">
        <f>'MIS report'!C65</f>
        <v>0</v>
      </c>
      <c r="C32" s="31">
        <f>'MIS report'!D65</f>
        <v>16</v>
      </c>
      <c r="D32" s="31">
        <f>'MIS report'!E65</f>
        <v>12</v>
      </c>
      <c r="E32" s="31">
        <f>'MIS report'!F65</f>
        <v>19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57">
        <f t="shared" si="1"/>
        <v>130</v>
      </c>
      <c r="R32" s="57"/>
      <c r="S32" s="58"/>
      <c r="T32" s="58"/>
      <c r="U32" s="57"/>
      <c r="V32" s="57">
        <v>140.0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>
      <c r="A33" s="36" t="s">
        <v>80</v>
      </c>
      <c r="B33" s="39">
        <f>'MIS report'!C22-B35</f>
        <v>0</v>
      </c>
      <c r="C33" s="39">
        <f>'MIS report'!D22-C35</f>
        <v>0</v>
      </c>
      <c r="D33" s="39">
        <f>'MIS report'!E22-D35</f>
        <v>62</v>
      </c>
      <c r="E33" s="39">
        <f>'MIS report'!F22-E35</f>
        <v>57</v>
      </c>
      <c r="F33" s="39">
        <f>'MIS report'!G22-F35</f>
        <v>73</v>
      </c>
      <c r="G33" s="39">
        <f>'MIS report'!H22-G35</f>
        <v>73</v>
      </c>
      <c r="H33" s="39">
        <f>'MIS report'!I22-H35</f>
        <v>69</v>
      </c>
      <c r="I33" s="39">
        <f>'MIS report'!J22-I35</f>
        <v>61</v>
      </c>
      <c r="J33" s="39"/>
      <c r="K33" s="39"/>
      <c r="L33" s="39"/>
      <c r="M33" s="39"/>
      <c r="N33" s="39"/>
      <c r="O33" s="39"/>
      <c r="P33" s="39"/>
      <c r="Q33" s="46">
        <f t="shared" si="1"/>
        <v>395</v>
      </c>
      <c r="R33" s="46">
        <f>Q33+Q34+Q35</f>
        <v>432</v>
      </c>
      <c r="S33" s="49">
        <v>412.0</v>
      </c>
      <c r="T33" s="49">
        <f>R33-S33</f>
        <v>20</v>
      </c>
      <c r="U33" s="46">
        <v>405.0</v>
      </c>
      <c r="V33" s="46">
        <v>388.0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ht="15.75" customHeight="1">
      <c r="A34" s="36" t="s">
        <v>196</v>
      </c>
      <c r="B34" s="39">
        <f>'MIS report'!C23</f>
        <v>0</v>
      </c>
      <c r="C34" s="39">
        <f>'MIS report'!D23</f>
        <v>0</v>
      </c>
      <c r="D34" s="39">
        <f>'MIS report'!E23</f>
        <v>8</v>
      </c>
      <c r="E34" s="39">
        <f>'MIS report'!F23</f>
        <v>5</v>
      </c>
      <c r="F34" s="39">
        <f>'MIS report'!G23</f>
        <v>4</v>
      </c>
      <c r="G34" s="39">
        <f>'MIS report'!H23</f>
        <v>11</v>
      </c>
      <c r="H34" s="39">
        <f>'MIS report'!I23</f>
        <v>1</v>
      </c>
      <c r="I34" s="39">
        <f>'MIS report'!J23</f>
        <v>2</v>
      </c>
      <c r="J34" s="39"/>
      <c r="K34" s="39"/>
      <c r="L34" s="39"/>
      <c r="M34" s="39"/>
      <c r="N34" s="39"/>
      <c r="O34" s="39"/>
      <c r="P34" s="39"/>
      <c r="Q34" s="46">
        <f t="shared" si="1"/>
        <v>31</v>
      </c>
      <c r="R34" s="46"/>
      <c r="S34" s="49"/>
      <c r="T34" s="49"/>
      <c r="U34" s="46"/>
      <c r="V34" s="46">
        <v>27.0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ht="15.75" customHeight="1">
      <c r="A35" s="36" t="s">
        <v>36</v>
      </c>
      <c r="B35" s="39" t="str">
        <f>'Self Contained'!B7</f>
        <v/>
      </c>
      <c r="C35" s="39" t="str">
        <f>'Self Contained'!C7</f>
        <v/>
      </c>
      <c r="D35" s="39">
        <f>'Self Contained'!D7</f>
        <v>1</v>
      </c>
      <c r="E35" s="39">
        <f>'Self Contained'!E7</f>
        <v>1</v>
      </c>
      <c r="F35" s="39">
        <f>'Self Contained'!F7</f>
        <v>1</v>
      </c>
      <c r="G35" s="39">
        <f>'Self Contained'!G7</f>
        <v>0</v>
      </c>
      <c r="H35" s="39">
        <f>'Self Contained'!H7</f>
        <v>2</v>
      </c>
      <c r="I35" s="39">
        <f>'Self Contained'!I7</f>
        <v>1</v>
      </c>
      <c r="J35" s="39"/>
      <c r="K35" s="39"/>
      <c r="L35" s="39"/>
      <c r="M35" s="39"/>
      <c r="N35" s="39"/>
      <c r="O35" s="39"/>
      <c r="P35" s="39"/>
      <c r="Q35" s="46">
        <f t="shared" si="1"/>
        <v>6</v>
      </c>
      <c r="R35" s="46"/>
      <c r="S35" s="49"/>
      <c r="T35" s="49"/>
      <c r="U35" s="46"/>
      <c r="V35" s="46">
        <v>7.0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>
      <c r="A36" s="28" t="s">
        <v>197</v>
      </c>
      <c r="B36" s="31">
        <f>'MIS report'!C52-B38</f>
        <v>10</v>
      </c>
      <c r="C36" s="31">
        <f>'MIS report'!D52-C38</f>
        <v>0</v>
      </c>
      <c r="D36" s="31">
        <f>'MIS report'!E52-D38</f>
        <v>118</v>
      </c>
      <c r="E36" s="31">
        <f>'MIS report'!F52-E38</f>
        <v>125</v>
      </c>
      <c r="F36" s="31">
        <f>'MIS report'!G52-F38</f>
        <v>98</v>
      </c>
      <c r="G36" s="31">
        <f>'MIS report'!H52-G38</f>
        <v>109</v>
      </c>
      <c r="H36" s="31">
        <f>'MIS report'!I52-H38</f>
        <v>106</v>
      </c>
      <c r="I36" s="31">
        <f>'MIS report'!J52-I38</f>
        <v>112</v>
      </c>
      <c r="J36" s="31"/>
      <c r="K36" s="31"/>
      <c r="L36" s="31"/>
      <c r="M36" s="31"/>
      <c r="N36" s="31"/>
      <c r="O36" s="31"/>
      <c r="P36" s="31"/>
      <c r="Q36" s="57">
        <f t="shared" si="1"/>
        <v>678</v>
      </c>
      <c r="R36" s="57">
        <f>Q36+Q37+Q38</f>
        <v>794</v>
      </c>
      <c r="S36" s="58">
        <v>746.0</v>
      </c>
      <c r="T36" s="58">
        <f>R36-S36</f>
        <v>48</v>
      </c>
      <c r="U36" s="57">
        <v>710.0</v>
      </c>
      <c r="V36" s="57">
        <v>648.0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ht="15.75" customHeight="1">
      <c r="A37" s="28" t="s">
        <v>198</v>
      </c>
      <c r="B37" s="31">
        <f>'MIS report'!C53</f>
        <v>0</v>
      </c>
      <c r="C37" s="31">
        <f>'MIS report'!D53</f>
        <v>0</v>
      </c>
      <c r="D37" s="31">
        <f>'MIS report'!E53</f>
        <v>23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23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57">
        <f t="shared" si="1"/>
        <v>107</v>
      </c>
      <c r="R37" s="57"/>
      <c r="S37" s="58"/>
      <c r="T37" s="58"/>
      <c r="U37" s="57"/>
      <c r="V37" s="57">
        <v>74.0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ht="15.75" customHeight="1">
      <c r="A38" s="28" t="s">
        <v>37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57">
        <f t="shared" si="1"/>
        <v>9</v>
      </c>
      <c r="R38" s="57"/>
      <c r="S38" s="58"/>
      <c r="T38" s="58"/>
      <c r="U38" s="57"/>
      <c r="V38" s="57">
        <v>12.0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>
      <c r="A39" s="36" t="s">
        <v>199</v>
      </c>
      <c r="B39" s="39">
        <f>'MIS report'!C24</f>
        <v>0</v>
      </c>
      <c r="C39" s="39">
        <f>'MIS report'!D24</f>
        <v>0</v>
      </c>
      <c r="D39" s="39">
        <f>'MIS report'!E24</f>
        <v>89</v>
      </c>
      <c r="E39" s="39">
        <f>'MIS report'!F24</f>
        <v>71</v>
      </c>
      <c r="F39" s="39">
        <f>'MIS report'!G24</f>
        <v>99</v>
      </c>
      <c r="G39" s="39">
        <f>'MIS report'!H24</f>
        <v>87</v>
      </c>
      <c r="H39" s="39">
        <f>'MIS report'!I24</f>
        <v>99</v>
      </c>
      <c r="I39" s="39">
        <f>'MIS report'!J24</f>
        <v>86</v>
      </c>
      <c r="J39" s="39"/>
      <c r="K39" s="39"/>
      <c r="L39" s="39"/>
      <c r="M39" s="39"/>
      <c r="N39" s="39"/>
      <c r="O39" s="39"/>
      <c r="P39" s="39"/>
      <c r="Q39" s="46">
        <f t="shared" si="1"/>
        <v>531</v>
      </c>
      <c r="R39" s="46">
        <f>Q39+Q40</f>
        <v>551</v>
      </c>
      <c r="S39" s="49">
        <v>495.0</v>
      </c>
      <c r="T39" s="49">
        <f>R39-S39</f>
        <v>56</v>
      </c>
      <c r="U39" s="46">
        <v>510.0</v>
      </c>
      <c r="V39" s="46">
        <v>514.0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ht="15.75" customHeight="1">
      <c r="A40" s="36" t="s">
        <v>200</v>
      </c>
      <c r="B40" s="39">
        <f>'MIS report'!C25</f>
        <v>0</v>
      </c>
      <c r="C40" s="39">
        <f>'MIS report'!D25</f>
        <v>0</v>
      </c>
      <c r="D40" s="39">
        <f>'MIS report'!E25</f>
        <v>4</v>
      </c>
      <c r="E40" s="39">
        <f>'MIS report'!F25</f>
        <v>2</v>
      </c>
      <c r="F40" s="39">
        <f>'MIS report'!G25</f>
        <v>3</v>
      </c>
      <c r="G40" s="39">
        <f>'MIS report'!H25</f>
        <v>5</v>
      </c>
      <c r="H40" s="39">
        <f>'MIS report'!I25</f>
        <v>6</v>
      </c>
      <c r="I40" s="39">
        <f>'MIS report'!J25</f>
        <v>0</v>
      </c>
      <c r="J40" s="39"/>
      <c r="K40" s="39"/>
      <c r="L40" s="39"/>
      <c r="M40" s="39"/>
      <c r="N40" s="39"/>
      <c r="O40" s="39"/>
      <c r="P40" s="39"/>
      <c r="Q40" s="46">
        <f t="shared" si="1"/>
        <v>20</v>
      </c>
      <c r="R40" s="46"/>
      <c r="S40" s="49"/>
      <c r="T40" s="49"/>
      <c r="U40" s="46"/>
      <c r="V40" s="46">
        <v>17.0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>
      <c r="A41" s="28" t="s">
        <v>97</v>
      </c>
      <c r="B41" s="31">
        <f>'MIS report'!C30-B43</f>
        <v>12</v>
      </c>
      <c r="C41" s="31">
        <f>'MIS report'!D30-C43</f>
        <v>0</v>
      </c>
      <c r="D41" s="31">
        <f>'MIS report'!E30-D43</f>
        <v>42</v>
      </c>
      <c r="E41" s="31">
        <f>'MIS report'!F30-E43</f>
        <v>46</v>
      </c>
      <c r="F41" s="31">
        <f>'MIS report'!G30-F43</f>
        <v>51</v>
      </c>
      <c r="G41" s="31">
        <f>'MIS report'!H30-G43</f>
        <v>49</v>
      </c>
      <c r="H41" s="31">
        <f>'MIS report'!I30-H43</f>
        <v>73</v>
      </c>
      <c r="I41" s="31">
        <f>'MIS report'!J30-I43</f>
        <v>54</v>
      </c>
      <c r="J41" s="31"/>
      <c r="K41" s="31"/>
      <c r="L41" s="31"/>
      <c r="M41" s="31"/>
      <c r="N41" s="31"/>
      <c r="O41" s="31"/>
      <c r="P41" s="31"/>
      <c r="Q41" s="57">
        <f t="shared" si="1"/>
        <v>327</v>
      </c>
      <c r="R41" s="57">
        <f>Q41+Q42+Q43</f>
        <v>352</v>
      </c>
      <c r="S41" s="58">
        <v>355.0</v>
      </c>
      <c r="T41" s="58">
        <f>R41-S41</f>
        <v>-3</v>
      </c>
      <c r="U41" s="57">
        <v>356.0</v>
      </c>
      <c r="V41" s="57">
        <v>348.0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ht="15.75" customHeight="1">
      <c r="A42" s="28" t="s">
        <v>201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2</v>
      </c>
      <c r="G42" s="31">
        <f>'MIS report'!H31</f>
        <v>1</v>
      </c>
      <c r="H42" s="31">
        <f>'MIS report'!I31</f>
        <v>4</v>
      </c>
      <c r="I42" s="31">
        <f>'MIS report'!J31</f>
        <v>4</v>
      </c>
      <c r="J42" s="31"/>
      <c r="K42" s="31"/>
      <c r="L42" s="31"/>
      <c r="M42" s="31"/>
      <c r="N42" s="31"/>
      <c r="O42" s="31"/>
      <c r="P42" s="31"/>
      <c r="Q42" s="57">
        <f t="shared" si="1"/>
        <v>13</v>
      </c>
      <c r="R42" s="57"/>
      <c r="S42" s="58"/>
      <c r="T42" s="58"/>
      <c r="U42" s="57"/>
      <c r="V42" s="57">
        <v>16.0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ht="15.75" customHeight="1">
      <c r="A43" s="28" t="s">
        <v>38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57">
        <f t="shared" si="1"/>
        <v>12</v>
      </c>
      <c r="R43" s="57"/>
      <c r="S43" s="58"/>
      <c r="T43" s="58"/>
      <c r="U43" s="57"/>
      <c r="V43" s="57">
        <v>9.0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>
      <c r="A44" s="36" t="s">
        <v>202</v>
      </c>
      <c r="B44" s="39">
        <f>'MIS report'!C32</f>
        <v>46</v>
      </c>
      <c r="C44" s="39">
        <f>'MIS report'!D32</f>
        <v>24</v>
      </c>
      <c r="D44" s="39">
        <f>'MIS report'!E32</f>
        <v>85</v>
      </c>
      <c r="E44" s="39">
        <f>'MIS report'!F32</f>
        <v>90</v>
      </c>
      <c r="F44" s="39">
        <f>'MIS report'!G32</f>
        <v>107</v>
      </c>
      <c r="G44" s="39">
        <f>'MIS report'!H32</f>
        <v>86</v>
      </c>
      <c r="H44" s="39">
        <f>'MIS report'!I32</f>
        <v>101</v>
      </c>
      <c r="I44" s="39">
        <f>'MIS report'!J32</f>
        <v>73</v>
      </c>
      <c r="J44" s="39"/>
      <c r="K44" s="39"/>
      <c r="L44" s="39"/>
      <c r="M44" s="39"/>
      <c r="N44" s="39"/>
      <c r="O44" s="39"/>
      <c r="P44" s="39"/>
      <c r="Q44" s="46">
        <f t="shared" si="1"/>
        <v>612</v>
      </c>
      <c r="R44" s="46">
        <f>Q44+Q45</f>
        <v>656</v>
      </c>
      <c r="S44" s="49">
        <v>560.0</v>
      </c>
      <c r="T44" s="49">
        <f>R44-S44</f>
        <v>96</v>
      </c>
      <c r="U44" s="46">
        <v>565.0</v>
      </c>
      <c r="V44" s="46">
        <v>552.0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ht="15.75" customHeight="1">
      <c r="A45" s="36" t="s">
        <v>203</v>
      </c>
      <c r="B45" s="39">
        <f>'MIS report'!C33</f>
        <v>0</v>
      </c>
      <c r="C45" s="39">
        <f>'MIS report'!D33</f>
        <v>6</v>
      </c>
      <c r="D45" s="39">
        <f>'MIS report'!E33</f>
        <v>5</v>
      </c>
      <c r="E45" s="39">
        <f>'MIS report'!F33</f>
        <v>7</v>
      </c>
      <c r="F45" s="39">
        <f>'MIS report'!G33</f>
        <v>8</v>
      </c>
      <c r="G45" s="39">
        <f>'MIS report'!H33</f>
        <v>5</v>
      </c>
      <c r="H45" s="39">
        <f>'MIS report'!I33</f>
        <v>8</v>
      </c>
      <c r="I45" s="39">
        <f>'MIS report'!J33</f>
        <v>5</v>
      </c>
      <c r="J45" s="39"/>
      <c r="K45" s="39"/>
      <c r="L45" s="39"/>
      <c r="M45" s="39"/>
      <c r="N45" s="39"/>
      <c r="O45" s="39"/>
      <c r="P45" s="39"/>
      <c r="Q45" s="46">
        <f t="shared" si="1"/>
        <v>44</v>
      </c>
      <c r="R45" s="46"/>
      <c r="S45" s="49"/>
      <c r="T45" s="49"/>
      <c r="U45" s="46"/>
      <c r="V45" s="46">
        <v>41.0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>
      <c r="A46" s="28" t="s">
        <v>204</v>
      </c>
      <c r="B46" s="31">
        <f>'MIS report'!C34</f>
        <v>0</v>
      </c>
      <c r="C46" s="31">
        <f>'MIS report'!D34</f>
        <v>3</v>
      </c>
      <c r="D46" s="31">
        <f>'MIS report'!E34</f>
        <v>138</v>
      </c>
      <c r="E46" s="31">
        <f>'MIS report'!F34</f>
        <v>144</v>
      </c>
      <c r="F46" s="31">
        <f>'MIS report'!G34</f>
        <v>137</v>
      </c>
      <c r="G46" s="31">
        <f>'MIS report'!H34</f>
        <v>140</v>
      </c>
      <c r="H46" s="31">
        <f>'MIS report'!I34</f>
        <v>141</v>
      </c>
      <c r="I46" s="31">
        <f>'MIS report'!J34</f>
        <v>127</v>
      </c>
      <c r="J46" s="31"/>
      <c r="K46" s="31"/>
      <c r="L46" s="31"/>
      <c r="M46" s="31"/>
      <c r="N46" s="31"/>
      <c r="O46" s="31"/>
      <c r="P46" s="31"/>
      <c r="Q46" s="57">
        <f t="shared" si="1"/>
        <v>830</v>
      </c>
      <c r="R46" s="57">
        <f>Q46+Q47</f>
        <v>990</v>
      </c>
      <c r="S46" s="58">
        <v>956.0</v>
      </c>
      <c r="T46" s="58">
        <f>R46-S46</f>
        <v>34</v>
      </c>
      <c r="U46" s="57">
        <v>863.0</v>
      </c>
      <c r="V46" s="57">
        <v>805.0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ht="15.75" customHeight="1">
      <c r="A47" s="28" t="s">
        <v>205</v>
      </c>
      <c r="B47" s="31">
        <f>'MIS report'!C35</f>
        <v>0</v>
      </c>
      <c r="C47" s="31">
        <f>'MIS report'!D35</f>
        <v>37</v>
      </c>
      <c r="D47" s="31">
        <f>'MIS report'!E35</f>
        <v>18</v>
      </c>
      <c r="E47" s="31">
        <f>'MIS report'!F35</f>
        <v>24</v>
      </c>
      <c r="F47" s="31">
        <f>'MIS report'!G35</f>
        <v>30</v>
      </c>
      <c r="G47" s="31">
        <f>'MIS report'!H35</f>
        <v>24</v>
      </c>
      <c r="H47" s="31">
        <f>'MIS report'!I35</f>
        <v>19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57">
        <f t="shared" si="1"/>
        <v>160</v>
      </c>
      <c r="R47" s="57"/>
      <c r="S47" s="58"/>
      <c r="T47" s="58"/>
      <c r="U47" s="57"/>
      <c r="V47" s="57">
        <v>107.0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>
      <c r="A48" s="36" t="s">
        <v>103</v>
      </c>
      <c r="B48" s="39">
        <f>'MIS report'!C36-B50</f>
        <v>0</v>
      </c>
      <c r="C48" s="39">
        <f>'MIS report'!D36-C50</f>
        <v>0</v>
      </c>
      <c r="D48" s="39">
        <f>'MIS report'!E36-D50</f>
        <v>90</v>
      </c>
      <c r="E48" s="39">
        <f>'MIS report'!F36-E50</f>
        <v>85</v>
      </c>
      <c r="F48" s="39">
        <f>'MIS report'!G36-F50</f>
        <v>93</v>
      </c>
      <c r="G48" s="39">
        <f>'MIS report'!H36-G50</f>
        <v>100</v>
      </c>
      <c r="H48" s="39">
        <f>'MIS report'!I36-H50</f>
        <v>111</v>
      </c>
      <c r="I48" s="39">
        <f>'MIS report'!J36-I50</f>
        <v>123</v>
      </c>
      <c r="J48" s="39"/>
      <c r="K48" s="39"/>
      <c r="L48" s="39"/>
      <c r="M48" s="39"/>
      <c r="N48" s="39"/>
      <c r="O48" s="39"/>
      <c r="P48" s="39"/>
      <c r="Q48" s="46">
        <f t="shared" si="1"/>
        <v>602</v>
      </c>
      <c r="R48" s="46">
        <f>Q48+Q49+Q50</f>
        <v>637</v>
      </c>
      <c r="S48" s="49">
        <v>628.0</v>
      </c>
      <c r="T48" s="49">
        <f>R48-S48</f>
        <v>9</v>
      </c>
      <c r="U48" s="46">
        <v>643.0</v>
      </c>
      <c r="V48" s="46">
        <v>618.0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ht="15.75" customHeight="1">
      <c r="A49" s="36" t="s">
        <v>206</v>
      </c>
      <c r="B49" s="39">
        <f>'MIS report'!C37</f>
        <v>0</v>
      </c>
      <c r="C49" s="39">
        <f>'MIS report'!D37</f>
        <v>0</v>
      </c>
      <c r="D49" s="39">
        <f>'MIS report'!E37</f>
        <v>0</v>
      </c>
      <c r="E49" s="39">
        <f>'MIS report'!F37</f>
        <v>4</v>
      </c>
      <c r="F49" s="39">
        <f>'MIS report'!G37</f>
        <v>5</v>
      </c>
      <c r="G49" s="39">
        <f>'MIS report'!H37</f>
        <v>6</v>
      </c>
      <c r="H49" s="39">
        <f>'MIS report'!I37</f>
        <v>2</v>
      </c>
      <c r="I49" s="39">
        <f>'MIS report'!J37</f>
        <v>1</v>
      </c>
      <c r="J49" s="39"/>
      <c r="K49" s="39"/>
      <c r="L49" s="39"/>
      <c r="M49" s="39"/>
      <c r="N49" s="39"/>
      <c r="O49" s="39"/>
      <c r="P49" s="39"/>
      <c r="Q49" s="46">
        <f t="shared" si="1"/>
        <v>18</v>
      </c>
      <c r="R49" s="46"/>
      <c r="S49" s="49"/>
      <c r="T49" s="49"/>
      <c r="U49" s="46"/>
      <c r="V49" s="46">
        <v>18.0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ht="15.75" customHeight="1">
      <c r="A50" s="36" t="s">
        <v>39</v>
      </c>
      <c r="B50" s="39" t="str">
        <f>'Self Contained'!B10</f>
        <v/>
      </c>
      <c r="C50" s="39" t="str">
        <f>'Self Contained'!C10</f>
        <v/>
      </c>
      <c r="D50" s="39">
        <f>'Self Contained'!D10</f>
        <v>2</v>
      </c>
      <c r="E50" s="39">
        <f>'Self Contained'!E10</f>
        <v>1</v>
      </c>
      <c r="F50" s="39">
        <f>'Self Contained'!F10</f>
        <v>6</v>
      </c>
      <c r="G50" s="39">
        <f>'Self Contained'!G10</f>
        <v>4</v>
      </c>
      <c r="H50" s="39">
        <f>'Self Contained'!H10</f>
        <v>0</v>
      </c>
      <c r="I50" s="39">
        <f>'Self Contained'!I10</f>
        <v>4</v>
      </c>
      <c r="J50" s="39"/>
      <c r="K50" s="39"/>
      <c r="L50" s="39"/>
      <c r="M50" s="39"/>
      <c r="N50" s="39"/>
      <c r="O50" s="39"/>
      <c r="P50" s="39"/>
      <c r="Q50" s="46">
        <f t="shared" si="1"/>
        <v>17</v>
      </c>
      <c r="R50" s="46"/>
      <c r="S50" s="49"/>
      <c r="T50" s="49"/>
      <c r="U50" s="46"/>
      <c r="V50" s="46">
        <v>20.0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>
      <c r="A51" s="28" t="s">
        <v>105</v>
      </c>
      <c r="B51" s="31">
        <f>'MIS report'!C38-B53</f>
        <v>0</v>
      </c>
      <c r="C51" s="31">
        <f>'MIS report'!D38-C53</f>
        <v>0</v>
      </c>
      <c r="D51" s="31">
        <f>'MIS report'!E38-D53</f>
        <v>113</v>
      </c>
      <c r="E51" s="31">
        <f>'MIS report'!F38-E53</f>
        <v>114</v>
      </c>
      <c r="F51" s="31">
        <f>'MIS report'!G38-F53</f>
        <v>119</v>
      </c>
      <c r="G51" s="31">
        <f>'MIS report'!H38-G53</f>
        <v>140</v>
      </c>
      <c r="H51" s="31">
        <f>'MIS report'!I38-H53</f>
        <v>150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57">
        <f t="shared" si="1"/>
        <v>783</v>
      </c>
      <c r="R51" s="57">
        <f>Q51+Q52+Q53</f>
        <v>853</v>
      </c>
      <c r="S51" s="58">
        <v>808.0</v>
      </c>
      <c r="T51" s="58">
        <f>R51-S51</f>
        <v>45</v>
      </c>
      <c r="U51" s="57">
        <v>813.0</v>
      </c>
      <c r="V51" s="57">
        <v>752.0</v>
      </c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ht="15.75" customHeight="1">
      <c r="A52" s="28" t="s">
        <v>207</v>
      </c>
      <c r="B52" s="31">
        <f>'MIS report'!C39</f>
        <v>0</v>
      </c>
      <c r="C52" s="31">
        <f>'MIS report'!D39</f>
        <v>0</v>
      </c>
      <c r="D52" s="31">
        <f>'MIS report'!E39</f>
        <v>10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4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57">
        <f t="shared" si="1"/>
        <v>39</v>
      </c>
      <c r="R52" s="57"/>
      <c r="S52" s="58"/>
      <c r="T52" s="58"/>
      <c r="U52" s="57"/>
      <c r="V52" s="57">
        <v>34.0</v>
      </c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ht="15.75" customHeight="1">
      <c r="A53" s="28" t="s">
        <v>40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57">
        <f t="shared" si="1"/>
        <v>31</v>
      </c>
      <c r="R53" s="57"/>
      <c r="S53" s="58"/>
      <c r="T53" s="58"/>
      <c r="U53" s="57"/>
      <c r="V53" s="57">
        <v>36.0</v>
      </c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>
      <c r="A54" s="36" t="s">
        <v>108</v>
      </c>
      <c r="B54" s="39">
        <f>'MIS report'!C40-B56</f>
        <v>11</v>
      </c>
      <c r="C54" s="39">
        <f>'MIS report'!D40-C56</f>
        <v>10</v>
      </c>
      <c r="D54" s="39">
        <f>'MIS report'!E40-D56</f>
        <v>40</v>
      </c>
      <c r="E54" s="39">
        <f>'MIS report'!F40-E56</f>
        <v>58</v>
      </c>
      <c r="F54" s="39">
        <f>'MIS report'!G40-F56</f>
        <v>51</v>
      </c>
      <c r="G54" s="39">
        <f>'MIS report'!H40-G56</f>
        <v>52</v>
      </c>
      <c r="H54" s="39">
        <f>'MIS report'!I40-H56</f>
        <v>53</v>
      </c>
      <c r="I54" s="39">
        <f>'MIS report'!J40-I56</f>
        <v>41</v>
      </c>
      <c r="J54" s="39"/>
      <c r="K54" s="39"/>
      <c r="L54" s="39"/>
      <c r="M54" s="39"/>
      <c r="N54" s="39"/>
      <c r="O54" s="39"/>
      <c r="P54" s="39"/>
      <c r="Q54" s="46">
        <f t="shared" si="1"/>
        <v>316</v>
      </c>
      <c r="R54" s="46">
        <f>Q54+Q55+Q56</f>
        <v>349</v>
      </c>
      <c r="S54" s="49">
        <v>405.0</v>
      </c>
      <c r="T54" s="49">
        <f>R54-S54</f>
        <v>-56</v>
      </c>
      <c r="U54" s="46">
        <v>383.0</v>
      </c>
      <c r="V54" s="46">
        <v>329.0</v>
      </c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ht="15.75" customHeight="1">
      <c r="A55" s="36" t="s">
        <v>208</v>
      </c>
      <c r="B55" s="39">
        <f>'MIS report'!C41</f>
        <v>0</v>
      </c>
      <c r="C55" s="39">
        <f>'MIS report'!D41</f>
        <v>5</v>
      </c>
      <c r="D55" s="39">
        <f>'MIS report'!E41</f>
        <v>1</v>
      </c>
      <c r="E55" s="39">
        <f>'MIS report'!F41</f>
        <v>1</v>
      </c>
      <c r="F55" s="39">
        <f>'MIS report'!G41</f>
        <v>1</v>
      </c>
      <c r="G55" s="39">
        <f>'MIS report'!H41</f>
        <v>2</v>
      </c>
      <c r="H55" s="39">
        <f>'MIS report'!I41</f>
        <v>2</v>
      </c>
      <c r="I55" s="39">
        <f>'MIS report'!J41</f>
        <v>1</v>
      </c>
      <c r="J55" s="39"/>
      <c r="K55" s="39"/>
      <c r="L55" s="39"/>
      <c r="M55" s="39"/>
      <c r="N55" s="39"/>
      <c r="O55" s="39"/>
      <c r="P55" s="39"/>
      <c r="Q55" s="46">
        <f t="shared" si="1"/>
        <v>13</v>
      </c>
      <c r="R55" s="46"/>
      <c r="S55" s="49"/>
      <c r="T55" s="49"/>
      <c r="U55" s="46"/>
      <c r="V55" s="46">
        <v>27.0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ht="15.75" customHeight="1">
      <c r="A56" s="36" t="s">
        <v>42</v>
      </c>
      <c r="B56" s="39" t="str">
        <f>'Self Contained'!B12</f>
        <v/>
      </c>
      <c r="C56" s="39" t="str">
        <f>'Self Contained'!C12</f>
        <v/>
      </c>
      <c r="D56" s="39">
        <f>'Self Contained'!D12</f>
        <v>4</v>
      </c>
      <c r="E56" s="39">
        <f>'Self Contained'!E12</f>
        <v>3</v>
      </c>
      <c r="F56" s="39">
        <f>'Self Contained'!F12</f>
        <v>3</v>
      </c>
      <c r="G56" s="39">
        <f>'Self Contained'!G12</f>
        <v>4</v>
      </c>
      <c r="H56" s="39">
        <f>'Self Contained'!H12</f>
        <v>1</v>
      </c>
      <c r="I56" s="39">
        <f>'Self Contained'!I12</f>
        <v>5</v>
      </c>
      <c r="J56" s="39"/>
      <c r="K56" s="39"/>
      <c r="L56" s="39"/>
      <c r="M56" s="39"/>
      <c r="N56" s="39"/>
      <c r="O56" s="39"/>
      <c r="P56" s="39"/>
      <c r="Q56" s="46">
        <f t="shared" si="1"/>
        <v>20</v>
      </c>
      <c r="R56" s="46"/>
      <c r="S56" s="49"/>
      <c r="T56" s="49"/>
      <c r="U56" s="46"/>
      <c r="V56" s="46">
        <v>22.0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>
      <c r="A57" s="28" t="s">
        <v>110</v>
      </c>
      <c r="B57" s="31">
        <f>'MIS report'!C42</f>
        <v>8</v>
      </c>
      <c r="C57" s="31">
        <f>'MIS report'!D42</f>
        <v>10</v>
      </c>
      <c r="D57" s="31">
        <f>'MIS report'!E42</f>
        <v>84</v>
      </c>
      <c r="E57" s="31">
        <f>'MIS report'!F42</f>
        <v>74</v>
      </c>
      <c r="F57" s="31">
        <f>'MIS report'!G42</f>
        <v>94</v>
      </c>
      <c r="G57" s="31">
        <f>'MIS report'!H42</f>
        <v>92</v>
      </c>
      <c r="H57" s="31">
        <f>'MIS report'!I42</f>
        <v>97</v>
      </c>
      <c r="I57" s="31">
        <f>'MIS report'!J42</f>
        <v>94</v>
      </c>
      <c r="J57" s="31"/>
      <c r="K57" s="31"/>
      <c r="L57" s="31"/>
      <c r="M57" s="31"/>
      <c r="N57" s="31"/>
      <c r="O57" s="31"/>
      <c r="P57" s="31"/>
      <c r="Q57" s="57">
        <f t="shared" si="1"/>
        <v>553</v>
      </c>
      <c r="R57" s="57">
        <f>Q57+Q58+Q59+Q60</f>
        <v>703</v>
      </c>
      <c r="S57" s="58">
        <v>719.0</v>
      </c>
      <c r="T57" s="58">
        <f>R57-S57</f>
        <v>-16</v>
      </c>
      <c r="U57" s="57">
        <v>675.0</v>
      </c>
      <c r="V57" s="57">
        <v>607.0</v>
      </c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ht="15.75" customHeight="1">
      <c r="A58" s="28" t="s">
        <v>111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7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57">
        <f t="shared" si="1"/>
        <v>45</v>
      </c>
      <c r="R58" s="57"/>
      <c r="S58" s="58"/>
      <c r="T58" s="58"/>
      <c r="U58" s="57"/>
      <c r="V58" s="57">
        <v>51.0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ht="15.75" customHeight="1">
      <c r="A59" s="28" t="s">
        <v>209</v>
      </c>
      <c r="B59" s="31">
        <f>'MIS report'!C44</f>
        <v>0</v>
      </c>
      <c r="C59" s="31">
        <f>'MIS report'!D44</f>
        <v>11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57">
        <f t="shared" si="1"/>
        <v>38</v>
      </c>
      <c r="R59" s="57"/>
      <c r="S59" s="58"/>
      <c r="T59" s="58"/>
      <c r="U59" s="57"/>
      <c r="V59" s="57">
        <v>41.0</v>
      </c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ht="15.75" customHeight="1">
      <c r="A60" s="28" t="s">
        <v>114</v>
      </c>
      <c r="B60" s="31">
        <f>'MIS report'!C45</f>
        <v>0</v>
      </c>
      <c r="C60" s="31">
        <f>'MIS report'!D45</f>
        <v>10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57">
        <f t="shared" si="1"/>
        <v>67</v>
      </c>
      <c r="R60" s="57"/>
      <c r="S60" s="58"/>
      <c r="T60" s="58"/>
      <c r="U60" s="57"/>
      <c r="V60" s="57">
        <v>59.0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>
      <c r="A61" s="36" t="s">
        <v>115</v>
      </c>
      <c r="B61" s="39">
        <f>'MIS report'!C46</f>
        <v>14</v>
      </c>
      <c r="C61" s="39">
        <f>'MIS report'!D46</f>
        <v>0</v>
      </c>
      <c r="D61" s="39">
        <f>'MIS report'!E46</f>
        <v>107</v>
      </c>
      <c r="E61" s="39">
        <f>'MIS report'!F46</f>
        <v>99</v>
      </c>
      <c r="F61" s="39">
        <f>'MIS report'!G46</f>
        <v>102</v>
      </c>
      <c r="G61" s="39">
        <f>'MIS report'!H46</f>
        <v>96</v>
      </c>
      <c r="H61" s="39">
        <f>'MIS report'!I46</f>
        <v>124</v>
      </c>
      <c r="I61" s="39">
        <f>'MIS report'!J46</f>
        <v>121</v>
      </c>
      <c r="J61" s="39"/>
      <c r="K61" s="39"/>
      <c r="L61" s="39"/>
      <c r="M61" s="39"/>
      <c r="N61" s="39"/>
      <c r="O61" s="39"/>
      <c r="P61" s="39"/>
      <c r="Q61" s="46">
        <f t="shared" si="1"/>
        <v>663</v>
      </c>
      <c r="R61" s="46">
        <f>Q61+Q62</f>
        <v>721</v>
      </c>
      <c r="S61" s="49">
        <v>686.0</v>
      </c>
      <c r="T61" s="49">
        <f>R61-S61</f>
        <v>35</v>
      </c>
      <c r="U61" s="46">
        <v>699.0</v>
      </c>
      <c r="V61" s="46">
        <v>664.0</v>
      </c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ht="15.75" customHeight="1">
      <c r="A62" s="36" t="s">
        <v>210</v>
      </c>
      <c r="B62" s="39">
        <f>'MIS report'!C47</f>
        <v>0</v>
      </c>
      <c r="C62" s="39">
        <f>'MIS report'!D47</f>
        <v>0</v>
      </c>
      <c r="D62" s="39">
        <f>'MIS report'!E47</f>
        <v>10</v>
      </c>
      <c r="E62" s="39">
        <f>'MIS report'!F47</f>
        <v>12</v>
      </c>
      <c r="F62" s="39">
        <f>'MIS report'!G47</f>
        <v>7</v>
      </c>
      <c r="G62" s="39">
        <f>'MIS report'!H47</f>
        <v>15</v>
      </c>
      <c r="H62" s="39">
        <f>'MIS report'!I47</f>
        <v>9</v>
      </c>
      <c r="I62" s="39">
        <f>'MIS report'!J47</f>
        <v>5</v>
      </c>
      <c r="J62" s="39"/>
      <c r="K62" s="39"/>
      <c r="L62" s="39"/>
      <c r="M62" s="39"/>
      <c r="N62" s="39"/>
      <c r="O62" s="39"/>
      <c r="P62" s="39"/>
      <c r="Q62" s="46">
        <f t="shared" si="1"/>
        <v>58</v>
      </c>
      <c r="R62" s="46"/>
      <c r="S62" s="49"/>
      <c r="T62" s="49"/>
      <c r="U62" s="46"/>
      <c r="V62" s="46">
        <v>51.0</v>
      </c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>
      <c r="A63" s="28" t="s">
        <v>211</v>
      </c>
      <c r="B63" s="31">
        <f>'MIS report'!C56-B67</f>
        <v>11</v>
      </c>
      <c r="C63" s="31">
        <f>'MIS report'!D56-C67</f>
        <v>19</v>
      </c>
      <c r="D63" s="31">
        <f>'MIS report'!E56-D67</f>
        <v>133</v>
      </c>
      <c r="E63" s="31">
        <f>'MIS report'!F56-E67</f>
        <v>128</v>
      </c>
      <c r="F63" s="31">
        <f>'MIS report'!G56-F67</f>
        <v>126</v>
      </c>
      <c r="G63" s="31">
        <f>'MIS report'!H56-G67</f>
        <v>104</v>
      </c>
      <c r="H63" s="31">
        <f>'MIS report'!I56-H67</f>
        <v>97</v>
      </c>
      <c r="I63" s="31">
        <f>'MIS report'!J56-I67</f>
        <v>99</v>
      </c>
      <c r="J63" s="31"/>
      <c r="K63" s="31"/>
      <c r="L63" s="31"/>
      <c r="M63" s="31"/>
      <c r="N63" s="31"/>
      <c r="O63" s="31"/>
      <c r="P63" s="31"/>
      <c r="Q63" s="57">
        <f t="shared" si="1"/>
        <v>717</v>
      </c>
      <c r="R63" s="57">
        <f>Q63+Q64+Q65+Q66+Q67</f>
        <v>995</v>
      </c>
      <c r="S63" s="58">
        <v>935.0</v>
      </c>
      <c r="T63" s="58">
        <f t="shared" ref="T63:T68" si="2">R63-S63</f>
        <v>60</v>
      </c>
      <c r="U63" s="57">
        <v>863.0</v>
      </c>
      <c r="V63" s="57">
        <v>620.0</v>
      </c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8" t="s">
        <v>212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22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57">
        <f t="shared" si="1"/>
        <v>147</v>
      </c>
      <c r="R64" s="57"/>
      <c r="S64" s="58"/>
      <c r="T64" s="58">
        <f t="shared" si="2"/>
        <v>0</v>
      </c>
      <c r="U64" s="58"/>
      <c r="V64" s="58">
        <v>158.0</v>
      </c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ht="15.75" customHeight="1">
      <c r="A65" s="28" t="s">
        <v>213</v>
      </c>
      <c r="B65" s="31">
        <f>'MIS report'!C58-B69</f>
        <v>0</v>
      </c>
      <c r="C65" s="31">
        <f>'MIS report'!D58</f>
        <v>12</v>
      </c>
      <c r="D65" s="31">
        <f>'MIS report'!E58</f>
        <v>9</v>
      </c>
      <c r="E65" s="31">
        <f>'MIS report'!F58</f>
        <v>4</v>
      </c>
      <c r="F65" s="31">
        <f>'MIS report'!G58</f>
        <v>5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57">
        <f t="shared" si="1"/>
        <v>44</v>
      </c>
      <c r="R65" s="57"/>
      <c r="S65" s="58"/>
      <c r="T65" s="58">
        <f t="shared" si="2"/>
        <v>0</v>
      </c>
      <c r="U65" s="58"/>
      <c r="V65" s="58">
        <v>41.0</v>
      </c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6.5" customHeight="1">
      <c r="A66" s="28" t="s">
        <v>214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9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57">
        <f t="shared" si="1"/>
        <v>72</v>
      </c>
      <c r="R66" s="57"/>
      <c r="S66" s="58"/>
      <c r="T66" s="58">
        <f t="shared" si="2"/>
        <v>0</v>
      </c>
      <c r="U66" s="58"/>
      <c r="V66" s="58">
        <v>75.0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ht="15.75" customHeight="1">
      <c r="A67" s="28" t="s">
        <v>43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57">
        <f t="shared" si="1"/>
        <v>15</v>
      </c>
      <c r="R67" s="57"/>
      <c r="S67" s="58"/>
      <c r="T67" s="58">
        <f t="shared" si="2"/>
        <v>0</v>
      </c>
      <c r="U67" s="58"/>
      <c r="V67" s="58">
        <v>16.0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ht="15.75" customHeight="1">
      <c r="A68" s="37" t="s">
        <v>117</v>
      </c>
      <c r="B68" s="86">
        <f>'MIS report'!C48</f>
        <v>0</v>
      </c>
      <c r="C68" s="86">
        <f>'MIS report'!D48</f>
        <v>0</v>
      </c>
      <c r="D68" s="86">
        <f>'MIS report'!E48-D70</f>
        <v>91</v>
      </c>
      <c r="E68" s="86">
        <f>'MIS report'!F48-E70</f>
        <v>88</v>
      </c>
      <c r="F68" s="86">
        <f>'MIS report'!G48-F70</f>
        <v>82</v>
      </c>
      <c r="G68" s="86">
        <f>'MIS report'!H48-G70</f>
        <v>77</v>
      </c>
      <c r="H68" s="86">
        <f>'MIS report'!I48-H70</f>
        <v>74</v>
      </c>
      <c r="I68" s="86">
        <f>'MIS report'!J48-I70</f>
        <v>77</v>
      </c>
      <c r="J68" s="86"/>
      <c r="K68" s="86"/>
      <c r="L68" s="86"/>
      <c r="M68" s="86"/>
      <c r="N68" s="86"/>
      <c r="O68" s="86"/>
      <c r="P68" s="86"/>
      <c r="Q68" s="46">
        <f t="shared" si="1"/>
        <v>489</v>
      </c>
      <c r="R68" s="46">
        <f>Q68+Q69+Q70</f>
        <v>555</v>
      </c>
      <c r="S68" s="87">
        <v>502.0</v>
      </c>
      <c r="T68" s="87">
        <f t="shared" si="2"/>
        <v>53</v>
      </c>
      <c r="U68" s="87"/>
      <c r="V68" s="87"/>
      <c r="W68" s="21"/>
      <c r="X68" s="21"/>
      <c r="Y68" s="21"/>
      <c r="Z68" s="21"/>
      <c r="AA68" s="17"/>
      <c r="AB68" s="17"/>
      <c r="AC68" s="17"/>
      <c r="AD68" s="17"/>
      <c r="AE68" s="17"/>
      <c r="AF68" s="17"/>
    </row>
    <row r="69" ht="15.75" customHeight="1">
      <c r="A69" s="37" t="s">
        <v>118</v>
      </c>
      <c r="B69" s="86">
        <f>'MIS report'!C49</f>
        <v>0</v>
      </c>
      <c r="C69" s="86">
        <f>'MIS report'!D49</f>
        <v>0</v>
      </c>
      <c r="D69" s="86">
        <f>'MIS report'!E49</f>
        <v>11</v>
      </c>
      <c r="E69" s="86">
        <f>'MIS report'!F49</f>
        <v>13</v>
      </c>
      <c r="F69" s="86">
        <f>'MIS report'!G49</f>
        <v>6</v>
      </c>
      <c r="G69" s="86">
        <f>'MIS report'!H49</f>
        <v>6</v>
      </c>
      <c r="H69" s="86">
        <f>'MIS report'!I49</f>
        <v>10</v>
      </c>
      <c r="I69" s="86">
        <f>'MIS report'!J49</f>
        <v>7</v>
      </c>
      <c r="J69" s="86"/>
      <c r="K69" s="86"/>
      <c r="L69" s="86"/>
      <c r="M69" s="86"/>
      <c r="N69" s="86"/>
      <c r="O69" s="86"/>
      <c r="P69" s="86"/>
      <c r="Q69" s="46">
        <f t="shared" si="1"/>
        <v>53</v>
      </c>
      <c r="R69" s="88"/>
      <c r="S69" s="87"/>
      <c r="T69" s="87"/>
      <c r="U69" s="87"/>
      <c r="V69" s="87"/>
      <c r="W69" s="21"/>
      <c r="X69" s="21"/>
      <c r="Y69" s="21"/>
      <c r="Z69" s="21"/>
      <c r="AA69" s="17"/>
      <c r="AB69" s="17"/>
      <c r="AC69" s="17"/>
      <c r="AD69" s="17"/>
      <c r="AE69" s="17"/>
      <c r="AF69" s="17"/>
    </row>
    <row r="70" ht="15.75" customHeight="1">
      <c r="A70" s="37" t="s">
        <v>44</v>
      </c>
      <c r="B70" s="86"/>
      <c r="C70" s="86"/>
      <c r="D70" s="86">
        <f>'Self Contained'!D14</f>
        <v>2</v>
      </c>
      <c r="E70" s="86">
        <f>'Self Contained'!E14</f>
        <v>4</v>
      </c>
      <c r="F70" s="86">
        <f>'Self Contained'!F14</f>
        <v>0</v>
      </c>
      <c r="G70" s="86">
        <f>'Self Contained'!G14</f>
        <v>4</v>
      </c>
      <c r="H70" s="86">
        <f>'Self Contained'!H14</f>
        <v>3</v>
      </c>
      <c r="I70" s="86">
        <f>'Self Contained'!I14</f>
        <v>0</v>
      </c>
      <c r="J70" s="86"/>
      <c r="K70" s="86"/>
      <c r="L70" s="86"/>
      <c r="M70" s="86"/>
      <c r="N70" s="86"/>
      <c r="O70" s="86"/>
      <c r="P70" s="86"/>
      <c r="Q70" s="46">
        <f t="shared" si="1"/>
        <v>13</v>
      </c>
      <c r="R70" s="88"/>
      <c r="S70" s="87"/>
      <c r="T70" s="87"/>
      <c r="U70" s="87"/>
      <c r="V70" s="87"/>
      <c r="W70" s="21"/>
      <c r="X70" s="21"/>
      <c r="Y70" s="21"/>
      <c r="Z70" s="21"/>
      <c r="AA70" s="17"/>
      <c r="AB70" s="17"/>
      <c r="AC70" s="17"/>
      <c r="AD70" s="17"/>
      <c r="AE70" s="17"/>
      <c r="AF70" s="17"/>
    </row>
    <row r="71">
      <c r="A71" s="28" t="s">
        <v>119</v>
      </c>
      <c r="B71" s="31">
        <f>'MIS report'!C50-B73</f>
        <v>44</v>
      </c>
      <c r="C71" s="31">
        <f>'MIS report'!D50-C73</f>
        <v>13</v>
      </c>
      <c r="D71" s="31">
        <f>'MIS report'!E50-D73</f>
        <v>55</v>
      </c>
      <c r="E71" s="31">
        <f>'MIS report'!F50-E73</f>
        <v>43</v>
      </c>
      <c r="F71" s="31">
        <f>'MIS report'!G50-F73</f>
        <v>59</v>
      </c>
      <c r="G71" s="31">
        <f>'MIS report'!H50-G73</f>
        <v>54</v>
      </c>
      <c r="H71" s="31">
        <f>'MIS report'!I50-H73</f>
        <v>54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57">
        <f t="shared" si="1"/>
        <v>371</v>
      </c>
      <c r="R71" s="57">
        <f>Q71+Q72+Q73</f>
        <v>449</v>
      </c>
      <c r="S71" s="58">
        <v>468.0</v>
      </c>
      <c r="T71" s="58">
        <f>R71-S71</f>
        <v>-19</v>
      </c>
      <c r="U71" s="57">
        <v>440.0</v>
      </c>
      <c r="V71" s="57">
        <v>361.0</v>
      </c>
      <c r="W71" s="21"/>
      <c r="X71" s="21"/>
      <c r="Y71" s="21"/>
      <c r="Z71" s="21"/>
      <c r="AA71" s="89"/>
      <c r="AB71" s="89"/>
      <c r="AC71" s="89"/>
      <c r="AD71" s="89"/>
      <c r="AE71" s="89"/>
      <c r="AF71" s="89"/>
    </row>
    <row r="72" ht="15.75" customHeight="1">
      <c r="A72" s="28" t="s">
        <v>120</v>
      </c>
      <c r="B72" s="31">
        <f>'MIS report'!C51</f>
        <v>1</v>
      </c>
      <c r="C72" s="31">
        <f>'MIS report'!D51</f>
        <v>4</v>
      </c>
      <c r="D72" s="31">
        <f>'MIS report'!E51</f>
        <v>10</v>
      </c>
      <c r="E72" s="31">
        <f>'MIS report'!F51</f>
        <v>4</v>
      </c>
      <c r="F72" s="31">
        <f>'MIS report'!G51</f>
        <v>13</v>
      </c>
      <c r="G72" s="31">
        <f>'MIS report'!H51</f>
        <v>5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57">
        <f t="shared" si="1"/>
        <v>59</v>
      </c>
      <c r="R72" s="57"/>
      <c r="S72" s="58"/>
      <c r="T72" s="58"/>
      <c r="U72" s="57"/>
      <c r="V72" s="57">
        <v>75.0</v>
      </c>
      <c r="W72" s="21"/>
      <c r="X72" s="21"/>
      <c r="Y72" s="21"/>
      <c r="Z72" s="21"/>
      <c r="AA72" s="89"/>
      <c r="AB72" s="89"/>
      <c r="AC72" s="89"/>
      <c r="AD72" s="89"/>
      <c r="AE72" s="89"/>
      <c r="AF72" s="89"/>
    </row>
    <row r="73" ht="15.75" customHeight="1">
      <c r="A73" s="28" t="s">
        <v>45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57">
        <f t="shared" si="1"/>
        <v>19</v>
      </c>
      <c r="R73" s="57"/>
      <c r="S73" s="58"/>
      <c r="T73" s="58"/>
      <c r="U73" s="57"/>
      <c r="V73" s="57">
        <v>28.0</v>
      </c>
      <c r="W73" s="21"/>
      <c r="X73" s="21"/>
      <c r="Y73" s="21"/>
      <c r="Z73" s="21"/>
      <c r="AA73" s="89"/>
      <c r="AB73" s="89"/>
      <c r="AC73" s="89"/>
      <c r="AD73" s="89"/>
      <c r="AE73" s="89"/>
      <c r="AF73" s="89"/>
    </row>
    <row r="74">
      <c r="A74" s="37" t="s">
        <v>124</v>
      </c>
      <c r="B74" s="86">
        <f>'MIS report'!C54</f>
        <v>0</v>
      </c>
      <c r="C74" s="86">
        <f>'MIS report'!D54</f>
        <v>0</v>
      </c>
      <c r="D74" s="86">
        <f>'MIS report'!E54</f>
        <v>93</v>
      </c>
      <c r="E74" s="86">
        <f>'MIS report'!F54</f>
        <v>119</v>
      </c>
      <c r="F74" s="86">
        <f>'MIS report'!G54</f>
        <v>120</v>
      </c>
      <c r="G74" s="86">
        <f>'MIS report'!H54</f>
        <v>122</v>
      </c>
      <c r="H74" s="86">
        <f>'MIS report'!I54</f>
        <v>137</v>
      </c>
      <c r="I74" s="86">
        <f>'MIS report'!J54</f>
        <v>129</v>
      </c>
      <c r="J74" s="86"/>
      <c r="K74" s="86"/>
      <c r="L74" s="86"/>
      <c r="M74" s="86"/>
      <c r="N74" s="86"/>
      <c r="O74" s="86"/>
      <c r="P74" s="86"/>
      <c r="Q74" s="46">
        <f t="shared" si="1"/>
        <v>720</v>
      </c>
      <c r="R74" s="46">
        <f>Q74+Q75</f>
        <v>795</v>
      </c>
      <c r="S74" s="87">
        <v>811.0</v>
      </c>
      <c r="T74" s="87">
        <f>R74-S74</f>
        <v>-16</v>
      </c>
      <c r="U74" s="88">
        <v>786.0</v>
      </c>
      <c r="V74" s="88">
        <v>728.0</v>
      </c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ht="15.75" customHeight="1">
      <c r="A75" s="37" t="s">
        <v>215</v>
      </c>
      <c r="B75" s="90">
        <f>'MIS report'!C55</f>
        <v>0</v>
      </c>
      <c r="C75" s="90">
        <f>'MIS report'!D55</f>
        <v>0</v>
      </c>
      <c r="D75" s="90">
        <f>'MIS report'!E55</f>
        <v>9</v>
      </c>
      <c r="E75" s="86">
        <f>'MIS report'!F55</f>
        <v>18</v>
      </c>
      <c r="F75" s="86">
        <f>'MIS report'!G55</f>
        <v>17</v>
      </c>
      <c r="G75" s="86">
        <f>'MIS report'!H55</f>
        <v>14</v>
      </c>
      <c r="H75" s="86">
        <f>'MIS report'!I55</f>
        <v>11</v>
      </c>
      <c r="I75" s="86">
        <f>'MIS report'!J55</f>
        <v>6</v>
      </c>
      <c r="J75" s="86"/>
      <c r="K75" s="86"/>
      <c r="L75" s="86"/>
      <c r="M75" s="86"/>
      <c r="N75" s="86"/>
      <c r="O75" s="86"/>
      <c r="P75" s="86"/>
      <c r="Q75" s="46">
        <f t="shared" si="1"/>
        <v>75</v>
      </c>
      <c r="R75" s="88"/>
      <c r="S75" s="87"/>
      <c r="T75" s="87"/>
      <c r="U75" s="88"/>
      <c r="V75" s="88">
        <v>80.0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>
      <c r="A76" s="28" t="s">
        <v>216</v>
      </c>
      <c r="B76" s="31">
        <f>'MIS report'!C60</f>
        <v>12</v>
      </c>
      <c r="C76" s="31">
        <f>'MIS report'!D60</f>
        <v>0</v>
      </c>
      <c r="D76" s="31">
        <f>'MIS report'!E60</f>
        <v>104</v>
      </c>
      <c r="E76" s="31">
        <f>'MIS report'!F60</f>
        <v>91</v>
      </c>
      <c r="F76" s="31">
        <f>'MIS report'!G60</f>
        <v>68</v>
      </c>
      <c r="G76" s="31">
        <f>'MIS report'!H60</f>
        <v>86</v>
      </c>
      <c r="H76" s="31">
        <f>'MIS report'!I60</f>
        <v>79</v>
      </c>
      <c r="I76" s="31">
        <f>'MIS report'!J60</f>
        <v>81</v>
      </c>
      <c r="J76" s="31"/>
      <c r="K76" s="31"/>
      <c r="L76" s="31"/>
      <c r="M76" s="31"/>
      <c r="N76" s="31"/>
      <c r="O76" s="31"/>
      <c r="P76" s="31"/>
      <c r="Q76" s="57">
        <f t="shared" si="1"/>
        <v>521</v>
      </c>
      <c r="R76" s="57">
        <f>Q76+Q77</f>
        <v>554</v>
      </c>
      <c r="S76" s="58">
        <v>589.0</v>
      </c>
      <c r="T76" s="58">
        <f>R76-S76</f>
        <v>-35</v>
      </c>
      <c r="U76" s="57">
        <v>563.0</v>
      </c>
      <c r="V76" s="57">
        <v>531.0</v>
      </c>
      <c r="W76" s="21"/>
      <c r="X76" s="21"/>
      <c r="Y76" s="21"/>
      <c r="Z76" s="21"/>
      <c r="AA76" s="89"/>
      <c r="AB76" s="89"/>
      <c r="AC76" s="89"/>
      <c r="AD76" s="89"/>
      <c r="AE76" s="89"/>
      <c r="AF76" s="89"/>
    </row>
    <row r="77" ht="15.75" customHeight="1">
      <c r="A77" s="28" t="s">
        <v>217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8</v>
      </c>
      <c r="G77" s="31">
        <f>'MIS report'!H61</f>
        <v>7</v>
      </c>
      <c r="H77" s="31">
        <f>'MIS report'!I61</f>
        <v>4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57">
        <f t="shared" si="1"/>
        <v>33</v>
      </c>
      <c r="R77" s="57"/>
      <c r="S77" s="58"/>
      <c r="T77" s="58"/>
      <c r="U77" s="57"/>
      <c r="V77" s="57">
        <v>28.0</v>
      </c>
      <c r="W77" s="21"/>
      <c r="X77" s="21"/>
      <c r="Y77" s="21"/>
      <c r="Z77" s="21"/>
      <c r="AA77" s="89"/>
      <c r="AB77" s="89"/>
      <c r="AC77" s="89"/>
      <c r="AD77" s="89"/>
      <c r="AE77" s="89"/>
      <c r="AF77" s="89"/>
    </row>
    <row r="78">
      <c r="A78" s="37" t="s">
        <v>137</v>
      </c>
      <c r="B78" s="86">
        <f>'MIS report'!C66-B82</f>
        <v>0</v>
      </c>
      <c r="C78" s="86">
        <f>'MIS report'!D66-C82</f>
        <v>15</v>
      </c>
      <c r="D78" s="86">
        <f>'MIS report'!E66-D82</f>
        <v>77</v>
      </c>
      <c r="E78" s="86">
        <f>'MIS report'!F66-E82</f>
        <v>82</v>
      </c>
      <c r="F78" s="86">
        <f>'MIS report'!G66-F82</f>
        <v>117</v>
      </c>
      <c r="G78" s="86">
        <f>'MIS report'!H66-G82</f>
        <v>102</v>
      </c>
      <c r="H78" s="86">
        <f>'MIS report'!I66-H82</f>
        <v>109</v>
      </c>
      <c r="I78" s="86">
        <f>'MIS report'!J66-I82</f>
        <v>149</v>
      </c>
      <c r="J78" s="86"/>
      <c r="K78" s="86"/>
      <c r="L78" s="86"/>
      <c r="M78" s="86"/>
      <c r="N78" s="86"/>
      <c r="O78" s="86"/>
      <c r="P78" s="86"/>
      <c r="Q78" s="46">
        <f t="shared" si="1"/>
        <v>651</v>
      </c>
      <c r="R78" s="88">
        <f>Q78+Q79+Q80+Q81+Q82</f>
        <v>799</v>
      </c>
      <c r="S78" s="87">
        <v>637.0</v>
      </c>
      <c r="T78" s="87">
        <f>R78-S78</f>
        <v>162</v>
      </c>
      <c r="U78" s="88">
        <v>664.0</v>
      </c>
      <c r="V78" s="88">
        <v>654.0</v>
      </c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>
      <c r="A79" s="37" t="s">
        <v>138</v>
      </c>
      <c r="B79" s="86">
        <f>'MIS report'!C67</f>
        <v>0</v>
      </c>
      <c r="C79" s="86">
        <f>'MIS report'!D67</f>
        <v>0</v>
      </c>
      <c r="D79" s="86">
        <f>'MIS report'!E67</f>
        <v>9</v>
      </c>
      <c r="E79" s="86">
        <f>'MIS report'!F67</f>
        <v>8</v>
      </c>
      <c r="F79" s="86">
        <f>'MIS report'!G67</f>
        <v>0</v>
      </c>
      <c r="G79" s="86">
        <f>'MIS report'!H67</f>
        <v>0</v>
      </c>
      <c r="H79" s="86">
        <f>'MIS report'!I67</f>
        <v>0</v>
      </c>
      <c r="I79" s="86">
        <f>'MIS report'!J67</f>
        <v>0</v>
      </c>
      <c r="J79" s="86"/>
      <c r="K79" s="86"/>
      <c r="L79" s="86"/>
      <c r="M79" s="86"/>
      <c r="N79" s="86"/>
      <c r="O79" s="86"/>
      <c r="P79" s="86"/>
      <c r="Q79" s="46">
        <f t="shared" si="1"/>
        <v>17</v>
      </c>
      <c r="R79" s="88"/>
      <c r="S79" s="87"/>
      <c r="T79" s="87"/>
      <c r="U79" s="88"/>
      <c r="V79" s="88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ht="15.75" customHeight="1">
      <c r="A80" s="37" t="s">
        <v>218</v>
      </c>
      <c r="B80" s="86">
        <f>'MIS report'!C68</f>
        <v>0</v>
      </c>
      <c r="C80" s="86">
        <f>'MIS report'!D68</f>
        <v>8</v>
      </c>
      <c r="D80" s="86">
        <f>'MIS report'!E68</f>
        <v>2</v>
      </c>
      <c r="E80" s="86">
        <f>'MIS report'!F68</f>
        <v>1</v>
      </c>
      <c r="F80" s="86">
        <f>'MIS report'!G68</f>
        <v>2</v>
      </c>
      <c r="G80" s="86">
        <f>'MIS report'!H68</f>
        <v>7</v>
      </c>
      <c r="H80" s="86">
        <f>'MIS report'!I68</f>
        <v>5</v>
      </c>
      <c r="I80" s="86">
        <f>'MIS report'!J68</f>
        <v>2</v>
      </c>
      <c r="J80" s="86"/>
      <c r="K80" s="86"/>
      <c r="L80" s="86"/>
      <c r="M80" s="86"/>
      <c r="N80" s="86"/>
      <c r="O80" s="86"/>
      <c r="P80" s="86"/>
      <c r="Q80" s="46">
        <f t="shared" si="1"/>
        <v>27</v>
      </c>
      <c r="R80" s="88"/>
      <c r="S80" s="87"/>
      <c r="T80" s="87"/>
      <c r="U80" s="88"/>
      <c r="V80" s="88">
        <v>18.0</v>
      </c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ht="15.75" customHeight="1">
      <c r="A81" s="37" t="s">
        <v>141</v>
      </c>
      <c r="B81" s="86">
        <f>'MIS report'!C69</f>
        <v>0</v>
      </c>
      <c r="C81" s="86">
        <f>'MIS report'!D69</f>
        <v>15</v>
      </c>
      <c r="D81" s="86">
        <f>'MIS report'!E69</f>
        <v>12</v>
      </c>
      <c r="E81" s="86">
        <f>'MIS report'!F69</f>
        <v>11</v>
      </c>
      <c r="F81" s="86">
        <f>'MIS report'!G69</f>
        <v>14</v>
      </c>
      <c r="G81" s="86">
        <f>'MIS report'!H69</f>
        <v>12</v>
      </c>
      <c r="H81" s="86">
        <f>'MIS report'!I69</f>
        <v>21</v>
      </c>
      <c r="I81" s="86">
        <f>'MIS report'!J69</f>
        <v>11</v>
      </c>
      <c r="J81" s="86"/>
      <c r="K81" s="86"/>
      <c r="L81" s="86"/>
      <c r="M81" s="86"/>
      <c r="N81" s="86"/>
      <c r="O81" s="86"/>
      <c r="P81" s="86"/>
      <c r="Q81" s="46">
        <f t="shared" si="1"/>
        <v>96</v>
      </c>
      <c r="R81" s="88"/>
      <c r="S81" s="87"/>
      <c r="T81" s="87"/>
      <c r="U81" s="88"/>
      <c r="V81" s="88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ht="15.75" customHeight="1">
      <c r="A82" s="37" t="s">
        <v>46</v>
      </c>
      <c r="B82" s="86" t="str">
        <f>'Self Contained'!B16</f>
        <v/>
      </c>
      <c r="C82" s="86" t="str">
        <f>'Self Contained'!C16</f>
        <v/>
      </c>
      <c r="D82" s="86">
        <f>'Self Contained'!D16</f>
        <v>0</v>
      </c>
      <c r="E82" s="86">
        <f>'Self Contained'!E16</f>
        <v>3</v>
      </c>
      <c r="F82" s="86">
        <f>'Self Contained'!F16</f>
        <v>1</v>
      </c>
      <c r="G82" s="86">
        <f>'Self Contained'!G16</f>
        <v>0</v>
      </c>
      <c r="H82" s="86">
        <f>'Self Contained'!H16</f>
        <v>4</v>
      </c>
      <c r="I82" s="86">
        <f>'Self Contained'!I16</f>
        <v>0</v>
      </c>
      <c r="J82" s="86"/>
      <c r="K82" s="86"/>
      <c r="L82" s="86"/>
      <c r="M82" s="86"/>
      <c r="N82" s="86"/>
      <c r="O82" s="86"/>
      <c r="P82" s="86"/>
      <c r="Q82" s="46">
        <f t="shared" si="1"/>
        <v>8</v>
      </c>
      <c r="R82" s="88"/>
      <c r="S82" s="87"/>
      <c r="T82" s="87"/>
      <c r="U82" s="88"/>
      <c r="V82" s="88">
        <v>7.0</v>
      </c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>
      <c r="A83" s="28" t="s">
        <v>144</v>
      </c>
      <c r="B83" s="31">
        <f>'MIS report'!C72</f>
        <v>13</v>
      </c>
      <c r="C83" s="31">
        <f>'MIS report'!D72</f>
        <v>28</v>
      </c>
      <c r="D83" s="31">
        <f>'MIS report'!E72</f>
        <v>99</v>
      </c>
      <c r="E83" s="31">
        <f>'MIS report'!F72</f>
        <v>103</v>
      </c>
      <c r="F83" s="31">
        <f>'MIS report'!G72</f>
        <v>92</v>
      </c>
      <c r="G83" s="31">
        <f>'MIS report'!H72</f>
        <v>98</v>
      </c>
      <c r="H83" s="31">
        <f>'MIS report'!I72</f>
        <v>105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57">
        <f t="shared" si="1"/>
        <v>626</v>
      </c>
      <c r="R83" s="57">
        <f>Q83+Q84</f>
        <v>668</v>
      </c>
      <c r="S83" s="58">
        <v>620.0</v>
      </c>
      <c r="T83" s="58">
        <f>R83-S83</f>
        <v>48</v>
      </c>
      <c r="U83" s="57">
        <v>612.0</v>
      </c>
      <c r="V83" s="57">
        <v>589.0</v>
      </c>
      <c r="W83" s="21"/>
      <c r="X83" s="21"/>
      <c r="Y83" s="21"/>
      <c r="Z83" s="21"/>
      <c r="AA83" s="89"/>
      <c r="AB83" s="89"/>
      <c r="AC83" s="89"/>
      <c r="AD83" s="89"/>
      <c r="AE83" s="89"/>
      <c r="AF83" s="89"/>
    </row>
    <row r="84" ht="15.75" customHeight="1">
      <c r="A84" s="28" t="s">
        <v>219</v>
      </c>
      <c r="B84" s="31">
        <f>'MIS report'!C73</f>
        <v>0</v>
      </c>
      <c r="C84" s="31">
        <f>'MIS report'!D73</f>
        <v>11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57">
        <f t="shared" si="1"/>
        <v>42</v>
      </c>
      <c r="R84" s="57"/>
      <c r="S84" s="58"/>
      <c r="T84" s="58"/>
      <c r="U84" s="57"/>
      <c r="V84" s="57">
        <v>55.0</v>
      </c>
      <c r="W84" s="21"/>
      <c r="X84" s="21"/>
      <c r="Y84" s="21"/>
      <c r="Z84" s="21"/>
      <c r="AA84" s="89"/>
      <c r="AB84" s="89"/>
      <c r="AC84" s="89"/>
      <c r="AD84" s="89"/>
      <c r="AE84" s="89"/>
      <c r="AF84" s="89"/>
    </row>
    <row r="85">
      <c r="A85" s="37" t="s">
        <v>146</v>
      </c>
      <c r="B85" s="86">
        <f>'MIS report'!C74</f>
        <v>10</v>
      </c>
      <c r="C85" s="86">
        <f>'MIS report'!D74</f>
        <v>9</v>
      </c>
      <c r="D85" s="86">
        <f>'MIS report'!E74</f>
        <v>34</v>
      </c>
      <c r="E85" s="86">
        <f>'MIS report'!F74</f>
        <v>42</v>
      </c>
      <c r="F85" s="86">
        <f>'MIS report'!G74</f>
        <v>37</v>
      </c>
      <c r="G85" s="86">
        <f>'MIS report'!H74</f>
        <v>42</v>
      </c>
      <c r="H85" s="86">
        <f>'MIS report'!I74</f>
        <v>38</v>
      </c>
      <c r="I85" s="86">
        <f>'MIS report'!J74</f>
        <v>43</v>
      </c>
      <c r="J85" s="86"/>
      <c r="K85" s="86"/>
      <c r="L85" s="86"/>
      <c r="M85" s="86"/>
      <c r="N85" s="86"/>
      <c r="O85" s="86"/>
      <c r="P85" s="86"/>
      <c r="Q85" s="46">
        <f t="shared" si="1"/>
        <v>255</v>
      </c>
      <c r="R85" s="88">
        <f>Q85+Q86+Q87+Q88</f>
        <v>397</v>
      </c>
      <c r="S85" s="87">
        <v>341.0</v>
      </c>
      <c r="T85" s="87">
        <f>R85-S85</f>
        <v>56</v>
      </c>
      <c r="U85" s="88">
        <v>320.0</v>
      </c>
      <c r="V85" s="88">
        <v>235.0</v>
      </c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ht="15.75" customHeight="1">
      <c r="A86" s="37" t="s">
        <v>147</v>
      </c>
      <c r="B86" s="86">
        <f>'MIS report'!C75</f>
        <v>0</v>
      </c>
      <c r="C86" s="86">
        <f>'MIS report'!D75</f>
        <v>0</v>
      </c>
      <c r="D86" s="86">
        <f>'MIS report'!E75</f>
        <v>10</v>
      </c>
      <c r="E86" s="86">
        <f>'MIS report'!F75</f>
        <v>9</v>
      </c>
      <c r="F86" s="86">
        <f>'MIS report'!G75</f>
        <v>9</v>
      </c>
      <c r="G86" s="86">
        <f>'MIS report'!H75</f>
        <v>9</v>
      </c>
      <c r="H86" s="86">
        <f>'MIS report'!I75</f>
        <v>3</v>
      </c>
      <c r="I86" s="86">
        <f>'MIS report'!J75</f>
        <v>7</v>
      </c>
      <c r="J86" s="86"/>
      <c r="K86" s="86"/>
      <c r="L86" s="86"/>
      <c r="M86" s="86"/>
      <c r="N86" s="86"/>
      <c r="O86" s="86"/>
      <c r="P86" s="86"/>
      <c r="Q86" s="46">
        <f t="shared" si="1"/>
        <v>47</v>
      </c>
      <c r="R86" s="88"/>
      <c r="S86" s="87"/>
      <c r="T86" s="87"/>
      <c r="U86" s="88"/>
      <c r="V86" s="88">
        <v>38.0</v>
      </c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ht="15.75" customHeight="1">
      <c r="A87" s="37" t="s">
        <v>220</v>
      </c>
      <c r="B87" s="86">
        <f>'MIS report'!C76</f>
        <v>0</v>
      </c>
      <c r="C87" s="86">
        <f>'MIS report'!D76</f>
        <v>16</v>
      </c>
      <c r="D87" s="86">
        <f>'MIS report'!E76</f>
        <v>0</v>
      </c>
      <c r="E87" s="86">
        <f>'MIS report'!F76</f>
        <v>1</v>
      </c>
      <c r="F87" s="86">
        <f>'MIS report'!G76</f>
        <v>2</v>
      </c>
      <c r="G87" s="86">
        <f>'MIS report'!H76</f>
        <v>1</v>
      </c>
      <c r="H87" s="86">
        <f>'MIS report'!I76</f>
        <v>2</v>
      </c>
      <c r="I87" s="86">
        <f>'MIS report'!J76</f>
        <v>1</v>
      </c>
      <c r="J87" s="86"/>
      <c r="K87" s="86"/>
      <c r="L87" s="86"/>
      <c r="M87" s="86"/>
      <c r="N87" s="86"/>
      <c r="O87" s="86"/>
      <c r="P87" s="86"/>
      <c r="Q87" s="46">
        <f t="shared" si="1"/>
        <v>23</v>
      </c>
      <c r="R87" s="88"/>
      <c r="S87" s="87"/>
      <c r="T87" s="87"/>
      <c r="U87" s="88"/>
      <c r="V87" s="88">
        <v>5.0</v>
      </c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ht="15.75" customHeight="1">
      <c r="A88" s="37" t="s">
        <v>221</v>
      </c>
      <c r="B88" s="86">
        <f>'MIS report'!C77</f>
        <v>0</v>
      </c>
      <c r="C88" s="86">
        <f>'MIS report'!D77</f>
        <v>0</v>
      </c>
      <c r="D88" s="86">
        <f>'MIS report'!E77</f>
        <v>18</v>
      </c>
      <c r="E88" s="86">
        <f>'MIS report'!F77</f>
        <v>14</v>
      </c>
      <c r="F88" s="86">
        <f>'MIS report'!G77</f>
        <v>7</v>
      </c>
      <c r="G88" s="86">
        <f>'MIS report'!H77</f>
        <v>12</v>
      </c>
      <c r="H88" s="86">
        <f>'MIS report'!I77</f>
        <v>12</v>
      </c>
      <c r="I88" s="86">
        <f>'MIS report'!J77</f>
        <v>9</v>
      </c>
      <c r="J88" s="86"/>
      <c r="K88" s="86"/>
      <c r="L88" s="86"/>
      <c r="M88" s="86"/>
      <c r="N88" s="86"/>
      <c r="O88" s="86"/>
      <c r="P88" s="86"/>
      <c r="Q88" s="46">
        <f t="shared" si="1"/>
        <v>72</v>
      </c>
      <c r="R88" s="88"/>
      <c r="S88" s="87"/>
      <c r="T88" s="87"/>
      <c r="U88" s="88"/>
      <c r="V88" s="88">
        <v>58.0</v>
      </c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>
      <c r="A89" s="28" t="s">
        <v>150</v>
      </c>
      <c r="B89" s="31">
        <f>'MIS report'!C78-B93</f>
        <v>0</v>
      </c>
      <c r="C89" s="31">
        <f>'MIS report'!D78-C93</f>
        <v>15</v>
      </c>
      <c r="D89" s="31">
        <f>'MIS report'!E78-D93</f>
        <v>51</v>
      </c>
      <c r="E89" s="31">
        <f>'MIS report'!F78-E93</f>
        <v>42</v>
      </c>
      <c r="F89" s="31">
        <f>'MIS report'!G78-F93</f>
        <v>56</v>
      </c>
      <c r="G89" s="31">
        <f>'MIS report'!H78-G93</f>
        <v>45</v>
      </c>
      <c r="H89" s="31">
        <f>'MIS report'!I78-H93</f>
        <v>52</v>
      </c>
      <c r="I89" s="31">
        <f>'MIS report'!J78-I93</f>
        <v>43</v>
      </c>
      <c r="J89" s="31"/>
      <c r="K89" s="31"/>
      <c r="L89" s="31"/>
      <c r="M89" s="31"/>
      <c r="N89" s="31"/>
      <c r="O89" s="31"/>
      <c r="P89" s="31"/>
      <c r="Q89" s="57">
        <f t="shared" si="1"/>
        <v>304</v>
      </c>
      <c r="R89" s="57">
        <f>Q89+Q90+Q91+Q92+Q93</f>
        <v>446</v>
      </c>
      <c r="S89" s="58">
        <v>466.0</v>
      </c>
      <c r="T89" s="58">
        <f>R89-S89</f>
        <v>-20</v>
      </c>
      <c r="U89" s="57">
        <v>480.0</v>
      </c>
      <c r="V89" s="57">
        <v>311.0</v>
      </c>
      <c r="W89" s="21"/>
      <c r="X89" s="21"/>
      <c r="Y89" s="21"/>
      <c r="Z89" s="21"/>
      <c r="AA89" s="89"/>
      <c r="AB89" s="89"/>
      <c r="AC89" s="89"/>
      <c r="AD89" s="89"/>
      <c r="AE89" s="89"/>
      <c r="AF89" s="89"/>
    </row>
    <row r="90" ht="15.75" customHeight="1">
      <c r="A90" s="28" t="s">
        <v>151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57">
        <f t="shared" si="1"/>
        <v>9</v>
      </c>
      <c r="R90" s="57"/>
      <c r="S90" s="58"/>
      <c r="T90" s="58"/>
      <c r="U90" s="57"/>
      <c r="V90" s="57">
        <v>14.0</v>
      </c>
      <c r="W90" s="21"/>
      <c r="X90" s="21"/>
      <c r="Y90" s="21"/>
      <c r="Z90" s="21"/>
      <c r="AA90" s="89"/>
      <c r="AB90" s="89"/>
      <c r="AC90" s="89"/>
      <c r="AD90" s="89"/>
      <c r="AE90" s="89"/>
      <c r="AF90" s="89"/>
    </row>
    <row r="91" ht="15.75" customHeight="1">
      <c r="A91" s="28" t="s">
        <v>222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3</v>
      </c>
      <c r="F91" s="31">
        <f>'MIS report'!G80</f>
        <v>0</v>
      </c>
      <c r="G91" s="31">
        <f>'MIS report'!H80</f>
        <v>9</v>
      </c>
      <c r="H91" s="31">
        <f>'MIS report'!I80</f>
        <v>3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57">
        <f t="shared" si="1"/>
        <v>29</v>
      </c>
      <c r="R91" s="57"/>
      <c r="S91" s="58"/>
      <c r="T91" s="58"/>
      <c r="U91" s="57"/>
      <c r="V91" s="57">
        <v>28.0</v>
      </c>
      <c r="W91" s="21"/>
      <c r="X91" s="21"/>
      <c r="Y91" s="21"/>
      <c r="Z91" s="21"/>
      <c r="AA91" s="89"/>
      <c r="AB91" s="89"/>
      <c r="AC91" s="89"/>
      <c r="AD91" s="89"/>
      <c r="AE91" s="89"/>
      <c r="AF91" s="89"/>
    </row>
    <row r="92" ht="15.75" customHeight="1">
      <c r="A92" s="28" t="s">
        <v>153</v>
      </c>
      <c r="B92" s="31">
        <f>'MIS report'!C81</f>
        <v>0</v>
      </c>
      <c r="C92" s="31">
        <f>'MIS report'!D81</f>
        <v>14</v>
      </c>
      <c r="D92" s="31">
        <f>'MIS report'!E81</f>
        <v>14</v>
      </c>
      <c r="E92" s="31">
        <f>'MIS report'!F81</f>
        <v>20</v>
      </c>
      <c r="F92" s="31">
        <f>'MIS report'!G81</f>
        <v>15</v>
      </c>
      <c r="G92" s="31">
        <f>'MIS report'!H81</f>
        <v>12</v>
      </c>
      <c r="H92" s="31">
        <f>'MIS report'!I81</f>
        <v>13</v>
      </c>
      <c r="I92" s="31">
        <f>'MIS report'!J81</f>
        <v>9</v>
      </c>
      <c r="J92" s="31"/>
      <c r="K92" s="31"/>
      <c r="L92" s="31"/>
      <c r="M92" s="31"/>
      <c r="N92" s="31"/>
      <c r="O92" s="31"/>
      <c r="P92" s="31"/>
      <c r="Q92" s="57">
        <f t="shared" si="1"/>
        <v>97</v>
      </c>
      <c r="R92" s="57"/>
      <c r="S92" s="58"/>
      <c r="T92" s="58"/>
      <c r="U92" s="57"/>
      <c r="V92" s="57">
        <v>108.0</v>
      </c>
      <c r="W92" s="21"/>
      <c r="X92" s="21"/>
      <c r="Y92" s="21"/>
      <c r="Z92" s="21"/>
      <c r="AA92" s="89"/>
      <c r="AB92" s="89"/>
      <c r="AC92" s="89"/>
      <c r="AD92" s="89"/>
      <c r="AE92" s="89"/>
      <c r="AF92" s="89"/>
    </row>
    <row r="93" ht="15.75" customHeight="1">
      <c r="A93" s="28" t="s">
        <v>47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57">
        <f t="shared" si="1"/>
        <v>7</v>
      </c>
      <c r="R93" s="57"/>
      <c r="S93" s="58"/>
      <c r="T93" s="58"/>
      <c r="U93" s="57"/>
      <c r="V93" s="57">
        <v>7.0</v>
      </c>
      <c r="W93" s="21"/>
      <c r="X93" s="21"/>
      <c r="Y93" s="21"/>
      <c r="Z93" s="21"/>
      <c r="AA93" s="89"/>
      <c r="AB93" s="89"/>
      <c r="AC93" s="89"/>
      <c r="AD93" s="89"/>
      <c r="AE93" s="89"/>
      <c r="AF93" s="89"/>
    </row>
    <row r="94">
      <c r="A94" s="37" t="s">
        <v>223</v>
      </c>
      <c r="B94" s="86">
        <f>'MIS report'!C70</f>
        <v>29</v>
      </c>
      <c r="C94" s="86">
        <f>'MIS report'!D70</f>
        <v>0</v>
      </c>
      <c r="D94" s="86">
        <f>'MIS report'!E70</f>
        <v>185</v>
      </c>
      <c r="E94" s="86">
        <f>'MIS report'!F70</f>
        <v>179</v>
      </c>
      <c r="F94" s="86">
        <f>'MIS report'!G70</f>
        <v>173</v>
      </c>
      <c r="G94" s="86">
        <f>'MIS report'!H70</f>
        <v>208</v>
      </c>
      <c r="H94" s="86">
        <f>'MIS report'!I70</f>
        <v>175</v>
      </c>
      <c r="I94" s="86">
        <f>'MIS report'!J70</f>
        <v>167</v>
      </c>
      <c r="J94" s="86"/>
      <c r="K94" s="86"/>
      <c r="L94" s="86"/>
      <c r="M94" s="86"/>
      <c r="N94" s="86"/>
      <c r="O94" s="86"/>
      <c r="P94" s="86"/>
      <c r="Q94" s="88">
        <f t="shared" si="1"/>
        <v>1116</v>
      </c>
      <c r="R94" s="88">
        <f>Q94+Q95</f>
        <v>1199</v>
      </c>
      <c r="S94" s="87">
        <v>1127.0</v>
      </c>
      <c r="T94" s="87">
        <f>R94-S94</f>
        <v>72</v>
      </c>
      <c r="U94" s="88">
        <v>1045.0</v>
      </c>
      <c r="V94" s="88">
        <v>1013.0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ht="15.75" customHeight="1">
      <c r="A95" s="37" t="s">
        <v>224</v>
      </c>
      <c r="B95" s="86">
        <f>'MIS report'!C71</f>
        <v>0</v>
      </c>
      <c r="C95" s="86">
        <f>'MIS report'!D71</f>
        <v>0</v>
      </c>
      <c r="D95" s="86">
        <f>'MIS report'!E71</f>
        <v>13</v>
      </c>
      <c r="E95" s="86">
        <f>'MIS report'!F71</f>
        <v>17</v>
      </c>
      <c r="F95" s="86">
        <f>'MIS report'!G71</f>
        <v>18</v>
      </c>
      <c r="G95" s="86">
        <f>'MIS report'!H71</f>
        <v>19</v>
      </c>
      <c r="H95" s="86">
        <f>'MIS report'!I71</f>
        <v>11</v>
      </c>
      <c r="I95" s="86">
        <f>'MIS report'!J71</f>
        <v>5</v>
      </c>
      <c r="J95" s="86"/>
      <c r="K95" s="86"/>
      <c r="L95" s="86"/>
      <c r="M95" s="86"/>
      <c r="N95" s="86"/>
      <c r="O95" s="86"/>
      <c r="P95" s="86"/>
      <c r="Q95" s="88">
        <f t="shared" si="1"/>
        <v>83</v>
      </c>
      <c r="R95" s="88"/>
      <c r="S95" s="87"/>
      <c r="T95" s="87"/>
      <c r="U95" s="88"/>
      <c r="V95" s="88">
        <v>77.0</v>
      </c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>
      <c r="A96" s="28" t="s">
        <v>154</v>
      </c>
      <c r="B96" s="31">
        <f>'MIS report'!C82</f>
        <v>0</v>
      </c>
      <c r="C96" s="31">
        <f>'MIS report'!D82</f>
        <v>0</v>
      </c>
      <c r="D96" s="31">
        <f>'MIS report'!E82</f>
        <v>113</v>
      </c>
      <c r="E96" s="31">
        <f>'MIS report'!F82</f>
        <v>126</v>
      </c>
      <c r="F96" s="31">
        <f>'MIS report'!G82</f>
        <v>136</v>
      </c>
      <c r="G96" s="31">
        <f>'MIS report'!H82</f>
        <v>140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57">
        <f t="shared" si="1"/>
        <v>780</v>
      </c>
      <c r="R96" s="57">
        <f>Q96+Q97</f>
        <v>828</v>
      </c>
      <c r="S96" s="58">
        <v>819.0</v>
      </c>
      <c r="T96" s="58">
        <f>R96-S96</f>
        <v>9</v>
      </c>
      <c r="U96" s="57">
        <v>800.0</v>
      </c>
      <c r="V96" s="57">
        <v>779.0</v>
      </c>
      <c r="W96" s="21"/>
      <c r="X96" s="21"/>
      <c r="Y96" s="21"/>
      <c r="Z96" s="21"/>
      <c r="AA96" s="89"/>
      <c r="AB96" s="89"/>
      <c r="AC96" s="89"/>
      <c r="AD96" s="89"/>
      <c r="AE96" s="89"/>
      <c r="AF96" s="89"/>
    </row>
    <row r="97" ht="15.75" customHeight="1">
      <c r="A97" s="28" t="s">
        <v>155</v>
      </c>
      <c r="B97" s="91">
        <f>'MIS report'!C83</f>
        <v>0</v>
      </c>
      <c r="C97" s="91">
        <f>'MIS report'!D83</f>
        <v>0</v>
      </c>
      <c r="D97" s="91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57">
        <f t="shared" si="1"/>
        <v>48</v>
      </c>
      <c r="R97" s="57"/>
      <c r="S97" s="58"/>
      <c r="T97" s="58"/>
      <c r="U97" s="57"/>
      <c r="V97" s="57">
        <v>42.0</v>
      </c>
      <c r="W97" s="21"/>
      <c r="X97" s="21"/>
      <c r="Y97" s="21"/>
      <c r="Z97" s="21"/>
      <c r="AA97" s="89"/>
      <c r="AB97" s="89"/>
      <c r="AC97" s="89"/>
      <c r="AD97" s="89"/>
      <c r="AE97" s="89"/>
      <c r="AF97" s="89"/>
    </row>
    <row r="98">
      <c r="A98" s="37" t="s">
        <v>156</v>
      </c>
      <c r="B98" s="86">
        <f>'MIS report'!C84-B100</f>
        <v>9</v>
      </c>
      <c r="C98" s="86">
        <f>'MIS report'!D84-C100</f>
        <v>0</v>
      </c>
      <c r="D98" s="86">
        <f>'MIS report'!E84-D100</f>
        <v>111</v>
      </c>
      <c r="E98" s="86">
        <f>'MIS report'!F84-E100</f>
        <v>130</v>
      </c>
      <c r="F98" s="86">
        <f>'MIS report'!G84-F100</f>
        <v>137</v>
      </c>
      <c r="G98" s="86">
        <f>'MIS report'!H84-G100</f>
        <v>125</v>
      </c>
      <c r="H98" s="86">
        <f>'MIS report'!I84-H100</f>
        <v>147</v>
      </c>
      <c r="I98" s="86">
        <f>'MIS report'!J84-I100</f>
        <v>119</v>
      </c>
      <c r="J98" s="86"/>
      <c r="K98" s="86"/>
      <c r="L98" s="86"/>
      <c r="M98" s="86"/>
      <c r="N98" s="86"/>
      <c r="O98" s="86"/>
      <c r="P98" s="86"/>
      <c r="Q98" s="88">
        <f t="shared" si="1"/>
        <v>778</v>
      </c>
      <c r="R98" s="88">
        <f>Q98+Q99+Q100</f>
        <v>854</v>
      </c>
      <c r="S98" s="87">
        <v>867.0</v>
      </c>
      <c r="T98" s="87">
        <f>R98-S98</f>
        <v>-13</v>
      </c>
      <c r="U98" s="88">
        <v>845.0</v>
      </c>
      <c r="V98" s="88">
        <v>798.0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ht="15.75" customHeight="1">
      <c r="A99" s="37" t="s">
        <v>225</v>
      </c>
      <c r="B99" s="86">
        <f>'MIS report'!C85</f>
        <v>0</v>
      </c>
      <c r="C99" s="86">
        <f>'MIS report'!D85</f>
        <v>0</v>
      </c>
      <c r="D99" s="86">
        <f>'MIS report'!E85</f>
        <v>14</v>
      </c>
      <c r="E99" s="86">
        <f>'MIS report'!F85</f>
        <v>14</v>
      </c>
      <c r="F99" s="86">
        <f>'MIS report'!G85</f>
        <v>10</v>
      </c>
      <c r="G99" s="86">
        <f>'MIS report'!H85</f>
        <v>11</v>
      </c>
      <c r="H99" s="86">
        <f>'MIS report'!I85</f>
        <v>15</v>
      </c>
      <c r="I99" s="86">
        <f>'MIS report'!J85</f>
        <v>4</v>
      </c>
      <c r="J99" s="86"/>
      <c r="K99" s="86"/>
      <c r="L99" s="86"/>
      <c r="M99" s="86"/>
      <c r="N99" s="86"/>
      <c r="O99" s="86"/>
      <c r="P99" s="86"/>
      <c r="Q99" s="88">
        <f t="shared" si="1"/>
        <v>68</v>
      </c>
      <c r="R99" s="88"/>
      <c r="S99" s="87"/>
      <c r="T99" s="87"/>
      <c r="U99" s="88"/>
      <c r="V99" s="88">
        <v>65.0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ht="15.75" customHeight="1">
      <c r="A100" s="37" t="s">
        <v>48</v>
      </c>
      <c r="B100" s="86" t="str">
        <f>'Self Contained'!B18</f>
        <v/>
      </c>
      <c r="C100" s="86" t="str">
        <f>'Self Contained'!C18</f>
        <v/>
      </c>
      <c r="D100" s="86">
        <f>'Self Contained'!D18</f>
        <v>1</v>
      </c>
      <c r="E100" s="86">
        <f>'Self Contained'!E18</f>
        <v>1</v>
      </c>
      <c r="F100" s="86">
        <f>'Self Contained'!F18</f>
        <v>2</v>
      </c>
      <c r="G100" s="86">
        <f>'Self Contained'!G18</f>
        <v>1</v>
      </c>
      <c r="H100" s="86">
        <f>'Self Contained'!H18</f>
        <v>1</v>
      </c>
      <c r="I100" s="86">
        <f>'Self Contained'!I18</f>
        <v>2</v>
      </c>
      <c r="J100" s="86"/>
      <c r="K100" s="86"/>
      <c r="L100" s="86"/>
      <c r="M100" s="86"/>
      <c r="N100" s="86"/>
      <c r="O100" s="86"/>
      <c r="P100" s="86"/>
      <c r="Q100" s="88">
        <f t="shared" si="1"/>
        <v>8</v>
      </c>
      <c r="R100" s="88"/>
      <c r="S100" s="87"/>
      <c r="T100" s="87"/>
      <c r="U100" s="88"/>
      <c r="V100" s="88">
        <v>6.0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>
      <c r="A101" s="28" t="s">
        <v>158</v>
      </c>
      <c r="B101" s="31">
        <f>'MIS report'!C86-B105</f>
        <v>12</v>
      </c>
      <c r="C101" s="31">
        <f>'MIS report'!D86-C105</f>
        <v>36</v>
      </c>
      <c r="D101" s="31">
        <f>'MIS report'!E86-D105</f>
        <v>72</v>
      </c>
      <c r="E101" s="31">
        <f>'MIS report'!F86-E105</f>
        <v>68</v>
      </c>
      <c r="F101" s="31">
        <f>'MIS report'!G86-F105</f>
        <v>99</v>
      </c>
      <c r="G101" s="31">
        <f>'MIS report'!H86-G105</f>
        <v>81</v>
      </c>
      <c r="H101" s="31">
        <f>'MIS report'!I86-H105</f>
        <v>61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57">
        <f t="shared" si="1"/>
        <v>520</v>
      </c>
      <c r="R101" s="57">
        <f>Q101+Q102+Q103+Q104+Q105</f>
        <v>788</v>
      </c>
      <c r="S101" s="58">
        <v>796.0</v>
      </c>
      <c r="T101" s="58">
        <f>R101-S101</f>
        <v>-8</v>
      </c>
      <c r="U101" s="57">
        <v>798.0</v>
      </c>
      <c r="V101" s="57">
        <v>530.0</v>
      </c>
      <c r="W101" s="21"/>
      <c r="X101" s="21"/>
      <c r="Y101" s="21"/>
      <c r="Z101" s="21"/>
      <c r="AA101" s="89"/>
      <c r="AB101" s="89"/>
      <c r="AC101" s="89"/>
      <c r="AD101" s="89"/>
      <c r="AE101" s="89"/>
      <c r="AF101" s="89"/>
    </row>
    <row r="102" ht="15.75" customHeight="1">
      <c r="A102" s="28" t="s">
        <v>159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4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57">
        <f t="shared" si="1"/>
        <v>57</v>
      </c>
      <c r="R102" s="57"/>
      <c r="S102" s="58"/>
      <c r="T102" s="58"/>
      <c r="U102" s="57"/>
      <c r="V102" s="57">
        <v>60.0</v>
      </c>
      <c r="W102" s="21"/>
      <c r="X102" s="21"/>
      <c r="Y102" s="21"/>
      <c r="Z102" s="21"/>
      <c r="AA102" s="89"/>
      <c r="AB102" s="89"/>
      <c r="AC102" s="89"/>
      <c r="AD102" s="89"/>
      <c r="AE102" s="89"/>
      <c r="AF102" s="89"/>
    </row>
    <row r="103" ht="15.75" customHeight="1">
      <c r="A103" s="28" t="s">
        <v>226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3</v>
      </c>
      <c r="F103" s="31">
        <f>'MIS report'!G88</f>
        <v>1</v>
      </c>
      <c r="G103" s="31">
        <f>'MIS report'!H88</f>
        <v>7</v>
      </c>
      <c r="H103" s="31">
        <f>'MIS report'!I88</f>
        <v>3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57">
        <f t="shared" si="1"/>
        <v>17</v>
      </c>
      <c r="R103" s="57"/>
      <c r="S103" s="58"/>
      <c r="T103" s="58"/>
      <c r="U103" s="57"/>
      <c r="V103" s="57">
        <v>15.0</v>
      </c>
      <c r="W103" s="21"/>
      <c r="X103" s="21"/>
      <c r="Y103" s="21"/>
      <c r="Z103" s="21"/>
      <c r="AA103" s="89"/>
      <c r="AB103" s="89"/>
      <c r="AC103" s="89"/>
      <c r="AD103" s="89"/>
      <c r="AE103" s="89"/>
      <c r="AF103" s="89"/>
    </row>
    <row r="104" ht="15.75" customHeight="1">
      <c r="A104" s="28" t="s">
        <v>161</v>
      </c>
      <c r="B104" s="31">
        <f>'MIS report'!C89</f>
        <v>0</v>
      </c>
      <c r="C104" s="31">
        <f>'MIS report'!D89</f>
        <v>15</v>
      </c>
      <c r="D104" s="31">
        <f>'MIS report'!E89</f>
        <v>23</v>
      </c>
      <c r="E104" s="31">
        <f>'MIS report'!F89</f>
        <v>25</v>
      </c>
      <c r="F104" s="31">
        <f>'MIS report'!G89</f>
        <v>32</v>
      </c>
      <c r="G104" s="31">
        <f>'MIS report'!H89</f>
        <v>26</v>
      </c>
      <c r="H104" s="31">
        <f>'MIS report'!I89</f>
        <v>26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57">
        <f t="shared" si="1"/>
        <v>177</v>
      </c>
      <c r="R104" s="57"/>
      <c r="S104" s="58"/>
      <c r="T104" s="58"/>
      <c r="U104" s="57"/>
      <c r="V104" s="57">
        <v>194.0</v>
      </c>
      <c r="W104" s="21"/>
      <c r="X104" s="21"/>
      <c r="Y104" s="21"/>
      <c r="Z104" s="21"/>
      <c r="AA104" s="89"/>
      <c r="AB104" s="89"/>
      <c r="AC104" s="89"/>
      <c r="AD104" s="89"/>
      <c r="AE104" s="89"/>
      <c r="AF104" s="89"/>
    </row>
    <row r="105" ht="15.75" customHeight="1">
      <c r="A105" s="28" t="s">
        <v>50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57">
        <f t="shared" si="1"/>
        <v>17</v>
      </c>
      <c r="R105" s="57"/>
      <c r="S105" s="58"/>
      <c r="T105" s="58"/>
      <c r="U105" s="57"/>
      <c r="V105" s="57">
        <v>17.0</v>
      </c>
      <c r="W105" s="21"/>
      <c r="X105" s="21"/>
      <c r="Y105" s="21"/>
      <c r="Z105" s="21"/>
      <c r="AA105" s="89"/>
      <c r="AB105" s="89"/>
      <c r="AC105" s="89"/>
      <c r="AD105" s="89"/>
      <c r="AE105" s="89"/>
      <c r="AF105" s="89"/>
    </row>
    <row r="106">
      <c r="A106" s="37" t="s">
        <v>227</v>
      </c>
      <c r="B106" s="86">
        <f>'MIS report'!C94-B110</f>
        <v>12</v>
      </c>
      <c r="C106" s="86">
        <f>'MIS report'!D94-C110</f>
        <v>20</v>
      </c>
      <c r="D106" s="86">
        <f>'MIS report'!E94-D110</f>
        <v>45</v>
      </c>
      <c r="E106" s="86">
        <f>'MIS report'!F94-E110</f>
        <v>30</v>
      </c>
      <c r="F106" s="86">
        <f>'MIS report'!G94-F110</f>
        <v>48</v>
      </c>
      <c r="G106" s="86">
        <f>'MIS report'!H94-G110</f>
        <v>25</v>
      </c>
      <c r="H106" s="86">
        <f>'MIS report'!I94-H110</f>
        <v>49</v>
      </c>
      <c r="I106" s="86">
        <f>'MIS report'!J94-I110</f>
        <v>45</v>
      </c>
      <c r="J106" s="86"/>
      <c r="K106" s="86"/>
      <c r="L106" s="86"/>
      <c r="M106" s="86"/>
      <c r="N106" s="86"/>
      <c r="O106" s="86"/>
      <c r="P106" s="86"/>
      <c r="Q106" s="46">
        <f t="shared" si="1"/>
        <v>274</v>
      </c>
      <c r="R106" s="88">
        <f>Q106+Q107+Q108+Q109+Q110</f>
        <v>565</v>
      </c>
      <c r="S106" s="87">
        <v>510.0</v>
      </c>
      <c r="T106" s="87">
        <f>R106-S106</f>
        <v>55</v>
      </c>
      <c r="U106" s="88">
        <v>512.0</v>
      </c>
      <c r="V106" s="88">
        <v>270.0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ht="15.75" customHeight="1">
      <c r="A107" s="37" t="s">
        <v>228</v>
      </c>
      <c r="B107" s="86">
        <f>'MIS report'!C95</f>
        <v>0</v>
      </c>
      <c r="C107" s="86">
        <f>'MIS report'!D95</f>
        <v>0</v>
      </c>
      <c r="D107" s="86">
        <f>'MIS report'!E95</f>
        <v>5</v>
      </c>
      <c r="E107" s="86">
        <f>'MIS report'!F95</f>
        <v>1</v>
      </c>
      <c r="F107" s="86">
        <f>'MIS report'!G95</f>
        <v>3</v>
      </c>
      <c r="G107" s="86">
        <f>'MIS report'!H95</f>
        <v>3</v>
      </c>
      <c r="H107" s="86">
        <f>'MIS report'!I95</f>
        <v>2</v>
      </c>
      <c r="I107" s="86">
        <f>'MIS report'!J95</f>
        <v>1</v>
      </c>
      <c r="J107" s="86"/>
      <c r="K107" s="86"/>
      <c r="L107" s="86"/>
      <c r="M107" s="86"/>
      <c r="N107" s="86"/>
      <c r="O107" s="86"/>
      <c r="P107" s="86"/>
      <c r="Q107" s="46">
        <f t="shared" si="1"/>
        <v>15</v>
      </c>
      <c r="R107" s="88"/>
      <c r="S107" s="87"/>
      <c r="T107" s="87"/>
      <c r="U107" s="88"/>
      <c r="V107" s="88">
        <v>11.0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ht="15.75" customHeight="1">
      <c r="A108" s="37" t="s">
        <v>229</v>
      </c>
      <c r="B108" s="86">
        <f>'MIS report'!C96</f>
        <v>0</v>
      </c>
      <c r="C108" s="86">
        <f>'MIS report'!D96</f>
        <v>1</v>
      </c>
      <c r="D108" s="86">
        <f>'MIS report'!E96</f>
        <v>4</v>
      </c>
      <c r="E108" s="86">
        <f>'MIS report'!F96</f>
        <v>3</v>
      </c>
      <c r="F108" s="86">
        <f>'MIS report'!G96</f>
        <v>5</v>
      </c>
      <c r="G108" s="86">
        <f>'MIS report'!H96</f>
        <v>5</v>
      </c>
      <c r="H108" s="86">
        <f>'MIS report'!I96</f>
        <v>13</v>
      </c>
      <c r="I108" s="86">
        <f>'MIS report'!J96</f>
        <v>5</v>
      </c>
      <c r="J108" s="86">
        <f>'MIS report'!K96</f>
        <v>0</v>
      </c>
      <c r="K108" s="86">
        <f>'MIS report'!L96</f>
        <v>0</v>
      </c>
      <c r="L108" s="86">
        <f>'MIS report'!M96</f>
        <v>0</v>
      </c>
      <c r="M108" s="86">
        <f>'MIS report'!N96</f>
        <v>0</v>
      </c>
      <c r="N108" s="86">
        <f>'MIS report'!O96</f>
        <v>0</v>
      </c>
      <c r="O108" s="86">
        <f>'MIS report'!P96</f>
        <v>0</v>
      </c>
      <c r="P108" s="86">
        <f>'MIS report'!Q96</f>
        <v>0</v>
      </c>
      <c r="Q108" s="46">
        <f t="shared" si="1"/>
        <v>36</v>
      </c>
      <c r="R108" s="88"/>
      <c r="S108" s="87"/>
      <c r="T108" s="87"/>
      <c r="U108" s="88"/>
      <c r="V108" s="86">
        <v>37.0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ht="15.75" customHeight="1">
      <c r="A109" s="37" t="s">
        <v>230</v>
      </c>
      <c r="B109" s="86">
        <f>'MIS report'!C97</f>
        <v>0</v>
      </c>
      <c r="C109" s="86">
        <f>'MIS report'!D97</f>
        <v>27</v>
      </c>
      <c r="D109" s="86">
        <f>'MIS report'!E97</f>
        <v>34</v>
      </c>
      <c r="E109" s="86">
        <f>'MIS report'!F97</f>
        <v>25</v>
      </c>
      <c r="F109" s="86">
        <f>'MIS report'!G97</f>
        <v>33</v>
      </c>
      <c r="G109" s="86">
        <f>'MIS report'!H97</f>
        <v>38</v>
      </c>
      <c r="H109" s="86">
        <f>'MIS report'!I97</f>
        <v>31</v>
      </c>
      <c r="I109" s="86">
        <f>'MIS report'!J97</f>
        <v>32</v>
      </c>
      <c r="J109" s="86">
        <f>'MIS report'!K97</f>
        <v>0</v>
      </c>
      <c r="K109" s="86">
        <f>'MIS report'!L97</f>
        <v>0</v>
      </c>
      <c r="L109" s="86">
        <f>'MIS report'!M97</f>
        <v>0</v>
      </c>
      <c r="M109" s="86">
        <f>'MIS report'!N97</f>
        <v>0</v>
      </c>
      <c r="N109" s="86">
        <f>'MIS report'!O97</f>
        <v>0</v>
      </c>
      <c r="O109" s="86">
        <f>'MIS report'!P97</f>
        <v>0</v>
      </c>
      <c r="P109" s="86">
        <f>'MIS report'!Q97</f>
        <v>0</v>
      </c>
      <c r="Q109" s="46">
        <f t="shared" si="1"/>
        <v>220</v>
      </c>
      <c r="R109" s="88"/>
      <c r="S109" s="87"/>
      <c r="T109" s="87"/>
      <c r="U109" s="88"/>
      <c r="V109" s="86">
        <v>204.0</v>
      </c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ht="15.75" customHeight="1">
      <c r="A110" s="37" t="s">
        <v>51</v>
      </c>
      <c r="B110" s="86" t="str">
        <f>'Self Contained'!B20</f>
        <v/>
      </c>
      <c r="C110" s="86" t="str">
        <f>'Self Contained'!C20</f>
        <v/>
      </c>
      <c r="D110" s="86">
        <f>'Self Contained'!D20</f>
        <v>4</v>
      </c>
      <c r="E110" s="86">
        <f>'Self Contained'!E20</f>
        <v>3</v>
      </c>
      <c r="F110" s="86">
        <f>'Self Contained'!F20</f>
        <v>1</v>
      </c>
      <c r="G110" s="86">
        <f>'Self Contained'!G20</f>
        <v>5</v>
      </c>
      <c r="H110" s="86">
        <f>'Self Contained'!H20</f>
        <v>7</v>
      </c>
      <c r="I110" s="86">
        <f>'Self Contained'!I20</f>
        <v>0</v>
      </c>
      <c r="J110" s="86"/>
      <c r="K110" s="86"/>
      <c r="L110" s="86"/>
      <c r="M110" s="86"/>
      <c r="N110" s="86"/>
      <c r="O110" s="86"/>
      <c r="P110" s="86"/>
      <c r="Q110" s="46">
        <f t="shared" si="1"/>
        <v>20</v>
      </c>
      <c r="R110" s="88"/>
      <c r="S110" s="87"/>
      <c r="T110" s="87"/>
      <c r="U110" s="88"/>
      <c r="V110" s="88">
        <v>16.0</v>
      </c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>
      <c r="A111" s="28" t="s">
        <v>162</v>
      </c>
      <c r="B111" s="31">
        <f>'MIS report'!C90</f>
        <v>13</v>
      </c>
      <c r="C111" s="31">
        <f>'MIS report'!D90</f>
        <v>28</v>
      </c>
      <c r="D111" s="31">
        <f>'MIS report'!E90</f>
        <v>35</v>
      </c>
      <c r="E111" s="31">
        <f>'MIS report'!F90</f>
        <v>44</v>
      </c>
      <c r="F111" s="31">
        <f>'MIS report'!G90</f>
        <v>47</v>
      </c>
      <c r="G111" s="31">
        <f>'MIS report'!H90</f>
        <v>46</v>
      </c>
      <c r="H111" s="31">
        <f>'MIS report'!I90</f>
        <v>41</v>
      </c>
      <c r="I111" s="31">
        <f>'MIS report'!J90</f>
        <v>50</v>
      </c>
      <c r="J111" s="31"/>
      <c r="K111" s="31"/>
      <c r="L111" s="31"/>
      <c r="M111" s="31"/>
      <c r="N111" s="31"/>
      <c r="O111" s="31"/>
      <c r="P111" s="31"/>
      <c r="Q111" s="57">
        <f t="shared" si="1"/>
        <v>304</v>
      </c>
      <c r="R111" s="57">
        <f>Q111+Q112+Q113+Q114</f>
        <v>500</v>
      </c>
      <c r="S111" s="58">
        <v>485.0</v>
      </c>
      <c r="T111" s="58">
        <f>R111-S111</f>
        <v>15</v>
      </c>
      <c r="U111" s="47">
        <v>902.0</v>
      </c>
      <c r="V111" s="57">
        <v>672.0</v>
      </c>
      <c r="W111" s="21"/>
      <c r="X111" s="21"/>
      <c r="Y111" s="21"/>
      <c r="Z111" s="21"/>
      <c r="AA111" s="89"/>
      <c r="AB111" s="89"/>
      <c r="AC111" s="89"/>
      <c r="AD111" s="89"/>
      <c r="AE111" s="89"/>
      <c r="AF111" s="89"/>
    </row>
    <row r="112" ht="15.75" customHeight="1">
      <c r="A112" s="28" t="s">
        <v>163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57">
        <f t="shared" si="1"/>
        <v>63</v>
      </c>
      <c r="R112" s="57"/>
      <c r="S112" s="58"/>
      <c r="T112" s="58"/>
      <c r="U112" s="57"/>
      <c r="V112" s="57">
        <v>82.0</v>
      </c>
      <c r="W112" s="21"/>
      <c r="X112" s="21"/>
      <c r="Y112" s="21"/>
      <c r="Z112" s="21"/>
      <c r="AA112" s="89"/>
      <c r="AB112" s="89"/>
      <c r="AC112" s="89"/>
      <c r="AD112" s="89"/>
      <c r="AE112" s="89"/>
      <c r="AF112" s="89"/>
    </row>
    <row r="113" ht="15.75" customHeight="1">
      <c r="A113" s="28" t="s">
        <v>231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7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57">
        <f t="shared" si="1"/>
        <v>44</v>
      </c>
      <c r="R113" s="57"/>
      <c r="S113" s="58"/>
      <c r="T113" s="58"/>
      <c r="U113" s="57"/>
      <c r="V113" s="57">
        <v>82.0</v>
      </c>
      <c r="W113" s="21"/>
      <c r="X113" s="21"/>
      <c r="Y113" s="21"/>
      <c r="Z113" s="21"/>
      <c r="AA113" s="89"/>
      <c r="AB113" s="89"/>
      <c r="AC113" s="89"/>
      <c r="AD113" s="89"/>
      <c r="AE113" s="89"/>
      <c r="AF113" s="89"/>
    </row>
    <row r="114" ht="15.75" customHeight="1">
      <c r="A114" s="28" t="s">
        <v>232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9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57">
        <f t="shared" si="1"/>
        <v>89</v>
      </c>
      <c r="R114" s="57"/>
      <c r="S114" s="58"/>
      <c r="T114" s="58"/>
      <c r="U114" s="57"/>
      <c r="V114" s="57">
        <v>101.0</v>
      </c>
      <c r="W114" s="21"/>
      <c r="X114" s="21"/>
      <c r="Y114" s="21"/>
      <c r="Z114" s="21"/>
      <c r="AA114" s="89"/>
      <c r="AB114" s="89"/>
      <c r="AC114" s="89"/>
      <c r="AD114" s="89"/>
      <c r="AE114" s="89"/>
      <c r="AF114" s="89"/>
    </row>
    <row r="115">
      <c r="A115" s="37" t="s">
        <v>233</v>
      </c>
      <c r="B115" s="86">
        <f>'MIS report'!C98</f>
        <v>0</v>
      </c>
      <c r="C115" s="86">
        <f>'MIS report'!D98</f>
        <v>0</v>
      </c>
      <c r="D115" s="86">
        <f>'MIS report'!E98</f>
        <v>2</v>
      </c>
      <c r="E115" s="86">
        <f>'MIS report'!F98</f>
        <v>1</v>
      </c>
      <c r="F115" s="86">
        <f>'MIS report'!G98</f>
        <v>1</v>
      </c>
      <c r="G115" s="86">
        <f>'MIS report'!H98</f>
        <v>0</v>
      </c>
      <c r="H115" s="86">
        <f>'MIS report'!I98</f>
        <v>2</v>
      </c>
      <c r="I115" s="86">
        <f>'MIS report'!J98</f>
        <v>6</v>
      </c>
      <c r="J115" s="86"/>
      <c r="K115" s="86"/>
      <c r="L115" s="86"/>
      <c r="M115" s="86"/>
      <c r="N115" s="86"/>
      <c r="O115" s="86"/>
      <c r="P115" s="86"/>
      <c r="Q115" s="46">
        <f t="shared" si="1"/>
        <v>12</v>
      </c>
      <c r="R115" s="88">
        <f>Q115</f>
        <v>12</v>
      </c>
      <c r="S115" s="87">
        <v>0.0</v>
      </c>
      <c r="T115" s="87">
        <f>R115-S115</f>
        <v>12</v>
      </c>
      <c r="U115" s="88">
        <v>0.0</v>
      </c>
      <c r="V115" s="88">
        <v>9.0</v>
      </c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>
      <c r="A116" s="26" t="s">
        <v>52</v>
      </c>
      <c r="B116" s="92">
        <f t="shared" ref="B116:P116" si="3">SUM(B4:B115)</f>
        <v>348</v>
      </c>
      <c r="C116" s="92">
        <f t="shared" si="3"/>
        <v>773</v>
      </c>
      <c r="D116" s="92">
        <f t="shared" si="3"/>
        <v>3434</v>
      </c>
      <c r="E116" s="92">
        <f t="shared" si="3"/>
        <v>3530</v>
      </c>
      <c r="F116" s="92">
        <f t="shared" si="3"/>
        <v>3700</v>
      </c>
      <c r="G116" s="92">
        <f t="shared" si="3"/>
        <v>3741</v>
      </c>
      <c r="H116" s="92">
        <f t="shared" si="3"/>
        <v>3768</v>
      </c>
      <c r="I116" s="92">
        <f t="shared" si="3"/>
        <v>3632</v>
      </c>
      <c r="J116" s="92">
        <f t="shared" si="3"/>
        <v>0</v>
      </c>
      <c r="K116" s="92">
        <f t="shared" si="3"/>
        <v>0</v>
      </c>
      <c r="L116" s="92">
        <f t="shared" si="3"/>
        <v>0</v>
      </c>
      <c r="M116" s="92">
        <f t="shared" si="3"/>
        <v>0</v>
      </c>
      <c r="N116" s="92">
        <f t="shared" si="3"/>
        <v>0</v>
      </c>
      <c r="O116" s="92">
        <f t="shared" si="3"/>
        <v>0</v>
      </c>
      <c r="P116" s="92">
        <f t="shared" si="3"/>
        <v>0</v>
      </c>
      <c r="Q116" s="93">
        <f t="shared" si="1"/>
        <v>22926</v>
      </c>
      <c r="R116" s="94">
        <f t="shared" ref="R116:V116" si="4">SUM(R4:R115)</f>
        <v>22926</v>
      </c>
      <c r="S116" s="94">
        <f t="shared" si="4"/>
        <v>22377</v>
      </c>
      <c r="T116" s="94">
        <f t="shared" si="4"/>
        <v>549</v>
      </c>
      <c r="U116" s="94">
        <f t="shared" si="4"/>
        <v>21783</v>
      </c>
      <c r="V116" s="94">
        <f t="shared" si="4"/>
        <v>22570</v>
      </c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ht="7.5" customHeight="1">
      <c r="A117" s="40"/>
      <c r="B117" s="95"/>
      <c r="C117" s="95"/>
      <c r="D117" s="95"/>
      <c r="E117" s="95"/>
      <c r="F117" s="95"/>
      <c r="G117" s="95"/>
      <c r="H117" s="95"/>
      <c r="I117" s="95"/>
      <c r="J117" s="39"/>
      <c r="K117" s="39"/>
      <c r="L117" s="39"/>
      <c r="M117" s="39"/>
      <c r="N117" s="39"/>
      <c r="O117" s="39"/>
      <c r="P117" s="39"/>
      <c r="Q117" s="39"/>
      <c r="R117" s="46"/>
      <c r="S117" s="46"/>
      <c r="T117" s="49"/>
      <c r="U117" s="46"/>
      <c r="V117" s="46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>
      <c r="A118" s="28" t="s">
        <v>173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403</v>
      </c>
      <c r="K118" s="31">
        <f>'MIS report'!L101-K119</f>
        <v>452</v>
      </c>
      <c r="L118" s="31">
        <f>'MIS report'!M101-L119</f>
        <v>483</v>
      </c>
      <c r="M118" s="31"/>
      <c r="N118" s="31"/>
      <c r="O118" s="31"/>
      <c r="P118" s="31"/>
      <c r="Q118" s="57">
        <f t="shared" ref="Q118:Q136" si="5">SUM(B118:P118)</f>
        <v>1338</v>
      </c>
      <c r="R118" s="57">
        <f>Q118+Q119</f>
        <v>1349</v>
      </c>
      <c r="S118" s="58">
        <v>1410.0</v>
      </c>
      <c r="T118" s="58">
        <f>R118-S118</f>
        <v>-61</v>
      </c>
      <c r="U118" s="57">
        <v>1378.0</v>
      </c>
      <c r="V118" s="57">
        <v>1397.0</v>
      </c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ht="15.75" customHeight="1">
      <c r="A119" s="28" t="s">
        <v>59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57">
        <f t="shared" si="5"/>
        <v>11</v>
      </c>
      <c r="R119" s="57"/>
      <c r="S119" s="58"/>
      <c r="T119" s="58"/>
      <c r="U119" s="57"/>
      <c r="V119" s="57">
        <v>11.0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>
      <c r="A120" s="36" t="s">
        <v>174</v>
      </c>
      <c r="B120" s="39"/>
      <c r="C120" s="39"/>
      <c r="D120" s="39"/>
      <c r="E120" s="39"/>
      <c r="F120" s="39"/>
      <c r="G120" s="39"/>
      <c r="H120" s="39"/>
      <c r="I120" s="39"/>
      <c r="J120" s="39">
        <f>'MIS report'!K102-J121</f>
        <v>492</v>
      </c>
      <c r="K120" s="39">
        <f>'MIS report'!L102-K121</f>
        <v>479</v>
      </c>
      <c r="L120" s="39">
        <f>'MIS report'!M102-L121</f>
        <v>461</v>
      </c>
      <c r="M120" s="39"/>
      <c r="N120" s="39"/>
      <c r="O120" s="39"/>
      <c r="P120" s="39"/>
      <c r="Q120" s="46">
        <f t="shared" si="5"/>
        <v>1432</v>
      </c>
      <c r="R120" s="88">
        <f>Q120+Q121</f>
        <v>1447</v>
      </c>
      <c r="S120" s="49">
        <v>1458.0</v>
      </c>
      <c r="T120" s="49">
        <f>R120-S120</f>
        <v>-11</v>
      </c>
      <c r="U120" s="88">
        <v>1343.0</v>
      </c>
      <c r="V120" s="46">
        <v>1349.0</v>
      </c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ht="15.75" customHeight="1">
      <c r="A121" s="36" t="s">
        <v>62</v>
      </c>
      <c r="B121" s="39"/>
      <c r="C121" s="39"/>
      <c r="D121" s="39"/>
      <c r="E121" s="39"/>
      <c r="F121" s="39"/>
      <c r="G121" s="39"/>
      <c r="H121" s="39"/>
      <c r="I121" s="39"/>
      <c r="J121" s="39">
        <f>'Self Contained'!J24</f>
        <v>4</v>
      </c>
      <c r="K121" s="39">
        <f>'Self Contained'!K24</f>
        <v>4</v>
      </c>
      <c r="L121" s="39">
        <f>'Self Contained'!L24</f>
        <v>7</v>
      </c>
      <c r="M121" s="39"/>
      <c r="N121" s="39"/>
      <c r="O121" s="39"/>
      <c r="P121" s="39"/>
      <c r="Q121" s="46">
        <f t="shared" si="5"/>
        <v>15</v>
      </c>
      <c r="R121" s="46"/>
      <c r="S121" s="49"/>
      <c r="T121" s="49"/>
      <c r="U121" s="46"/>
      <c r="V121" s="46">
        <v>15.0</v>
      </c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>
      <c r="A122" s="28" t="s">
        <v>176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349</v>
      </c>
      <c r="K122" s="31">
        <f>'MIS report'!L103</f>
        <v>343</v>
      </c>
      <c r="L122" s="31">
        <f>'MIS report'!M103</f>
        <v>358</v>
      </c>
      <c r="M122" s="31"/>
      <c r="N122" s="31"/>
      <c r="O122" s="31"/>
      <c r="P122" s="31"/>
      <c r="Q122" s="57">
        <f t="shared" si="5"/>
        <v>1050</v>
      </c>
      <c r="R122" s="46">
        <f t="shared" ref="R122:R123" si="6">Q122</f>
        <v>1050</v>
      </c>
      <c r="S122" s="58">
        <v>1026.0</v>
      </c>
      <c r="T122" s="58">
        <f t="shared" ref="T122:T124" si="7">R122-S122</f>
        <v>24</v>
      </c>
      <c r="U122" s="57">
        <v>1030.0</v>
      </c>
      <c r="V122" s="57">
        <v>1056.0</v>
      </c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>
      <c r="A123" s="36" t="s">
        <v>234</v>
      </c>
      <c r="B123" s="39"/>
      <c r="C123" s="39"/>
      <c r="D123" s="39"/>
      <c r="E123" s="39"/>
      <c r="F123" s="39"/>
      <c r="G123" s="39"/>
      <c r="H123" s="39"/>
      <c r="I123" s="39"/>
      <c r="J123" s="39">
        <f>'MIS report'!K100</f>
        <v>243</v>
      </c>
      <c r="K123" s="39">
        <f>'MIS report'!L100</f>
        <v>211</v>
      </c>
      <c r="L123" s="39">
        <f>'MIS report'!M100</f>
        <v>220</v>
      </c>
      <c r="M123" s="39"/>
      <c r="N123" s="39"/>
      <c r="O123" s="39"/>
      <c r="P123" s="39"/>
      <c r="Q123" s="46">
        <f t="shared" si="5"/>
        <v>674</v>
      </c>
      <c r="R123" s="46">
        <f t="shared" si="6"/>
        <v>674</v>
      </c>
      <c r="S123" s="49">
        <v>712.0</v>
      </c>
      <c r="T123" s="49">
        <f t="shared" si="7"/>
        <v>-38</v>
      </c>
      <c r="U123" s="46">
        <v>694.0</v>
      </c>
      <c r="V123" s="46">
        <v>694.0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>
      <c r="A124" s="28" t="s">
        <v>177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341</v>
      </c>
      <c r="K124" s="31">
        <f>'MIS report'!L104-K125</f>
        <v>268</v>
      </c>
      <c r="L124" s="31">
        <f>'MIS report'!M104-L125</f>
        <v>296</v>
      </c>
      <c r="M124" s="31"/>
      <c r="N124" s="31"/>
      <c r="O124" s="31"/>
      <c r="P124" s="31"/>
      <c r="Q124" s="57">
        <f t="shared" si="5"/>
        <v>905</v>
      </c>
      <c r="R124" s="57">
        <f>Q124+Q125</f>
        <v>920</v>
      </c>
      <c r="S124" s="58">
        <v>909.0</v>
      </c>
      <c r="T124" s="58">
        <f t="shared" si="7"/>
        <v>11</v>
      </c>
      <c r="U124" s="57">
        <v>875.0</v>
      </c>
      <c r="V124" s="57">
        <v>879.0</v>
      </c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ht="15.75" customHeight="1">
      <c r="A125" s="28" t="s">
        <v>63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57">
        <f t="shared" si="5"/>
        <v>15</v>
      </c>
      <c r="R125" s="57"/>
      <c r="S125" s="58"/>
      <c r="T125" s="58"/>
      <c r="U125" s="57"/>
      <c r="V125" s="57">
        <v>15.0</v>
      </c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>
      <c r="A126" s="36" t="s">
        <v>235</v>
      </c>
      <c r="B126" s="39"/>
      <c r="C126" s="39"/>
      <c r="D126" s="39"/>
      <c r="E126" s="39"/>
      <c r="F126" s="39"/>
      <c r="G126" s="39"/>
      <c r="H126" s="39"/>
      <c r="I126" s="39"/>
      <c r="J126" s="39">
        <f>'MIS report'!K108</f>
        <v>223</v>
      </c>
      <c r="K126" s="39">
        <f>'MIS report'!L108</f>
        <v>256</v>
      </c>
      <c r="L126" s="39">
        <f>'MIS report'!M108</f>
        <v>250</v>
      </c>
      <c r="M126" s="39"/>
      <c r="N126" s="39"/>
      <c r="O126" s="39"/>
      <c r="P126" s="39"/>
      <c r="Q126" s="46">
        <f t="shared" si="5"/>
        <v>729</v>
      </c>
      <c r="R126" s="88">
        <f>Q126+Q127</f>
        <v>729</v>
      </c>
      <c r="S126" s="49">
        <v>676.0</v>
      </c>
      <c r="T126" s="49">
        <f>R126-S126</f>
        <v>53</v>
      </c>
      <c r="U126" s="46">
        <v>684.0</v>
      </c>
      <c r="V126" s="46">
        <v>704.0</v>
      </c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>
      <c r="A127" s="36" t="s">
        <v>65</v>
      </c>
      <c r="B127" s="39"/>
      <c r="C127" s="39"/>
      <c r="D127" s="39"/>
      <c r="E127" s="39"/>
      <c r="F127" s="39"/>
      <c r="G127" s="39"/>
      <c r="H127" s="39"/>
      <c r="I127" s="39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39"/>
      <c r="N127" s="39"/>
      <c r="O127" s="39"/>
      <c r="P127" s="39"/>
      <c r="Q127" s="46">
        <f t="shared" si="5"/>
        <v>0</v>
      </c>
      <c r="R127" s="46"/>
      <c r="S127" s="49"/>
      <c r="T127" s="49"/>
      <c r="U127" s="49"/>
      <c r="V127" s="46">
        <v>0.0</v>
      </c>
      <c r="W127" s="21"/>
      <c r="X127" s="21"/>
      <c r="Y127" s="21"/>
      <c r="Z127" s="21"/>
      <c r="AA127" s="17"/>
      <c r="AB127" s="17"/>
      <c r="AC127" s="17"/>
      <c r="AD127" s="17"/>
      <c r="AE127" s="17"/>
      <c r="AF127" s="17"/>
    </row>
    <row r="128">
      <c r="A128" s="28" t="s">
        <v>178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268</v>
      </c>
      <c r="K128" s="31">
        <f>'MIS report'!L105-K129</f>
        <v>258</v>
      </c>
      <c r="L128" s="31">
        <f>'MIS report'!M105-L129</f>
        <v>259</v>
      </c>
      <c r="M128" s="31"/>
      <c r="N128" s="31"/>
      <c r="O128" s="31"/>
      <c r="P128" s="31"/>
      <c r="Q128" s="57">
        <f t="shared" si="5"/>
        <v>785</v>
      </c>
      <c r="R128" s="57">
        <f>Q128+Q129</f>
        <v>798</v>
      </c>
      <c r="S128" s="58">
        <v>777.0</v>
      </c>
      <c r="T128" s="58">
        <f>R128-S128</f>
        <v>21</v>
      </c>
      <c r="U128" s="57">
        <v>767.0</v>
      </c>
      <c r="V128" s="57">
        <v>777.0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ht="15.75" customHeight="1">
      <c r="A129" s="28" t="s">
        <v>66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57">
        <f t="shared" si="5"/>
        <v>13</v>
      </c>
      <c r="R129" s="57"/>
      <c r="S129" s="58"/>
      <c r="T129" s="58"/>
      <c r="U129" s="57"/>
      <c r="V129" s="57">
        <v>13.0</v>
      </c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>
      <c r="A130" s="36" t="s">
        <v>179</v>
      </c>
      <c r="B130" s="39"/>
      <c r="C130" s="39"/>
      <c r="D130" s="39"/>
      <c r="E130" s="39"/>
      <c r="F130" s="39"/>
      <c r="G130" s="39"/>
      <c r="H130" s="39"/>
      <c r="I130" s="39"/>
      <c r="J130" s="39">
        <f>'MIS report'!K106-J131</f>
        <v>383</v>
      </c>
      <c r="K130" s="39">
        <f>'MIS report'!L106-K131</f>
        <v>346</v>
      </c>
      <c r="L130" s="39">
        <f>'MIS report'!M106-L131</f>
        <v>338</v>
      </c>
      <c r="M130" s="39"/>
      <c r="N130" s="39"/>
      <c r="O130" s="39"/>
      <c r="P130" s="39"/>
      <c r="Q130" s="46">
        <f t="shared" si="5"/>
        <v>1067</v>
      </c>
      <c r="R130" s="88">
        <f>Q130+Q131</f>
        <v>1079</v>
      </c>
      <c r="S130" s="49">
        <v>1079.0</v>
      </c>
      <c r="T130" s="49">
        <f>R130-S130</f>
        <v>0</v>
      </c>
      <c r="U130" s="88">
        <v>972.0</v>
      </c>
      <c r="V130" s="46">
        <v>974.0</v>
      </c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ht="15.75" customHeight="1">
      <c r="A131" s="36" t="s">
        <v>68</v>
      </c>
      <c r="B131" s="39"/>
      <c r="C131" s="39"/>
      <c r="D131" s="39"/>
      <c r="E131" s="39"/>
      <c r="F131" s="39"/>
      <c r="G131" s="39"/>
      <c r="H131" s="39"/>
      <c r="I131" s="39"/>
      <c r="J131" s="39">
        <f>'Self Contained'!J28</f>
        <v>8</v>
      </c>
      <c r="K131" s="39">
        <f>'Self Contained'!K28</f>
        <v>3</v>
      </c>
      <c r="L131" s="39">
        <f>'Self Contained'!L28</f>
        <v>1</v>
      </c>
      <c r="M131" s="39"/>
      <c r="N131" s="39"/>
      <c r="O131" s="39"/>
      <c r="P131" s="39"/>
      <c r="Q131" s="46">
        <f t="shared" si="5"/>
        <v>12</v>
      </c>
      <c r="R131" s="46"/>
      <c r="S131" s="49"/>
      <c r="T131" s="49"/>
      <c r="U131" s="46"/>
      <c r="V131" s="46">
        <v>12.0</v>
      </c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>
      <c r="A132" s="28" t="s">
        <v>183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434</v>
      </c>
      <c r="K132" s="31">
        <f>'MIS report'!L109-K133</f>
        <v>467</v>
      </c>
      <c r="L132" s="31">
        <f>'MIS report'!M109-L133</f>
        <v>457</v>
      </c>
      <c r="M132" s="31"/>
      <c r="N132" s="31"/>
      <c r="O132" s="31"/>
      <c r="P132" s="31"/>
      <c r="Q132" s="57">
        <f t="shared" si="5"/>
        <v>1358</v>
      </c>
      <c r="R132" s="57">
        <f>Q132+Q133</f>
        <v>1374</v>
      </c>
      <c r="S132" s="58">
        <v>1369.0</v>
      </c>
      <c r="T132" s="58">
        <f>R132-S132</f>
        <v>5</v>
      </c>
      <c r="U132" s="57">
        <v>1373.0</v>
      </c>
      <c r="V132" s="57">
        <v>1366.0</v>
      </c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ht="15.75" customHeight="1">
      <c r="A133" s="28" t="s">
        <v>70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57">
        <f t="shared" si="5"/>
        <v>16</v>
      </c>
      <c r="R133" s="57"/>
      <c r="S133" s="58"/>
      <c r="T133" s="58"/>
      <c r="U133" s="57"/>
      <c r="V133" s="57">
        <v>16.0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>
      <c r="A134" s="36" t="s">
        <v>236</v>
      </c>
      <c r="B134" s="39"/>
      <c r="C134" s="39"/>
      <c r="D134" s="39"/>
      <c r="E134" s="39"/>
      <c r="F134" s="39"/>
      <c r="G134" s="39"/>
      <c r="H134" s="39"/>
      <c r="I134" s="39"/>
      <c r="J134" s="39">
        <f>'MIS report'!K107-J135</f>
        <v>549</v>
      </c>
      <c r="K134" s="39">
        <f>'MIS report'!L107-K135</f>
        <v>590</v>
      </c>
      <c r="L134" s="39">
        <f>'MIS report'!M107-L135</f>
        <v>531</v>
      </c>
      <c r="M134" s="39"/>
      <c r="N134" s="39"/>
      <c r="O134" s="39"/>
      <c r="P134" s="39"/>
      <c r="Q134" s="46">
        <f t="shared" si="5"/>
        <v>1670</v>
      </c>
      <c r="R134" s="88">
        <f>Q134+Q135</f>
        <v>1685</v>
      </c>
      <c r="S134" s="49">
        <v>1657.0</v>
      </c>
      <c r="T134" s="49">
        <f>R134-S134</f>
        <v>28</v>
      </c>
      <c r="U134" s="88">
        <v>1601.0</v>
      </c>
      <c r="V134" s="46">
        <v>1584.0</v>
      </c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ht="15.75" customHeight="1">
      <c r="A135" s="36" t="s">
        <v>72</v>
      </c>
      <c r="B135" s="39"/>
      <c r="C135" s="39"/>
      <c r="D135" s="39"/>
      <c r="E135" s="39"/>
      <c r="F135" s="39"/>
      <c r="G135" s="39"/>
      <c r="H135" s="39"/>
      <c r="I135" s="39"/>
      <c r="J135" s="39">
        <f>'Self Contained'!J30</f>
        <v>3</v>
      </c>
      <c r="K135" s="39">
        <f>'Self Contained'!K30</f>
        <v>5</v>
      </c>
      <c r="L135" s="39">
        <f>'Self Contained'!L30</f>
        <v>7</v>
      </c>
      <c r="M135" s="39"/>
      <c r="N135" s="39"/>
      <c r="O135" s="39"/>
      <c r="P135" s="39"/>
      <c r="Q135" s="46">
        <f t="shared" si="5"/>
        <v>15</v>
      </c>
      <c r="R135" s="46"/>
      <c r="S135" s="49"/>
      <c r="T135" s="49"/>
      <c r="U135" s="49"/>
      <c r="V135" s="49">
        <v>15.0</v>
      </c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>
      <c r="A136" s="26" t="s">
        <v>74</v>
      </c>
      <c r="B136" s="92">
        <f t="shared" ref="B136:I136" si="8">SUM(B118:B134)</f>
        <v>0</v>
      </c>
      <c r="C136" s="92">
        <f t="shared" si="8"/>
        <v>0</v>
      </c>
      <c r="D136" s="92">
        <f t="shared" si="8"/>
        <v>0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  <c r="I136" s="92">
        <f t="shared" si="8"/>
        <v>0</v>
      </c>
      <c r="J136" s="92">
        <f t="shared" ref="J136:L136" si="9">SUM(J118:J135)</f>
        <v>3723</v>
      </c>
      <c r="K136" s="92">
        <f t="shared" si="9"/>
        <v>3695</v>
      </c>
      <c r="L136" s="92">
        <f t="shared" si="9"/>
        <v>3687</v>
      </c>
      <c r="M136" s="92">
        <f t="shared" ref="M136:P136" si="10">SUM(M118:M134)</f>
        <v>0</v>
      </c>
      <c r="N136" s="92">
        <f t="shared" si="10"/>
        <v>0</v>
      </c>
      <c r="O136" s="92">
        <f t="shared" si="10"/>
        <v>0</v>
      </c>
      <c r="P136" s="92">
        <f t="shared" si="10"/>
        <v>0</v>
      </c>
      <c r="Q136" s="93">
        <f t="shared" si="5"/>
        <v>11105</v>
      </c>
      <c r="R136" s="94">
        <f>SUM(R118:R135)</f>
        <v>11105</v>
      </c>
      <c r="S136" s="94">
        <f t="shared" ref="S136:U136" si="11">SUM(S118:S134)</f>
        <v>11073</v>
      </c>
      <c r="T136" s="94">
        <f t="shared" si="11"/>
        <v>32</v>
      </c>
      <c r="U136" s="94">
        <f t="shared" si="11"/>
        <v>10717</v>
      </c>
      <c r="V136" s="94">
        <f>SUM(V118:V135)</f>
        <v>10877</v>
      </c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ht="7.5" customHeight="1">
      <c r="A137" s="40"/>
      <c r="B137" s="39"/>
      <c r="C137" s="39"/>
      <c r="D137" s="39"/>
      <c r="E137" s="39"/>
      <c r="F137" s="39"/>
      <c r="G137" s="39"/>
      <c r="H137" s="39"/>
      <c r="I137" s="39"/>
      <c r="J137" s="95"/>
      <c r="K137" s="95"/>
      <c r="L137" s="95"/>
      <c r="M137" s="39"/>
      <c r="N137" s="39"/>
      <c r="O137" s="39"/>
      <c r="P137" s="39"/>
      <c r="Q137" s="46"/>
      <c r="R137" s="46"/>
      <c r="S137" s="46"/>
      <c r="T137" s="46"/>
      <c r="U137" s="46"/>
      <c r="V137" s="46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>
      <c r="A138" s="28" t="s">
        <v>237</v>
      </c>
      <c r="B138" s="31"/>
      <c r="C138" s="31"/>
      <c r="D138" s="31"/>
      <c r="E138" s="31"/>
      <c r="F138" s="31"/>
      <c r="G138" s="31"/>
      <c r="H138" s="31"/>
      <c r="I138" s="31"/>
      <c r="J138" s="96"/>
      <c r="K138" s="96"/>
      <c r="L138" s="96"/>
      <c r="M138" s="31">
        <f>'MIS report'!N111-M139</f>
        <v>711</v>
      </c>
      <c r="N138" s="31">
        <f>'MIS report'!O111-N139</f>
        <v>686</v>
      </c>
      <c r="O138" s="31">
        <f>'MIS report'!P111-O139</f>
        <v>659</v>
      </c>
      <c r="P138" s="31">
        <f>'MIS report'!Q111-P139</f>
        <v>577</v>
      </c>
      <c r="Q138" s="57">
        <f t="shared" ref="Q138:Q151" si="12">SUM(B138:P138)</f>
        <v>2633</v>
      </c>
      <c r="R138" s="57">
        <f>Q138+Q139</f>
        <v>2654</v>
      </c>
      <c r="S138" s="58">
        <v>2790.0</v>
      </c>
      <c r="T138" s="58">
        <f>R138-S138</f>
        <v>-136</v>
      </c>
      <c r="U138" s="57">
        <v>2741.0</v>
      </c>
      <c r="V138" s="57">
        <v>2631.0</v>
      </c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ht="15.75" customHeight="1">
      <c r="A139" s="28" t="s">
        <v>81</v>
      </c>
      <c r="B139" s="31"/>
      <c r="C139" s="31"/>
      <c r="D139" s="31"/>
      <c r="E139" s="31"/>
      <c r="F139" s="31"/>
      <c r="G139" s="31"/>
      <c r="H139" s="31"/>
      <c r="I139" s="31"/>
      <c r="J139" s="96"/>
      <c r="K139" s="96"/>
      <c r="L139" s="96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57">
        <f t="shared" si="12"/>
        <v>21</v>
      </c>
      <c r="R139" s="57"/>
      <c r="S139" s="58"/>
      <c r="T139" s="58"/>
      <c r="U139" s="57"/>
      <c r="V139" s="57">
        <v>21.0</v>
      </c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>
      <c r="A140" s="36" t="s">
        <v>238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>
        <f>'MIS report'!N112-M141</f>
        <v>720</v>
      </c>
      <c r="N140" s="39">
        <f>'MIS report'!O112-N141</f>
        <v>675</v>
      </c>
      <c r="O140" s="39">
        <f>'MIS report'!P112-O141</f>
        <v>622</v>
      </c>
      <c r="P140" s="39">
        <f>'MIS report'!Q112-P141</f>
        <v>544</v>
      </c>
      <c r="Q140" s="46">
        <f t="shared" si="12"/>
        <v>2561</v>
      </c>
      <c r="R140" s="88">
        <f>Q140+Q141</f>
        <v>2587</v>
      </c>
      <c r="S140" s="49">
        <v>2701.0</v>
      </c>
      <c r="T140" s="49">
        <f>R140-S140</f>
        <v>-114</v>
      </c>
      <c r="U140" s="88">
        <v>2578.0</v>
      </c>
      <c r="V140" s="46">
        <v>2505.0</v>
      </c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ht="15.75" customHeight="1">
      <c r="A141" s="36" t="s">
        <v>83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Contained'!M34</f>
        <v>8</v>
      </c>
      <c r="N141" s="39">
        <f>'Self Contained'!N34</f>
        <v>4</v>
      </c>
      <c r="O141" s="39">
        <f>'Self Contained'!O34</f>
        <v>4</v>
      </c>
      <c r="P141" s="39">
        <f>'Self Contained'!P34</f>
        <v>10</v>
      </c>
      <c r="Q141" s="46">
        <f t="shared" si="12"/>
        <v>26</v>
      </c>
      <c r="R141" s="46"/>
      <c r="S141" s="49"/>
      <c r="T141" s="49"/>
      <c r="U141" s="46"/>
      <c r="V141" s="46">
        <v>26.0</v>
      </c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>
      <c r="A142" s="28" t="s">
        <v>239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889</v>
      </c>
      <c r="N142" s="31">
        <f>'MIS report'!O113-N143</f>
        <v>840</v>
      </c>
      <c r="O142" s="31">
        <f>'MIS report'!P113-O143</f>
        <v>734</v>
      </c>
      <c r="P142" s="31">
        <f>'MIS report'!Q113-P143</f>
        <v>661</v>
      </c>
      <c r="Q142" s="57">
        <f t="shared" si="12"/>
        <v>3124</v>
      </c>
      <c r="R142" s="57">
        <f>Q142+Q143</f>
        <v>3148</v>
      </c>
      <c r="S142" s="58">
        <v>3319.0</v>
      </c>
      <c r="T142" s="58">
        <f>R142-S142</f>
        <v>-171</v>
      </c>
      <c r="U142" s="57">
        <v>3114.0</v>
      </c>
      <c r="V142" s="57">
        <v>3024.0</v>
      </c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ht="15.75" customHeight="1">
      <c r="A143" s="28" t="s">
        <v>84</v>
      </c>
      <c r="B143" s="31"/>
      <c r="C143" s="31"/>
      <c r="D143" s="31"/>
      <c r="E143" s="31"/>
      <c r="F143" s="31"/>
      <c r="G143" s="31"/>
      <c r="H143" s="97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57">
        <f t="shared" si="12"/>
        <v>24</v>
      </c>
      <c r="R143" s="57"/>
      <c r="S143" s="98"/>
      <c r="T143" s="58"/>
      <c r="U143" s="57"/>
      <c r="V143" s="57">
        <v>24.0</v>
      </c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>
      <c r="A144" s="36" t="s">
        <v>240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report'!N114-M145</f>
        <v>681</v>
      </c>
      <c r="N144" s="39">
        <f>'MIS report'!O114-N145</f>
        <v>671</v>
      </c>
      <c r="O144" s="39">
        <f>'MIS report'!P114-O145</f>
        <v>605</v>
      </c>
      <c r="P144" s="39">
        <f>'MIS report'!Q114-P145</f>
        <v>564</v>
      </c>
      <c r="Q144" s="46">
        <f t="shared" si="12"/>
        <v>2521</v>
      </c>
      <c r="R144" s="88">
        <f>Q144+Q145</f>
        <v>2563</v>
      </c>
      <c r="S144" s="49">
        <v>2664.0</v>
      </c>
      <c r="T144" s="49">
        <f>R144-S144</f>
        <v>-101</v>
      </c>
      <c r="U144" s="88">
        <v>2534.0</v>
      </c>
      <c r="V144" s="46">
        <v>2462.0</v>
      </c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ht="15.75" customHeight="1">
      <c r="A145" s="36" t="s">
        <v>86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Contained'!M36</f>
        <v>11</v>
      </c>
      <c r="N145" s="39">
        <f>'Self Contained'!N36</f>
        <v>14</v>
      </c>
      <c r="O145" s="39">
        <f>'Self Contained'!O36</f>
        <v>7</v>
      </c>
      <c r="P145" s="39">
        <f>'Self Contained'!P36</f>
        <v>10</v>
      </c>
      <c r="Q145" s="46">
        <f t="shared" si="12"/>
        <v>42</v>
      </c>
      <c r="R145" s="46"/>
      <c r="S145" s="99"/>
      <c r="T145" s="49"/>
      <c r="U145" s="46"/>
      <c r="V145" s="46">
        <v>42.0</v>
      </c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>
      <c r="A146" s="28" t="s">
        <v>241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685</v>
      </c>
      <c r="N146" s="31">
        <f>'MIS report'!O115-N147</f>
        <v>658</v>
      </c>
      <c r="O146" s="31">
        <f>'MIS report'!P115-O147</f>
        <v>675</v>
      </c>
      <c r="P146" s="31">
        <f>'MIS report'!Q115-P147</f>
        <v>616</v>
      </c>
      <c r="Q146" s="57">
        <f t="shared" si="12"/>
        <v>2634</v>
      </c>
      <c r="R146" s="57">
        <f>Q146+Q147</f>
        <v>2649</v>
      </c>
      <c r="S146" s="58">
        <v>2736.0</v>
      </c>
      <c r="T146" s="58">
        <f>R146-S146</f>
        <v>-87</v>
      </c>
      <c r="U146" s="57">
        <v>2672.0</v>
      </c>
      <c r="V146" s="57">
        <v>2640.0</v>
      </c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ht="15.75" customHeight="1">
      <c r="A147" s="28" t="s">
        <v>89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57">
        <f t="shared" si="12"/>
        <v>15</v>
      </c>
      <c r="R147" s="57"/>
      <c r="S147" s="58"/>
      <c r="T147" s="58"/>
      <c r="U147" s="57"/>
      <c r="V147" s="57">
        <v>15.0</v>
      </c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>
      <c r="A148" s="36" t="s">
        <v>191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report'!K116</f>
        <v>14</v>
      </c>
      <c r="K148" s="39">
        <f>'MIS report'!L116</f>
        <v>15</v>
      </c>
      <c r="L148" s="39">
        <f>'MIS report'!M116</f>
        <v>27</v>
      </c>
      <c r="M148" s="39">
        <f>'MIS report'!N116</f>
        <v>32</v>
      </c>
      <c r="N148" s="39">
        <f>'MIS report'!O116</f>
        <v>27</v>
      </c>
      <c r="O148" s="39">
        <f>'MIS report'!P116</f>
        <v>16</v>
      </c>
      <c r="P148" s="39">
        <f>'MIS report'!Q116</f>
        <v>4</v>
      </c>
      <c r="Q148" s="46">
        <f t="shared" si="12"/>
        <v>135</v>
      </c>
      <c r="R148" s="46">
        <f t="shared" ref="R148:R152" si="13">Q148</f>
        <v>135</v>
      </c>
      <c r="S148" s="49">
        <v>41.0</v>
      </c>
      <c r="T148" s="49">
        <f t="shared" ref="T148:T149" si="14">R148-S148</f>
        <v>94</v>
      </c>
      <c r="U148" s="46">
        <v>30.0</v>
      </c>
      <c r="V148" s="46">
        <v>141.0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>
      <c r="A149" s="28" t="s">
        <v>192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4</v>
      </c>
      <c r="N149" s="31">
        <f>'MIS report'!O117</f>
        <v>3</v>
      </c>
      <c r="O149" s="31">
        <f>'MIS report'!P117</f>
        <v>1</v>
      </c>
      <c r="P149" s="31">
        <f>'MIS report'!Q117</f>
        <v>0</v>
      </c>
      <c r="Q149" s="57">
        <f t="shared" si="12"/>
        <v>8</v>
      </c>
      <c r="R149" s="57">
        <f t="shared" si="13"/>
        <v>8</v>
      </c>
      <c r="S149" s="58">
        <v>11.0</v>
      </c>
      <c r="T149" s="58">
        <f t="shared" si="14"/>
        <v>-3</v>
      </c>
      <c r="U149" s="57">
        <v>22.0</v>
      </c>
      <c r="V149" s="57">
        <v>10.0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ht="15.75" customHeight="1">
      <c r="A150" s="37" t="s">
        <v>193</v>
      </c>
      <c r="B150" s="86"/>
      <c r="C150" s="86"/>
      <c r="D150" s="86"/>
      <c r="E150" s="86"/>
      <c r="F150" s="86"/>
      <c r="G150" s="86"/>
      <c r="H150" s="86"/>
      <c r="I150" s="86"/>
      <c r="J150" s="86">
        <f>'MIS report'!K118</f>
        <v>0</v>
      </c>
      <c r="K150" s="86">
        <f>'MIS report'!L118</f>
        <v>0</v>
      </c>
      <c r="L150" s="86">
        <f>'MIS report'!M118</f>
        <v>1</v>
      </c>
      <c r="M150" s="86">
        <f>'MIS report'!N118</f>
        <v>5</v>
      </c>
      <c r="N150" s="86">
        <f>'MIS report'!O118</f>
        <v>2</v>
      </c>
      <c r="O150" s="86">
        <f>'MIS report'!P118</f>
        <v>1</v>
      </c>
      <c r="P150" s="86">
        <f>'MIS report'!Q118</f>
        <v>0</v>
      </c>
      <c r="Q150" s="88">
        <f t="shared" si="12"/>
        <v>9</v>
      </c>
      <c r="R150" s="88">
        <f t="shared" si="13"/>
        <v>9</v>
      </c>
      <c r="S150" s="87">
        <v>15.0</v>
      </c>
      <c r="T150" s="87"/>
      <c r="U150" s="57"/>
      <c r="V150" s="57">
        <v>14.0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>
      <c r="A151" s="28" t="s">
        <v>194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16</v>
      </c>
      <c r="N151" s="31">
        <f>'MIS report'!O119</f>
        <v>28</v>
      </c>
      <c r="O151" s="31">
        <f>'MIS report'!P119</f>
        <v>45</v>
      </c>
      <c r="P151" s="31">
        <f>'MIS report'!Q119</f>
        <v>122</v>
      </c>
      <c r="Q151" s="57">
        <f t="shared" si="12"/>
        <v>211</v>
      </c>
      <c r="R151" s="57">
        <f t="shared" si="13"/>
        <v>211</v>
      </c>
      <c r="S151" s="58">
        <v>346.0</v>
      </c>
      <c r="T151" s="58">
        <f t="shared" ref="T151:T153" si="15">R151-S151</f>
        <v>-135</v>
      </c>
      <c r="U151" s="46">
        <v>370.0</v>
      </c>
      <c r="V151" s="88">
        <v>169.0</v>
      </c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>
      <c r="A152" s="100" t="s">
        <v>195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106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106</v>
      </c>
      <c r="R152" s="57">
        <f t="shared" si="13"/>
        <v>106</v>
      </c>
      <c r="S152" s="58"/>
      <c r="T152" s="58">
        <f t="shared" si="15"/>
        <v>106</v>
      </c>
      <c r="U152" s="46">
        <v>0.0</v>
      </c>
      <c r="V152" s="88">
        <v>0.0</v>
      </c>
      <c r="W152" s="21"/>
      <c r="X152" s="21"/>
      <c r="Y152" s="21"/>
      <c r="Z152" s="21"/>
      <c r="AA152" s="17"/>
      <c r="AB152" s="17"/>
      <c r="AC152" s="17"/>
      <c r="AD152" s="17"/>
      <c r="AE152" s="17"/>
      <c r="AF152" s="17"/>
    </row>
    <row r="153">
      <c r="A153" s="61" t="s">
        <v>91</v>
      </c>
      <c r="B153" s="92">
        <f t="shared" ref="B153:L153" si="16">SUM(B138:B151)</f>
        <v>0</v>
      </c>
      <c r="C153" s="92">
        <f t="shared" si="16"/>
        <v>0</v>
      </c>
      <c r="D153" s="92">
        <f t="shared" si="16"/>
        <v>0</v>
      </c>
      <c r="E153" s="92">
        <f t="shared" si="16"/>
        <v>0</v>
      </c>
      <c r="F153" s="92">
        <f t="shared" si="16"/>
        <v>0</v>
      </c>
      <c r="G153" s="92">
        <f t="shared" si="16"/>
        <v>0</v>
      </c>
      <c r="H153" s="92">
        <f t="shared" si="16"/>
        <v>0</v>
      </c>
      <c r="I153" s="92">
        <f t="shared" si="16"/>
        <v>0</v>
      </c>
      <c r="J153" s="92">
        <f t="shared" si="16"/>
        <v>14</v>
      </c>
      <c r="K153" s="92">
        <f t="shared" si="16"/>
        <v>15</v>
      </c>
      <c r="L153" s="92">
        <f t="shared" si="16"/>
        <v>28</v>
      </c>
      <c r="M153" s="92">
        <f>SUM(M138:M152)</f>
        <v>3883</v>
      </c>
      <c r="N153" s="92">
        <f t="shared" ref="N153:P153" si="17">SUM(N138:N151)</f>
        <v>3618</v>
      </c>
      <c r="O153" s="92">
        <f t="shared" si="17"/>
        <v>3383</v>
      </c>
      <c r="P153" s="92">
        <f t="shared" si="17"/>
        <v>3129</v>
      </c>
      <c r="Q153" s="94">
        <f>SUM(B153:P153)</f>
        <v>14070</v>
      </c>
      <c r="R153" s="94">
        <f>SUM(R138:R152)</f>
        <v>14070</v>
      </c>
      <c r="S153" s="94">
        <f>SUM(S138:S151)</f>
        <v>14623</v>
      </c>
      <c r="T153" s="94">
        <f t="shared" si="15"/>
        <v>-553</v>
      </c>
      <c r="U153" s="94">
        <f t="shared" ref="U153:V153" si="18">SUM(U138:U152)</f>
        <v>14061</v>
      </c>
      <c r="V153" s="94">
        <f t="shared" si="18"/>
        <v>13724</v>
      </c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ht="7.5" customHeight="1">
      <c r="A154" s="62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6"/>
      <c r="R154" s="46"/>
      <c r="S154" s="46"/>
      <c r="T154" s="46"/>
      <c r="U154" s="46"/>
      <c r="V154" s="46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>
      <c r="A155" s="40" t="s">
        <v>96</v>
      </c>
      <c r="B155" s="95">
        <f t="shared" ref="B155:P155" si="19">B116+B136+B153</f>
        <v>348</v>
      </c>
      <c r="C155" s="95">
        <f t="shared" si="19"/>
        <v>773</v>
      </c>
      <c r="D155" s="95">
        <f t="shared" si="19"/>
        <v>3434</v>
      </c>
      <c r="E155" s="95">
        <f t="shared" si="19"/>
        <v>3530</v>
      </c>
      <c r="F155" s="95">
        <f t="shared" si="19"/>
        <v>3700</v>
      </c>
      <c r="G155" s="95">
        <f t="shared" si="19"/>
        <v>3741</v>
      </c>
      <c r="H155" s="95">
        <f t="shared" si="19"/>
        <v>3768</v>
      </c>
      <c r="I155" s="95">
        <f t="shared" si="19"/>
        <v>3632</v>
      </c>
      <c r="J155" s="95">
        <f t="shared" si="19"/>
        <v>3737</v>
      </c>
      <c r="K155" s="95">
        <f t="shared" si="19"/>
        <v>3710</v>
      </c>
      <c r="L155" s="95">
        <f t="shared" si="19"/>
        <v>3715</v>
      </c>
      <c r="M155" s="95">
        <f t="shared" si="19"/>
        <v>3883</v>
      </c>
      <c r="N155" s="95">
        <f t="shared" si="19"/>
        <v>3618</v>
      </c>
      <c r="O155" s="95">
        <f t="shared" si="19"/>
        <v>3383</v>
      </c>
      <c r="P155" s="95">
        <f t="shared" si="19"/>
        <v>3129</v>
      </c>
      <c r="Q155" s="46">
        <f t="shared" ref="Q155:R155" si="20">(Q116+Q136+Q153)</f>
        <v>48101</v>
      </c>
      <c r="R155" s="46">
        <f t="shared" si="20"/>
        <v>48101</v>
      </c>
      <c r="S155" s="46">
        <f t="shared" ref="S155:V155" si="21">S116+S136+S153</f>
        <v>48073</v>
      </c>
      <c r="T155" s="46">
        <f t="shared" si="21"/>
        <v>28</v>
      </c>
      <c r="U155" s="46">
        <f t="shared" si="21"/>
        <v>46561</v>
      </c>
      <c r="V155" s="46">
        <f t="shared" si="21"/>
        <v>47171</v>
      </c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ht="14.25" customHeight="1">
      <c r="A156" s="101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1"/>
      <c r="R156" s="101"/>
      <c r="S156" s="101"/>
      <c r="T156" s="101"/>
      <c r="U156" s="101"/>
      <c r="V156" s="10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ht="14.25" customHeight="1">
      <c r="A157" s="101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1"/>
      <c r="R157" s="101"/>
      <c r="S157" s="101"/>
      <c r="T157" s="101"/>
      <c r="U157" s="101"/>
      <c r="V157" s="10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ht="14.25" customHeight="1">
      <c r="A158" s="101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1"/>
      <c r="R158" s="101"/>
      <c r="S158" s="101"/>
      <c r="T158" s="101"/>
      <c r="U158" s="101"/>
      <c r="V158" s="10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ht="14.25" customHeight="1">
      <c r="A159" s="101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1"/>
      <c r="R159" s="101"/>
      <c r="S159" s="101"/>
      <c r="T159" s="101"/>
      <c r="U159" s="101"/>
      <c r="V159" s="10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ht="14.25" customHeight="1">
      <c r="A160" s="101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1"/>
      <c r="R160" s="101"/>
      <c r="S160" s="101"/>
      <c r="T160" s="101"/>
      <c r="U160" s="101"/>
      <c r="V160" s="10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ht="14.25" customHeight="1">
      <c r="A161" s="101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1"/>
      <c r="R161" s="101"/>
      <c r="S161" s="101"/>
      <c r="T161" s="101"/>
      <c r="U161" s="101"/>
      <c r="V161" s="10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ht="14.25" customHeight="1">
      <c r="A162" s="101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1"/>
      <c r="R162" s="101"/>
      <c r="S162" s="101"/>
      <c r="T162" s="101"/>
      <c r="U162" s="101"/>
      <c r="V162" s="10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ht="14.25" customHeight="1">
      <c r="A163" s="101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1"/>
      <c r="R163" s="101"/>
      <c r="S163" s="101"/>
      <c r="T163" s="101"/>
      <c r="U163" s="101"/>
      <c r="V163" s="10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ht="14.25" customHeight="1">
      <c r="A164" s="101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1"/>
      <c r="R164" s="101"/>
      <c r="S164" s="101"/>
      <c r="T164" s="101"/>
      <c r="U164" s="101"/>
      <c r="V164" s="10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ht="14.25" customHeight="1">
      <c r="A165" s="101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1"/>
      <c r="R165" s="101"/>
      <c r="S165" s="101"/>
      <c r="T165" s="101"/>
      <c r="U165" s="101"/>
      <c r="V165" s="10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ht="14.25" customHeight="1">
      <c r="A166" s="101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1"/>
      <c r="R166" s="101"/>
      <c r="S166" s="101"/>
      <c r="T166" s="101"/>
      <c r="U166" s="101"/>
      <c r="V166" s="10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ht="14.25" customHeight="1">
      <c r="A167" s="101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1"/>
      <c r="R167" s="101"/>
      <c r="S167" s="101"/>
      <c r="T167" s="101"/>
      <c r="U167" s="101"/>
      <c r="V167" s="10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ht="14.25" customHeight="1">
      <c r="A168" s="101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1"/>
      <c r="R168" s="101"/>
      <c r="S168" s="101"/>
      <c r="T168" s="101"/>
      <c r="U168" s="101"/>
      <c r="V168" s="10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ht="14.25" customHeight="1">
      <c r="A169" s="101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1"/>
      <c r="R169" s="101"/>
      <c r="S169" s="101"/>
      <c r="T169" s="101"/>
      <c r="U169" s="101"/>
      <c r="V169" s="10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ht="14.25" customHeight="1">
      <c r="A170" s="101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1"/>
      <c r="R170" s="101"/>
      <c r="S170" s="101"/>
      <c r="T170" s="101"/>
      <c r="U170" s="101"/>
      <c r="V170" s="10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ht="14.25" customHeight="1">
      <c r="A171" s="101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1"/>
      <c r="R171" s="101"/>
      <c r="S171" s="101"/>
      <c r="T171" s="101"/>
      <c r="U171" s="101"/>
      <c r="V171" s="10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ht="14.25" customHeight="1">
      <c r="A172" s="101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1"/>
      <c r="R172" s="101"/>
      <c r="S172" s="101"/>
      <c r="T172" s="101"/>
      <c r="U172" s="101"/>
      <c r="V172" s="10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ht="14.25" customHeight="1">
      <c r="A173" s="101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1"/>
      <c r="R173" s="101"/>
      <c r="S173" s="101"/>
      <c r="T173" s="101"/>
      <c r="U173" s="101"/>
      <c r="V173" s="10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ht="14.25" customHeight="1">
      <c r="A174" s="101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1"/>
      <c r="R174" s="101"/>
      <c r="S174" s="101"/>
      <c r="T174" s="101"/>
      <c r="U174" s="101"/>
      <c r="V174" s="10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ht="14.25" customHeight="1">
      <c r="A175" s="101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1"/>
      <c r="R175" s="101"/>
      <c r="S175" s="101"/>
      <c r="T175" s="101"/>
      <c r="U175" s="101"/>
      <c r="V175" s="10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ht="14.25" customHeight="1">
      <c r="A176" s="101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1"/>
      <c r="R176" s="101"/>
      <c r="S176" s="101"/>
      <c r="T176" s="101"/>
      <c r="U176" s="101"/>
      <c r="V176" s="10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ht="14.25" customHeight="1">
      <c r="A177" s="101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1"/>
      <c r="R177" s="101"/>
      <c r="S177" s="101"/>
      <c r="T177" s="101"/>
      <c r="U177" s="101"/>
      <c r="V177" s="10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ht="14.25" customHeight="1">
      <c r="A178" s="101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1"/>
      <c r="R178" s="101"/>
      <c r="S178" s="101"/>
      <c r="T178" s="101"/>
      <c r="U178" s="101"/>
      <c r="V178" s="10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ht="14.25" customHeight="1">
      <c r="A179" s="101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1"/>
      <c r="R179" s="101"/>
      <c r="S179" s="101"/>
      <c r="T179" s="101"/>
      <c r="U179" s="101"/>
      <c r="V179" s="10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ht="14.25" customHeight="1">
      <c r="A180" s="101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1"/>
      <c r="R180" s="101"/>
      <c r="S180" s="101"/>
      <c r="T180" s="101"/>
      <c r="U180" s="101"/>
      <c r="V180" s="10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ht="14.25" customHeight="1">
      <c r="A181" s="101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1"/>
      <c r="R181" s="101"/>
      <c r="S181" s="101"/>
      <c r="T181" s="101"/>
      <c r="U181" s="101"/>
      <c r="V181" s="10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ht="14.25" customHeight="1">
      <c r="A182" s="101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1"/>
      <c r="R182" s="101"/>
      <c r="S182" s="101"/>
      <c r="T182" s="101"/>
      <c r="U182" s="101"/>
      <c r="V182" s="10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ht="14.25" customHeight="1">
      <c r="A183" s="101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1"/>
      <c r="R183" s="101"/>
      <c r="S183" s="101"/>
      <c r="T183" s="101"/>
      <c r="U183" s="101"/>
      <c r="V183" s="10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ht="14.25" customHeight="1">
      <c r="A184" s="101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1"/>
      <c r="R184" s="101"/>
      <c r="S184" s="101"/>
      <c r="T184" s="101"/>
      <c r="U184" s="101"/>
      <c r="V184" s="10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ht="14.25" customHeight="1">
      <c r="A185" s="101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1"/>
      <c r="R185" s="101"/>
      <c r="S185" s="101"/>
      <c r="T185" s="101"/>
      <c r="U185" s="101"/>
      <c r="V185" s="10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ht="14.25" customHeight="1">
      <c r="A186" s="101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1"/>
      <c r="R186" s="101"/>
      <c r="S186" s="101"/>
      <c r="T186" s="101"/>
      <c r="U186" s="101"/>
      <c r="V186" s="10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ht="14.25" customHeight="1">
      <c r="A187" s="101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1"/>
      <c r="R187" s="101"/>
      <c r="S187" s="101"/>
      <c r="T187" s="101"/>
      <c r="U187" s="101"/>
      <c r="V187" s="10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ht="14.25" customHeight="1">
      <c r="A188" s="101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1"/>
      <c r="R188" s="101"/>
      <c r="S188" s="101"/>
      <c r="T188" s="101"/>
      <c r="U188" s="101"/>
      <c r="V188" s="10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ht="14.25" customHeight="1">
      <c r="A189" s="101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1"/>
      <c r="R189" s="101"/>
      <c r="S189" s="101"/>
      <c r="T189" s="101"/>
      <c r="U189" s="101"/>
      <c r="V189" s="10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ht="14.25" customHeight="1">
      <c r="A190" s="101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1"/>
      <c r="R190" s="101"/>
      <c r="S190" s="101"/>
      <c r="T190" s="101"/>
      <c r="U190" s="101"/>
      <c r="V190" s="10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ht="14.25" customHeight="1">
      <c r="A191" s="101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1"/>
      <c r="R191" s="101"/>
      <c r="S191" s="101"/>
      <c r="T191" s="101"/>
      <c r="U191" s="101"/>
      <c r="V191" s="10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ht="14.25" customHeight="1">
      <c r="A192" s="101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1"/>
      <c r="R192" s="101"/>
      <c r="S192" s="101"/>
      <c r="T192" s="101"/>
      <c r="U192" s="101"/>
      <c r="V192" s="10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ht="14.25" customHeight="1">
      <c r="A193" s="101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1"/>
      <c r="R193" s="101"/>
      <c r="S193" s="101"/>
      <c r="T193" s="101"/>
      <c r="U193" s="101"/>
      <c r="V193" s="10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ht="14.25" customHeight="1">
      <c r="A194" s="101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1"/>
      <c r="R194" s="101"/>
      <c r="S194" s="101"/>
      <c r="T194" s="101"/>
      <c r="U194" s="101"/>
      <c r="V194" s="10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ht="14.25" customHeight="1">
      <c r="A195" s="101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1"/>
      <c r="R195" s="101"/>
      <c r="S195" s="101"/>
      <c r="T195" s="101"/>
      <c r="U195" s="101"/>
      <c r="V195" s="10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ht="14.25" customHeight="1">
      <c r="A196" s="101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1"/>
      <c r="R196" s="101"/>
      <c r="S196" s="101"/>
      <c r="T196" s="101"/>
      <c r="U196" s="101"/>
      <c r="V196" s="10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ht="14.25" customHeight="1">
      <c r="A197" s="101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1"/>
      <c r="R197" s="101"/>
      <c r="S197" s="101"/>
      <c r="T197" s="101"/>
      <c r="U197" s="101"/>
      <c r="V197" s="10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ht="14.25" customHeight="1">
      <c r="A198" s="101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1"/>
      <c r="R198" s="101"/>
      <c r="S198" s="101"/>
      <c r="T198" s="101"/>
      <c r="U198" s="101"/>
      <c r="V198" s="10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ht="14.25" customHeight="1">
      <c r="A199" s="101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1"/>
      <c r="R199" s="101"/>
      <c r="S199" s="101"/>
      <c r="T199" s="101"/>
      <c r="U199" s="101"/>
      <c r="V199" s="10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ht="14.25" customHeight="1">
      <c r="A200" s="101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1"/>
      <c r="R200" s="101"/>
      <c r="S200" s="101"/>
      <c r="T200" s="101"/>
      <c r="U200" s="101"/>
      <c r="V200" s="10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ht="14.25" customHeight="1">
      <c r="A201" s="101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1"/>
      <c r="R201" s="101"/>
      <c r="S201" s="101"/>
      <c r="T201" s="101"/>
      <c r="U201" s="101"/>
      <c r="V201" s="10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ht="14.25" customHeight="1">
      <c r="A202" s="101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1"/>
      <c r="R202" s="101"/>
      <c r="S202" s="101"/>
      <c r="T202" s="101"/>
      <c r="U202" s="101"/>
      <c r="V202" s="10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ht="14.25" customHeight="1">
      <c r="A203" s="101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1"/>
      <c r="R203" s="101"/>
      <c r="S203" s="101"/>
      <c r="T203" s="101"/>
      <c r="U203" s="101"/>
      <c r="V203" s="10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ht="14.25" customHeight="1">
      <c r="A204" s="101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1"/>
      <c r="R204" s="101"/>
      <c r="S204" s="101"/>
      <c r="T204" s="101"/>
      <c r="U204" s="101"/>
      <c r="V204" s="10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ht="14.25" customHeight="1">
      <c r="A205" s="101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1"/>
      <c r="R205" s="101"/>
      <c r="S205" s="101"/>
      <c r="T205" s="101"/>
      <c r="U205" s="101"/>
      <c r="V205" s="10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ht="14.25" customHeight="1">
      <c r="A206" s="101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1"/>
      <c r="R206" s="101"/>
      <c r="S206" s="101"/>
      <c r="T206" s="101"/>
      <c r="U206" s="101"/>
      <c r="V206" s="10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ht="14.25" customHeight="1">
      <c r="A207" s="101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1"/>
      <c r="R207" s="101"/>
      <c r="S207" s="101"/>
      <c r="T207" s="101"/>
      <c r="U207" s="101"/>
      <c r="V207" s="10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ht="14.25" customHeight="1">
      <c r="A208" s="101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1"/>
      <c r="R208" s="101"/>
      <c r="S208" s="101"/>
      <c r="T208" s="101"/>
      <c r="U208" s="101"/>
      <c r="V208" s="10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ht="14.25" customHeight="1">
      <c r="A209" s="101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1"/>
      <c r="R209" s="101"/>
      <c r="S209" s="101"/>
      <c r="T209" s="101"/>
      <c r="U209" s="101"/>
      <c r="V209" s="10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ht="14.25" customHeight="1">
      <c r="A210" s="101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1"/>
      <c r="R210" s="101"/>
      <c r="S210" s="101"/>
      <c r="T210" s="101"/>
      <c r="U210" s="101"/>
      <c r="V210" s="10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ht="14.25" customHeight="1">
      <c r="A211" s="101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1"/>
      <c r="R211" s="101"/>
      <c r="S211" s="101"/>
      <c r="T211" s="101"/>
      <c r="U211" s="101"/>
      <c r="V211" s="10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ht="14.25" customHeight="1">
      <c r="A212" s="101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1"/>
      <c r="R212" s="101"/>
      <c r="S212" s="101"/>
      <c r="T212" s="101"/>
      <c r="U212" s="101"/>
      <c r="V212" s="10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ht="14.25" customHeight="1">
      <c r="A213" s="101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1"/>
      <c r="R213" s="101"/>
      <c r="S213" s="101"/>
      <c r="T213" s="101"/>
      <c r="U213" s="101"/>
      <c r="V213" s="10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ht="14.25" customHeight="1">
      <c r="A214" s="101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1"/>
      <c r="R214" s="101"/>
      <c r="S214" s="101"/>
      <c r="T214" s="101"/>
      <c r="U214" s="101"/>
      <c r="V214" s="10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ht="14.25" customHeight="1">
      <c r="A215" s="101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1"/>
      <c r="R215" s="101"/>
      <c r="S215" s="101"/>
      <c r="T215" s="101"/>
      <c r="U215" s="101"/>
      <c r="V215" s="10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ht="14.25" customHeight="1">
      <c r="A216" s="101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1"/>
      <c r="R216" s="101"/>
      <c r="S216" s="101"/>
      <c r="T216" s="101"/>
      <c r="U216" s="101"/>
      <c r="V216" s="10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ht="14.25" customHeight="1">
      <c r="A217" s="101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1"/>
      <c r="R217" s="101"/>
      <c r="S217" s="101"/>
      <c r="T217" s="101"/>
      <c r="U217" s="101"/>
      <c r="V217" s="10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ht="14.25" customHeight="1">
      <c r="A218" s="101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1"/>
      <c r="R218" s="101"/>
      <c r="S218" s="101"/>
      <c r="T218" s="101"/>
      <c r="U218" s="101"/>
      <c r="V218" s="10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ht="14.25" customHeight="1">
      <c r="A219" s="101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1"/>
      <c r="R219" s="101"/>
      <c r="S219" s="101"/>
      <c r="T219" s="101"/>
      <c r="U219" s="101"/>
      <c r="V219" s="10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ht="14.25" customHeight="1">
      <c r="A220" s="101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1"/>
      <c r="R220" s="101"/>
      <c r="S220" s="101"/>
      <c r="T220" s="101"/>
      <c r="U220" s="101"/>
      <c r="V220" s="10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ht="14.25" customHeight="1">
      <c r="A221" s="101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1"/>
      <c r="R221" s="101"/>
      <c r="S221" s="101"/>
      <c r="T221" s="101"/>
      <c r="U221" s="101"/>
      <c r="V221" s="10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ht="14.25" customHeight="1">
      <c r="A222" s="101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1"/>
      <c r="R222" s="101"/>
      <c r="S222" s="101"/>
      <c r="T222" s="101"/>
      <c r="U222" s="101"/>
      <c r="V222" s="10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ht="14.25" customHeight="1">
      <c r="A223" s="101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1"/>
      <c r="R223" s="101"/>
      <c r="S223" s="101"/>
      <c r="T223" s="101"/>
      <c r="U223" s="101"/>
      <c r="V223" s="10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ht="14.25" customHeight="1">
      <c r="A224" s="101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1"/>
      <c r="R224" s="101"/>
      <c r="S224" s="101"/>
      <c r="T224" s="101"/>
      <c r="U224" s="101"/>
      <c r="V224" s="10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ht="14.25" customHeight="1">
      <c r="A225" s="101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1"/>
      <c r="R225" s="101"/>
      <c r="S225" s="101"/>
      <c r="T225" s="101"/>
      <c r="U225" s="101"/>
      <c r="V225" s="10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ht="14.25" customHeight="1">
      <c r="A226" s="101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1"/>
      <c r="R226" s="101"/>
      <c r="S226" s="101"/>
      <c r="T226" s="101"/>
      <c r="U226" s="101"/>
      <c r="V226" s="10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ht="14.25" customHeight="1">
      <c r="A227" s="101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1"/>
      <c r="R227" s="101"/>
      <c r="S227" s="101"/>
      <c r="T227" s="101"/>
      <c r="U227" s="101"/>
      <c r="V227" s="10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ht="14.25" customHeight="1">
      <c r="A228" s="101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1"/>
      <c r="R228" s="101"/>
      <c r="S228" s="101"/>
      <c r="T228" s="101"/>
      <c r="U228" s="101"/>
      <c r="V228" s="10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ht="14.25" customHeight="1">
      <c r="A229" s="101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1"/>
      <c r="R229" s="101"/>
      <c r="S229" s="101"/>
      <c r="T229" s="101"/>
      <c r="U229" s="101"/>
      <c r="V229" s="10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ht="14.25" customHeight="1">
      <c r="A230" s="101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1"/>
      <c r="R230" s="101"/>
      <c r="S230" s="101"/>
      <c r="T230" s="101"/>
      <c r="U230" s="101"/>
      <c r="V230" s="10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ht="14.25" customHeight="1">
      <c r="A231" s="101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1"/>
      <c r="R231" s="101"/>
      <c r="S231" s="101"/>
      <c r="T231" s="101"/>
      <c r="U231" s="101"/>
      <c r="V231" s="10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ht="14.25" customHeight="1">
      <c r="A232" s="101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1"/>
      <c r="R232" s="101"/>
      <c r="S232" s="101"/>
      <c r="T232" s="101"/>
      <c r="U232" s="101"/>
      <c r="V232" s="10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ht="14.25" customHeight="1">
      <c r="A233" s="101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1"/>
      <c r="R233" s="101"/>
      <c r="S233" s="101"/>
      <c r="T233" s="101"/>
      <c r="U233" s="101"/>
      <c r="V233" s="10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ht="14.25" customHeight="1">
      <c r="A234" s="101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1"/>
      <c r="R234" s="101"/>
      <c r="S234" s="101"/>
      <c r="T234" s="101"/>
      <c r="U234" s="101"/>
      <c r="V234" s="10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ht="14.25" customHeight="1">
      <c r="A235" s="101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1"/>
      <c r="R235" s="101"/>
      <c r="S235" s="101"/>
      <c r="T235" s="101"/>
      <c r="U235" s="101"/>
      <c r="V235" s="10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ht="14.25" customHeight="1">
      <c r="A236" s="101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1"/>
      <c r="R236" s="101"/>
      <c r="S236" s="101"/>
      <c r="T236" s="101"/>
      <c r="U236" s="101"/>
      <c r="V236" s="10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ht="14.25" customHeight="1">
      <c r="A237" s="101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1"/>
      <c r="R237" s="101"/>
      <c r="S237" s="101"/>
      <c r="T237" s="101"/>
      <c r="U237" s="101"/>
      <c r="V237" s="10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ht="14.25" customHeight="1">
      <c r="A238" s="101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1"/>
      <c r="R238" s="101"/>
      <c r="S238" s="101"/>
      <c r="T238" s="101"/>
      <c r="U238" s="101"/>
      <c r="V238" s="10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ht="14.25" customHeight="1">
      <c r="A239" s="101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1"/>
      <c r="R239" s="101"/>
      <c r="S239" s="101"/>
      <c r="T239" s="101"/>
      <c r="U239" s="101"/>
      <c r="V239" s="10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ht="14.25" customHeight="1">
      <c r="A240" s="101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1"/>
      <c r="R240" s="101"/>
      <c r="S240" s="101"/>
      <c r="T240" s="101"/>
      <c r="U240" s="101"/>
      <c r="V240" s="10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ht="14.25" customHeight="1">
      <c r="A241" s="101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1"/>
      <c r="R241" s="101"/>
      <c r="S241" s="101"/>
      <c r="T241" s="101"/>
      <c r="U241" s="101"/>
      <c r="V241" s="10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ht="14.25" customHeight="1">
      <c r="A242" s="101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1"/>
      <c r="R242" s="101"/>
      <c r="S242" s="101"/>
      <c r="T242" s="101"/>
      <c r="U242" s="101"/>
      <c r="V242" s="10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ht="14.25" customHeight="1">
      <c r="A243" s="101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1"/>
      <c r="R243" s="101"/>
      <c r="S243" s="101"/>
      <c r="T243" s="101"/>
      <c r="U243" s="101"/>
      <c r="V243" s="10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ht="14.25" customHeight="1">
      <c r="A244" s="101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1"/>
      <c r="R244" s="101"/>
      <c r="S244" s="101"/>
      <c r="T244" s="101"/>
      <c r="U244" s="101"/>
      <c r="V244" s="10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ht="14.25" customHeight="1">
      <c r="A245" s="101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1"/>
      <c r="R245" s="101"/>
      <c r="S245" s="101"/>
      <c r="T245" s="101"/>
      <c r="U245" s="101"/>
      <c r="V245" s="10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ht="14.25" customHeight="1">
      <c r="A246" s="101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1"/>
      <c r="R246" s="101"/>
      <c r="S246" s="101"/>
      <c r="T246" s="101"/>
      <c r="U246" s="101"/>
      <c r="V246" s="10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ht="14.25" customHeight="1">
      <c r="A247" s="101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1"/>
      <c r="R247" s="101"/>
      <c r="S247" s="101"/>
      <c r="T247" s="101"/>
      <c r="U247" s="101"/>
      <c r="V247" s="10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ht="14.25" customHeight="1">
      <c r="A248" s="101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1"/>
      <c r="R248" s="101"/>
      <c r="S248" s="101"/>
      <c r="T248" s="101"/>
      <c r="U248" s="101"/>
      <c r="V248" s="10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ht="14.25" customHeight="1">
      <c r="A249" s="101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1"/>
      <c r="R249" s="101"/>
      <c r="S249" s="101"/>
      <c r="T249" s="101"/>
      <c r="U249" s="101"/>
      <c r="V249" s="10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ht="14.25" customHeight="1">
      <c r="A250" s="101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1"/>
      <c r="R250" s="101"/>
      <c r="S250" s="101"/>
      <c r="T250" s="101"/>
      <c r="U250" s="101"/>
      <c r="V250" s="10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ht="14.25" customHeight="1">
      <c r="A251" s="101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1"/>
      <c r="R251" s="101"/>
      <c r="S251" s="101"/>
      <c r="T251" s="101"/>
      <c r="U251" s="101"/>
      <c r="V251" s="10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ht="14.25" customHeight="1">
      <c r="A252" s="101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1"/>
      <c r="R252" s="101"/>
      <c r="S252" s="101"/>
      <c r="T252" s="101"/>
      <c r="U252" s="101"/>
      <c r="V252" s="10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ht="14.25" customHeight="1">
      <c r="A253" s="101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1"/>
      <c r="R253" s="101"/>
      <c r="S253" s="101"/>
      <c r="T253" s="101"/>
      <c r="U253" s="101"/>
      <c r="V253" s="10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ht="14.25" customHeight="1">
      <c r="A254" s="101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1"/>
      <c r="R254" s="101"/>
      <c r="S254" s="101"/>
      <c r="T254" s="101"/>
      <c r="U254" s="101"/>
      <c r="V254" s="10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ht="14.25" customHeight="1">
      <c r="A255" s="101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1"/>
      <c r="R255" s="101"/>
      <c r="S255" s="101"/>
      <c r="T255" s="101"/>
      <c r="U255" s="101"/>
      <c r="V255" s="10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ht="14.25" customHeight="1">
      <c r="A256" s="101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1"/>
      <c r="R256" s="101"/>
      <c r="S256" s="101"/>
      <c r="T256" s="101"/>
      <c r="U256" s="101"/>
      <c r="V256" s="10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ht="14.25" customHeight="1">
      <c r="A257" s="101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1"/>
      <c r="R257" s="101"/>
      <c r="S257" s="101"/>
      <c r="T257" s="101"/>
      <c r="U257" s="101"/>
      <c r="V257" s="10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ht="14.25" customHeight="1">
      <c r="A258" s="101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1"/>
      <c r="R258" s="101"/>
      <c r="S258" s="101"/>
      <c r="T258" s="101"/>
      <c r="U258" s="101"/>
      <c r="V258" s="10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ht="14.25" customHeight="1">
      <c r="A259" s="101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1"/>
      <c r="R259" s="101"/>
      <c r="S259" s="101"/>
      <c r="T259" s="101"/>
      <c r="U259" s="101"/>
      <c r="V259" s="10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ht="14.25" customHeight="1">
      <c r="A260" s="101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1"/>
      <c r="R260" s="101"/>
      <c r="S260" s="101"/>
      <c r="T260" s="101"/>
      <c r="U260" s="101"/>
      <c r="V260" s="10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ht="14.25" customHeight="1">
      <c r="A261" s="101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1"/>
      <c r="R261" s="101"/>
      <c r="S261" s="101"/>
      <c r="T261" s="101"/>
      <c r="U261" s="101"/>
      <c r="V261" s="10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ht="14.25" customHeight="1">
      <c r="A262" s="101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1"/>
      <c r="R262" s="101"/>
      <c r="S262" s="101"/>
      <c r="T262" s="101"/>
      <c r="U262" s="101"/>
      <c r="V262" s="10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ht="14.25" customHeight="1">
      <c r="A263" s="101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1"/>
      <c r="R263" s="101"/>
      <c r="S263" s="101"/>
      <c r="T263" s="101"/>
      <c r="U263" s="101"/>
      <c r="V263" s="10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ht="14.25" customHeight="1">
      <c r="A264" s="101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1"/>
      <c r="R264" s="101"/>
      <c r="S264" s="101"/>
      <c r="T264" s="101"/>
      <c r="U264" s="101"/>
      <c r="V264" s="10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ht="14.25" customHeight="1">
      <c r="A265" s="101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1"/>
      <c r="R265" s="101"/>
      <c r="S265" s="101"/>
      <c r="T265" s="101"/>
      <c r="U265" s="101"/>
      <c r="V265" s="10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ht="14.25" customHeight="1">
      <c r="A266" s="101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1"/>
      <c r="R266" s="101"/>
      <c r="S266" s="101"/>
      <c r="T266" s="101"/>
      <c r="U266" s="101"/>
      <c r="V266" s="10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ht="14.25" customHeight="1">
      <c r="A267" s="101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1"/>
      <c r="R267" s="101"/>
      <c r="S267" s="101"/>
      <c r="T267" s="101"/>
      <c r="U267" s="101"/>
      <c r="V267" s="10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ht="14.25" customHeight="1">
      <c r="A268" s="101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1"/>
      <c r="R268" s="101"/>
      <c r="S268" s="101"/>
      <c r="T268" s="101"/>
      <c r="U268" s="101"/>
      <c r="V268" s="10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ht="14.25" customHeight="1">
      <c r="A269" s="101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1"/>
      <c r="R269" s="101"/>
      <c r="S269" s="101"/>
      <c r="T269" s="101"/>
      <c r="U269" s="101"/>
      <c r="V269" s="10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ht="14.25" customHeight="1">
      <c r="A270" s="101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1"/>
      <c r="R270" s="101"/>
      <c r="S270" s="101"/>
      <c r="T270" s="101"/>
      <c r="U270" s="101"/>
      <c r="V270" s="10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ht="14.25" customHeight="1">
      <c r="A271" s="101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1"/>
      <c r="R271" s="101"/>
      <c r="S271" s="101"/>
      <c r="T271" s="101"/>
      <c r="U271" s="101"/>
      <c r="V271" s="10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ht="14.25" customHeight="1">
      <c r="A272" s="101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1"/>
      <c r="R272" s="101"/>
      <c r="S272" s="101"/>
      <c r="T272" s="101"/>
      <c r="U272" s="101"/>
      <c r="V272" s="10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ht="14.25" customHeight="1">
      <c r="A273" s="101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1"/>
      <c r="R273" s="101"/>
      <c r="S273" s="101"/>
      <c r="T273" s="101"/>
      <c r="U273" s="101"/>
      <c r="V273" s="10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ht="14.25" customHeight="1">
      <c r="A274" s="101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1"/>
      <c r="R274" s="101"/>
      <c r="S274" s="101"/>
      <c r="T274" s="101"/>
      <c r="U274" s="101"/>
      <c r="V274" s="10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ht="14.25" customHeight="1">
      <c r="A275" s="101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1"/>
      <c r="R275" s="101"/>
      <c r="S275" s="101"/>
      <c r="T275" s="101"/>
      <c r="U275" s="101"/>
      <c r="V275" s="10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ht="14.25" customHeight="1">
      <c r="A276" s="101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1"/>
      <c r="R276" s="101"/>
      <c r="S276" s="101"/>
      <c r="T276" s="101"/>
      <c r="U276" s="101"/>
      <c r="V276" s="10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ht="14.25" customHeight="1">
      <c r="A277" s="101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1"/>
      <c r="R277" s="101"/>
      <c r="S277" s="101"/>
      <c r="T277" s="101"/>
      <c r="U277" s="101"/>
      <c r="V277" s="10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ht="14.25" customHeight="1">
      <c r="A278" s="101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1"/>
      <c r="R278" s="101"/>
      <c r="S278" s="101"/>
      <c r="T278" s="101"/>
      <c r="U278" s="101"/>
      <c r="V278" s="10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ht="14.25" customHeight="1">
      <c r="A279" s="101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1"/>
      <c r="R279" s="101"/>
      <c r="S279" s="101"/>
      <c r="T279" s="101"/>
      <c r="U279" s="101"/>
      <c r="V279" s="10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ht="14.25" customHeight="1">
      <c r="A280" s="101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1"/>
      <c r="R280" s="101"/>
      <c r="S280" s="101"/>
      <c r="T280" s="101"/>
      <c r="U280" s="101"/>
      <c r="V280" s="10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ht="14.25" customHeight="1">
      <c r="A281" s="101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1"/>
      <c r="R281" s="101"/>
      <c r="S281" s="101"/>
      <c r="T281" s="101"/>
      <c r="U281" s="101"/>
      <c r="V281" s="10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ht="14.25" customHeight="1">
      <c r="A282" s="101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1"/>
      <c r="R282" s="101"/>
      <c r="S282" s="101"/>
      <c r="T282" s="101"/>
      <c r="U282" s="101"/>
      <c r="V282" s="10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ht="14.25" customHeight="1">
      <c r="A283" s="101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1"/>
      <c r="R283" s="101"/>
      <c r="S283" s="101"/>
      <c r="T283" s="101"/>
      <c r="U283" s="101"/>
      <c r="V283" s="10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ht="14.25" customHeight="1">
      <c r="A284" s="101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1"/>
      <c r="R284" s="101"/>
      <c r="S284" s="101"/>
      <c r="T284" s="101"/>
      <c r="U284" s="101"/>
      <c r="V284" s="10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ht="14.25" customHeight="1">
      <c r="A285" s="101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1"/>
      <c r="R285" s="101"/>
      <c r="S285" s="101"/>
      <c r="T285" s="101"/>
      <c r="U285" s="101"/>
      <c r="V285" s="10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ht="14.25" customHeight="1">
      <c r="A286" s="101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1"/>
      <c r="R286" s="101"/>
      <c r="S286" s="101"/>
      <c r="T286" s="101"/>
      <c r="U286" s="101"/>
      <c r="V286" s="10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ht="14.25" customHeight="1">
      <c r="A287" s="101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1"/>
      <c r="R287" s="101"/>
      <c r="S287" s="101"/>
      <c r="T287" s="101"/>
      <c r="U287" s="101"/>
      <c r="V287" s="10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ht="14.25" customHeight="1">
      <c r="A288" s="101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1"/>
      <c r="R288" s="101"/>
      <c r="S288" s="101"/>
      <c r="T288" s="101"/>
      <c r="U288" s="101"/>
      <c r="V288" s="10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ht="14.25" customHeight="1">
      <c r="A289" s="101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1"/>
      <c r="R289" s="101"/>
      <c r="S289" s="101"/>
      <c r="T289" s="101"/>
      <c r="U289" s="101"/>
      <c r="V289" s="10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ht="14.25" customHeight="1">
      <c r="A290" s="101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1"/>
      <c r="R290" s="101"/>
      <c r="S290" s="101"/>
      <c r="T290" s="101"/>
      <c r="U290" s="101"/>
      <c r="V290" s="10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ht="14.25" customHeight="1">
      <c r="A291" s="101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1"/>
      <c r="R291" s="101"/>
      <c r="S291" s="101"/>
      <c r="T291" s="101"/>
      <c r="U291" s="101"/>
      <c r="V291" s="10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ht="14.25" customHeight="1">
      <c r="A292" s="101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1"/>
      <c r="R292" s="101"/>
      <c r="S292" s="101"/>
      <c r="T292" s="101"/>
      <c r="U292" s="101"/>
      <c r="V292" s="10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ht="14.25" customHeight="1">
      <c r="A293" s="101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1"/>
      <c r="R293" s="101"/>
      <c r="S293" s="101"/>
      <c r="T293" s="101"/>
      <c r="U293" s="101"/>
      <c r="V293" s="10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ht="14.25" customHeight="1">
      <c r="A294" s="101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1"/>
      <c r="R294" s="101"/>
      <c r="S294" s="101"/>
      <c r="T294" s="101"/>
      <c r="U294" s="101"/>
      <c r="V294" s="10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ht="14.25" customHeight="1">
      <c r="A295" s="101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1"/>
      <c r="R295" s="101"/>
      <c r="S295" s="101"/>
      <c r="T295" s="101"/>
      <c r="U295" s="101"/>
      <c r="V295" s="10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ht="14.25" customHeight="1">
      <c r="A296" s="101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1"/>
      <c r="R296" s="101"/>
      <c r="S296" s="101"/>
      <c r="T296" s="101"/>
      <c r="U296" s="101"/>
      <c r="V296" s="10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ht="14.25" customHeight="1">
      <c r="A297" s="101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1"/>
      <c r="R297" s="101"/>
      <c r="S297" s="101"/>
      <c r="T297" s="101"/>
      <c r="U297" s="101"/>
      <c r="V297" s="10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ht="14.25" customHeight="1">
      <c r="A298" s="101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1"/>
      <c r="R298" s="101"/>
      <c r="S298" s="101"/>
      <c r="T298" s="101"/>
      <c r="U298" s="101"/>
      <c r="V298" s="10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ht="14.25" customHeight="1">
      <c r="A299" s="101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1"/>
      <c r="R299" s="101"/>
      <c r="S299" s="101"/>
      <c r="T299" s="101"/>
      <c r="U299" s="101"/>
      <c r="V299" s="10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ht="14.25" customHeight="1">
      <c r="A300" s="101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1"/>
      <c r="R300" s="101"/>
      <c r="S300" s="101"/>
      <c r="T300" s="101"/>
      <c r="U300" s="101"/>
      <c r="V300" s="10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ht="14.25" customHeight="1">
      <c r="A301" s="101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1"/>
      <c r="R301" s="101"/>
      <c r="S301" s="101"/>
      <c r="T301" s="101"/>
      <c r="U301" s="101"/>
      <c r="V301" s="10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ht="14.25" customHeight="1">
      <c r="A302" s="101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1"/>
      <c r="R302" s="101"/>
      <c r="S302" s="101"/>
      <c r="T302" s="101"/>
      <c r="U302" s="101"/>
      <c r="V302" s="10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ht="14.25" customHeight="1">
      <c r="A303" s="101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1"/>
      <c r="R303" s="101"/>
      <c r="S303" s="101"/>
      <c r="T303" s="101"/>
      <c r="U303" s="101"/>
      <c r="V303" s="10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ht="14.25" customHeight="1">
      <c r="A304" s="101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1"/>
      <c r="R304" s="101"/>
      <c r="S304" s="101"/>
      <c r="T304" s="101"/>
      <c r="U304" s="101"/>
      <c r="V304" s="10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ht="14.25" customHeight="1">
      <c r="A305" s="101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1"/>
      <c r="R305" s="101"/>
      <c r="S305" s="101"/>
      <c r="T305" s="101"/>
      <c r="U305" s="101"/>
      <c r="V305" s="10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ht="14.25" customHeight="1">
      <c r="A306" s="101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1"/>
      <c r="R306" s="101"/>
      <c r="S306" s="101"/>
      <c r="T306" s="101"/>
      <c r="U306" s="101"/>
      <c r="V306" s="10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ht="14.25" customHeight="1">
      <c r="A307" s="101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1"/>
      <c r="R307" s="101"/>
      <c r="S307" s="101"/>
      <c r="T307" s="101"/>
      <c r="U307" s="101"/>
      <c r="V307" s="10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ht="14.25" customHeight="1">
      <c r="A308" s="101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1"/>
      <c r="R308" s="101"/>
      <c r="S308" s="101"/>
      <c r="T308" s="101"/>
      <c r="U308" s="101"/>
      <c r="V308" s="10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ht="14.25" customHeight="1">
      <c r="A309" s="101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1"/>
      <c r="R309" s="101"/>
      <c r="S309" s="101"/>
      <c r="T309" s="101"/>
      <c r="U309" s="101"/>
      <c r="V309" s="10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ht="14.25" customHeight="1">
      <c r="A310" s="101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1"/>
      <c r="R310" s="101"/>
      <c r="S310" s="101"/>
      <c r="T310" s="101"/>
      <c r="U310" s="101"/>
      <c r="V310" s="10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ht="14.25" customHeight="1">
      <c r="A311" s="101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1"/>
      <c r="R311" s="101"/>
      <c r="S311" s="101"/>
      <c r="T311" s="101"/>
      <c r="U311" s="101"/>
      <c r="V311" s="10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ht="14.25" customHeight="1">
      <c r="A312" s="101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1"/>
      <c r="R312" s="101"/>
      <c r="S312" s="101"/>
      <c r="T312" s="101"/>
      <c r="U312" s="101"/>
      <c r="V312" s="10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ht="14.25" customHeight="1">
      <c r="A313" s="101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1"/>
      <c r="R313" s="101"/>
      <c r="S313" s="101"/>
      <c r="T313" s="101"/>
      <c r="U313" s="101"/>
      <c r="V313" s="10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ht="14.25" customHeight="1">
      <c r="A314" s="101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1"/>
      <c r="R314" s="101"/>
      <c r="S314" s="101"/>
      <c r="T314" s="101"/>
      <c r="U314" s="101"/>
      <c r="V314" s="10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ht="14.25" customHeight="1">
      <c r="A315" s="101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1"/>
      <c r="R315" s="101"/>
      <c r="S315" s="101"/>
      <c r="T315" s="101"/>
      <c r="U315" s="101"/>
      <c r="V315" s="10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ht="14.25" customHeight="1">
      <c r="A316" s="101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1"/>
      <c r="R316" s="101"/>
      <c r="S316" s="101"/>
      <c r="T316" s="101"/>
      <c r="U316" s="101"/>
      <c r="V316" s="10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ht="14.25" customHeight="1">
      <c r="A317" s="101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1"/>
      <c r="R317" s="101"/>
      <c r="S317" s="101"/>
      <c r="T317" s="101"/>
      <c r="U317" s="101"/>
      <c r="V317" s="10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ht="14.25" customHeight="1">
      <c r="A318" s="101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1"/>
      <c r="R318" s="101"/>
      <c r="S318" s="101"/>
      <c r="T318" s="101"/>
      <c r="U318" s="101"/>
      <c r="V318" s="10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ht="14.25" customHeight="1">
      <c r="A319" s="101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1"/>
      <c r="R319" s="101"/>
      <c r="S319" s="101"/>
      <c r="T319" s="101"/>
      <c r="U319" s="101"/>
      <c r="V319" s="10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ht="14.25" customHeight="1">
      <c r="A320" s="101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1"/>
      <c r="R320" s="101"/>
      <c r="S320" s="101"/>
      <c r="T320" s="101"/>
      <c r="U320" s="101"/>
      <c r="V320" s="10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ht="14.25" customHeight="1">
      <c r="A321" s="101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1"/>
      <c r="R321" s="101"/>
      <c r="S321" s="101"/>
      <c r="T321" s="101"/>
      <c r="U321" s="101"/>
      <c r="V321" s="10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ht="14.25" customHeight="1">
      <c r="A322" s="101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1"/>
      <c r="R322" s="101"/>
      <c r="S322" s="101"/>
      <c r="T322" s="101"/>
      <c r="U322" s="101"/>
      <c r="V322" s="10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ht="14.25" customHeight="1">
      <c r="A323" s="101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1"/>
      <c r="R323" s="101"/>
      <c r="S323" s="101"/>
      <c r="T323" s="101"/>
      <c r="U323" s="101"/>
      <c r="V323" s="10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ht="14.25" customHeight="1">
      <c r="A324" s="101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1"/>
      <c r="R324" s="101"/>
      <c r="S324" s="101"/>
      <c r="T324" s="101"/>
      <c r="U324" s="101"/>
      <c r="V324" s="10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ht="14.25" customHeight="1">
      <c r="A325" s="101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1"/>
      <c r="R325" s="101"/>
      <c r="S325" s="101"/>
      <c r="T325" s="101"/>
      <c r="U325" s="101"/>
      <c r="V325" s="10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ht="14.25" customHeight="1">
      <c r="A326" s="101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1"/>
      <c r="R326" s="101"/>
      <c r="S326" s="101"/>
      <c r="T326" s="101"/>
      <c r="U326" s="101"/>
      <c r="V326" s="10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ht="14.25" customHeight="1">
      <c r="A327" s="101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1"/>
      <c r="R327" s="101"/>
      <c r="S327" s="101"/>
      <c r="T327" s="101"/>
      <c r="U327" s="101"/>
      <c r="V327" s="10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ht="14.25" customHeight="1">
      <c r="A328" s="101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1"/>
      <c r="R328" s="101"/>
      <c r="S328" s="101"/>
      <c r="T328" s="101"/>
      <c r="U328" s="101"/>
      <c r="V328" s="10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ht="14.25" customHeight="1">
      <c r="A329" s="101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1"/>
      <c r="R329" s="101"/>
      <c r="S329" s="101"/>
      <c r="T329" s="101"/>
      <c r="U329" s="101"/>
      <c r="V329" s="10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ht="14.25" customHeight="1">
      <c r="A330" s="101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1"/>
      <c r="R330" s="101"/>
      <c r="S330" s="101"/>
      <c r="T330" s="101"/>
      <c r="U330" s="101"/>
      <c r="V330" s="10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ht="14.25" customHeight="1">
      <c r="A331" s="101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1"/>
      <c r="R331" s="101"/>
      <c r="S331" s="101"/>
      <c r="T331" s="101"/>
      <c r="U331" s="101"/>
      <c r="V331" s="10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ht="14.25" customHeight="1">
      <c r="A332" s="101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1"/>
      <c r="R332" s="101"/>
      <c r="S332" s="101"/>
      <c r="T332" s="101"/>
      <c r="U332" s="101"/>
      <c r="V332" s="10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ht="14.25" customHeight="1">
      <c r="A333" s="101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1"/>
      <c r="R333" s="101"/>
      <c r="S333" s="101"/>
      <c r="T333" s="101"/>
      <c r="U333" s="101"/>
      <c r="V333" s="10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ht="14.25" customHeight="1">
      <c r="A334" s="101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1"/>
      <c r="R334" s="101"/>
      <c r="S334" s="101"/>
      <c r="T334" s="101"/>
      <c r="U334" s="101"/>
      <c r="V334" s="10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ht="14.25" customHeight="1">
      <c r="A335" s="101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1"/>
      <c r="R335" s="101"/>
      <c r="S335" s="101"/>
      <c r="T335" s="101"/>
      <c r="U335" s="101"/>
      <c r="V335" s="10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ht="14.25" customHeight="1">
      <c r="A336" s="101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1"/>
      <c r="R336" s="101"/>
      <c r="S336" s="101"/>
      <c r="T336" s="101"/>
      <c r="U336" s="101"/>
      <c r="V336" s="10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ht="14.25" customHeight="1">
      <c r="A337" s="101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1"/>
      <c r="R337" s="101"/>
      <c r="S337" s="101"/>
      <c r="T337" s="101"/>
      <c r="U337" s="101"/>
      <c r="V337" s="10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ht="14.25" customHeight="1">
      <c r="A338" s="101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1"/>
      <c r="R338" s="101"/>
      <c r="S338" s="101"/>
      <c r="T338" s="101"/>
      <c r="U338" s="101"/>
      <c r="V338" s="10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ht="14.25" customHeight="1">
      <c r="A339" s="101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1"/>
      <c r="R339" s="101"/>
      <c r="S339" s="101"/>
      <c r="T339" s="101"/>
      <c r="U339" s="101"/>
      <c r="V339" s="10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ht="14.25" customHeight="1">
      <c r="A340" s="101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1"/>
      <c r="R340" s="101"/>
      <c r="S340" s="101"/>
      <c r="T340" s="101"/>
      <c r="U340" s="101"/>
      <c r="V340" s="10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ht="14.25" customHeight="1">
      <c r="A341" s="101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1"/>
      <c r="R341" s="101"/>
      <c r="S341" s="101"/>
      <c r="T341" s="101"/>
      <c r="U341" s="101"/>
      <c r="V341" s="10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ht="14.25" customHeight="1">
      <c r="A342" s="101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1"/>
      <c r="R342" s="101"/>
      <c r="S342" s="101"/>
      <c r="T342" s="101"/>
      <c r="U342" s="101"/>
      <c r="V342" s="10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ht="14.25" customHeight="1">
      <c r="A343" s="101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1"/>
      <c r="R343" s="101"/>
      <c r="S343" s="101"/>
      <c r="T343" s="101"/>
      <c r="U343" s="101"/>
      <c r="V343" s="10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ht="14.25" customHeight="1">
      <c r="A344" s="101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1"/>
      <c r="R344" s="101"/>
      <c r="S344" s="101"/>
      <c r="T344" s="101"/>
      <c r="U344" s="101"/>
      <c r="V344" s="10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ht="14.25" customHeight="1">
      <c r="A345" s="101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1"/>
      <c r="R345" s="101"/>
      <c r="S345" s="101"/>
      <c r="T345" s="101"/>
      <c r="U345" s="101"/>
      <c r="V345" s="10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ht="14.25" customHeight="1">
      <c r="A346" s="101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1"/>
      <c r="R346" s="101"/>
      <c r="S346" s="101"/>
      <c r="T346" s="101"/>
      <c r="U346" s="101"/>
      <c r="V346" s="10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ht="14.25" customHeight="1">
      <c r="A347" s="101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1"/>
      <c r="R347" s="101"/>
      <c r="S347" s="101"/>
      <c r="T347" s="101"/>
      <c r="U347" s="101"/>
      <c r="V347" s="10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ht="14.25" customHeight="1">
      <c r="A348" s="101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1"/>
      <c r="R348" s="101"/>
      <c r="S348" s="101"/>
      <c r="T348" s="101"/>
      <c r="U348" s="101"/>
      <c r="V348" s="10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ht="14.25" customHeight="1">
      <c r="A349" s="101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1"/>
      <c r="R349" s="101"/>
      <c r="S349" s="101"/>
      <c r="T349" s="101"/>
      <c r="U349" s="101"/>
      <c r="V349" s="10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ht="14.25" customHeight="1">
      <c r="A350" s="101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1"/>
      <c r="R350" s="101"/>
      <c r="S350" s="101"/>
      <c r="T350" s="101"/>
      <c r="U350" s="101"/>
      <c r="V350" s="10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ht="14.25" customHeight="1">
      <c r="A351" s="101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1"/>
      <c r="R351" s="101"/>
      <c r="S351" s="101"/>
      <c r="T351" s="101"/>
      <c r="U351" s="101"/>
      <c r="V351" s="10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ht="14.25" customHeight="1">
      <c r="A352" s="101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1"/>
      <c r="R352" s="101"/>
      <c r="S352" s="101"/>
      <c r="T352" s="101"/>
      <c r="U352" s="101"/>
      <c r="V352" s="10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ht="14.25" customHeight="1">
      <c r="A353" s="101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1"/>
      <c r="R353" s="101"/>
      <c r="S353" s="101"/>
      <c r="T353" s="101"/>
      <c r="U353" s="101"/>
      <c r="V353" s="10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ht="14.25" customHeight="1">
      <c r="A354" s="101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1"/>
      <c r="R354" s="101"/>
      <c r="S354" s="101"/>
      <c r="T354" s="101"/>
      <c r="U354" s="101"/>
      <c r="V354" s="10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ht="14.25" customHeight="1">
      <c r="A355" s="101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1"/>
      <c r="R355" s="101"/>
      <c r="S355" s="101"/>
      <c r="T355" s="101"/>
      <c r="U355" s="101"/>
      <c r="V355" s="10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ht="14.25" customHeight="1">
      <c r="A356" s="101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1"/>
      <c r="R356" s="101"/>
      <c r="S356" s="101"/>
      <c r="T356" s="101"/>
      <c r="U356" s="101"/>
      <c r="V356" s="10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ht="14.25" customHeight="1">
      <c r="A357" s="101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1"/>
      <c r="R357" s="101"/>
      <c r="S357" s="101"/>
      <c r="T357" s="101"/>
      <c r="U357" s="101"/>
      <c r="V357" s="10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ht="14.25" customHeight="1">
      <c r="A358" s="101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1"/>
      <c r="R358" s="101"/>
      <c r="S358" s="101"/>
      <c r="T358" s="101"/>
      <c r="U358" s="101"/>
      <c r="V358" s="10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ht="14.25" customHeight="1">
      <c r="A359" s="101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1"/>
      <c r="R359" s="101"/>
      <c r="S359" s="101"/>
      <c r="T359" s="101"/>
      <c r="U359" s="101"/>
      <c r="V359" s="10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ht="14.25" customHeight="1">
      <c r="A360" s="101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1"/>
      <c r="R360" s="101"/>
      <c r="S360" s="101"/>
      <c r="T360" s="101"/>
      <c r="U360" s="101"/>
      <c r="V360" s="10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ht="14.25" customHeight="1">
      <c r="A361" s="101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1"/>
      <c r="R361" s="101"/>
      <c r="S361" s="101"/>
      <c r="T361" s="101"/>
      <c r="U361" s="101"/>
      <c r="V361" s="10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ht="14.25" customHeight="1">
      <c r="A362" s="101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1"/>
      <c r="R362" s="101"/>
      <c r="S362" s="101"/>
      <c r="T362" s="101"/>
      <c r="U362" s="101"/>
      <c r="V362" s="10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ht="14.25" customHeight="1">
      <c r="A363" s="101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1"/>
      <c r="R363" s="101"/>
      <c r="S363" s="101"/>
      <c r="T363" s="101"/>
      <c r="U363" s="101"/>
      <c r="V363" s="10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ht="14.25" customHeight="1">
      <c r="A364" s="101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1"/>
      <c r="R364" s="101"/>
      <c r="S364" s="101"/>
      <c r="T364" s="101"/>
      <c r="U364" s="101"/>
      <c r="V364" s="10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ht="14.25" customHeight="1">
      <c r="A365" s="101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1"/>
      <c r="R365" s="101"/>
      <c r="S365" s="101"/>
      <c r="T365" s="101"/>
      <c r="U365" s="101"/>
      <c r="V365" s="10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ht="14.25" customHeight="1">
      <c r="A366" s="101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1"/>
      <c r="R366" s="101"/>
      <c r="S366" s="101"/>
      <c r="T366" s="101"/>
      <c r="U366" s="101"/>
      <c r="V366" s="10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ht="14.25" customHeight="1">
      <c r="A367" s="101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1"/>
      <c r="R367" s="101"/>
      <c r="S367" s="101"/>
      <c r="T367" s="101"/>
      <c r="U367" s="101"/>
      <c r="V367" s="10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ht="14.25" customHeight="1">
      <c r="A368" s="101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1"/>
      <c r="R368" s="101"/>
      <c r="S368" s="101"/>
      <c r="T368" s="101"/>
      <c r="U368" s="101"/>
      <c r="V368" s="10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ht="14.25" customHeight="1">
      <c r="A369" s="101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1"/>
      <c r="R369" s="101"/>
      <c r="S369" s="101"/>
      <c r="T369" s="101"/>
      <c r="U369" s="101"/>
      <c r="V369" s="10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ht="14.25" customHeight="1">
      <c r="A370" s="101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1"/>
      <c r="R370" s="101"/>
      <c r="S370" s="101"/>
      <c r="T370" s="101"/>
      <c r="U370" s="101"/>
      <c r="V370" s="10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ht="14.25" customHeight="1">
      <c r="A371" s="101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1"/>
      <c r="R371" s="101"/>
      <c r="S371" s="101"/>
      <c r="T371" s="101"/>
      <c r="U371" s="101"/>
      <c r="V371" s="10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ht="14.25" customHeight="1">
      <c r="A372" s="101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1"/>
      <c r="R372" s="101"/>
      <c r="S372" s="101"/>
      <c r="T372" s="101"/>
      <c r="U372" s="101"/>
      <c r="V372" s="10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ht="14.25" customHeight="1">
      <c r="A373" s="101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1"/>
      <c r="R373" s="101"/>
      <c r="S373" s="101"/>
      <c r="T373" s="101"/>
      <c r="U373" s="101"/>
      <c r="V373" s="10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ht="14.25" customHeight="1">
      <c r="A374" s="101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1"/>
      <c r="R374" s="101"/>
      <c r="S374" s="101"/>
      <c r="T374" s="101"/>
      <c r="U374" s="101"/>
      <c r="V374" s="10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ht="14.25" customHeight="1">
      <c r="A375" s="101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1"/>
      <c r="R375" s="101"/>
      <c r="S375" s="101"/>
      <c r="T375" s="101"/>
      <c r="U375" s="101"/>
      <c r="V375" s="10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ht="14.25" customHeight="1">
      <c r="A376" s="101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1"/>
      <c r="R376" s="101"/>
      <c r="S376" s="101"/>
      <c r="T376" s="101"/>
      <c r="U376" s="101"/>
      <c r="V376" s="10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ht="14.25" customHeight="1">
      <c r="A377" s="101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1"/>
      <c r="R377" s="101"/>
      <c r="S377" s="101"/>
      <c r="T377" s="101"/>
      <c r="U377" s="101"/>
      <c r="V377" s="10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ht="14.25" customHeight="1">
      <c r="A378" s="101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1"/>
      <c r="R378" s="101"/>
      <c r="S378" s="101"/>
      <c r="T378" s="101"/>
      <c r="U378" s="101"/>
      <c r="V378" s="10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ht="14.25" customHeight="1">
      <c r="A379" s="101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1"/>
      <c r="R379" s="101"/>
      <c r="S379" s="101"/>
      <c r="T379" s="101"/>
      <c r="U379" s="101"/>
      <c r="V379" s="10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ht="14.25" customHeight="1">
      <c r="A380" s="101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1"/>
      <c r="R380" s="101"/>
      <c r="S380" s="101"/>
      <c r="T380" s="101"/>
      <c r="U380" s="101"/>
      <c r="V380" s="10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ht="14.25" customHeight="1">
      <c r="A381" s="101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1"/>
      <c r="R381" s="101"/>
      <c r="S381" s="101"/>
      <c r="T381" s="101"/>
      <c r="U381" s="101"/>
      <c r="V381" s="10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ht="14.25" customHeight="1">
      <c r="A382" s="101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1"/>
      <c r="R382" s="101"/>
      <c r="S382" s="101"/>
      <c r="T382" s="101"/>
      <c r="U382" s="101"/>
      <c r="V382" s="10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ht="14.25" customHeight="1">
      <c r="A383" s="101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1"/>
      <c r="R383" s="101"/>
      <c r="S383" s="101"/>
      <c r="T383" s="101"/>
      <c r="U383" s="101"/>
      <c r="V383" s="10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ht="14.25" customHeight="1">
      <c r="A384" s="101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1"/>
      <c r="R384" s="101"/>
      <c r="S384" s="101"/>
      <c r="T384" s="101"/>
      <c r="U384" s="101"/>
      <c r="V384" s="10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ht="14.25" customHeight="1">
      <c r="A385" s="101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1"/>
      <c r="R385" s="101"/>
      <c r="S385" s="101"/>
      <c r="T385" s="101"/>
      <c r="U385" s="101"/>
      <c r="V385" s="10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ht="14.25" customHeight="1">
      <c r="A386" s="101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1"/>
      <c r="R386" s="101"/>
      <c r="S386" s="101"/>
      <c r="T386" s="101"/>
      <c r="U386" s="101"/>
      <c r="V386" s="10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ht="14.25" customHeight="1">
      <c r="A387" s="101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1"/>
      <c r="R387" s="101"/>
      <c r="S387" s="101"/>
      <c r="T387" s="101"/>
      <c r="U387" s="101"/>
      <c r="V387" s="10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ht="14.25" customHeight="1">
      <c r="A388" s="101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1"/>
      <c r="R388" s="101"/>
      <c r="S388" s="101"/>
      <c r="T388" s="101"/>
      <c r="U388" s="101"/>
      <c r="V388" s="10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ht="14.25" customHeight="1">
      <c r="A389" s="101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1"/>
      <c r="R389" s="101"/>
      <c r="S389" s="101"/>
      <c r="T389" s="101"/>
      <c r="U389" s="101"/>
      <c r="V389" s="10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ht="14.25" customHeight="1">
      <c r="A390" s="101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1"/>
      <c r="R390" s="101"/>
      <c r="S390" s="101"/>
      <c r="T390" s="101"/>
      <c r="U390" s="101"/>
      <c r="V390" s="10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ht="14.25" customHeight="1">
      <c r="A391" s="101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1"/>
      <c r="R391" s="101"/>
      <c r="S391" s="101"/>
      <c r="T391" s="101"/>
      <c r="U391" s="101"/>
      <c r="V391" s="10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ht="14.25" customHeight="1">
      <c r="A392" s="101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1"/>
      <c r="R392" s="101"/>
      <c r="S392" s="101"/>
      <c r="T392" s="101"/>
      <c r="U392" s="101"/>
      <c r="V392" s="10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ht="14.25" customHeight="1">
      <c r="A393" s="101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1"/>
      <c r="R393" s="101"/>
      <c r="S393" s="101"/>
      <c r="T393" s="101"/>
      <c r="U393" s="101"/>
      <c r="V393" s="10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ht="14.25" customHeight="1">
      <c r="A394" s="101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1"/>
      <c r="R394" s="101"/>
      <c r="S394" s="101"/>
      <c r="T394" s="101"/>
      <c r="U394" s="101"/>
      <c r="V394" s="10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ht="14.25" customHeight="1">
      <c r="A395" s="101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1"/>
      <c r="R395" s="101"/>
      <c r="S395" s="101"/>
      <c r="T395" s="101"/>
      <c r="U395" s="101"/>
      <c r="V395" s="10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ht="14.25" customHeight="1">
      <c r="A396" s="101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1"/>
      <c r="R396" s="101"/>
      <c r="S396" s="101"/>
      <c r="T396" s="101"/>
      <c r="U396" s="101"/>
      <c r="V396" s="10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ht="14.25" customHeight="1">
      <c r="A397" s="101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1"/>
      <c r="R397" s="101"/>
      <c r="S397" s="101"/>
      <c r="T397" s="101"/>
      <c r="U397" s="101"/>
      <c r="V397" s="10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ht="14.25" customHeight="1">
      <c r="A398" s="101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1"/>
      <c r="R398" s="101"/>
      <c r="S398" s="101"/>
      <c r="T398" s="101"/>
      <c r="U398" s="101"/>
      <c r="V398" s="10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ht="14.25" customHeight="1">
      <c r="A399" s="101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1"/>
      <c r="R399" s="101"/>
      <c r="S399" s="101"/>
      <c r="T399" s="101"/>
      <c r="U399" s="101"/>
      <c r="V399" s="10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ht="14.25" customHeight="1">
      <c r="A400" s="101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1"/>
      <c r="R400" s="101"/>
      <c r="S400" s="101"/>
      <c r="T400" s="101"/>
      <c r="U400" s="101"/>
      <c r="V400" s="10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ht="14.25" customHeight="1">
      <c r="A401" s="101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1"/>
      <c r="R401" s="101"/>
      <c r="S401" s="101"/>
      <c r="T401" s="101"/>
      <c r="U401" s="101"/>
      <c r="V401" s="10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ht="14.25" customHeight="1">
      <c r="A402" s="101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1"/>
      <c r="R402" s="101"/>
      <c r="S402" s="101"/>
      <c r="T402" s="101"/>
      <c r="U402" s="101"/>
      <c r="V402" s="10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ht="14.25" customHeight="1">
      <c r="A403" s="101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1"/>
      <c r="R403" s="101"/>
      <c r="S403" s="101"/>
      <c r="T403" s="101"/>
      <c r="U403" s="101"/>
      <c r="V403" s="10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ht="14.25" customHeight="1">
      <c r="A404" s="101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1"/>
      <c r="R404" s="101"/>
      <c r="S404" s="101"/>
      <c r="T404" s="101"/>
      <c r="U404" s="101"/>
      <c r="V404" s="10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ht="14.25" customHeight="1">
      <c r="A405" s="101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1"/>
      <c r="R405" s="101"/>
      <c r="S405" s="101"/>
      <c r="T405" s="101"/>
      <c r="U405" s="101"/>
      <c r="V405" s="10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ht="14.25" customHeight="1">
      <c r="A406" s="101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1"/>
      <c r="R406" s="101"/>
      <c r="S406" s="101"/>
      <c r="T406" s="101"/>
      <c r="U406" s="101"/>
      <c r="V406" s="10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ht="14.25" customHeight="1">
      <c r="A407" s="101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1"/>
      <c r="R407" s="101"/>
      <c r="S407" s="101"/>
      <c r="T407" s="101"/>
      <c r="U407" s="101"/>
      <c r="V407" s="10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ht="14.25" customHeight="1">
      <c r="A408" s="101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1"/>
      <c r="R408" s="101"/>
      <c r="S408" s="101"/>
      <c r="T408" s="101"/>
      <c r="U408" s="101"/>
      <c r="V408" s="10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ht="14.25" customHeight="1">
      <c r="A409" s="101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1"/>
      <c r="R409" s="101"/>
      <c r="S409" s="101"/>
      <c r="T409" s="101"/>
      <c r="U409" s="101"/>
      <c r="V409" s="10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ht="14.25" customHeight="1">
      <c r="A410" s="101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1"/>
      <c r="R410" s="101"/>
      <c r="S410" s="101"/>
      <c r="T410" s="101"/>
      <c r="U410" s="101"/>
      <c r="V410" s="10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ht="14.25" customHeight="1">
      <c r="A411" s="101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1"/>
      <c r="R411" s="101"/>
      <c r="S411" s="101"/>
      <c r="T411" s="101"/>
      <c r="U411" s="101"/>
      <c r="V411" s="10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ht="14.25" customHeight="1">
      <c r="A412" s="101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1"/>
      <c r="R412" s="101"/>
      <c r="S412" s="101"/>
      <c r="T412" s="101"/>
      <c r="U412" s="101"/>
      <c r="V412" s="10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ht="14.25" customHeight="1">
      <c r="A413" s="101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1"/>
      <c r="R413" s="101"/>
      <c r="S413" s="101"/>
      <c r="T413" s="101"/>
      <c r="U413" s="101"/>
      <c r="V413" s="10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ht="14.25" customHeight="1">
      <c r="A414" s="101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1"/>
      <c r="R414" s="101"/>
      <c r="S414" s="101"/>
      <c r="T414" s="101"/>
      <c r="U414" s="101"/>
      <c r="V414" s="10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ht="14.25" customHeight="1">
      <c r="A415" s="101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1"/>
      <c r="R415" s="101"/>
      <c r="S415" s="101"/>
      <c r="T415" s="101"/>
      <c r="U415" s="101"/>
      <c r="V415" s="10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ht="14.25" customHeight="1">
      <c r="A416" s="101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1"/>
      <c r="R416" s="101"/>
      <c r="S416" s="101"/>
      <c r="T416" s="101"/>
      <c r="U416" s="101"/>
      <c r="V416" s="10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ht="14.25" customHeight="1">
      <c r="A417" s="101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1"/>
      <c r="R417" s="101"/>
      <c r="S417" s="101"/>
      <c r="T417" s="101"/>
      <c r="U417" s="101"/>
      <c r="V417" s="10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ht="14.25" customHeight="1">
      <c r="A418" s="101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1"/>
      <c r="R418" s="101"/>
      <c r="S418" s="101"/>
      <c r="T418" s="101"/>
      <c r="U418" s="101"/>
      <c r="V418" s="10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ht="14.25" customHeight="1">
      <c r="A419" s="101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1"/>
      <c r="R419" s="101"/>
      <c r="S419" s="101"/>
      <c r="T419" s="101"/>
      <c r="U419" s="101"/>
      <c r="V419" s="10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ht="14.25" customHeight="1">
      <c r="A420" s="101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1"/>
      <c r="R420" s="101"/>
      <c r="S420" s="101"/>
      <c r="T420" s="101"/>
      <c r="U420" s="101"/>
      <c r="V420" s="10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ht="14.25" customHeight="1">
      <c r="A421" s="101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1"/>
      <c r="R421" s="101"/>
      <c r="S421" s="101"/>
      <c r="T421" s="101"/>
      <c r="U421" s="101"/>
      <c r="V421" s="10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ht="14.25" customHeight="1">
      <c r="A422" s="101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1"/>
      <c r="R422" s="101"/>
      <c r="S422" s="101"/>
      <c r="T422" s="101"/>
      <c r="U422" s="101"/>
      <c r="V422" s="10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ht="14.25" customHeight="1">
      <c r="A423" s="101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1"/>
      <c r="R423" s="101"/>
      <c r="S423" s="101"/>
      <c r="T423" s="101"/>
      <c r="U423" s="101"/>
      <c r="V423" s="10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ht="14.25" customHeight="1">
      <c r="A424" s="101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1"/>
      <c r="R424" s="101"/>
      <c r="S424" s="101"/>
      <c r="T424" s="101"/>
      <c r="U424" s="101"/>
      <c r="V424" s="10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ht="14.25" customHeight="1">
      <c r="A425" s="101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1"/>
      <c r="R425" s="101"/>
      <c r="S425" s="101"/>
      <c r="T425" s="101"/>
      <c r="U425" s="101"/>
      <c r="V425" s="10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ht="14.25" customHeight="1">
      <c r="A426" s="101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1"/>
      <c r="R426" s="101"/>
      <c r="S426" s="101"/>
      <c r="T426" s="101"/>
      <c r="U426" s="101"/>
      <c r="V426" s="10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ht="14.25" customHeight="1">
      <c r="A427" s="101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1"/>
      <c r="R427" s="101"/>
      <c r="S427" s="101"/>
      <c r="T427" s="101"/>
      <c r="U427" s="101"/>
      <c r="V427" s="10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ht="14.25" customHeight="1">
      <c r="A428" s="101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1"/>
      <c r="R428" s="101"/>
      <c r="S428" s="101"/>
      <c r="T428" s="101"/>
      <c r="U428" s="101"/>
      <c r="V428" s="10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ht="14.25" customHeight="1">
      <c r="A429" s="101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1"/>
      <c r="R429" s="101"/>
      <c r="S429" s="101"/>
      <c r="T429" s="101"/>
      <c r="U429" s="101"/>
      <c r="V429" s="10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ht="14.25" customHeight="1">
      <c r="A430" s="101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1"/>
      <c r="R430" s="101"/>
      <c r="S430" s="101"/>
      <c r="T430" s="101"/>
      <c r="U430" s="101"/>
      <c r="V430" s="10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ht="14.25" customHeight="1">
      <c r="A431" s="101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1"/>
      <c r="R431" s="101"/>
      <c r="S431" s="101"/>
      <c r="T431" s="101"/>
      <c r="U431" s="101"/>
      <c r="V431" s="10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ht="14.25" customHeight="1">
      <c r="A432" s="101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1"/>
      <c r="R432" s="101"/>
      <c r="S432" s="101"/>
      <c r="T432" s="101"/>
      <c r="U432" s="101"/>
      <c r="V432" s="10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ht="14.25" customHeight="1">
      <c r="A433" s="101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1"/>
      <c r="R433" s="101"/>
      <c r="S433" s="101"/>
      <c r="T433" s="101"/>
      <c r="U433" s="101"/>
      <c r="V433" s="10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ht="14.25" customHeight="1">
      <c r="A434" s="101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1"/>
      <c r="R434" s="101"/>
      <c r="S434" s="101"/>
      <c r="T434" s="101"/>
      <c r="U434" s="101"/>
      <c r="V434" s="10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ht="14.25" customHeight="1">
      <c r="A435" s="101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1"/>
      <c r="R435" s="101"/>
      <c r="S435" s="101"/>
      <c r="T435" s="101"/>
      <c r="U435" s="101"/>
      <c r="V435" s="10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ht="14.25" customHeight="1">
      <c r="A436" s="101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1"/>
      <c r="R436" s="101"/>
      <c r="S436" s="101"/>
      <c r="T436" s="101"/>
      <c r="U436" s="101"/>
      <c r="V436" s="10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ht="14.25" customHeight="1">
      <c r="A437" s="101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1"/>
      <c r="R437" s="101"/>
      <c r="S437" s="101"/>
      <c r="T437" s="101"/>
      <c r="U437" s="101"/>
      <c r="V437" s="10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ht="14.25" customHeight="1">
      <c r="A438" s="101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1"/>
      <c r="R438" s="101"/>
      <c r="S438" s="101"/>
      <c r="T438" s="101"/>
      <c r="U438" s="101"/>
      <c r="V438" s="10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ht="14.25" customHeight="1">
      <c r="A439" s="101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1"/>
      <c r="R439" s="101"/>
      <c r="S439" s="101"/>
      <c r="T439" s="101"/>
      <c r="U439" s="101"/>
      <c r="V439" s="10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ht="14.25" customHeight="1">
      <c r="A440" s="101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1"/>
      <c r="R440" s="101"/>
      <c r="S440" s="101"/>
      <c r="T440" s="101"/>
      <c r="U440" s="101"/>
      <c r="V440" s="10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ht="14.25" customHeight="1">
      <c r="A441" s="101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1"/>
      <c r="R441" s="101"/>
      <c r="S441" s="101"/>
      <c r="T441" s="101"/>
      <c r="U441" s="101"/>
      <c r="V441" s="10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ht="14.25" customHeight="1">
      <c r="A442" s="101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1"/>
      <c r="R442" s="101"/>
      <c r="S442" s="101"/>
      <c r="T442" s="101"/>
      <c r="U442" s="101"/>
      <c r="V442" s="10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ht="14.25" customHeight="1">
      <c r="A443" s="101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1"/>
      <c r="R443" s="101"/>
      <c r="S443" s="101"/>
      <c r="T443" s="101"/>
      <c r="U443" s="101"/>
      <c r="V443" s="10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ht="14.25" customHeight="1">
      <c r="A444" s="101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1"/>
      <c r="R444" s="101"/>
      <c r="S444" s="101"/>
      <c r="T444" s="101"/>
      <c r="U444" s="101"/>
      <c r="V444" s="10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ht="14.25" customHeight="1">
      <c r="A445" s="101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1"/>
      <c r="R445" s="101"/>
      <c r="S445" s="101"/>
      <c r="T445" s="101"/>
      <c r="U445" s="101"/>
      <c r="V445" s="10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ht="14.25" customHeight="1">
      <c r="A446" s="101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1"/>
      <c r="R446" s="101"/>
      <c r="S446" s="101"/>
      <c r="T446" s="101"/>
      <c r="U446" s="101"/>
      <c r="V446" s="10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ht="14.25" customHeight="1">
      <c r="A447" s="101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1"/>
      <c r="R447" s="101"/>
      <c r="S447" s="101"/>
      <c r="T447" s="101"/>
      <c r="U447" s="101"/>
      <c r="V447" s="10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ht="14.25" customHeight="1">
      <c r="A448" s="101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1"/>
      <c r="R448" s="101"/>
      <c r="S448" s="101"/>
      <c r="T448" s="101"/>
      <c r="U448" s="101"/>
      <c r="V448" s="10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ht="14.25" customHeight="1">
      <c r="A449" s="101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1"/>
      <c r="R449" s="101"/>
      <c r="S449" s="101"/>
      <c r="T449" s="101"/>
      <c r="U449" s="101"/>
      <c r="V449" s="10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ht="14.25" customHeight="1">
      <c r="A450" s="101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1"/>
      <c r="R450" s="101"/>
      <c r="S450" s="101"/>
      <c r="T450" s="101"/>
      <c r="U450" s="101"/>
      <c r="V450" s="10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ht="14.25" customHeight="1">
      <c r="A451" s="101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1"/>
      <c r="R451" s="101"/>
      <c r="S451" s="101"/>
      <c r="T451" s="101"/>
      <c r="U451" s="101"/>
      <c r="V451" s="10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ht="14.25" customHeight="1">
      <c r="A452" s="101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1"/>
      <c r="R452" s="101"/>
      <c r="S452" s="101"/>
      <c r="T452" s="101"/>
      <c r="U452" s="101"/>
      <c r="V452" s="10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ht="14.25" customHeight="1">
      <c r="A453" s="101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1"/>
      <c r="R453" s="101"/>
      <c r="S453" s="101"/>
      <c r="T453" s="101"/>
      <c r="U453" s="101"/>
      <c r="V453" s="10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ht="14.25" customHeight="1">
      <c r="A454" s="101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1"/>
      <c r="R454" s="101"/>
      <c r="S454" s="101"/>
      <c r="T454" s="101"/>
      <c r="U454" s="101"/>
      <c r="V454" s="10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ht="14.25" customHeight="1">
      <c r="A455" s="101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1"/>
      <c r="R455" s="101"/>
      <c r="S455" s="101"/>
      <c r="T455" s="101"/>
      <c r="U455" s="101"/>
      <c r="V455" s="10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ht="14.25" customHeight="1">
      <c r="A456" s="101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1"/>
      <c r="R456" s="101"/>
      <c r="S456" s="101"/>
      <c r="T456" s="101"/>
      <c r="U456" s="101"/>
      <c r="V456" s="10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ht="14.25" customHeight="1">
      <c r="A457" s="101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1"/>
      <c r="R457" s="101"/>
      <c r="S457" s="101"/>
      <c r="T457" s="101"/>
      <c r="U457" s="101"/>
      <c r="V457" s="10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ht="14.25" customHeight="1">
      <c r="A458" s="101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1"/>
      <c r="R458" s="101"/>
      <c r="S458" s="101"/>
      <c r="T458" s="101"/>
      <c r="U458" s="101"/>
      <c r="V458" s="10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ht="14.25" customHeight="1">
      <c r="A459" s="101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1"/>
      <c r="R459" s="101"/>
      <c r="S459" s="101"/>
      <c r="T459" s="101"/>
      <c r="U459" s="101"/>
      <c r="V459" s="10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ht="14.25" customHeight="1">
      <c r="A460" s="101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1"/>
      <c r="R460" s="101"/>
      <c r="S460" s="101"/>
      <c r="T460" s="101"/>
      <c r="U460" s="101"/>
      <c r="V460" s="10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ht="14.25" customHeight="1">
      <c r="A461" s="101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1"/>
      <c r="R461" s="101"/>
      <c r="S461" s="101"/>
      <c r="T461" s="101"/>
      <c r="U461" s="101"/>
      <c r="V461" s="10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ht="14.25" customHeight="1">
      <c r="A462" s="101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1"/>
      <c r="R462" s="101"/>
      <c r="S462" s="101"/>
      <c r="T462" s="101"/>
      <c r="U462" s="101"/>
      <c r="V462" s="10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ht="14.25" customHeight="1">
      <c r="A463" s="101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1"/>
      <c r="R463" s="101"/>
      <c r="S463" s="101"/>
      <c r="T463" s="101"/>
      <c r="U463" s="101"/>
      <c r="V463" s="10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ht="14.25" customHeight="1">
      <c r="A464" s="101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1"/>
      <c r="R464" s="101"/>
      <c r="S464" s="101"/>
      <c r="T464" s="101"/>
      <c r="U464" s="101"/>
      <c r="V464" s="10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ht="14.25" customHeight="1">
      <c r="A465" s="101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1"/>
      <c r="R465" s="101"/>
      <c r="S465" s="101"/>
      <c r="T465" s="101"/>
      <c r="U465" s="101"/>
      <c r="V465" s="10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ht="14.25" customHeight="1">
      <c r="A466" s="101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1"/>
      <c r="R466" s="101"/>
      <c r="S466" s="101"/>
      <c r="T466" s="101"/>
      <c r="U466" s="101"/>
      <c r="V466" s="10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ht="14.25" customHeight="1">
      <c r="A467" s="101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1"/>
      <c r="R467" s="101"/>
      <c r="S467" s="101"/>
      <c r="T467" s="101"/>
      <c r="U467" s="101"/>
      <c r="V467" s="10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ht="14.25" customHeight="1">
      <c r="A468" s="101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1"/>
      <c r="R468" s="101"/>
      <c r="S468" s="101"/>
      <c r="T468" s="101"/>
      <c r="U468" s="101"/>
      <c r="V468" s="10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ht="14.25" customHeight="1">
      <c r="A469" s="101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1"/>
      <c r="R469" s="101"/>
      <c r="S469" s="101"/>
      <c r="T469" s="101"/>
      <c r="U469" s="101"/>
      <c r="V469" s="10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ht="14.25" customHeight="1">
      <c r="A470" s="101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1"/>
      <c r="R470" s="101"/>
      <c r="S470" s="101"/>
      <c r="T470" s="101"/>
      <c r="U470" s="101"/>
      <c r="V470" s="10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ht="14.25" customHeight="1">
      <c r="A471" s="101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1"/>
      <c r="R471" s="101"/>
      <c r="S471" s="101"/>
      <c r="T471" s="101"/>
      <c r="U471" s="101"/>
      <c r="V471" s="10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ht="14.25" customHeight="1">
      <c r="A472" s="101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1"/>
      <c r="R472" s="101"/>
      <c r="S472" s="101"/>
      <c r="T472" s="101"/>
      <c r="U472" s="101"/>
      <c r="V472" s="10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ht="14.25" customHeight="1">
      <c r="A473" s="101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1"/>
      <c r="R473" s="101"/>
      <c r="S473" s="101"/>
      <c r="T473" s="101"/>
      <c r="U473" s="101"/>
      <c r="V473" s="10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ht="14.25" customHeight="1">
      <c r="A474" s="101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1"/>
      <c r="R474" s="101"/>
      <c r="S474" s="101"/>
      <c r="T474" s="101"/>
      <c r="U474" s="101"/>
      <c r="V474" s="10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ht="14.25" customHeight="1">
      <c r="A475" s="101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1"/>
      <c r="R475" s="101"/>
      <c r="S475" s="101"/>
      <c r="T475" s="101"/>
      <c r="U475" s="101"/>
      <c r="V475" s="10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ht="14.25" customHeight="1">
      <c r="A476" s="101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1"/>
      <c r="R476" s="101"/>
      <c r="S476" s="101"/>
      <c r="T476" s="101"/>
      <c r="U476" s="101"/>
      <c r="V476" s="10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ht="14.25" customHeight="1">
      <c r="A477" s="101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1"/>
      <c r="R477" s="101"/>
      <c r="S477" s="101"/>
      <c r="T477" s="101"/>
      <c r="U477" s="101"/>
      <c r="V477" s="10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ht="14.25" customHeight="1">
      <c r="A478" s="101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1"/>
      <c r="R478" s="101"/>
      <c r="S478" s="101"/>
      <c r="T478" s="101"/>
      <c r="U478" s="101"/>
      <c r="V478" s="10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ht="14.25" customHeight="1">
      <c r="A479" s="101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1"/>
      <c r="R479" s="101"/>
      <c r="S479" s="101"/>
      <c r="T479" s="101"/>
      <c r="U479" s="101"/>
      <c r="V479" s="10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ht="14.25" customHeight="1">
      <c r="A480" s="101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1"/>
      <c r="R480" s="101"/>
      <c r="S480" s="101"/>
      <c r="T480" s="101"/>
      <c r="U480" s="101"/>
      <c r="V480" s="10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ht="14.25" customHeight="1">
      <c r="A481" s="101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1"/>
      <c r="R481" s="101"/>
      <c r="S481" s="101"/>
      <c r="T481" s="101"/>
      <c r="U481" s="101"/>
      <c r="V481" s="10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ht="14.25" customHeight="1">
      <c r="A482" s="101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1"/>
      <c r="R482" s="101"/>
      <c r="S482" s="101"/>
      <c r="T482" s="101"/>
      <c r="U482" s="101"/>
      <c r="V482" s="10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ht="14.25" customHeight="1">
      <c r="A483" s="101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1"/>
      <c r="R483" s="101"/>
      <c r="S483" s="101"/>
      <c r="T483" s="101"/>
      <c r="U483" s="101"/>
      <c r="V483" s="10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ht="14.25" customHeight="1">
      <c r="A484" s="101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1"/>
      <c r="R484" s="101"/>
      <c r="S484" s="101"/>
      <c r="T484" s="101"/>
      <c r="U484" s="101"/>
      <c r="V484" s="10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ht="14.25" customHeight="1">
      <c r="A485" s="101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1"/>
      <c r="R485" s="101"/>
      <c r="S485" s="101"/>
      <c r="T485" s="101"/>
      <c r="U485" s="101"/>
      <c r="V485" s="10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ht="14.25" customHeight="1">
      <c r="A486" s="101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1"/>
      <c r="R486" s="101"/>
      <c r="S486" s="101"/>
      <c r="T486" s="101"/>
      <c r="U486" s="101"/>
      <c r="V486" s="10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ht="14.25" customHeight="1">
      <c r="A487" s="101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1"/>
      <c r="R487" s="101"/>
      <c r="S487" s="101"/>
      <c r="T487" s="101"/>
      <c r="U487" s="101"/>
      <c r="V487" s="10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ht="14.25" customHeight="1">
      <c r="A488" s="101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1"/>
      <c r="R488" s="101"/>
      <c r="S488" s="101"/>
      <c r="T488" s="101"/>
      <c r="U488" s="101"/>
      <c r="V488" s="10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ht="14.25" customHeight="1">
      <c r="A489" s="101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1"/>
      <c r="R489" s="101"/>
      <c r="S489" s="101"/>
      <c r="T489" s="101"/>
      <c r="U489" s="101"/>
      <c r="V489" s="10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ht="14.25" customHeight="1">
      <c r="A490" s="101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1"/>
      <c r="R490" s="101"/>
      <c r="S490" s="101"/>
      <c r="T490" s="101"/>
      <c r="U490" s="101"/>
      <c r="V490" s="10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ht="14.25" customHeight="1">
      <c r="A491" s="101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1"/>
      <c r="R491" s="101"/>
      <c r="S491" s="101"/>
      <c r="T491" s="101"/>
      <c r="U491" s="101"/>
      <c r="V491" s="10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ht="14.25" customHeight="1">
      <c r="A492" s="101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1"/>
      <c r="R492" s="101"/>
      <c r="S492" s="101"/>
      <c r="T492" s="101"/>
      <c r="U492" s="101"/>
      <c r="V492" s="10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ht="14.25" customHeight="1">
      <c r="A493" s="101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1"/>
      <c r="R493" s="101"/>
      <c r="S493" s="101"/>
      <c r="T493" s="101"/>
      <c r="U493" s="101"/>
      <c r="V493" s="10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ht="14.25" customHeight="1">
      <c r="A494" s="101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1"/>
      <c r="R494" s="101"/>
      <c r="S494" s="101"/>
      <c r="T494" s="101"/>
      <c r="U494" s="101"/>
      <c r="V494" s="10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ht="14.25" customHeight="1">
      <c r="A495" s="101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1"/>
      <c r="R495" s="101"/>
      <c r="S495" s="101"/>
      <c r="T495" s="101"/>
      <c r="U495" s="101"/>
      <c r="V495" s="10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ht="14.25" customHeight="1">
      <c r="A496" s="101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1"/>
      <c r="R496" s="101"/>
      <c r="S496" s="101"/>
      <c r="T496" s="101"/>
      <c r="U496" s="101"/>
      <c r="V496" s="10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ht="14.25" customHeight="1">
      <c r="A497" s="101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1"/>
      <c r="R497" s="101"/>
      <c r="S497" s="101"/>
      <c r="T497" s="101"/>
      <c r="U497" s="101"/>
      <c r="V497" s="10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ht="14.25" customHeight="1">
      <c r="A498" s="101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1"/>
      <c r="R498" s="101"/>
      <c r="S498" s="101"/>
      <c r="T498" s="101"/>
      <c r="U498" s="101"/>
      <c r="V498" s="10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ht="14.25" customHeight="1">
      <c r="A499" s="101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1"/>
      <c r="R499" s="101"/>
      <c r="S499" s="101"/>
      <c r="T499" s="101"/>
      <c r="U499" s="101"/>
      <c r="V499" s="10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ht="14.25" customHeight="1">
      <c r="A500" s="101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1"/>
      <c r="R500" s="101"/>
      <c r="S500" s="101"/>
      <c r="T500" s="101"/>
      <c r="U500" s="101"/>
      <c r="V500" s="10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ht="14.25" customHeight="1">
      <c r="A501" s="101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1"/>
      <c r="R501" s="101"/>
      <c r="S501" s="101"/>
      <c r="T501" s="101"/>
      <c r="U501" s="101"/>
      <c r="V501" s="10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ht="14.25" customHeight="1">
      <c r="A502" s="101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1"/>
      <c r="R502" s="101"/>
      <c r="S502" s="101"/>
      <c r="T502" s="101"/>
      <c r="U502" s="101"/>
      <c r="V502" s="10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ht="14.25" customHeight="1">
      <c r="A503" s="101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1"/>
      <c r="R503" s="101"/>
      <c r="S503" s="101"/>
      <c r="T503" s="101"/>
      <c r="U503" s="101"/>
      <c r="V503" s="10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ht="14.25" customHeight="1">
      <c r="A504" s="101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1"/>
      <c r="R504" s="101"/>
      <c r="S504" s="101"/>
      <c r="T504" s="101"/>
      <c r="U504" s="101"/>
      <c r="V504" s="10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ht="14.25" customHeight="1">
      <c r="A505" s="101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1"/>
      <c r="R505" s="101"/>
      <c r="S505" s="101"/>
      <c r="T505" s="101"/>
      <c r="U505" s="101"/>
      <c r="V505" s="10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ht="14.25" customHeight="1">
      <c r="A506" s="101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1"/>
      <c r="R506" s="101"/>
      <c r="S506" s="101"/>
      <c r="T506" s="101"/>
      <c r="U506" s="101"/>
      <c r="V506" s="10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ht="14.25" customHeight="1">
      <c r="A507" s="101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1"/>
      <c r="R507" s="101"/>
      <c r="S507" s="101"/>
      <c r="T507" s="101"/>
      <c r="U507" s="101"/>
      <c r="V507" s="10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ht="14.25" customHeight="1">
      <c r="A508" s="101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1"/>
      <c r="R508" s="101"/>
      <c r="S508" s="101"/>
      <c r="T508" s="101"/>
      <c r="U508" s="101"/>
      <c r="V508" s="10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ht="14.25" customHeight="1">
      <c r="A509" s="101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1"/>
      <c r="R509" s="101"/>
      <c r="S509" s="101"/>
      <c r="T509" s="101"/>
      <c r="U509" s="101"/>
      <c r="V509" s="10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ht="14.25" customHeight="1">
      <c r="A510" s="101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1"/>
      <c r="R510" s="101"/>
      <c r="S510" s="101"/>
      <c r="T510" s="101"/>
      <c r="U510" s="101"/>
      <c r="V510" s="10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ht="14.25" customHeight="1">
      <c r="A511" s="101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1"/>
      <c r="R511" s="101"/>
      <c r="S511" s="101"/>
      <c r="T511" s="101"/>
      <c r="U511" s="101"/>
      <c r="V511" s="10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ht="14.25" customHeight="1">
      <c r="A512" s="101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1"/>
      <c r="R512" s="101"/>
      <c r="S512" s="101"/>
      <c r="T512" s="101"/>
      <c r="U512" s="101"/>
      <c r="V512" s="10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ht="14.25" customHeight="1">
      <c r="A513" s="101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1"/>
      <c r="R513" s="101"/>
      <c r="S513" s="101"/>
      <c r="T513" s="101"/>
      <c r="U513" s="101"/>
      <c r="V513" s="10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ht="14.25" customHeight="1">
      <c r="A514" s="101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1"/>
      <c r="R514" s="101"/>
      <c r="S514" s="101"/>
      <c r="T514" s="101"/>
      <c r="U514" s="101"/>
      <c r="V514" s="10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ht="14.25" customHeight="1">
      <c r="A515" s="101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1"/>
      <c r="R515" s="101"/>
      <c r="S515" s="101"/>
      <c r="T515" s="101"/>
      <c r="U515" s="101"/>
      <c r="V515" s="10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ht="14.25" customHeight="1">
      <c r="A516" s="101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1"/>
      <c r="R516" s="101"/>
      <c r="S516" s="101"/>
      <c r="T516" s="101"/>
      <c r="U516" s="101"/>
      <c r="V516" s="10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ht="14.25" customHeight="1">
      <c r="A517" s="101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1"/>
      <c r="R517" s="101"/>
      <c r="S517" s="101"/>
      <c r="T517" s="101"/>
      <c r="U517" s="101"/>
      <c r="V517" s="10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ht="14.25" customHeight="1">
      <c r="A518" s="101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1"/>
      <c r="R518" s="101"/>
      <c r="S518" s="101"/>
      <c r="T518" s="101"/>
      <c r="U518" s="101"/>
      <c r="V518" s="10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ht="14.25" customHeight="1">
      <c r="A519" s="101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1"/>
      <c r="R519" s="101"/>
      <c r="S519" s="101"/>
      <c r="T519" s="101"/>
      <c r="U519" s="101"/>
      <c r="V519" s="10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ht="14.25" customHeight="1">
      <c r="A520" s="101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1"/>
      <c r="R520" s="101"/>
      <c r="S520" s="101"/>
      <c r="T520" s="101"/>
      <c r="U520" s="101"/>
      <c r="V520" s="10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ht="14.25" customHeight="1">
      <c r="A521" s="101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1"/>
      <c r="R521" s="101"/>
      <c r="S521" s="101"/>
      <c r="T521" s="101"/>
      <c r="U521" s="101"/>
      <c r="V521" s="10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ht="14.25" customHeight="1">
      <c r="A522" s="101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1"/>
      <c r="R522" s="101"/>
      <c r="S522" s="101"/>
      <c r="T522" s="101"/>
      <c r="U522" s="101"/>
      <c r="V522" s="10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ht="14.25" customHeight="1">
      <c r="A523" s="101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1"/>
      <c r="R523" s="101"/>
      <c r="S523" s="101"/>
      <c r="T523" s="101"/>
      <c r="U523" s="101"/>
      <c r="V523" s="10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ht="14.25" customHeight="1">
      <c r="A524" s="101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1"/>
      <c r="R524" s="101"/>
      <c r="S524" s="101"/>
      <c r="T524" s="101"/>
      <c r="U524" s="101"/>
      <c r="V524" s="10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ht="14.25" customHeight="1">
      <c r="A525" s="101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1"/>
      <c r="R525" s="101"/>
      <c r="S525" s="101"/>
      <c r="T525" s="101"/>
      <c r="U525" s="101"/>
      <c r="V525" s="10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ht="14.25" customHeight="1">
      <c r="A526" s="101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1"/>
      <c r="R526" s="101"/>
      <c r="S526" s="101"/>
      <c r="T526" s="101"/>
      <c r="U526" s="101"/>
      <c r="V526" s="10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ht="14.25" customHeight="1">
      <c r="A527" s="101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1"/>
      <c r="R527" s="101"/>
      <c r="S527" s="101"/>
      <c r="T527" s="101"/>
      <c r="U527" s="101"/>
      <c r="V527" s="10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ht="14.25" customHeight="1">
      <c r="A528" s="101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1"/>
      <c r="R528" s="101"/>
      <c r="S528" s="101"/>
      <c r="T528" s="101"/>
      <c r="U528" s="101"/>
      <c r="V528" s="10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ht="14.25" customHeight="1">
      <c r="A529" s="101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1"/>
      <c r="R529" s="101"/>
      <c r="S529" s="101"/>
      <c r="T529" s="101"/>
      <c r="U529" s="101"/>
      <c r="V529" s="10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ht="14.25" customHeight="1">
      <c r="A530" s="101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1"/>
      <c r="R530" s="101"/>
      <c r="S530" s="101"/>
      <c r="T530" s="101"/>
      <c r="U530" s="101"/>
      <c r="V530" s="10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ht="14.25" customHeight="1">
      <c r="A531" s="101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1"/>
      <c r="R531" s="101"/>
      <c r="S531" s="101"/>
      <c r="T531" s="101"/>
      <c r="U531" s="101"/>
      <c r="V531" s="10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ht="14.25" customHeight="1">
      <c r="A532" s="101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1"/>
      <c r="R532" s="101"/>
      <c r="S532" s="101"/>
      <c r="T532" s="101"/>
      <c r="U532" s="101"/>
      <c r="V532" s="10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ht="14.25" customHeight="1">
      <c r="A533" s="101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1"/>
      <c r="R533" s="101"/>
      <c r="S533" s="101"/>
      <c r="T533" s="101"/>
      <c r="U533" s="101"/>
      <c r="V533" s="10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ht="14.25" customHeight="1">
      <c r="A534" s="101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1"/>
      <c r="R534" s="101"/>
      <c r="S534" s="101"/>
      <c r="T534" s="101"/>
      <c r="U534" s="101"/>
      <c r="V534" s="10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ht="14.25" customHeight="1">
      <c r="A535" s="101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1"/>
      <c r="R535" s="101"/>
      <c r="S535" s="101"/>
      <c r="T535" s="101"/>
      <c r="U535" s="101"/>
      <c r="V535" s="10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ht="14.25" customHeight="1">
      <c r="A536" s="101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1"/>
      <c r="R536" s="101"/>
      <c r="S536" s="101"/>
      <c r="T536" s="101"/>
      <c r="U536" s="101"/>
      <c r="V536" s="10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ht="14.25" customHeight="1">
      <c r="A537" s="101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1"/>
      <c r="R537" s="101"/>
      <c r="S537" s="101"/>
      <c r="T537" s="101"/>
      <c r="U537" s="101"/>
      <c r="V537" s="10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ht="14.25" customHeight="1">
      <c r="A538" s="101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1"/>
      <c r="R538" s="101"/>
      <c r="S538" s="101"/>
      <c r="T538" s="101"/>
      <c r="U538" s="101"/>
      <c r="V538" s="10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ht="14.25" customHeight="1">
      <c r="A539" s="101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1"/>
      <c r="R539" s="101"/>
      <c r="S539" s="101"/>
      <c r="T539" s="101"/>
      <c r="U539" s="101"/>
      <c r="V539" s="10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ht="14.25" customHeight="1">
      <c r="A540" s="101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1"/>
      <c r="R540" s="101"/>
      <c r="S540" s="101"/>
      <c r="T540" s="101"/>
      <c r="U540" s="101"/>
      <c r="V540" s="10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ht="14.25" customHeight="1">
      <c r="A541" s="101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1"/>
      <c r="R541" s="101"/>
      <c r="S541" s="101"/>
      <c r="T541" s="101"/>
      <c r="U541" s="101"/>
      <c r="V541" s="10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ht="14.25" customHeight="1">
      <c r="A542" s="101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1"/>
      <c r="R542" s="101"/>
      <c r="S542" s="101"/>
      <c r="T542" s="101"/>
      <c r="U542" s="101"/>
      <c r="V542" s="10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ht="14.25" customHeight="1">
      <c r="A543" s="101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1"/>
      <c r="R543" s="101"/>
      <c r="S543" s="101"/>
      <c r="T543" s="101"/>
      <c r="U543" s="101"/>
      <c r="V543" s="10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ht="14.25" customHeight="1">
      <c r="A544" s="101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1"/>
      <c r="R544" s="101"/>
      <c r="S544" s="101"/>
      <c r="T544" s="101"/>
      <c r="U544" s="101"/>
      <c r="V544" s="10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ht="14.25" customHeight="1">
      <c r="A545" s="101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1"/>
      <c r="R545" s="101"/>
      <c r="S545" s="101"/>
      <c r="T545" s="101"/>
      <c r="U545" s="101"/>
      <c r="V545" s="10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ht="14.25" customHeight="1">
      <c r="A546" s="101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1"/>
      <c r="R546" s="101"/>
      <c r="S546" s="101"/>
      <c r="T546" s="101"/>
      <c r="U546" s="101"/>
      <c r="V546" s="10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ht="14.25" customHeight="1">
      <c r="A547" s="101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1"/>
      <c r="R547" s="101"/>
      <c r="S547" s="101"/>
      <c r="T547" s="101"/>
      <c r="U547" s="101"/>
      <c r="V547" s="10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ht="14.25" customHeight="1">
      <c r="A548" s="101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1"/>
      <c r="R548" s="101"/>
      <c r="S548" s="101"/>
      <c r="T548" s="101"/>
      <c r="U548" s="101"/>
      <c r="V548" s="10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ht="14.25" customHeight="1">
      <c r="A549" s="101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1"/>
      <c r="R549" s="101"/>
      <c r="S549" s="101"/>
      <c r="T549" s="101"/>
      <c r="U549" s="101"/>
      <c r="V549" s="10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ht="14.25" customHeight="1">
      <c r="A550" s="101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1"/>
      <c r="R550" s="101"/>
      <c r="S550" s="101"/>
      <c r="T550" s="101"/>
      <c r="U550" s="101"/>
      <c r="V550" s="10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ht="14.25" customHeight="1">
      <c r="A551" s="101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1"/>
      <c r="R551" s="101"/>
      <c r="S551" s="101"/>
      <c r="T551" s="101"/>
      <c r="U551" s="101"/>
      <c r="V551" s="10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ht="14.25" customHeight="1">
      <c r="A552" s="101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1"/>
      <c r="R552" s="101"/>
      <c r="S552" s="101"/>
      <c r="T552" s="101"/>
      <c r="U552" s="101"/>
      <c r="V552" s="10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ht="14.25" customHeight="1">
      <c r="A553" s="101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1"/>
      <c r="R553" s="101"/>
      <c r="S553" s="101"/>
      <c r="T553" s="101"/>
      <c r="U553" s="101"/>
      <c r="V553" s="10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ht="14.25" customHeight="1">
      <c r="A554" s="101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1"/>
      <c r="R554" s="101"/>
      <c r="S554" s="101"/>
      <c r="T554" s="101"/>
      <c r="U554" s="101"/>
      <c r="V554" s="10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ht="14.25" customHeight="1">
      <c r="A555" s="101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1"/>
      <c r="R555" s="101"/>
      <c r="S555" s="101"/>
      <c r="T555" s="101"/>
      <c r="U555" s="101"/>
      <c r="V555" s="10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ht="14.25" customHeight="1">
      <c r="A556" s="101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1"/>
      <c r="R556" s="101"/>
      <c r="S556" s="101"/>
      <c r="T556" s="101"/>
      <c r="U556" s="101"/>
      <c r="V556" s="10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ht="14.25" customHeight="1">
      <c r="A557" s="101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1"/>
      <c r="R557" s="101"/>
      <c r="S557" s="101"/>
      <c r="T557" s="101"/>
      <c r="U557" s="101"/>
      <c r="V557" s="10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ht="14.25" customHeight="1">
      <c r="A558" s="101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1"/>
      <c r="R558" s="101"/>
      <c r="S558" s="101"/>
      <c r="T558" s="101"/>
      <c r="U558" s="101"/>
      <c r="V558" s="10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ht="14.25" customHeight="1">
      <c r="A559" s="101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1"/>
      <c r="R559" s="101"/>
      <c r="S559" s="101"/>
      <c r="T559" s="101"/>
      <c r="U559" s="101"/>
      <c r="V559" s="10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ht="14.25" customHeight="1">
      <c r="A560" s="101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1"/>
      <c r="R560" s="101"/>
      <c r="S560" s="101"/>
      <c r="T560" s="101"/>
      <c r="U560" s="101"/>
      <c r="V560" s="10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ht="14.25" customHeight="1">
      <c r="A561" s="101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1"/>
      <c r="R561" s="101"/>
      <c r="S561" s="101"/>
      <c r="T561" s="101"/>
      <c r="U561" s="101"/>
      <c r="V561" s="10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ht="14.25" customHeight="1">
      <c r="A562" s="101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1"/>
      <c r="R562" s="101"/>
      <c r="S562" s="101"/>
      <c r="T562" s="101"/>
      <c r="U562" s="101"/>
      <c r="V562" s="10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ht="14.25" customHeight="1">
      <c r="A563" s="101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1"/>
      <c r="R563" s="101"/>
      <c r="S563" s="101"/>
      <c r="T563" s="101"/>
      <c r="U563" s="101"/>
      <c r="V563" s="10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ht="14.25" customHeight="1">
      <c r="A564" s="101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1"/>
      <c r="R564" s="101"/>
      <c r="S564" s="101"/>
      <c r="T564" s="101"/>
      <c r="U564" s="101"/>
      <c r="V564" s="10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ht="14.25" customHeight="1">
      <c r="A565" s="101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1"/>
      <c r="R565" s="101"/>
      <c r="S565" s="101"/>
      <c r="T565" s="101"/>
      <c r="U565" s="101"/>
      <c r="V565" s="10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ht="14.25" customHeight="1">
      <c r="A566" s="101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1"/>
      <c r="R566" s="101"/>
      <c r="S566" s="101"/>
      <c r="T566" s="101"/>
      <c r="U566" s="101"/>
      <c r="V566" s="10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ht="14.25" customHeight="1">
      <c r="A567" s="101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1"/>
      <c r="R567" s="101"/>
      <c r="S567" s="101"/>
      <c r="T567" s="101"/>
      <c r="U567" s="101"/>
      <c r="V567" s="10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ht="14.25" customHeight="1">
      <c r="A568" s="101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1"/>
      <c r="R568" s="101"/>
      <c r="S568" s="101"/>
      <c r="T568" s="101"/>
      <c r="U568" s="101"/>
      <c r="V568" s="10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ht="14.25" customHeight="1">
      <c r="A569" s="101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1"/>
      <c r="R569" s="101"/>
      <c r="S569" s="101"/>
      <c r="T569" s="101"/>
      <c r="U569" s="101"/>
      <c r="V569" s="10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ht="14.25" customHeight="1">
      <c r="A570" s="101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1"/>
      <c r="R570" s="101"/>
      <c r="S570" s="101"/>
      <c r="T570" s="101"/>
      <c r="U570" s="101"/>
      <c r="V570" s="10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ht="14.25" customHeight="1">
      <c r="A571" s="101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1"/>
      <c r="R571" s="101"/>
      <c r="S571" s="101"/>
      <c r="T571" s="101"/>
      <c r="U571" s="101"/>
      <c r="V571" s="10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ht="14.25" customHeight="1">
      <c r="A572" s="101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1"/>
      <c r="R572" s="101"/>
      <c r="S572" s="101"/>
      <c r="T572" s="101"/>
      <c r="U572" s="101"/>
      <c r="V572" s="10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ht="14.25" customHeight="1">
      <c r="A573" s="101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1"/>
      <c r="R573" s="101"/>
      <c r="S573" s="101"/>
      <c r="T573" s="101"/>
      <c r="U573" s="101"/>
      <c r="V573" s="10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ht="14.25" customHeight="1">
      <c r="A574" s="101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1"/>
      <c r="R574" s="101"/>
      <c r="S574" s="101"/>
      <c r="T574" s="101"/>
      <c r="U574" s="101"/>
      <c r="V574" s="10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ht="14.25" customHeight="1">
      <c r="A575" s="101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1"/>
      <c r="R575" s="101"/>
      <c r="S575" s="101"/>
      <c r="T575" s="101"/>
      <c r="U575" s="101"/>
      <c r="V575" s="10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ht="14.25" customHeight="1">
      <c r="A576" s="101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1"/>
      <c r="R576" s="101"/>
      <c r="S576" s="101"/>
      <c r="T576" s="101"/>
      <c r="U576" s="101"/>
      <c r="V576" s="10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ht="14.25" customHeight="1">
      <c r="A577" s="101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1"/>
      <c r="R577" s="101"/>
      <c r="S577" s="101"/>
      <c r="T577" s="101"/>
      <c r="U577" s="101"/>
      <c r="V577" s="10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ht="14.25" customHeight="1">
      <c r="A578" s="101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1"/>
      <c r="R578" s="101"/>
      <c r="S578" s="101"/>
      <c r="T578" s="101"/>
      <c r="U578" s="101"/>
      <c r="V578" s="10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ht="14.25" customHeight="1">
      <c r="A579" s="101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1"/>
      <c r="R579" s="101"/>
      <c r="S579" s="101"/>
      <c r="T579" s="101"/>
      <c r="U579" s="101"/>
      <c r="V579" s="10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ht="14.25" customHeight="1">
      <c r="A580" s="101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1"/>
      <c r="R580" s="101"/>
      <c r="S580" s="101"/>
      <c r="T580" s="101"/>
      <c r="U580" s="101"/>
      <c r="V580" s="10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ht="14.25" customHeight="1">
      <c r="A581" s="101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1"/>
      <c r="R581" s="101"/>
      <c r="S581" s="101"/>
      <c r="T581" s="101"/>
      <c r="U581" s="101"/>
      <c r="V581" s="10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ht="14.25" customHeight="1">
      <c r="A582" s="101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1"/>
      <c r="R582" s="101"/>
      <c r="S582" s="101"/>
      <c r="T582" s="101"/>
      <c r="U582" s="101"/>
      <c r="V582" s="10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ht="14.25" customHeight="1">
      <c r="A583" s="101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1"/>
      <c r="R583" s="101"/>
      <c r="S583" s="101"/>
      <c r="T583" s="101"/>
      <c r="U583" s="101"/>
      <c r="V583" s="10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ht="14.25" customHeight="1">
      <c r="A584" s="101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1"/>
      <c r="R584" s="101"/>
      <c r="S584" s="101"/>
      <c r="T584" s="101"/>
      <c r="U584" s="101"/>
      <c r="V584" s="10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ht="14.25" customHeight="1">
      <c r="A585" s="101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1"/>
      <c r="R585" s="101"/>
      <c r="S585" s="101"/>
      <c r="T585" s="101"/>
      <c r="U585" s="101"/>
      <c r="V585" s="10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ht="14.25" customHeight="1">
      <c r="A586" s="101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1"/>
      <c r="R586" s="101"/>
      <c r="S586" s="101"/>
      <c r="T586" s="101"/>
      <c r="U586" s="101"/>
      <c r="V586" s="10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ht="14.25" customHeight="1">
      <c r="A587" s="101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1"/>
      <c r="R587" s="101"/>
      <c r="S587" s="101"/>
      <c r="T587" s="101"/>
      <c r="U587" s="101"/>
      <c r="V587" s="10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ht="14.25" customHeight="1">
      <c r="A588" s="101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1"/>
      <c r="R588" s="101"/>
      <c r="S588" s="101"/>
      <c r="T588" s="101"/>
      <c r="U588" s="101"/>
      <c r="V588" s="10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ht="14.25" customHeight="1">
      <c r="A589" s="101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1"/>
      <c r="R589" s="101"/>
      <c r="S589" s="101"/>
      <c r="T589" s="101"/>
      <c r="U589" s="101"/>
      <c r="V589" s="10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ht="14.25" customHeight="1">
      <c r="A590" s="101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1"/>
      <c r="R590" s="101"/>
      <c r="S590" s="101"/>
      <c r="T590" s="101"/>
      <c r="U590" s="101"/>
      <c r="V590" s="10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ht="14.25" customHeight="1">
      <c r="A591" s="101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1"/>
      <c r="R591" s="101"/>
      <c r="S591" s="101"/>
      <c r="T591" s="101"/>
      <c r="U591" s="101"/>
      <c r="V591" s="10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ht="14.25" customHeight="1">
      <c r="A592" s="101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1"/>
      <c r="R592" s="101"/>
      <c r="S592" s="101"/>
      <c r="T592" s="101"/>
      <c r="U592" s="101"/>
      <c r="V592" s="10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ht="14.25" customHeight="1">
      <c r="A593" s="101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1"/>
      <c r="R593" s="101"/>
      <c r="S593" s="101"/>
      <c r="T593" s="101"/>
      <c r="U593" s="101"/>
      <c r="V593" s="10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ht="14.25" customHeight="1">
      <c r="A594" s="101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1"/>
      <c r="R594" s="101"/>
      <c r="S594" s="101"/>
      <c r="T594" s="101"/>
      <c r="U594" s="101"/>
      <c r="V594" s="10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ht="14.25" customHeight="1">
      <c r="A595" s="101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1"/>
      <c r="R595" s="101"/>
      <c r="S595" s="101"/>
      <c r="T595" s="101"/>
      <c r="U595" s="101"/>
      <c r="V595" s="10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ht="14.25" customHeight="1">
      <c r="A596" s="101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1"/>
      <c r="R596" s="101"/>
      <c r="S596" s="101"/>
      <c r="T596" s="101"/>
      <c r="U596" s="101"/>
      <c r="V596" s="10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ht="14.25" customHeight="1">
      <c r="A597" s="101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1"/>
      <c r="R597" s="101"/>
      <c r="S597" s="101"/>
      <c r="T597" s="101"/>
      <c r="U597" s="101"/>
      <c r="V597" s="10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ht="14.25" customHeight="1">
      <c r="A598" s="101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1"/>
      <c r="R598" s="101"/>
      <c r="S598" s="101"/>
      <c r="T598" s="101"/>
      <c r="U598" s="101"/>
      <c r="V598" s="10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ht="14.25" customHeight="1">
      <c r="A599" s="101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1"/>
      <c r="R599" s="101"/>
      <c r="S599" s="101"/>
      <c r="T599" s="101"/>
      <c r="U599" s="101"/>
      <c r="V599" s="10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ht="14.25" customHeight="1">
      <c r="A600" s="101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1"/>
      <c r="R600" s="101"/>
      <c r="S600" s="101"/>
      <c r="T600" s="101"/>
      <c r="U600" s="101"/>
      <c r="V600" s="10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ht="14.25" customHeight="1">
      <c r="A601" s="101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1"/>
      <c r="R601" s="101"/>
      <c r="S601" s="101"/>
      <c r="T601" s="101"/>
      <c r="U601" s="101"/>
      <c r="V601" s="10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ht="14.25" customHeight="1">
      <c r="A602" s="101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1"/>
      <c r="R602" s="101"/>
      <c r="S602" s="101"/>
      <c r="T602" s="101"/>
      <c r="U602" s="101"/>
      <c r="V602" s="10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ht="14.25" customHeight="1">
      <c r="A603" s="101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1"/>
      <c r="R603" s="101"/>
      <c r="S603" s="101"/>
      <c r="T603" s="101"/>
      <c r="U603" s="101"/>
      <c r="V603" s="10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ht="14.25" customHeight="1">
      <c r="A604" s="101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1"/>
      <c r="R604" s="101"/>
      <c r="S604" s="101"/>
      <c r="T604" s="101"/>
      <c r="U604" s="101"/>
      <c r="V604" s="10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ht="14.25" customHeight="1">
      <c r="A605" s="101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1"/>
      <c r="R605" s="101"/>
      <c r="S605" s="101"/>
      <c r="T605" s="101"/>
      <c r="U605" s="101"/>
      <c r="V605" s="10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ht="14.25" customHeight="1">
      <c r="A606" s="101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1"/>
      <c r="R606" s="101"/>
      <c r="S606" s="101"/>
      <c r="T606" s="101"/>
      <c r="U606" s="101"/>
      <c r="V606" s="10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ht="14.25" customHeight="1">
      <c r="A607" s="101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1"/>
      <c r="R607" s="101"/>
      <c r="S607" s="101"/>
      <c r="T607" s="101"/>
      <c r="U607" s="101"/>
      <c r="V607" s="10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ht="14.25" customHeight="1">
      <c r="A608" s="101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1"/>
      <c r="R608" s="101"/>
      <c r="S608" s="101"/>
      <c r="T608" s="101"/>
      <c r="U608" s="101"/>
      <c r="V608" s="10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ht="14.25" customHeight="1">
      <c r="A609" s="101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1"/>
      <c r="R609" s="101"/>
      <c r="S609" s="101"/>
      <c r="T609" s="101"/>
      <c r="U609" s="101"/>
      <c r="V609" s="10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ht="14.25" customHeight="1">
      <c r="A610" s="101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1"/>
      <c r="R610" s="101"/>
      <c r="S610" s="101"/>
      <c r="T610" s="101"/>
      <c r="U610" s="101"/>
      <c r="V610" s="10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ht="14.25" customHeight="1">
      <c r="A611" s="101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1"/>
      <c r="R611" s="101"/>
      <c r="S611" s="101"/>
      <c r="T611" s="101"/>
      <c r="U611" s="101"/>
      <c r="V611" s="10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ht="14.25" customHeight="1">
      <c r="A612" s="101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1"/>
      <c r="R612" s="101"/>
      <c r="S612" s="101"/>
      <c r="T612" s="101"/>
      <c r="U612" s="101"/>
      <c r="V612" s="10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ht="14.25" customHeight="1">
      <c r="A613" s="101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1"/>
      <c r="R613" s="101"/>
      <c r="S613" s="101"/>
      <c r="T613" s="101"/>
      <c r="U613" s="101"/>
      <c r="V613" s="10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ht="14.25" customHeight="1">
      <c r="A614" s="101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1"/>
      <c r="R614" s="101"/>
      <c r="S614" s="101"/>
      <c r="T614" s="101"/>
      <c r="U614" s="101"/>
      <c r="V614" s="10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ht="14.25" customHeight="1">
      <c r="A615" s="101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1"/>
      <c r="R615" s="101"/>
      <c r="S615" s="101"/>
      <c r="T615" s="101"/>
      <c r="U615" s="101"/>
      <c r="V615" s="10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ht="14.25" customHeight="1">
      <c r="A616" s="101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1"/>
      <c r="R616" s="101"/>
      <c r="S616" s="101"/>
      <c r="T616" s="101"/>
      <c r="U616" s="101"/>
      <c r="V616" s="10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ht="14.25" customHeight="1">
      <c r="A617" s="101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1"/>
      <c r="R617" s="101"/>
      <c r="S617" s="101"/>
      <c r="T617" s="101"/>
      <c r="U617" s="101"/>
      <c r="V617" s="10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ht="14.25" customHeight="1">
      <c r="A618" s="101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1"/>
      <c r="R618" s="101"/>
      <c r="S618" s="101"/>
      <c r="T618" s="101"/>
      <c r="U618" s="101"/>
      <c r="V618" s="10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ht="14.25" customHeight="1">
      <c r="A619" s="101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1"/>
      <c r="R619" s="101"/>
      <c r="S619" s="101"/>
      <c r="T619" s="101"/>
      <c r="U619" s="101"/>
      <c r="V619" s="10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ht="14.25" customHeight="1">
      <c r="A620" s="101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1"/>
      <c r="R620" s="101"/>
      <c r="S620" s="101"/>
      <c r="T620" s="101"/>
      <c r="U620" s="101"/>
      <c r="V620" s="10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ht="14.25" customHeight="1">
      <c r="A621" s="101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1"/>
      <c r="R621" s="101"/>
      <c r="S621" s="101"/>
      <c r="T621" s="101"/>
      <c r="U621" s="101"/>
      <c r="V621" s="10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ht="14.25" customHeight="1">
      <c r="A622" s="101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1"/>
      <c r="R622" s="101"/>
      <c r="S622" s="101"/>
      <c r="T622" s="101"/>
      <c r="U622" s="101"/>
      <c r="V622" s="10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ht="14.25" customHeight="1">
      <c r="A623" s="101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1"/>
      <c r="R623" s="101"/>
      <c r="S623" s="101"/>
      <c r="T623" s="101"/>
      <c r="U623" s="101"/>
      <c r="V623" s="10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ht="14.25" customHeight="1">
      <c r="A624" s="101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1"/>
      <c r="R624" s="101"/>
      <c r="S624" s="101"/>
      <c r="T624" s="101"/>
      <c r="U624" s="101"/>
      <c r="V624" s="10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ht="14.25" customHeight="1">
      <c r="A625" s="101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1"/>
      <c r="R625" s="101"/>
      <c r="S625" s="101"/>
      <c r="T625" s="101"/>
      <c r="U625" s="101"/>
      <c r="V625" s="10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ht="14.25" customHeight="1">
      <c r="A626" s="101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1"/>
      <c r="R626" s="101"/>
      <c r="S626" s="101"/>
      <c r="T626" s="101"/>
      <c r="U626" s="101"/>
      <c r="V626" s="10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ht="14.25" customHeight="1">
      <c r="A627" s="101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1"/>
      <c r="R627" s="101"/>
      <c r="S627" s="101"/>
      <c r="T627" s="101"/>
      <c r="U627" s="101"/>
      <c r="V627" s="10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ht="14.25" customHeight="1">
      <c r="A628" s="101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1"/>
      <c r="R628" s="101"/>
      <c r="S628" s="101"/>
      <c r="T628" s="101"/>
      <c r="U628" s="101"/>
      <c r="V628" s="10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ht="14.25" customHeight="1">
      <c r="A629" s="101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1"/>
      <c r="R629" s="101"/>
      <c r="S629" s="101"/>
      <c r="T629" s="101"/>
      <c r="U629" s="101"/>
      <c r="V629" s="10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ht="14.25" customHeight="1">
      <c r="A630" s="101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1"/>
      <c r="R630" s="101"/>
      <c r="S630" s="101"/>
      <c r="T630" s="101"/>
      <c r="U630" s="101"/>
      <c r="V630" s="10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ht="14.25" customHeight="1">
      <c r="A631" s="101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1"/>
      <c r="R631" s="101"/>
      <c r="S631" s="101"/>
      <c r="T631" s="101"/>
      <c r="U631" s="101"/>
      <c r="V631" s="10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ht="14.25" customHeight="1">
      <c r="A632" s="101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1"/>
      <c r="R632" s="101"/>
      <c r="S632" s="101"/>
      <c r="T632" s="101"/>
      <c r="U632" s="101"/>
      <c r="V632" s="10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ht="14.25" customHeight="1">
      <c r="A633" s="101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1"/>
      <c r="R633" s="101"/>
      <c r="S633" s="101"/>
      <c r="T633" s="101"/>
      <c r="U633" s="101"/>
      <c r="V633" s="10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ht="14.25" customHeight="1">
      <c r="A634" s="101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1"/>
      <c r="R634" s="101"/>
      <c r="S634" s="101"/>
      <c r="T634" s="101"/>
      <c r="U634" s="101"/>
      <c r="V634" s="10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ht="14.25" customHeight="1">
      <c r="A635" s="101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1"/>
      <c r="R635" s="101"/>
      <c r="S635" s="101"/>
      <c r="T635" s="101"/>
      <c r="U635" s="101"/>
      <c r="V635" s="10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ht="14.25" customHeight="1">
      <c r="A636" s="101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1"/>
      <c r="R636" s="101"/>
      <c r="S636" s="101"/>
      <c r="T636" s="101"/>
      <c r="U636" s="101"/>
      <c r="V636" s="10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ht="14.25" customHeight="1">
      <c r="A637" s="101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1"/>
      <c r="R637" s="101"/>
      <c r="S637" s="101"/>
      <c r="T637" s="101"/>
      <c r="U637" s="101"/>
      <c r="V637" s="10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ht="14.25" customHeight="1">
      <c r="A638" s="101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1"/>
      <c r="R638" s="101"/>
      <c r="S638" s="101"/>
      <c r="T638" s="101"/>
      <c r="U638" s="101"/>
      <c r="V638" s="10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ht="14.25" customHeight="1">
      <c r="A639" s="101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1"/>
      <c r="R639" s="101"/>
      <c r="S639" s="101"/>
      <c r="T639" s="101"/>
      <c r="U639" s="101"/>
      <c r="V639" s="10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ht="14.25" customHeight="1">
      <c r="A640" s="101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1"/>
      <c r="R640" s="101"/>
      <c r="S640" s="101"/>
      <c r="T640" s="101"/>
      <c r="U640" s="101"/>
      <c r="V640" s="10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ht="14.25" customHeight="1">
      <c r="A641" s="101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1"/>
      <c r="R641" s="101"/>
      <c r="S641" s="101"/>
      <c r="T641" s="101"/>
      <c r="U641" s="101"/>
      <c r="V641" s="10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ht="14.25" customHeight="1">
      <c r="A642" s="101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1"/>
      <c r="R642" s="101"/>
      <c r="S642" s="101"/>
      <c r="T642" s="101"/>
      <c r="U642" s="101"/>
      <c r="V642" s="10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ht="14.25" customHeight="1">
      <c r="A643" s="101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1"/>
      <c r="R643" s="101"/>
      <c r="S643" s="101"/>
      <c r="T643" s="101"/>
      <c r="U643" s="101"/>
      <c r="V643" s="10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ht="14.25" customHeight="1">
      <c r="A644" s="101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1"/>
      <c r="R644" s="101"/>
      <c r="S644" s="101"/>
      <c r="T644" s="101"/>
      <c r="U644" s="101"/>
      <c r="V644" s="10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ht="14.25" customHeight="1">
      <c r="A645" s="101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1"/>
      <c r="R645" s="101"/>
      <c r="S645" s="101"/>
      <c r="T645" s="101"/>
      <c r="U645" s="101"/>
      <c r="V645" s="10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ht="14.25" customHeight="1">
      <c r="A646" s="101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1"/>
      <c r="R646" s="101"/>
      <c r="S646" s="101"/>
      <c r="T646" s="101"/>
      <c r="U646" s="101"/>
      <c r="V646" s="10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ht="14.25" customHeight="1">
      <c r="A647" s="101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1"/>
      <c r="R647" s="101"/>
      <c r="S647" s="101"/>
      <c r="T647" s="101"/>
      <c r="U647" s="101"/>
      <c r="V647" s="10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ht="14.25" customHeight="1">
      <c r="A648" s="101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1"/>
      <c r="R648" s="101"/>
      <c r="S648" s="101"/>
      <c r="T648" s="101"/>
      <c r="U648" s="101"/>
      <c r="V648" s="10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ht="14.25" customHeight="1">
      <c r="A649" s="101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1"/>
      <c r="R649" s="101"/>
      <c r="S649" s="101"/>
      <c r="T649" s="101"/>
      <c r="U649" s="101"/>
      <c r="V649" s="10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ht="14.25" customHeight="1">
      <c r="A650" s="101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1"/>
      <c r="R650" s="101"/>
      <c r="S650" s="101"/>
      <c r="T650" s="101"/>
      <c r="U650" s="101"/>
      <c r="V650" s="10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ht="14.25" customHeight="1">
      <c r="A651" s="101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1"/>
      <c r="R651" s="101"/>
      <c r="S651" s="101"/>
      <c r="T651" s="101"/>
      <c r="U651" s="101"/>
      <c r="V651" s="10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ht="14.25" customHeight="1">
      <c r="A652" s="101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1"/>
      <c r="R652" s="101"/>
      <c r="S652" s="101"/>
      <c r="T652" s="101"/>
      <c r="U652" s="101"/>
      <c r="V652" s="10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ht="14.25" customHeight="1">
      <c r="A653" s="101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1"/>
      <c r="R653" s="101"/>
      <c r="S653" s="101"/>
      <c r="T653" s="101"/>
      <c r="U653" s="101"/>
      <c r="V653" s="10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ht="14.25" customHeight="1">
      <c r="A654" s="101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1"/>
      <c r="R654" s="101"/>
      <c r="S654" s="101"/>
      <c r="T654" s="101"/>
      <c r="U654" s="101"/>
      <c r="V654" s="10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ht="14.25" customHeight="1">
      <c r="A655" s="101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1"/>
      <c r="R655" s="101"/>
      <c r="S655" s="101"/>
      <c r="T655" s="101"/>
      <c r="U655" s="101"/>
      <c r="V655" s="10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ht="14.25" customHeight="1">
      <c r="A656" s="101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1"/>
      <c r="R656" s="101"/>
      <c r="S656" s="101"/>
      <c r="T656" s="101"/>
      <c r="U656" s="101"/>
      <c r="V656" s="10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ht="14.25" customHeight="1">
      <c r="A657" s="101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1"/>
      <c r="R657" s="101"/>
      <c r="S657" s="101"/>
      <c r="T657" s="101"/>
      <c r="U657" s="101"/>
      <c r="V657" s="10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ht="14.25" customHeight="1">
      <c r="A658" s="101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1"/>
      <c r="R658" s="101"/>
      <c r="S658" s="101"/>
      <c r="T658" s="101"/>
      <c r="U658" s="101"/>
      <c r="V658" s="10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ht="14.25" customHeight="1">
      <c r="A659" s="101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1"/>
      <c r="R659" s="101"/>
      <c r="S659" s="101"/>
      <c r="T659" s="101"/>
      <c r="U659" s="101"/>
      <c r="V659" s="10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ht="14.25" customHeight="1">
      <c r="A660" s="101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1"/>
      <c r="R660" s="101"/>
      <c r="S660" s="101"/>
      <c r="T660" s="101"/>
      <c r="U660" s="101"/>
      <c r="V660" s="10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ht="14.25" customHeight="1">
      <c r="A661" s="101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1"/>
      <c r="R661" s="101"/>
      <c r="S661" s="101"/>
      <c r="T661" s="101"/>
      <c r="U661" s="101"/>
      <c r="V661" s="10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ht="14.25" customHeight="1">
      <c r="A662" s="101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1"/>
      <c r="R662" s="101"/>
      <c r="S662" s="101"/>
      <c r="T662" s="101"/>
      <c r="U662" s="101"/>
      <c r="V662" s="10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ht="14.25" customHeight="1">
      <c r="A663" s="101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1"/>
      <c r="R663" s="101"/>
      <c r="S663" s="101"/>
      <c r="T663" s="101"/>
      <c r="U663" s="101"/>
      <c r="V663" s="10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ht="14.25" customHeight="1">
      <c r="A664" s="101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1"/>
      <c r="R664" s="101"/>
      <c r="S664" s="101"/>
      <c r="T664" s="101"/>
      <c r="U664" s="101"/>
      <c r="V664" s="10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ht="14.25" customHeight="1">
      <c r="A665" s="101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1"/>
      <c r="R665" s="101"/>
      <c r="S665" s="101"/>
      <c r="T665" s="101"/>
      <c r="U665" s="101"/>
      <c r="V665" s="10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ht="14.25" customHeight="1">
      <c r="A666" s="101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1"/>
      <c r="R666" s="101"/>
      <c r="S666" s="101"/>
      <c r="T666" s="101"/>
      <c r="U666" s="101"/>
      <c r="V666" s="10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ht="14.25" customHeight="1">
      <c r="A667" s="101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1"/>
      <c r="R667" s="101"/>
      <c r="S667" s="101"/>
      <c r="T667" s="101"/>
      <c r="U667" s="101"/>
      <c r="V667" s="10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ht="14.25" customHeight="1">
      <c r="A668" s="101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1"/>
      <c r="R668" s="101"/>
      <c r="S668" s="101"/>
      <c r="T668" s="101"/>
      <c r="U668" s="101"/>
      <c r="V668" s="10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ht="14.25" customHeight="1">
      <c r="A669" s="101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1"/>
      <c r="R669" s="101"/>
      <c r="S669" s="101"/>
      <c r="T669" s="101"/>
      <c r="U669" s="101"/>
      <c r="V669" s="10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ht="14.25" customHeight="1">
      <c r="A670" s="101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1"/>
      <c r="R670" s="101"/>
      <c r="S670" s="101"/>
      <c r="T670" s="101"/>
      <c r="U670" s="101"/>
      <c r="V670" s="10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ht="14.25" customHeight="1">
      <c r="A671" s="101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1"/>
      <c r="R671" s="101"/>
      <c r="S671" s="101"/>
      <c r="T671" s="101"/>
      <c r="U671" s="101"/>
      <c r="V671" s="10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ht="14.25" customHeight="1">
      <c r="A672" s="101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1"/>
      <c r="R672" s="101"/>
      <c r="S672" s="101"/>
      <c r="T672" s="101"/>
      <c r="U672" s="101"/>
      <c r="V672" s="10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ht="14.25" customHeight="1">
      <c r="A673" s="101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1"/>
      <c r="R673" s="101"/>
      <c r="S673" s="101"/>
      <c r="T673" s="101"/>
      <c r="U673" s="101"/>
      <c r="V673" s="10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ht="14.25" customHeight="1">
      <c r="A674" s="101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1"/>
      <c r="R674" s="101"/>
      <c r="S674" s="101"/>
      <c r="T674" s="101"/>
      <c r="U674" s="101"/>
      <c r="V674" s="10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ht="14.25" customHeight="1">
      <c r="A675" s="101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1"/>
      <c r="R675" s="101"/>
      <c r="S675" s="101"/>
      <c r="T675" s="101"/>
      <c r="U675" s="101"/>
      <c r="V675" s="10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ht="14.25" customHeight="1">
      <c r="A676" s="101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1"/>
      <c r="R676" s="101"/>
      <c r="S676" s="101"/>
      <c r="T676" s="101"/>
      <c r="U676" s="101"/>
      <c r="V676" s="10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ht="14.25" customHeight="1">
      <c r="A677" s="101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1"/>
      <c r="R677" s="101"/>
      <c r="S677" s="101"/>
      <c r="T677" s="101"/>
      <c r="U677" s="101"/>
      <c r="V677" s="10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ht="14.25" customHeight="1">
      <c r="A678" s="101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1"/>
      <c r="R678" s="101"/>
      <c r="S678" s="101"/>
      <c r="T678" s="101"/>
      <c r="U678" s="101"/>
      <c r="V678" s="10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ht="14.25" customHeight="1">
      <c r="A679" s="101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1"/>
      <c r="R679" s="101"/>
      <c r="S679" s="101"/>
      <c r="T679" s="101"/>
      <c r="U679" s="101"/>
      <c r="V679" s="10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ht="14.25" customHeight="1">
      <c r="A680" s="101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1"/>
      <c r="R680" s="101"/>
      <c r="S680" s="101"/>
      <c r="T680" s="101"/>
      <c r="U680" s="101"/>
      <c r="V680" s="10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ht="14.25" customHeight="1">
      <c r="A681" s="101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1"/>
      <c r="R681" s="101"/>
      <c r="S681" s="101"/>
      <c r="T681" s="101"/>
      <c r="U681" s="101"/>
      <c r="V681" s="10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ht="14.25" customHeight="1">
      <c r="A682" s="101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1"/>
      <c r="R682" s="101"/>
      <c r="S682" s="101"/>
      <c r="T682" s="101"/>
      <c r="U682" s="101"/>
      <c r="V682" s="10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ht="14.25" customHeight="1">
      <c r="A683" s="101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1"/>
      <c r="R683" s="101"/>
      <c r="S683" s="101"/>
      <c r="T683" s="101"/>
      <c r="U683" s="101"/>
      <c r="V683" s="10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ht="14.25" customHeight="1">
      <c r="A684" s="101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1"/>
      <c r="R684" s="101"/>
      <c r="S684" s="101"/>
      <c r="T684" s="101"/>
      <c r="U684" s="101"/>
      <c r="V684" s="10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ht="14.25" customHeight="1">
      <c r="A685" s="101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1"/>
      <c r="R685" s="101"/>
      <c r="S685" s="101"/>
      <c r="T685" s="101"/>
      <c r="U685" s="101"/>
      <c r="V685" s="10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ht="14.25" customHeight="1">
      <c r="A686" s="101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1"/>
      <c r="R686" s="101"/>
      <c r="S686" s="101"/>
      <c r="T686" s="101"/>
      <c r="U686" s="101"/>
      <c r="V686" s="10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ht="14.25" customHeight="1">
      <c r="A687" s="101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1"/>
      <c r="R687" s="101"/>
      <c r="S687" s="101"/>
      <c r="T687" s="101"/>
      <c r="U687" s="101"/>
      <c r="V687" s="10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ht="14.25" customHeight="1">
      <c r="A688" s="101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1"/>
      <c r="R688" s="101"/>
      <c r="S688" s="101"/>
      <c r="T688" s="101"/>
      <c r="U688" s="101"/>
      <c r="V688" s="10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ht="14.25" customHeight="1">
      <c r="A689" s="101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1"/>
      <c r="R689" s="101"/>
      <c r="S689" s="101"/>
      <c r="T689" s="101"/>
      <c r="U689" s="101"/>
      <c r="V689" s="10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ht="14.25" customHeight="1">
      <c r="A690" s="101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1"/>
      <c r="R690" s="101"/>
      <c r="S690" s="101"/>
      <c r="T690" s="101"/>
      <c r="U690" s="101"/>
      <c r="V690" s="10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ht="14.25" customHeight="1">
      <c r="A691" s="101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1"/>
      <c r="R691" s="101"/>
      <c r="S691" s="101"/>
      <c r="T691" s="101"/>
      <c r="U691" s="101"/>
      <c r="V691" s="10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ht="14.25" customHeight="1">
      <c r="A692" s="101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1"/>
      <c r="R692" s="101"/>
      <c r="S692" s="101"/>
      <c r="T692" s="101"/>
      <c r="U692" s="101"/>
      <c r="V692" s="10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ht="14.25" customHeight="1">
      <c r="A693" s="101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1"/>
      <c r="R693" s="101"/>
      <c r="S693" s="101"/>
      <c r="T693" s="101"/>
      <c r="U693" s="101"/>
      <c r="V693" s="10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ht="14.25" customHeight="1">
      <c r="A694" s="101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1"/>
      <c r="R694" s="101"/>
      <c r="S694" s="101"/>
      <c r="T694" s="101"/>
      <c r="U694" s="101"/>
      <c r="V694" s="10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ht="14.25" customHeight="1">
      <c r="A695" s="101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1"/>
      <c r="R695" s="101"/>
      <c r="S695" s="101"/>
      <c r="T695" s="101"/>
      <c r="U695" s="101"/>
      <c r="V695" s="10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ht="14.25" customHeight="1">
      <c r="A696" s="101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1"/>
      <c r="R696" s="101"/>
      <c r="S696" s="101"/>
      <c r="T696" s="101"/>
      <c r="U696" s="101"/>
      <c r="V696" s="10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ht="14.25" customHeight="1">
      <c r="A697" s="101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1"/>
      <c r="R697" s="101"/>
      <c r="S697" s="101"/>
      <c r="T697" s="101"/>
      <c r="U697" s="101"/>
      <c r="V697" s="10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ht="14.25" customHeight="1">
      <c r="A698" s="101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1"/>
      <c r="R698" s="101"/>
      <c r="S698" s="101"/>
      <c r="T698" s="101"/>
      <c r="U698" s="101"/>
      <c r="V698" s="10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ht="14.25" customHeight="1">
      <c r="A699" s="101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1"/>
      <c r="R699" s="101"/>
      <c r="S699" s="101"/>
      <c r="T699" s="101"/>
      <c r="U699" s="101"/>
      <c r="V699" s="10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ht="14.25" customHeight="1">
      <c r="A700" s="101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1"/>
      <c r="R700" s="101"/>
      <c r="S700" s="101"/>
      <c r="T700" s="101"/>
      <c r="U700" s="101"/>
      <c r="V700" s="10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ht="14.25" customHeight="1">
      <c r="A701" s="101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1"/>
      <c r="R701" s="101"/>
      <c r="S701" s="101"/>
      <c r="T701" s="101"/>
      <c r="U701" s="101"/>
      <c r="V701" s="10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ht="14.25" customHeight="1">
      <c r="A702" s="101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1"/>
      <c r="R702" s="101"/>
      <c r="S702" s="101"/>
      <c r="T702" s="101"/>
      <c r="U702" s="101"/>
      <c r="V702" s="10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ht="14.25" customHeight="1">
      <c r="A703" s="101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1"/>
      <c r="R703" s="101"/>
      <c r="S703" s="101"/>
      <c r="T703" s="101"/>
      <c r="U703" s="101"/>
      <c r="V703" s="10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ht="14.25" customHeight="1">
      <c r="A704" s="101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1"/>
      <c r="R704" s="101"/>
      <c r="S704" s="101"/>
      <c r="T704" s="101"/>
      <c r="U704" s="101"/>
      <c r="V704" s="10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ht="14.25" customHeight="1">
      <c r="A705" s="101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1"/>
      <c r="R705" s="101"/>
      <c r="S705" s="101"/>
      <c r="T705" s="101"/>
      <c r="U705" s="101"/>
      <c r="V705" s="10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ht="14.25" customHeight="1">
      <c r="A706" s="101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1"/>
      <c r="R706" s="101"/>
      <c r="S706" s="101"/>
      <c r="T706" s="101"/>
      <c r="U706" s="101"/>
      <c r="V706" s="10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ht="14.25" customHeight="1">
      <c r="A707" s="101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1"/>
      <c r="R707" s="101"/>
      <c r="S707" s="101"/>
      <c r="T707" s="101"/>
      <c r="U707" s="101"/>
      <c r="V707" s="10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ht="14.25" customHeight="1">
      <c r="A708" s="101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1"/>
      <c r="R708" s="101"/>
      <c r="S708" s="101"/>
      <c r="T708" s="101"/>
      <c r="U708" s="101"/>
      <c r="V708" s="10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ht="14.25" customHeight="1">
      <c r="A709" s="101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1"/>
      <c r="R709" s="101"/>
      <c r="S709" s="101"/>
      <c r="T709" s="101"/>
      <c r="U709" s="101"/>
      <c r="V709" s="10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ht="14.25" customHeight="1">
      <c r="A710" s="101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1"/>
      <c r="R710" s="101"/>
      <c r="S710" s="101"/>
      <c r="T710" s="101"/>
      <c r="U710" s="101"/>
      <c r="V710" s="10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ht="14.25" customHeight="1">
      <c r="A711" s="101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1"/>
      <c r="R711" s="101"/>
      <c r="S711" s="101"/>
      <c r="T711" s="101"/>
      <c r="U711" s="101"/>
      <c r="V711" s="10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ht="14.25" customHeight="1">
      <c r="A712" s="101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1"/>
      <c r="R712" s="101"/>
      <c r="S712" s="101"/>
      <c r="T712" s="101"/>
      <c r="U712" s="101"/>
      <c r="V712" s="10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ht="14.25" customHeight="1">
      <c r="A713" s="101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1"/>
      <c r="R713" s="101"/>
      <c r="S713" s="101"/>
      <c r="T713" s="101"/>
      <c r="U713" s="101"/>
      <c r="V713" s="10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ht="14.25" customHeight="1">
      <c r="A714" s="101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1"/>
      <c r="R714" s="101"/>
      <c r="S714" s="101"/>
      <c r="T714" s="101"/>
      <c r="U714" s="101"/>
      <c r="V714" s="10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ht="14.25" customHeight="1">
      <c r="A715" s="101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1"/>
      <c r="R715" s="101"/>
      <c r="S715" s="101"/>
      <c r="T715" s="101"/>
      <c r="U715" s="101"/>
      <c r="V715" s="10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ht="14.25" customHeight="1">
      <c r="A716" s="101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1"/>
      <c r="R716" s="101"/>
      <c r="S716" s="101"/>
      <c r="T716" s="101"/>
      <c r="U716" s="101"/>
      <c r="V716" s="10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ht="14.25" customHeight="1">
      <c r="A717" s="101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1"/>
      <c r="R717" s="101"/>
      <c r="S717" s="101"/>
      <c r="T717" s="101"/>
      <c r="U717" s="101"/>
      <c r="V717" s="10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ht="14.25" customHeight="1">
      <c r="A718" s="101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1"/>
      <c r="R718" s="101"/>
      <c r="S718" s="101"/>
      <c r="T718" s="101"/>
      <c r="U718" s="101"/>
      <c r="V718" s="10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ht="14.25" customHeight="1">
      <c r="A719" s="101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1"/>
      <c r="R719" s="101"/>
      <c r="S719" s="101"/>
      <c r="T719" s="101"/>
      <c r="U719" s="101"/>
      <c r="V719" s="10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ht="14.25" customHeight="1">
      <c r="A720" s="101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1"/>
      <c r="R720" s="101"/>
      <c r="S720" s="101"/>
      <c r="T720" s="101"/>
      <c r="U720" s="101"/>
      <c r="V720" s="10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ht="14.25" customHeight="1">
      <c r="A721" s="101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1"/>
      <c r="R721" s="101"/>
      <c r="S721" s="101"/>
      <c r="T721" s="101"/>
      <c r="U721" s="101"/>
      <c r="V721" s="10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ht="14.25" customHeight="1">
      <c r="A722" s="101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1"/>
      <c r="R722" s="101"/>
      <c r="S722" s="101"/>
      <c r="T722" s="101"/>
      <c r="U722" s="101"/>
      <c r="V722" s="10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ht="14.25" customHeight="1">
      <c r="A723" s="101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1"/>
      <c r="R723" s="101"/>
      <c r="S723" s="101"/>
      <c r="T723" s="101"/>
      <c r="U723" s="101"/>
      <c r="V723" s="10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ht="14.25" customHeight="1">
      <c r="A724" s="101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1"/>
      <c r="R724" s="101"/>
      <c r="S724" s="101"/>
      <c r="T724" s="101"/>
      <c r="U724" s="101"/>
      <c r="V724" s="10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ht="14.25" customHeight="1">
      <c r="A725" s="101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1"/>
      <c r="R725" s="101"/>
      <c r="S725" s="101"/>
      <c r="T725" s="101"/>
      <c r="U725" s="101"/>
      <c r="V725" s="10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ht="14.25" customHeight="1">
      <c r="A726" s="101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1"/>
      <c r="R726" s="101"/>
      <c r="S726" s="101"/>
      <c r="T726" s="101"/>
      <c r="U726" s="101"/>
      <c r="V726" s="10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ht="14.25" customHeight="1">
      <c r="A727" s="101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1"/>
      <c r="R727" s="101"/>
      <c r="S727" s="101"/>
      <c r="T727" s="101"/>
      <c r="U727" s="101"/>
      <c r="V727" s="10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ht="14.25" customHeight="1">
      <c r="A728" s="101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1"/>
      <c r="R728" s="101"/>
      <c r="S728" s="101"/>
      <c r="T728" s="101"/>
      <c r="U728" s="101"/>
      <c r="V728" s="10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ht="14.25" customHeight="1">
      <c r="A729" s="101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1"/>
      <c r="R729" s="101"/>
      <c r="S729" s="101"/>
      <c r="T729" s="101"/>
      <c r="U729" s="101"/>
      <c r="V729" s="10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ht="14.25" customHeight="1">
      <c r="A730" s="101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1"/>
      <c r="R730" s="101"/>
      <c r="S730" s="101"/>
      <c r="T730" s="101"/>
      <c r="U730" s="101"/>
      <c r="V730" s="10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ht="14.25" customHeight="1">
      <c r="A731" s="101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1"/>
      <c r="R731" s="101"/>
      <c r="S731" s="101"/>
      <c r="T731" s="101"/>
      <c r="U731" s="101"/>
      <c r="V731" s="10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ht="14.25" customHeight="1">
      <c r="A732" s="101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1"/>
      <c r="R732" s="101"/>
      <c r="S732" s="101"/>
      <c r="T732" s="101"/>
      <c r="U732" s="101"/>
      <c r="V732" s="10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ht="14.25" customHeight="1">
      <c r="A733" s="101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1"/>
      <c r="R733" s="101"/>
      <c r="S733" s="101"/>
      <c r="T733" s="101"/>
      <c r="U733" s="101"/>
      <c r="V733" s="10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ht="14.25" customHeight="1">
      <c r="A734" s="101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1"/>
      <c r="R734" s="101"/>
      <c r="S734" s="101"/>
      <c r="T734" s="101"/>
      <c r="U734" s="101"/>
      <c r="V734" s="10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ht="14.25" customHeight="1">
      <c r="A735" s="101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1"/>
      <c r="R735" s="101"/>
      <c r="S735" s="101"/>
      <c r="T735" s="101"/>
      <c r="U735" s="101"/>
      <c r="V735" s="10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ht="14.25" customHeight="1">
      <c r="A736" s="101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1"/>
      <c r="R736" s="101"/>
      <c r="S736" s="101"/>
      <c r="T736" s="101"/>
      <c r="U736" s="101"/>
      <c r="V736" s="10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ht="14.25" customHeight="1">
      <c r="A737" s="101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1"/>
      <c r="R737" s="101"/>
      <c r="S737" s="101"/>
      <c r="T737" s="101"/>
      <c r="U737" s="101"/>
      <c r="V737" s="10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ht="14.25" customHeight="1">
      <c r="A738" s="101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1"/>
      <c r="R738" s="101"/>
      <c r="S738" s="101"/>
      <c r="T738" s="101"/>
      <c r="U738" s="101"/>
      <c r="V738" s="10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ht="14.25" customHeight="1">
      <c r="A739" s="101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1"/>
      <c r="R739" s="101"/>
      <c r="S739" s="101"/>
      <c r="T739" s="101"/>
      <c r="U739" s="101"/>
      <c r="V739" s="10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ht="14.25" customHeight="1">
      <c r="A740" s="101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1"/>
      <c r="R740" s="101"/>
      <c r="S740" s="101"/>
      <c r="T740" s="101"/>
      <c r="U740" s="101"/>
      <c r="V740" s="10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ht="14.25" customHeight="1">
      <c r="A741" s="101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1"/>
      <c r="R741" s="101"/>
      <c r="S741" s="101"/>
      <c r="T741" s="101"/>
      <c r="U741" s="101"/>
      <c r="V741" s="10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ht="14.25" customHeight="1">
      <c r="A742" s="101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1"/>
      <c r="R742" s="101"/>
      <c r="S742" s="101"/>
      <c r="T742" s="101"/>
      <c r="U742" s="101"/>
      <c r="V742" s="10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ht="14.25" customHeight="1">
      <c r="A743" s="101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1"/>
      <c r="R743" s="101"/>
      <c r="S743" s="101"/>
      <c r="T743" s="101"/>
      <c r="U743" s="101"/>
      <c r="V743" s="10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ht="14.25" customHeight="1">
      <c r="A744" s="101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1"/>
      <c r="R744" s="101"/>
      <c r="S744" s="101"/>
      <c r="T744" s="101"/>
      <c r="U744" s="101"/>
      <c r="V744" s="10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ht="14.25" customHeight="1">
      <c r="A745" s="101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1"/>
      <c r="R745" s="101"/>
      <c r="S745" s="101"/>
      <c r="T745" s="101"/>
      <c r="U745" s="101"/>
      <c r="V745" s="10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ht="14.25" customHeight="1">
      <c r="A746" s="101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1"/>
      <c r="R746" s="101"/>
      <c r="S746" s="101"/>
      <c r="T746" s="101"/>
      <c r="U746" s="101"/>
      <c r="V746" s="10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ht="14.25" customHeight="1">
      <c r="A747" s="101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1"/>
      <c r="R747" s="101"/>
      <c r="S747" s="101"/>
      <c r="T747" s="101"/>
      <c r="U747" s="101"/>
      <c r="V747" s="10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ht="14.25" customHeight="1">
      <c r="A748" s="101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1"/>
      <c r="R748" s="101"/>
      <c r="S748" s="101"/>
      <c r="T748" s="101"/>
      <c r="U748" s="101"/>
      <c r="V748" s="10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ht="14.25" customHeight="1">
      <c r="A749" s="101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1"/>
      <c r="R749" s="101"/>
      <c r="S749" s="101"/>
      <c r="T749" s="101"/>
      <c r="U749" s="101"/>
      <c r="V749" s="10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ht="14.25" customHeight="1">
      <c r="A750" s="101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1"/>
      <c r="R750" s="101"/>
      <c r="S750" s="101"/>
      <c r="T750" s="101"/>
      <c r="U750" s="101"/>
      <c r="V750" s="10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ht="14.25" customHeight="1">
      <c r="A751" s="101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1"/>
      <c r="R751" s="101"/>
      <c r="S751" s="101"/>
      <c r="T751" s="101"/>
      <c r="U751" s="101"/>
      <c r="V751" s="10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ht="14.25" customHeight="1">
      <c r="A752" s="101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1"/>
      <c r="R752" s="101"/>
      <c r="S752" s="101"/>
      <c r="T752" s="101"/>
      <c r="U752" s="101"/>
      <c r="V752" s="10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ht="14.25" customHeight="1">
      <c r="A753" s="101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1"/>
      <c r="R753" s="101"/>
      <c r="S753" s="101"/>
      <c r="T753" s="101"/>
      <c r="U753" s="101"/>
      <c r="V753" s="10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ht="14.25" customHeight="1">
      <c r="A754" s="101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1"/>
      <c r="R754" s="101"/>
      <c r="S754" s="101"/>
      <c r="T754" s="101"/>
      <c r="U754" s="101"/>
      <c r="V754" s="10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ht="14.25" customHeight="1">
      <c r="A755" s="101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1"/>
      <c r="R755" s="101"/>
      <c r="S755" s="101"/>
      <c r="T755" s="101"/>
      <c r="U755" s="101"/>
      <c r="V755" s="10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ht="14.25" customHeight="1">
      <c r="A756" s="101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1"/>
      <c r="R756" s="101"/>
      <c r="S756" s="101"/>
      <c r="T756" s="101"/>
      <c r="U756" s="101"/>
      <c r="V756" s="10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ht="14.25" customHeight="1">
      <c r="A757" s="101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1"/>
      <c r="R757" s="101"/>
      <c r="S757" s="101"/>
      <c r="T757" s="101"/>
      <c r="U757" s="101"/>
      <c r="V757" s="10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ht="14.25" customHeight="1">
      <c r="A758" s="101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1"/>
      <c r="R758" s="101"/>
      <c r="S758" s="101"/>
      <c r="T758" s="101"/>
      <c r="U758" s="101"/>
      <c r="V758" s="10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ht="14.25" customHeight="1">
      <c r="A759" s="101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1"/>
      <c r="R759" s="101"/>
      <c r="S759" s="101"/>
      <c r="T759" s="101"/>
      <c r="U759" s="101"/>
      <c r="V759" s="10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ht="14.25" customHeight="1">
      <c r="A760" s="101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1"/>
      <c r="R760" s="101"/>
      <c r="S760" s="101"/>
      <c r="T760" s="101"/>
      <c r="U760" s="101"/>
      <c r="V760" s="10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ht="14.25" customHeight="1">
      <c r="A761" s="101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1"/>
      <c r="R761" s="101"/>
      <c r="S761" s="101"/>
      <c r="T761" s="101"/>
      <c r="U761" s="101"/>
      <c r="V761" s="10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ht="14.25" customHeight="1">
      <c r="A762" s="101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1"/>
      <c r="R762" s="101"/>
      <c r="S762" s="101"/>
      <c r="T762" s="101"/>
      <c r="U762" s="101"/>
      <c r="V762" s="10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ht="14.25" customHeight="1">
      <c r="A763" s="101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1"/>
      <c r="R763" s="101"/>
      <c r="S763" s="101"/>
      <c r="T763" s="101"/>
      <c r="U763" s="101"/>
      <c r="V763" s="10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ht="14.25" customHeight="1">
      <c r="A764" s="101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1"/>
      <c r="R764" s="101"/>
      <c r="S764" s="101"/>
      <c r="T764" s="101"/>
      <c r="U764" s="101"/>
      <c r="V764" s="10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ht="14.25" customHeight="1">
      <c r="A765" s="101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1"/>
      <c r="R765" s="101"/>
      <c r="S765" s="101"/>
      <c r="T765" s="101"/>
      <c r="U765" s="101"/>
      <c r="V765" s="10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ht="14.25" customHeight="1">
      <c r="A766" s="101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1"/>
      <c r="R766" s="101"/>
      <c r="S766" s="101"/>
      <c r="T766" s="101"/>
      <c r="U766" s="101"/>
      <c r="V766" s="10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ht="14.25" customHeight="1">
      <c r="A767" s="101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1"/>
      <c r="R767" s="101"/>
      <c r="S767" s="101"/>
      <c r="T767" s="101"/>
      <c r="U767" s="101"/>
      <c r="V767" s="10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ht="14.25" customHeight="1">
      <c r="A768" s="101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1"/>
      <c r="R768" s="101"/>
      <c r="S768" s="101"/>
      <c r="T768" s="101"/>
      <c r="U768" s="101"/>
      <c r="V768" s="10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ht="14.25" customHeight="1">
      <c r="A769" s="101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1"/>
      <c r="R769" s="101"/>
      <c r="S769" s="101"/>
      <c r="T769" s="101"/>
      <c r="U769" s="101"/>
      <c r="V769" s="10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ht="14.25" customHeight="1">
      <c r="A770" s="101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1"/>
      <c r="R770" s="101"/>
      <c r="S770" s="101"/>
      <c r="T770" s="101"/>
      <c r="U770" s="101"/>
      <c r="V770" s="10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ht="14.25" customHeight="1">
      <c r="A771" s="101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1"/>
      <c r="R771" s="101"/>
      <c r="S771" s="101"/>
      <c r="T771" s="101"/>
      <c r="U771" s="101"/>
      <c r="V771" s="10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ht="14.25" customHeight="1">
      <c r="A772" s="101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1"/>
      <c r="R772" s="101"/>
      <c r="S772" s="101"/>
      <c r="T772" s="101"/>
      <c r="U772" s="101"/>
      <c r="V772" s="10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ht="14.25" customHeight="1">
      <c r="A773" s="101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1"/>
      <c r="R773" s="101"/>
      <c r="S773" s="101"/>
      <c r="T773" s="101"/>
      <c r="U773" s="101"/>
      <c r="V773" s="10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ht="14.25" customHeight="1">
      <c r="A774" s="101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1"/>
      <c r="R774" s="101"/>
      <c r="S774" s="101"/>
      <c r="T774" s="101"/>
      <c r="U774" s="101"/>
      <c r="V774" s="10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ht="14.25" customHeight="1">
      <c r="A775" s="101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1"/>
      <c r="R775" s="101"/>
      <c r="S775" s="101"/>
      <c r="T775" s="101"/>
      <c r="U775" s="101"/>
      <c r="V775" s="10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ht="14.25" customHeight="1">
      <c r="A776" s="101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1"/>
      <c r="R776" s="101"/>
      <c r="S776" s="101"/>
      <c r="T776" s="101"/>
      <c r="U776" s="101"/>
      <c r="V776" s="10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ht="14.25" customHeight="1">
      <c r="A777" s="101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1"/>
      <c r="R777" s="101"/>
      <c r="S777" s="101"/>
      <c r="T777" s="101"/>
      <c r="U777" s="101"/>
      <c r="V777" s="10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ht="14.25" customHeight="1">
      <c r="A778" s="101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1"/>
      <c r="R778" s="101"/>
      <c r="S778" s="101"/>
      <c r="T778" s="101"/>
      <c r="U778" s="101"/>
      <c r="V778" s="10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ht="14.25" customHeight="1">
      <c r="A779" s="101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1"/>
      <c r="R779" s="101"/>
      <c r="S779" s="101"/>
      <c r="T779" s="101"/>
      <c r="U779" s="101"/>
      <c r="V779" s="10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ht="14.25" customHeight="1">
      <c r="A780" s="101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1"/>
      <c r="R780" s="101"/>
      <c r="S780" s="101"/>
      <c r="T780" s="101"/>
      <c r="U780" s="101"/>
      <c r="V780" s="10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ht="14.25" customHeight="1">
      <c r="A781" s="101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1"/>
      <c r="R781" s="101"/>
      <c r="S781" s="101"/>
      <c r="T781" s="101"/>
      <c r="U781" s="101"/>
      <c r="V781" s="10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ht="14.25" customHeight="1">
      <c r="A782" s="101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1"/>
      <c r="R782" s="101"/>
      <c r="S782" s="101"/>
      <c r="T782" s="101"/>
      <c r="U782" s="101"/>
      <c r="V782" s="10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ht="14.25" customHeight="1">
      <c r="A783" s="101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1"/>
      <c r="R783" s="101"/>
      <c r="S783" s="101"/>
      <c r="T783" s="101"/>
      <c r="U783" s="101"/>
      <c r="V783" s="10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ht="14.25" customHeight="1">
      <c r="A784" s="101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1"/>
      <c r="R784" s="101"/>
      <c r="S784" s="101"/>
      <c r="T784" s="101"/>
      <c r="U784" s="101"/>
      <c r="V784" s="10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ht="14.25" customHeight="1">
      <c r="A785" s="101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1"/>
      <c r="R785" s="101"/>
      <c r="S785" s="101"/>
      <c r="T785" s="101"/>
      <c r="U785" s="101"/>
      <c r="V785" s="10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ht="14.25" customHeight="1">
      <c r="A786" s="101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1"/>
      <c r="R786" s="101"/>
      <c r="S786" s="101"/>
      <c r="T786" s="101"/>
      <c r="U786" s="101"/>
      <c r="V786" s="10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ht="14.25" customHeight="1">
      <c r="A787" s="101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1"/>
      <c r="R787" s="101"/>
      <c r="S787" s="101"/>
      <c r="T787" s="101"/>
      <c r="U787" s="101"/>
      <c r="V787" s="10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ht="14.25" customHeight="1">
      <c r="A788" s="101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1"/>
      <c r="R788" s="101"/>
      <c r="S788" s="101"/>
      <c r="T788" s="101"/>
      <c r="U788" s="101"/>
      <c r="V788" s="10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ht="14.25" customHeight="1">
      <c r="A789" s="101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1"/>
      <c r="R789" s="101"/>
      <c r="S789" s="101"/>
      <c r="T789" s="101"/>
      <c r="U789" s="101"/>
      <c r="V789" s="10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ht="14.25" customHeight="1">
      <c r="A790" s="101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1"/>
      <c r="R790" s="101"/>
      <c r="S790" s="101"/>
      <c r="T790" s="101"/>
      <c r="U790" s="101"/>
      <c r="V790" s="10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ht="14.25" customHeight="1">
      <c r="A791" s="101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1"/>
      <c r="R791" s="101"/>
      <c r="S791" s="101"/>
      <c r="T791" s="101"/>
      <c r="U791" s="101"/>
      <c r="V791" s="10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ht="14.25" customHeight="1">
      <c r="A792" s="101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1"/>
      <c r="R792" s="101"/>
      <c r="S792" s="101"/>
      <c r="T792" s="101"/>
      <c r="U792" s="101"/>
      <c r="V792" s="10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ht="14.25" customHeight="1">
      <c r="A793" s="101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1"/>
      <c r="R793" s="101"/>
      <c r="S793" s="101"/>
      <c r="T793" s="101"/>
      <c r="U793" s="101"/>
      <c r="V793" s="10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ht="14.25" customHeight="1">
      <c r="A794" s="101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1"/>
      <c r="R794" s="101"/>
      <c r="S794" s="101"/>
      <c r="T794" s="101"/>
      <c r="U794" s="101"/>
      <c r="V794" s="10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ht="14.25" customHeight="1">
      <c r="A795" s="101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1"/>
      <c r="R795" s="101"/>
      <c r="S795" s="101"/>
      <c r="T795" s="101"/>
      <c r="U795" s="101"/>
      <c r="V795" s="10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ht="14.25" customHeight="1">
      <c r="A796" s="101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1"/>
      <c r="R796" s="101"/>
      <c r="S796" s="101"/>
      <c r="T796" s="101"/>
      <c r="U796" s="101"/>
      <c r="V796" s="10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ht="14.25" customHeight="1">
      <c r="A797" s="101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1"/>
      <c r="R797" s="101"/>
      <c r="S797" s="101"/>
      <c r="T797" s="101"/>
      <c r="U797" s="101"/>
      <c r="V797" s="10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ht="14.25" customHeight="1">
      <c r="A798" s="101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1"/>
      <c r="R798" s="101"/>
      <c r="S798" s="101"/>
      <c r="T798" s="101"/>
      <c r="U798" s="101"/>
      <c r="V798" s="10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ht="14.25" customHeight="1">
      <c r="A799" s="101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1"/>
      <c r="R799" s="101"/>
      <c r="S799" s="101"/>
      <c r="T799" s="101"/>
      <c r="U799" s="101"/>
      <c r="V799" s="10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ht="14.25" customHeight="1">
      <c r="A800" s="101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1"/>
      <c r="R800" s="101"/>
      <c r="S800" s="101"/>
      <c r="T800" s="101"/>
      <c r="U800" s="101"/>
      <c r="V800" s="10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ht="14.25" customHeight="1">
      <c r="A801" s="101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1"/>
      <c r="R801" s="101"/>
      <c r="S801" s="101"/>
      <c r="T801" s="101"/>
      <c r="U801" s="101"/>
      <c r="V801" s="10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ht="14.25" customHeight="1">
      <c r="A802" s="101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1"/>
      <c r="R802" s="101"/>
      <c r="S802" s="101"/>
      <c r="T802" s="101"/>
      <c r="U802" s="101"/>
      <c r="V802" s="10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ht="14.25" customHeight="1">
      <c r="A803" s="101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1"/>
      <c r="R803" s="101"/>
      <c r="S803" s="101"/>
      <c r="T803" s="101"/>
      <c r="U803" s="101"/>
      <c r="V803" s="10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ht="14.25" customHeight="1">
      <c r="A804" s="101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1"/>
      <c r="R804" s="101"/>
      <c r="S804" s="101"/>
      <c r="T804" s="101"/>
      <c r="U804" s="101"/>
      <c r="V804" s="10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ht="14.25" customHeight="1">
      <c r="A805" s="101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1"/>
      <c r="R805" s="101"/>
      <c r="S805" s="101"/>
      <c r="T805" s="101"/>
      <c r="U805" s="101"/>
      <c r="V805" s="10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ht="14.25" customHeight="1">
      <c r="A806" s="101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1"/>
      <c r="R806" s="101"/>
      <c r="S806" s="101"/>
      <c r="T806" s="101"/>
      <c r="U806" s="101"/>
      <c r="V806" s="10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ht="14.25" customHeight="1">
      <c r="A807" s="101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1"/>
      <c r="R807" s="101"/>
      <c r="S807" s="101"/>
      <c r="T807" s="101"/>
      <c r="U807" s="101"/>
      <c r="V807" s="10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ht="14.25" customHeight="1">
      <c r="A808" s="101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1"/>
      <c r="R808" s="101"/>
      <c r="S808" s="101"/>
      <c r="T808" s="101"/>
      <c r="U808" s="101"/>
      <c r="V808" s="10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ht="14.25" customHeight="1">
      <c r="A809" s="101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1"/>
      <c r="R809" s="101"/>
      <c r="S809" s="101"/>
      <c r="T809" s="101"/>
      <c r="U809" s="101"/>
      <c r="V809" s="10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ht="14.25" customHeight="1">
      <c r="A810" s="101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1"/>
      <c r="R810" s="101"/>
      <c r="S810" s="101"/>
      <c r="T810" s="101"/>
      <c r="U810" s="101"/>
      <c r="V810" s="10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ht="14.25" customHeight="1">
      <c r="A811" s="101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1"/>
      <c r="R811" s="101"/>
      <c r="S811" s="101"/>
      <c r="T811" s="101"/>
      <c r="U811" s="101"/>
      <c r="V811" s="10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ht="14.25" customHeight="1">
      <c r="A812" s="101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1"/>
      <c r="R812" s="101"/>
      <c r="S812" s="101"/>
      <c r="T812" s="101"/>
      <c r="U812" s="101"/>
      <c r="V812" s="10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ht="14.25" customHeight="1">
      <c r="A813" s="101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1"/>
      <c r="R813" s="101"/>
      <c r="S813" s="101"/>
      <c r="T813" s="101"/>
      <c r="U813" s="101"/>
      <c r="V813" s="10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ht="14.25" customHeight="1">
      <c r="A814" s="101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1"/>
      <c r="R814" s="101"/>
      <c r="S814" s="101"/>
      <c r="T814" s="101"/>
      <c r="U814" s="101"/>
      <c r="V814" s="10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ht="14.25" customHeight="1">
      <c r="A815" s="101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1"/>
      <c r="R815" s="101"/>
      <c r="S815" s="101"/>
      <c r="T815" s="101"/>
      <c r="U815" s="101"/>
      <c r="V815" s="10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ht="14.25" customHeight="1">
      <c r="A816" s="101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1"/>
      <c r="R816" s="101"/>
      <c r="S816" s="101"/>
      <c r="T816" s="101"/>
      <c r="U816" s="101"/>
      <c r="V816" s="10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ht="14.25" customHeight="1">
      <c r="A817" s="101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1"/>
      <c r="R817" s="101"/>
      <c r="S817" s="101"/>
      <c r="T817" s="101"/>
      <c r="U817" s="101"/>
      <c r="V817" s="10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ht="14.25" customHeight="1">
      <c r="A818" s="101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1"/>
      <c r="R818" s="101"/>
      <c r="S818" s="101"/>
      <c r="T818" s="101"/>
      <c r="U818" s="101"/>
      <c r="V818" s="10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ht="14.25" customHeight="1">
      <c r="A819" s="101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1"/>
      <c r="R819" s="101"/>
      <c r="S819" s="101"/>
      <c r="T819" s="101"/>
      <c r="U819" s="101"/>
      <c r="V819" s="10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ht="14.25" customHeight="1">
      <c r="A820" s="101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1"/>
      <c r="R820" s="101"/>
      <c r="S820" s="101"/>
      <c r="T820" s="101"/>
      <c r="U820" s="101"/>
      <c r="V820" s="10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ht="14.25" customHeight="1">
      <c r="A821" s="101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1"/>
      <c r="R821" s="101"/>
      <c r="S821" s="101"/>
      <c r="T821" s="101"/>
      <c r="U821" s="101"/>
      <c r="V821" s="10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ht="14.25" customHeight="1">
      <c r="A822" s="101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1"/>
      <c r="R822" s="101"/>
      <c r="S822" s="101"/>
      <c r="T822" s="101"/>
      <c r="U822" s="101"/>
      <c r="V822" s="10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ht="14.25" customHeight="1">
      <c r="A823" s="101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1"/>
      <c r="R823" s="101"/>
      <c r="S823" s="101"/>
      <c r="T823" s="101"/>
      <c r="U823" s="101"/>
      <c r="V823" s="10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ht="14.25" customHeight="1">
      <c r="A824" s="101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1"/>
      <c r="R824" s="101"/>
      <c r="S824" s="101"/>
      <c r="T824" s="101"/>
      <c r="U824" s="101"/>
      <c r="V824" s="10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ht="14.25" customHeight="1">
      <c r="A825" s="101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1"/>
      <c r="R825" s="101"/>
      <c r="S825" s="101"/>
      <c r="T825" s="101"/>
      <c r="U825" s="101"/>
      <c r="V825" s="10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ht="14.25" customHeight="1">
      <c r="A826" s="101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1"/>
      <c r="R826" s="101"/>
      <c r="S826" s="101"/>
      <c r="T826" s="101"/>
      <c r="U826" s="101"/>
      <c r="V826" s="10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ht="14.25" customHeight="1">
      <c r="A827" s="101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1"/>
      <c r="R827" s="101"/>
      <c r="S827" s="101"/>
      <c r="T827" s="101"/>
      <c r="U827" s="101"/>
      <c r="V827" s="10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ht="14.25" customHeight="1">
      <c r="A828" s="101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1"/>
      <c r="R828" s="101"/>
      <c r="S828" s="101"/>
      <c r="T828" s="101"/>
      <c r="U828" s="101"/>
      <c r="V828" s="10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ht="14.25" customHeight="1">
      <c r="A829" s="101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1"/>
      <c r="R829" s="101"/>
      <c r="S829" s="101"/>
      <c r="T829" s="101"/>
      <c r="U829" s="101"/>
      <c r="V829" s="10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ht="14.25" customHeight="1">
      <c r="A830" s="101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1"/>
      <c r="R830" s="101"/>
      <c r="S830" s="101"/>
      <c r="T830" s="101"/>
      <c r="U830" s="101"/>
      <c r="V830" s="10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ht="14.25" customHeight="1">
      <c r="A831" s="101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1"/>
      <c r="R831" s="101"/>
      <c r="S831" s="101"/>
      <c r="T831" s="101"/>
      <c r="U831" s="101"/>
      <c r="V831" s="10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ht="14.25" customHeight="1">
      <c r="A832" s="101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1"/>
      <c r="R832" s="101"/>
      <c r="S832" s="101"/>
      <c r="T832" s="101"/>
      <c r="U832" s="101"/>
      <c r="V832" s="10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ht="14.25" customHeight="1">
      <c r="A833" s="101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1"/>
      <c r="R833" s="101"/>
      <c r="S833" s="101"/>
      <c r="T833" s="101"/>
      <c r="U833" s="101"/>
      <c r="V833" s="10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ht="14.25" customHeight="1">
      <c r="A834" s="101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1"/>
      <c r="R834" s="101"/>
      <c r="S834" s="101"/>
      <c r="T834" s="101"/>
      <c r="U834" s="101"/>
      <c r="V834" s="10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ht="14.25" customHeight="1">
      <c r="A835" s="101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1"/>
      <c r="R835" s="101"/>
      <c r="S835" s="101"/>
      <c r="T835" s="101"/>
      <c r="U835" s="101"/>
      <c r="V835" s="10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ht="14.25" customHeight="1">
      <c r="A836" s="101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1"/>
      <c r="R836" s="101"/>
      <c r="S836" s="101"/>
      <c r="T836" s="101"/>
      <c r="U836" s="101"/>
      <c r="V836" s="10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ht="14.25" customHeight="1">
      <c r="A837" s="101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1"/>
      <c r="R837" s="101"/>
      <c r="S837" s="101"/>
      <c r="T837" s="101"/>
      <c r="U837" s="101"/>
      <c r="V837" s="10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ht="14.25" customHeight="1">
      <c r="A838" s="101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1"/>
      <c r="R838" s="101"/>
      <c r="S838" s="101"/>
      <c r="T838" s="101"/>
      <c r="U838" s="101"/>
      <c r="V838" s="10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ht="14.25" customHeight="1">
      <c r="A839" s="101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1"/>
      <c r="R839" s="101"/>
      <c r="S839" s="101"/>
      <c r="T839" s="101"/>
      <c r="U839" s="101"/>
      <c r="V839" s="10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ht="14.25" customHeight="1">
      <c r="A840" s="101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1"/>
      <c r="R840" s="101"/>
      <c r="S840" s="101"/>
      <c r="T840" s="101"/>
      <c r="U840" s="101"/>
      <c r="V840" s="10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ht="14.25" customHeight="1">
      <c r="A841" s="101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1"/>
      <c r="R841" s="101"/>
      <c r="S841" s="101"/>
      <c r="T841" s="101"/>
      <c r="U841" s="101"/>
      <c r="V841" s="10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ht="14.25" customHeight="1">
      <c r="A842" s="101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1"/>
      <c r="R842" s="101"/>
      <c r="S842" s="101"/>
      <c r="T842" s="101"/>
      <c r="U842" s="101"/>
      <c r="V842" s="10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ht="14.25" customHeight="1">
      <c r="A843" s="101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1"/>
      <c r="R843" s="101"/>
      <c r="S843" s="101"/>
      <c r="T843" s="101"/>
      <c r="U843" s="101"/>
      <c r="V843" s="10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ht="14.25" customHeight="1">
      <c r="A844" s="101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1"/>
      <c r="R844" s="101"/>
      <c r="S844" s="101"/>
      <c r="T844" s="101"/>
      <c r="U844" s="101"/>
      <c r="V844" s="10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ht="14.25" customHeight="1">
      <c r="A845" s="101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1"/>
      <c r="R845" s="101"/>
      <c r="S845" s="101"/>
      <c r="T845" s="101"/>
      <c r="U845" s="101"/>
      <c r="V845" s="10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ht="14.25" customHeight="1">
      <c r="A846" s="101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1"/>
      <c r="R846" s="101"/>
      <c r="S846" s="101"/>
      <c r="T846" s="101"/>
      <c r="U846" s="101"/>
      <c r="V846" s="10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ht="14.25" customHeight="1">
      <c r="A847" s="101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1"/>
      <c r="R847" s="101"/>
      <c r="S847" s="101"/>
      <c r="T847" s="101"/>
      <c r="U847" s="101"/>
      <c r="V847" s="10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ht="14.25" customHeight="1">
      <c r="A848" s="101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1"/>
      <c r="R848" s="101"/>
      <c r="S848" s="101"/>
      <c r="T848" s="101"/>
      <c r="U848" s="101"/>
      <c r="V848" s="10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ht="14.25" customHeight="1">
      <c r="A849" s="101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1"/>
      <c r="R849" s="101"/>
      <c r="S849" s="101"/>
      <c r="T849" s="101"/>
      <c r="U849" s="101"/>
      <c r="V849" s="10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ht="14.25" customHeight="1">
      <c r="A850" s="101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1"/>
      <c r="R850" s="101"/>
      <c r="S850" s="101"/>
      <c r="T850" s="101"/>
      <c r="U850" s="101"/>
      <c r="V850" s="10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ht="14.25" customHeight="1">
      <c r="A851" s="101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1"/>
      <c r="R851" s="101"/>
      <c r="S851" s="101"/>
      <c r="T851" s="101"/>
      <c r="U851" s="101"/>
      <c r="V851" s="10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ht="14.25" customHeight="1">
      <c r="A852" s="101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1"/>
      <c r="R852" s="101"/>
      <c r="S852" s="101"/>
      <c r="T852" s="101"/>
      <c r="U852" s="101"/>
      <c r="V852" s="10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ht="14.25" customHeight="1">
      <c r="A853" s="101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1"/>
      <c r="R853" s="101"/>
      <c r="S853" s="101"/>
      <c r="T853" s="101"/>
      <c r="U853" s="101"/>
      <c r="V853" s="10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ht="14.25" customHeight="1">
      <c r="A854" s="101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1"/>
      <c r="R854" s="101"/>
      <c r="S854" s="101"/>
      <c r="T854" s="101"/>
      <c r="U854" s="101"/>
      <c r="V854" s="10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ht="14.25" customHeight="1">
      <c r="A855" s="101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1"/>
      <c r="R855" s="101"/>
      <c r="S855" s="101"/>
      <c r="T855" s="101"/>
      <c r="U855" s="101"/>
      <c r="V855" s="10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ht="14.25" customHeight="1">
      <c r="A856" s="101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1"/>
      <c r="R856" s="101"/>
      <c r="S856" s="101"/>
      <c r="T856" s="101"/>
      <c r="U856" s="101"/>
      <c r="V856" s="10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ht="14.25" customHeight="1">
      <c r="A857" s="101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1"/>
      <c r="R857" s="101"/>
      <c r="S857" s="101"/>
      <c r="T857" s="101"/>
      <c r="U857" s="101"/>
      <c r="V857" s="10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ht="14.25" customHeight="1">
      <c r="A858" s="101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1"/>
      <c r="R858" s="101"/>
      <c r="S858" s="101"/>
      <c r="T858" s="101"/>
      <c r="U858" s="101"/>
      <c r="V858" s="10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ht="14.25" customHeight="1">
      <c r="A859" s="101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1"/>
      <c r="R859" s="101"/>
      <c r="S859" s="101"/>
      <c r="T859" s="101"/>
      <c r="U859" s="101"/>
      <c r="V859" s="10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ht="14.25" customHeight="1">
      <c r="A860" s="101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1"/>
      <c r="R860" s="101"/>
      <c r="S860" s="101"/>
      <c r="T860" s="101"/>
      <c r="U860" s="101"/>
      <c r="V860" s="10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ht="14.25" customHeight="1">
      <c r="A861" s="101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1"/>
      <c r="R861" s="101"/>
      <c r="S861" s="101"/>
      <c r="T861" s="101"/>
      <c r="U861" s="101"/>
      <c r="V861" s="10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ht="14.25" customHeight="1">
      <c r="A862" s="101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1"/>
      <c r="R862" s="101"/>
      <c r="S862" s="101"/>
      <c r="T862" s="101"/>
      <c r="U862" s="101"/>
      <c r="V862" s="10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ht="14.25" customHeight="1">
      <c r="A863" s="101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1"/>
      <c r="R863" s="101"/>
      <c r="S863" s="101"/>
      <c r="T863" s="101"/>
      <c r="U863" s="101"/>
      <c r="V863" s="10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ht="14.25" customHeight="1">
      <c r="A864" s="101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1"/>
      <c r="R864" s="101"/>
      <c r="S864" s="101"/>
      <c r="T864" s="101"/>
      <c r="U864" s="101"/>
      <c r="V864" s="10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ht="14.25" customHeight="1">
      <c r="A865" s="101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1"/>
      <c r="R865" s="101"/>
      <c r="S865" s="101"/>
      <c r="T865" s="101"/>
      <c r="U865" s="101"/>
      <c r="V865" s="10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ht="14.25" customHeight="1">
      <c r="A866" s="101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1"/>
      <c r="R866" s="101"/>
      <c r="S866" s="101"/>
      <c r="T866" s="101"/>
      <c r="U866" s="101"/>
      <c r="V866" s="10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ht="14.25" customHeight="1">
      <c r="A867" s="101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1"/>
      <c r="R867" s="101"/>
      <c r="S867" s="101"/>
      <c r="T867" s="101"/>
      <c r="U867" s="101"/>
      <c r="V867" s="10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ht="14.25" customHeight="1">
      <c r="A868" s="101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1"/>
      <c r="R868" s="101"/>
      <c r="S868" s="101"/>
      <c r="T868" s="101"/>
      <c r="U868" s="101"/>
      <c r="V868" s="10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ht="14.25" customHeight="1">
      <c r="A869" s="101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1"/>
      <c r="R869" s="101"/>
      <c r="S869" s="101"/>
      <c r="T869" s="101"/>
      <c r="U869" s="101"/>
      <c r="V869" s="10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ht="14.25" customHeight="1">
      <c r="A870" s="101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1"/>
      <c r="R870" s="101"/>
      <c r="S870" s="101"/>
      <c r="T870" s="101"/>
      <c r="U870" s="101"/>
      <c r="V870" s="10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ht="14.25" customHeight="1">
      <c r="A871" s="101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1"/>
      <c r="R871" s="101"/>
      <c r="S871" s="101"/>
      <c r="T871" s="101"/>
      <c r="U871" s="101"/>
      <c r="V871" s="10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ht="14.25" customHeight="1">
      <c r="A872" s="101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1"/>
      <c r="R872" s="101"/>
      <c r="S872" s="101"/>
      <c r="T872" s="101"/>
      <c r="U872" s="101"/>
      <c r="V872" s="10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ht="14.25" customHeight="1">
      <c r="A873" s="101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1"/>
      <c r="R873" s="101"/>
      <c r="S873" s="101"/>
      <c r="T873" s="101"/>
      <c r="U873" s="101"/>
      <c r="V873" s="10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ht="14.25" customHeight="1">
      <c r="A874" s="101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1"/>
      <c r="R874" s="101"/>
      <c r="S874" s="101"/>
      <c r="T874" s="101"/>
      <c r="U874" s="101"/>
      <c r="V874" s="10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ht="14.25" customHeight="1">
      <c r="A875" s="101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1"/>
      <c r="R875" s="101"/>
      <c r="S875" s="101"/>
      <c r="T875" s="101"/>
      <c r="U875" s="101"/>
      <c r="V875" s="10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ht="14.25" customHeight="1">
      <c r="A876" s="101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1"/>
      <c r="R876" s="101"/>
      <c r="S876" s="101"/>
      <c r="T876" s="101"/>
      <c r="U876" s="101"/>
      <c r="V876" s="10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ht="14.25" customHeight="1">
      <c r="A877" s="101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1"/>
      <c r="R877" s="101"/>
      <c r="S877" s="101"/>
      <c r="T877" s="101"/>
      <c r="U877" s="101"/>
      <c r="V877" s="10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ht="14.25" customHeight="1">
      <c r="A878" s="101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1"/>
      <c r="R878" s="101"/>
      <c r="S878" s="101"/>
      <c r="T878" s="101"/>
      <c r="U878" s="101"/>
      <c r="V878" s="10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ht="14.25" customHeight="1">
      <c r="A879" s="101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1"/>
      <c r="R879" s="101"/>
      <c r="S879" s="101"/>
      <c r="T879" s="101"/>
      <c r="U879" s="101"/>
      <c r="V879" s="10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ht="14.25" customHeight="1">
      <c r="A880" s="101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1"/>
      <c r="R880" s="101"/>
      <c r="S880" s="101"/>
      <c r="T880" s="101"/>
      <c r="U880" s="101"/>
      <c r="V880" s="10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ht="14.25" customHeight="1">
      <c r="A881" s="101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1"/>
      <c r="R881" s="101"/>
      <c r="S881" s="101"/>
      <c r="T881" s="101"/>
      <c r="U881" s="101"/>
      <c r="V881" s="10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ht="14.25" customHeight="1">
      <c r="A882" s="101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1"/>
      <c r="R882" s="101"/>
      <c r="S882" s="101"/>
      <c r="T882" s="101"/>
      <c r="U882" s="101"/>
      <c r="V882" s="10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ht="14.25" customHeight="1">
      <c r="A883" s="101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1"/>
      <c r="R883" s="101"/>
      <c r="S883" s="101"/>
      <c r="T883" s="101"/>
      <c r="U883" s="101"/>
      <c r="V883" s="10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ht="14.25" customHeight="1">
      <c r="A884" s="101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1"/>
      <c r="R884" s="101"/>
      <c r="S884" s="101"/>
      <c r="T884" s="101"/>
      <c r="U884" s="101"/>
      <c r="V884" s="10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ht="14.25" customHeight="1">
      <c r="A885" s="101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1"/>
      <c r="R885" s="101"/>
      <c r="S885" s="101"/>
      <c r="T885" s="101"/>
      <c r="U885" s="101"/>
      <c r="V885" s="10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ht="14.25" customHeight="1">
      <c r="A886" s="101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1"/>
      <c r="R886" s="101"/>
      <c r="S886" s="101"/>
      <c r="T886" s="101"/>
      <c r="U886" s="101"/>
      <c r="V886" s="10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ht="14.25" customHeight="1">
      <c r="A887" s="101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1"/>
      <c r="R887" s="101"/>
      <c r="S887" s="101"/>
      <c r="T887" s="101"/>
      <c r="U887" s="101"/>
      <c r="V887" s="10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ht="14.25" customHeight="1">
      <c r="A888" s="101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1"/>
      <c r="R888" s="101"/>
      <c r="S888" s="101"/>
      <c r="T888" s="101"/>
      <c r="U888" s="101"/>
      <c r="V888" s="10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ht="14.25" customHeight="1">
      <c r="A889" s="101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1"/>
      <c r="R889" s="101"/>
      <c r="S889" s="101"/>
      <c r="T889" s="101"/>
      <c r="U889" s="101"/>
      <c r="V889" s="10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ht="14.25" customHeight="1">
      <c r="A890" s="101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1"/>
      <c r="R890" s="101"/>
      <c r="S890" s="101"/>
      <c r="T890" s="101"/>
      <c r="U890" s="101"/>
      <c r="V890" s="10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ht="14.25" customHeight="1">
      <c r="A891" s="101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1"/>
      <c r="R891" s="101"/>
      <c r="S891" s="101"/>
      <c r="T891" s="101"/>
      <c r="U891" s="101"/>
      <c r="V891" s="10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ht="14.25" customHeight="1">
      <c r="A892" s="101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1"/>
      <c r="R892" s="101"/>
      <c r="S892" s="101"/>
      <c r="T892" s="101"/>
      <c r="U892" s="101"/>
      <c r="V892" s="10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ht="14.25" customHeight="1">
      <c r="A893" s="101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1"/>
      <c r="R893" s="101"/>
      <c r="S893" s="101"/>
      <c r="T893" s="101"/>
      <c r="U893" s="101"/>
      <c r="V893" s="10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ht="14.25" customHeight="1">
      <c r="A894" s="101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1"/>
      <c r="R894" s="101"/>
      <c r="S894" s="101"/>
      <c r="T894" s="101"/>
      <c r="U894" s="101"/>
      <c r="V894" s="10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ht="14.25" customHeight="1">
      <c r="A895" s="101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1"/>
      <c r="R895" s="101"/>
      <c r="S895" s="101"/>
      <c r="T895" s="101"/>
      <c r="U895" s="101"/>
      <c r="V895" s="10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ht="14.25" customHeight="1">
      <c r="A896" s="101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1"/>
      <c r="R896" s="101"/>
      <c r="S896" s="101"/>
      <c r="T896" s="101"/>
      <c r="U896" s="101"/>
      <c r="V896" s="10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ht="14.25" customHeight="1">
      <c r="A897" s="101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1"/>
      <c r="R897" s="101"/>
      <c r="S897" s="101"/>
      <c r="T897" s="101"/>
      <c r="U897" s="101"/>
      <c r="V897" s="10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ht="14.25" customHeight="1">
      <c r="A898" s="101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1"/>
      <c r="R898" s="101"/>
      <c r="S898" s="101"/>
      <c r="T898" s="101"/>
      <c r="U898" s="101"/>
      <c r="V898" s="10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ht="14.25" customHeight="1">
      <c r="A899" s="101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1"/>
      <c r="R899" s="101"/>
      <c r="S899" s="101"/>
      <c r="T899" s="101"/>
      <c r="U899" s="101"/>
      <c r="V899" s="10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ht="14.25" customHeight="1">
      <c r="A900" s="101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1"/>
      <c r="R900" s="101"/>
      <c r="S900" s="101"/>
      <c r="T900" s="101"/>
      <c r="U900" s="101"/>
      <c r="V900" s="10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ht="14.25" customHeight="1">
      <c r="A901" s="101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1"/>
      <c r="R901" s="101"/>
      <c r="S901" s="101"/>
      <c r="T901" s="101"/>
      <c r="U901" s="101"/>
      <c r="V901" s="10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ht="14.25" customHeight="1">
      <c r="A902" s="101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1"/>
      <c r="R902" s="101"/>
      <c r="S902" s="101"/>
      <c r="T902" s="101"/>
      <c r="U902" s="101"/>
      <c r="V902" s="10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ht="14.25" customHeight="1">
      <c r="A903" s="101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1"/>
      <c r="R903" s="101"/>
      <c r="S903" s="101"/>
      <c r="T903" s="101"/>
      <c r="U903" s="101"/>
      <c r="V903" s="10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ht="14.25" customHeight="1">
      <c r="A904" s="101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1"/>
      <c r="R904" s="101"/>
      <c r="S904" s="101"/>
      <c r="T904" s="101"/>
      <c r="U904" s="101"/>
      <c r="V904" s="10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ht="14.25" customHeight="1">
      <c r="A905" s="101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1"/>
      <c r="R905" s="101"/>
      <c r="S905" s="101"/>
      <c r="T905" s="101"/>
      <c r="U905" s="101"/>
      <c r="V905" s="10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ht="14.25" customHeight="1">
      <c r="A906" s="101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1"/>
      <c r="R906" s="101"/>
      <c r="S906" s="101"/>
      <c r="T906" s="101"/>
      <c r="U906" s="101"/>
      <c r="V906" s="10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ht="14.25" customHeight="1">
      <c r="A907" s="101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1"/>
      <c r="R907" s="101"/>
      <c r="S907" s="101"/>
      <c r="T907" s="101"/>
      <c r="U907" s="101"/>
      <c r="V907" s="10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ht="14.25" customHeight="1">
      <c r="A908" s="101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1"/>
      <c r="R908" s="101"/>
      <c r="S908" s="101"/>
      <c r="T908" s="101"/>
      <c r="U908" s="101"/>
      <c r="V908" s="10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ht="14.25" customHeight="1">
      <c r="A909" s="101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1"/>
      <c r="R909" s="101"/>
      <c r="S909" s="101"/>
      <c r="T909" s="101"/>
      <c r="U909" s="101"/>
      <c r="V909" s="10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ht="14.25" customHeight="1">
      <c r="A910" s="101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1"/>
      <c r="R910" s="101"/>
      <c r="S910" s="101"/>
      <c r="T910" s="101"/>
      <c r="U910" s="101"/>
      <c r="V910" s="10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ht="14.25" customHeight="1">
      <c r="A911" s="101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1"/>
      <c r="R911" s="101"/>
      <c r="S911" s="101"/>
      <c r="T911" s="101"/>
      <c r="U911" s="101"/>
      <c r="V911" s="10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ht="14.25" customHeight="1">
      <c r="A912" s="101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1"/>
      <c r="R912" s="101"/>
      <c r="S912" s="101"/>
      <c r="T912" s="101"/>
      <c r="U912" s="101"/>
      <c r="V912" s="10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ht="14.25" customHeight="1">
      <c r="A913" s="101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1"/>
      <c r="R913" s="101"/>
      <c r="S913" s="101"/>
      <c r="T913" s="101"/>
      <c r="U913" s="101"/>
      <c r="V913" s="10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ht="14.25" customHeight="1">
      <c r="A914" s="101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1"/>
      <c r="R914" s="101"/>
      <c r="S914" s="101"/>
      <c r="T914" s="101"/>
      <c r="U914" s="101"/>
      <c r="V914" s="10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ht="14.25" customHeight="1">
      <c r="A915" s="101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1"/>
      <c r="R915" s="101"/>
      <c r="S915" s="101"/>
      <c r="T915" s="101"/>
      <c r="U915" s="101"/>
      <c r="V915" s="10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ht="14.25" customHeight="1">
      <c r="A916" s="101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1"/>
      <c r="R916" s="101"/>
      <c r="S916" s="101"/>
      <c r="T916" s="101"/>
      <c r="U916" s="101"/>
      <c r="V916" s="10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ht="14.25" customHeight="1">
      <c r="A917" s="101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1"/>
      <c r="R917" s="101"/>
      <c r="S917" s="101"/>
      <c r="T917" s="101"/>
      <c r="U917" s="101"/>
      <c r="V917" s="10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ht="14.25" customHeight="1">
      <c r="A918" s="101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1"/>
      <c r="R918" s="101"/>
      <c r="S918" s="101"/>
      <c r="T918" s="101"/>
      <c r="U918" s="101"/>
      <c r="V918" s="10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ht="14.25" customHeight="1">
      <c r="A919" s="101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1"/>
      <c r="R919" s="101"/>
      <c r="S919" s="101"/>
      <c r="T919" s="101"/>
      <c r="U919" s="101"/>
      <c r="V919" s="10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ht="14.25" customHeight="1">
      <c r="A920" s="101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1"/>
      <c r="R920" s="101"/>
      <c r="S920" s="101"/>
      <c r="T920" s="101"/>
      <c r="U920" s="101"/>
      <c r="V920" s="10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ht="14.25" customHeight="1">
      <c r="A921" s="101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1"/>
      <c r="R921" s="101"/>
      <c r="S921" s="101"/>
      <c r="T921" s="101"/>
      <c r="U921" s="101"/>
      <c r="V921" s="10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ht="14.25" customHeight="1">
      <c r="A922" s="101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1"/>
      <c r="R922" s="101"/>
      <c r="S922" s="101"/>
      <c r="T922" s="101"/>
      <c r="U922" s="101"/>
      <c r="V922" s="10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ht="14.25" customHeight="1">
      <c r="A923" s="101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1"/>
      <c r="R923" s="101"/>
      <c r="S923" s="101"/>
      <c r="T923" s="101"/>
      <c r="U923" s="101"/>
      <c r="V923" s="10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ht="14.25" customHeight="1">
      <c r="A924" s="101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1"/>
      <c r="R924" s="101"/>
      <c r="S924" s="101"/>
      <c r="T924" s="101"/>
      <c r="U924" s="101"/>
      <c r="V924" s="10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ht="14.25" customHeight="1">
      <c r="A925" s="101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1"/>
      <c r="R925" s="101"/>
      <c r="S925" s="101"/>
      <c r="T925" s="101"/>
      <c r="U925" s="101"/>
      <c r="V925" s="10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ht="14.25" customHeight="1">
      <c r="A926" s="101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1"/>
      <c r="R926" s="101"/>
      <c r="S926" s="101"/>
      <c r="T926" s="101"/>
      <c r="U926" s="101"/>
      <c r="V926" s="10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ht="14.25" customHeight="1">
      <c r="A927" s="101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1"/>
      <c r="R927" s="101"/>
      <c r="S927" s="101"/>
      <c r="T927" s="101"/>
      <c r="U927" s="101"/>
      <c r="V927" s="10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ht="14.25" customHeight="1">
      <c r="A928" s="101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1"/>
      <c r="R928" s="101"/>
      <c r="S928" s="101"/>
      <c r="T928" s="101"/>
      <c r="U928" s="101"/>
      <c r="V928" s="10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ht="14.25" customHeight="1">
      <c r="A929" s="101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1"/>
      <c r="R929" s="101"/>
      <c r="S929" s="101"/>
      <c r="T929" s="101"/>
      <c r="U929" s="101"/>
      <c r="V929" s="10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ht="14.25" customHeight="1">
      <c r="A930" s="101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1"/>
      <c r="R930" s="101"/>
      <c r="S930" s="101"/>
      <c r="T930" s="101"/>
      <c r="U930" s="101"/>
      <c r="V930" s="10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ht="14.25" customHeight="1">
      <c r="A931" s="101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1"/>
      <c r="R931" s="101"/>
      <c r="S931" s="101"/>
      <c r="T931" s="101"/>
      <c r="U931" s="101"/>
      <c r="V931" s="10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ht="14.25" customHeight="1">
      <c r="A932" s="101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1"/>
      <c r="R932" s="101"/>
      <c r="S932" s="101"/>
      <c r="T932" s="101"/>
      <c r="U932" s="101"/>
      <c r="V932" s="10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ht="14.25" customHeight="1">
      <c r="A933" s="101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1"/>
      <c r="R933" s="101"/>
      <c r="S933" s="101"/>
      <c r="T933" s="101"/>
      <c r="U933" s="101"/>
      <c r="V933" s="10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ht="14.25" customHeight="1">
      <c r="A934" s="101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1"/>
      <c r="R934" s="101"/>
      <c r="S934" s="101"/>
      <c r="T934" s="101"/>
      <c r="U934" s="101"/>
      <c r="V934" s="10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ht="14.25" customHeight="1">
      <c r="A935" s="101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1"/>
      <c r="R935" s="101"/>
      <c r="S935" s="101"/>
      <c r="T935" s="101"/>
      <c r="U935" s="101"/>
      <c r="V935" s="10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ht="14.25" customHeight="1">
      <c r="A936" s="101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1"/>
      <c r="R936" s="101"/>
      <c r="S936" s="101"/>
      <c r="T936" s="101"/>
      <c r="U936" s="101"/>
      <c r="V936" s="10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ht="14.25" customHeight="1">
      <c r="A937" s="101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1"/>
      <c r="R937" s="101"/>
      <c r="S937" s="101"/>
      <c r="T937" s="101"/>
      <c r="U937" s="101"/>
      <c r="V937" s="10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ht="14.25" customHeight="1">
      <c r="A938" s="101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1"/>
      <c r="R938" s="101"/>
      <c r="S938" s="101"/>
      <c r="T938" s="101"/>
      <c r="U938" s="101"/>
      <c r="V938" s="10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ht="14.25" customHeight="1">
      <c r="A939" s="101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1"/>
      <c r="R939" s="101"/>
      <c r="S939" s="101"/>
      <c r="T939" s="101"/>
      <c r="U939" s="101"/>
      <c r="V939" s="10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ht="14.25" customHeight="1">
      <c r="A940" s="101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1"/>
      <c r="R940" s="101"/>
      <c r="S940" s="101"/>
      <c r="T940" s="101"/>
      <c r="U940" s="101"/>
      <c r="V940" s="10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ht="14.25" customHeight="1">
      <c r="A941" s="101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1"/>
      <c r="R941" s="101"/>
      <c r="S941" s="101"/>
      <c r="T941" s="101"/>
      <c r="U941" s="101"/>
      <c r="V941" s="10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ht="14.25" customHeight="1">
      <c r="A942" s="101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1"/>
      <c r="R942" s="101"/>
      <c r="S942" s="101"/>
      <c r="T942" s="101"/>
      <c r="U942" s="101"/>
      <c r="V942" s="10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ht="14.25" customHeight="1">
      <c r="A943" s="101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1"/>
      <c r="R943" s="101"/>
      <c r="S943" s="101"/>
      <c r="T943" s="101"/>
      <c r="U943" s="101"/>
      <c r="V943" s="10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ht="14.25" customHeight="1">
      <c r="A944" s="101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1"/>
      <c r="R944" s="101"/>
      <c r="S944" s="101"/>
      <c r="T944" s="101"/>
      <c r="U944" s="101"/>
      <c r="V944" s="10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ht="14.25" customHeight="1">
      <c r="A945" s="101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1"/>
      <c r="R945" s="101"/>
      <c r="S945" s="101"/>
      <c r="T945" s="101"/>
      <c r="U945" s="101"/>
      <c r="V945" s="10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ht="14.25" customHeight="1">
      <c r="A946" s="101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1"/>
      <c r="R946" s="101"/>
      <c r="S946" s="101"/>
      <c r="T946" s="101"/>
      <c r="U946" s="101"/>
      <c r="V946" s="10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ht="14.25" customHeight="1">
      <c r="A947" s="101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1"/>
      <c r="R947" s="101"/>
      <c r="S947" s="101"/>
      <c r="T947" s="101"/>
      <c r="U947" s="101"/>
      <c r="V947" s="10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ht="14.25" customHeight="1">
      <c r="A948" s="101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1"/>
      <c r="R948" s="101"/>
      <c r="S948" s="101"/>
      <c r="T948" s="101"/>
      <c r="U948" s="101"/>
      <c r="V948" s="10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ht="14.25" customHeight="1">
      <c r="A949" s="101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1"/>
      <c r="R949" s="101"/>
      <c r="S949" s="101"/>
      <c r="T949" s="101"/>
      <c r="U949" s="101"/>
      <c r="V949" s="10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ht="14.25" customHeight="1">
      <c r="A950" s="101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1"/>
      <c r="R950" s="101"/>
      <c r="S950" s="101"/>
      <c r="T950" s="101"/>
      <c r="U950" s="101"/>
      <c r="V950" s="10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ht="14.25" customHeight="1">
      <c r="A951" s="101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1"/>
      <c r="R951" s="101"/>
      <c r="S951" s="101"/>
      <c r="T951" s="101"/>
      <c r="U951" s="101"/>
      <c r="V951" s="10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ht="14.25" customHeight="1">
      <c r="A952" s="101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1"/>
      <c r="R952" s="101"/>
      <c r="S952" s="101"/>
      <c r="T952" s="101"/>
      <c r="U952" s="101"/>
      <c r="V952" s="10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ht="14.25" customHeight="1">
      <c r="A953" s="101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1"/>
      <c r="R953" s="101"/>
      <c r="S953" s="101"/>
      <c r="T953" s="101"/>
      <c r="U953" s="101"/>
      <c r="V953" s="10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ht="14.25" customHeight="1">
      <c r="A954" s="101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1"/>
      <c r="R954" s="101"/>
      <c r="S954" s="101"/>
      <c r="T954" s="101"/>
      <c r="U954" s="101"/>
      <c r="V954" s="10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ht="14.25" customHeight="1">
      <c r="A955" s="101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1"/>
      <c r="R955" s="101"/>
      <c r="S955" s="101"/>
      <c r="T955" s="101"/>
      <c r="U955" s="101"/>
      <c r="V955" s="10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ht="14.25" customHeight="1">
      <c r="A956" s="101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1"/>
      <c r="R956" s="101"/>
      <c r="S956" s="101"/>
      <c r="T956" s="101"/>
      <c r="U956" s="101"/>
      <c r="V956" s="10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ht="14.25" customHeight="1">
      <c r="A957" s="101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1"/>
      <c r="R957" s="101"/>
      <c r="S957" s="101"/>
      <c r="T957" s="101"/>
      <c r="U957" s="101"/>
      <c r="V957" s="10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ht="14.25" customHeight="1">
      <c r="A958" s="101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1"/>
      <c r="R958" s="101"/>
      <c r="S958" s="101"/>
      <c r="T958" s="101"/>
      <c r="U958" s="101"/>
      <c r="V958" s="10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ht="14.25" customHeight="1">
      <c r="A959" s="101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1"/>
      <c r="R959" s="101"/>
      <c r="S959" s="101"/>
      <c r="T959" s="101"/>
      <c r="U959" s="101"/>
      <c r="V959" s="10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ht="14.25" customHeight="1">
      <c r="A960" s="101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1"/>
      <c r="R960" s="101"/>
      <c r="S960" s="101"/>
      <c r="T960" s="101"/>
      <c r="U960" s="101"/>
      <c r="V960" s="10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ht="14.25" customHeight="1">
      <c r="A961" s="101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1"/>
      <c r="R961" s="101"/>
      <c r="S961" s="101"/>
      <c r="T961" s="101"/>
      <c r="U961" s="101"/>
      <c r="V961" s="10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ht="14.25" customHeight="1">
      <c r="A962" s="101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1"/>
      <c r="R962" s="101"/>
      <c r="S962" s="101"/>
      <c r="T962" s="101"/>
      <c r="U962" s="101"/>
      <c r="V962" s="10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ht="14.25" customHeight="1">
      <c r="A963" s="101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1"/>
      <c r="R963" s="101"/>
      <c r="S963" s="101"/>
      <c r="T963" s="101"/>
      <c r="U963" s="101"/>
      <c r="V963" s="10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ht="14.25" customHeight="1">
      <c r="A964" s="101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1"/>
      <c r="R964" s="101"/>
      <c r="S964" s="101"/>
      <c r="T964" s="101"/>
      <c r="U964" s="101"/>
      <c r="V964" s="10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ht="14.25" customHeight="1">
      <c r="A965" s="101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1"/>
      <c r="R965" s="101"/>
      <c r="S965" s="101"/>
      <c r="T965" s="101"/>
      <c r="U965" s="101"/>
      <c r="V965" s="10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ht="14.25" customHeight="1">
      <c r="A966" s="101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1"/>
      <c r="R966" s="101"/>
      <c r="S966" s="101"/>
      <c r="T966" s="101"/>
      <c r="U966" s="101"/>
      <c r="V966" s="10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ht="14.25" customHeight="1">
      <c r="A967" s="101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1"/>
      <c r="R967" s="101"/>
      <c r="S967" s="101"/>
      <c r="T967" s="101"/>
      <c r="U967" s="101"/>
      <c r="V967" s="10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ht="14.25" customHeight="1">
      <c r="A968" s="101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1"/>
      <c r="R968" s="101"/>
      <c r="S968" s="101"/>
      <c r="T968" s="101"/>
      <c r="U968" s="101"/>
      <c r="V968" s="10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ht="14.25" customHeight="1">
      <c r="A969" s="101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1"/>
      <c r="R969" s="101"/>
      <c r="S969" s="101"/>
      <c r="T969" s="101"/>
      <c r="U969" s="101"/>
      <c r="V969" s="10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ht="14.25" customHeight="1">
      <c r="A970" s="101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1"/>
      <c r="R970" s="101"/>
      <c r="S970" s="101"/>
      <c r="T970" s="101"/>
      <c r="U970" s="101"/>
      <c r="V970" s="10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ht="14.25" customHeight="1">
      <c r="A971" s="101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1"/>
      <c r="R971" s="101"/>
      <c r="S971" s="101"/>
      <c r="T971" s="101"/>
      <c r="U971" s="101"/>
      <c r="V971" s="10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ht="14.25" customHeight="1">
      <c r="A972" s="101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1"/>
      <c r="R972" s="101"/>
      <c r="S972" s="101"/>
      <c r="T972" s="101"/>
      <c r="U972" s="101"/>
      <c r="V972" s="10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ht="14.25" customHeight="1">
      <c r="A973" s="101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1"/>
      <c r="R973" s="101"/>
      <c r="S973" s="101"/>
      <c r="T973" s="101"/>
      <c r="U973" s="101"/>
      <c r="V973" s="10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ht="14.25" customHeight="1">
      <c r="A974" s="101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1"/>
      <c r="R974" s="101"/>
      <c r="S974" s="101"/>
      <c r="T974" s="101"/>
      <c r="U974" s="101"/>
      <c r="V974" s="10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ht="14.25" customHeight="1">
      <c r="A975" s="101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1"/>
      <c r="R975" s="101"/>
      <c r="S975" s="101"/>
      <c r="T975" s="101"/>
      <c r="U975" s="101"/>
      <c r="V975" s="10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ht="14.25" customHeight="1">
      <c r="A976" s="101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1"/>
      <c r="R976" s="101"/>
      <c r="S976" s="101"/>
      <c r="T976" s="101"/>
      <c r="U976" s="101"/>
      <c r="V976" s="10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ht="14.25" customHeight="1">
      <c r="A977" s="101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1"/>
      <c r="R977" s="101"/>
      <c r="S977" s="101"/>
      <c r="T977" s="101"/>
      <c r="U977" s="101"/>
      <c r="V977" s="10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ht="14.25" customHeight="1">
      <c r="A978" s="101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1"/>
      <c r="R978" s="101"/>
      <c r="S978" s="101"/>
      <c r="T978" s="101"/>
      <c r="U978" s="101"/>
      <c r="V978" s="10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ht="14.25" customHeight="1">
      <c r="A979" s="101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1"/>
      <c r="R979" s="101"/>
      <c r="S979" s="101"/>
      <c r="T979" s="101"/>
      <c r="U979" s="101"/>
      <c r="V979" s="10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ht="14.25" customHeight="1">
      <c r="A980" s="101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1"/>
      <c r="R980" s="101"/>
      <c r="S980" s="101"/>
      <c r="T980" s="101"/>
      <c r="U980" s="101"/>
      <c r="V980" s="10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ht="14.25" customHeight="1">
      <c r="A981" s="101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1"/>
      <c r="R981" s="101"/>
      <c r="S981" s="101"/>
      <c r="T981" s="101"/>
      <c r="U981" s="101"/>
      <c r="V981" s="10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ht="14.25" customHeight="1">
      <c r="A982" s="101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1"/>
      <c r="R982" s="101"/>
      <c r="S982" s="101"/>
      <c r="T982" s="101"/>
      <c r="U982" s="101"/>
      <c r="V982" s="10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ht="14.25" customHeight="1">
      <c r="A983" s="101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1"/>
      <c r="R983" s="101"/>
      <c r="S983" s="101"/>
      <c r="T983" s="101"/>
      <c r="U983" s="101"/>
      <c r="V983" s="10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ht="14.25" customHeight="1">
      <c r="A984" s="101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1"/>
      <c r="R984" s="101"/>
      <c r="S984" s="101"/>
      <c r="T984" s="101"/>
      <c r="U984" s="101"/>
      <c r="V984" s="10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ht="14.25" customHeight="1">
      <c r="A985" s="101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1"/>
      <c r="R985" s="101"/>
      <c r="S985" s="101"/>
      <c r="T985" s="101"/>
      <c r="U985" s="101"/>
      <c r="V985" s="10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ht="14.25" customHeight="1">
      <c r="A986" s="101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1"/>
      <c r="R986" s="101"/>
      <c r="S986" s="101"/>
      <c r="T986" s="101"/>
      <c r="U986" s="101"/>
      <c r="V986" s="10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ht="14.25" customHeight="1">
      <c r="A987" s="101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1"/>
      <c r="R987" s="101"/>
      <c r="S987" s="101"/>
      <c r="T987" s="101"/>
      <c r="U987" s="101"/>
      <c r="V987" s="10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ht="14.25" customHeight="1">
      <c r="A988" s="101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1"/>
      <c r="R988" s="101"/>
      <c r="S988" s="101"/>
      <c r="T988" s="101"/>
      <c r="U988" s="101"/>
      <c r="V988" s="10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ht="14.25" customHeight="1">
      <c r="A989" s="101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1"/>
      <c r="R989" s="101"/>
      <c r="S989" s="101"/>
      <c r="T989" s="101"/>
      <c r="U989" s="101"/>
      <c r="V989" s="10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ht="14.25" customHeight="1">
      <c r="A990" s="101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1"/>
      <c r="R990" s="101"/>
      <c r="S990" s="101"/>
      <c r="T990" s="101"/>
      <c r="U990" s="101"/>
      <c r="V990" s="10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ht="14.25" customHeight="1">
      <c r="A991" s="101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1"/>
      <c r="R991" s="101"/>
      <c r="S991" s="101"/>
      <c r="T991" s="101"/>
      <c r="U991" s="101"/>
      <c r="V991" s="10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ht="14.25" customHeight="1">
      <c r="A992" s="101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1"/>
      <c r="R992" s="101"/>
      <c r="S992" s="101"/>
      <c r="T992" s="101"/>
      <c r="U992" s="101"/>
      <c r="V992" s="10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ht="14.25" customHeight="1">
      <c r="A993" s="101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1"/>
      <c r="R993" s="101"/>
      <c r="S993" s="101"/>
      <c r="T993" s="101"/>
      <c r="U993" s="101"/>
      <c r="V993" s="10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ht="14.25" customHeight="1">
      <c r="A994" s="101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1"/>
      <c r="R994" s="101"/>
      <c r="S994" s="101"/>
      <c r="T994" s="101"/>
      <c r="U994" s="101"/>
      <c r="V994" s="10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ht="14.25" customHeight="1">
      <c r="A995" s="101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1"/>
      <c r="R995" s="101"/>
      <c r="S995" s="101"/>
      <c r="T995" s="101"/>
      <c r="U995" s="101"/>
      <c r="V995" s="10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ht="14.25" customHeight="1">
      <c r="A996" s="101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1"/>
      <c r="R996" s="101"/>
      <c r="S996" s="101"/>
      <c r="T996" s="101"/>
      <c r="U996" s="101"/>
      <c r="V996" s="10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ht="14.25" customHeight="1">
      <c r="A997" s="101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1"/>
      <c r="R997" s="101"/>
      <c r="S997" s="101"/>
      <c r="T997" s="101"/>
      <c r="U997" s="101"/>
      <c r="V997" s="10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ht="14.25" customHeight="1">
      <c r="A998" s="101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1"/>
      <c r="R998" s="101"/>
      <c r="S998" s="101"/>
      <c r="T998" s="101"/>
      <c r="U998" s="101"/>
      <c r="V998" s="10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ht="14.25" customHeight="1">
      <c r="A999" s="101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1"/>
      <c r="R999" s="101"/>
      <c r="S999" s="101"/>
      <c r="T999" s="101"/>
      <c r="U999" s="101"/>
      <c r="V999" s="10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ht="14.25" customHeight="1">
      <c r="A1000" s="10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1"/>
      <c r="R1000" s="101"/>
      <c r="S1000" s="101"/>
      <c r="T1000" s="101"/>
      <c r="U1000" s="101"/>
      <c r="V1000" s="10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0"/>
      <c r="U2" s="11"/>
      <c r="V2" s="13">
        <v>42613.0</v>
      </c>
      <c r="W2" s="13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5" t="s">
        <v>5</v>
      </c>
      <c r="B3" s="16"/>
      <c r="C3" s="18" t="s">
        <v>6</v>
      </c>
      <c r="D3" s="18" t="s">
        <v>9</v>
      </c>
      <c r="E3" s="18" t="s">
        <v>10</v>
      </c>
      <c r="F3" s="18" t="s">
        <v>11</v>
      </c>
      <c r="G3" s="18" t="s">
        <v>12</v>
      </c>
      <c r="H3" s="18" t="s">
        <v>13</v>
      </c>
      <c r="I3" s="18" t="s">
        <v>14</v>
      </c>
      <c r="J3" s="18" t="s">
        <v>15</v>
      </c>
      <c r="K3" s="18" t="s">
        <v>16</v>
      </c>
      <c r="L3" s="18" t="s">
        <v>17</v>
      </c>
      <c r="M3" s="18" t="s">
        <v>18</v>
      </c>
      <c r="N3" s="18" t="s">
        <v>19</v>
      </c>
      <c r="O3" s="18" t="s">
        <v>20</v>
      </c>
      <c r="P3" s="18" t="s">
        <v>21</v>
      </c>
      <c r="Q3" s="18" t="s">
        <v>22</v>
      </c>
      <c r="R3" s="18" t="s">
        <v>23</v>
      </c>
      <c r="S3" s="19"/>
      <c r="T3" s="22" t="s">
        <v>24</v>
      </c>
      <c r="U3" s="25" t="s">
        <v>25</v>
      </c>
      <c r="V3" s="27" t="s">
        <v>27</v>
      </c>
      <c r="W3" s="27" t="s">
        <v>29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3" t="s">
        <v>30</v>
      </c>
      <c r="B4" s="41"/>
      <c r="C4" s="42">
        <v>1.0</v>
      </c>
      <c r="D4" s="42">
        <v>13.0</v>
      </c>
      <c r="E4" s="42">
        <v>57.0</v>
      </c>
      <c r="F4" s="42">
        <v>49.0</v>
      </c>
      <c r="G4" s="42">
        <v>53.0</v>
      </c>
      <c r="H4" s="42">
        <v>55.0</v>
      </c>
      <c r="I4" s="42">
        <v>44.0</v>
      </c>
      <c r="J4" s="42">
        <v>55.0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4">
        <v>326.0</v>
      </c>
      <c r="S4" s="45"/>
      <c r="T4" s="48">
        <v>3.0</v>
      </c>
      <c r="U4" s="51">
        <v>0.0</v>
      </c>
      <c r="V4" s="52">
        <v>109.0</v>
      </c>
      <c r="W4" s="52">
        <v>91.0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3" t="s">
        <v>41</v>
      </c>
      <c r="B5" s="41"/>
      <c r="C5" s="42">
        <v>0.0</v>
      </c>
      <c r="D5" s="42">
        <v>0.0</v>
      </c>
      <c r="E5" s="42">
        <v>6.0</v>
      </c>
      <c r="F5" s="42">
        <v>7.0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4">
        <v>30.0</v>
      </c>
      <c r="S5" s="45"/>
      <c r="T5" s="48">
        <v>0.0</v>
      </c>
      <c r="U5" s="48">
        <v>0.0</v>
      </c>
      <c r="V5" s="52">
        <v>0.0</v>
      </c>
      <c r="W5" s="52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3" t="s">
        <v>53</v>
      </c>
      <c r="B6" s="41"/>
      <c r="C6" s="42">
        <v>0.0</v>
      </c>
      <c r="D6" s="42">
        <v>20.0</v>
      </c>
      <c r="E6" s="42">
        <v>5.0</v>
      </c>
      <c r="F6" s="42">
        <v>9.0</v>
      </c>
      <c r="G6" s="42">
        <v>9.0</v>
      </c>
      <c r="H6" s="42">
        <v>10.0</v>
      </c>
      <c r="I6" s="42">
        <v>5.0</v>
      </c>
      <c r="J6" s="42">
        <v>8.0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4">
        <v>64.0</v>
      </c>
      <c r="S6" s="45"/>
      <c r="T6" s="48">
        <v>0.0</v>
      </c>
      <c r="U6" s="48">
        <v>0.0</v>
      </c>
      <c r="V6" s="52">
        <v>0.0</v>
      </c>
      <c r="W6" s="52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3" t="s">
        <v>54</v>
      </c>
      <c r="B7" s="41"/>
      <c r="C7" s="42">
        <v>0.0</v>
      </c>
      <c r="D7" s="42">
        <v>15.0</v>
      </c>
      <c r="E7" s="42">
        <v>9.0</v>
      </c>
      <c r="F7" s="42">
        <v>15.0</v>
      </c>
      <c r="G7" s="42">
        <v>13.0</v>
      </c>
      <c r="H7" s="42">
        <v>16.0</v>
      </c>
      <c r="I7" s="42">
        <v>14.0</v>
      </c>
      <c r="J7" s="42">
        <v>11.0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4">
        <v>94.0</v>
      </c>
      <c r="S7" s="45"/>
      <c r="T7" s="48">
        <v>0.0</v>
      </c>
      <c r="U7" s="48">
        <v>0.0</v>
      </c>
      <c r="V7" s="52">
        <v>0.0</v>
      </c>
      <c r="W7" s="52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3" t="s">
        <v>55</v>
      </c>
      <c r="B8" s="41"/>
      <c r="C8" s="42">
        <v>24.0</v>
      </c>
      <c r="D8" s="42">
        <v>0.0</v>
      </c>
      <c r="E8" s="42">
        <v>102.0</v>
      </c>
      <c r="F8" s="42">
        <v>107.0</v>
      </c>
      <c r="G8" s="42">
        <v>135.0</v>
      </c>
      <c r="H8" s="42">
        <v>128.0</v>
      </c>
      <c r="I8" s="42">
        <v>124.0</v>
      </c>
      <c r="J8" s="42">
        <v>136.0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4">
        <v>755.0</v>
      </c>
      <c r="S8" s="45"/>
      <c r="T8" s="51">
        <v>0.0</v>
      </c>
      <c r="U8" s="51">
        <v>0.0</v>
      </c>
      <c r="V8" s="52">
        <v>128.0</v>
      </c>
      <c r="W8" s="52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3" t="s">
        <v>56</v>
      </c>
      <c r="B9" s="41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6.0</v>
      </c>
      <c r="J9" s="42">
        <v>3.0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4">
        <v>36.0</v>
      </c>
      <c r="S9" s="45"/>
      <c r="T9" s="48">
        <v>0.0</v>
      </c>
      <c r="U9" s="48">
        <v>0.0</v>
      </c>
      <c r="V9" s="52">
        <v>0.0</v>
      </c>
      <c r="W9" s="52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3" t="s">
        <v>57</v>
      </c>
      <c r="B10" s="41"/>
      <c r="C10" s="42">
        <v>0.0</v>
      </c>
      <c r="D10" s="42">
        <v>24.0</v>
      </c>
      <c r="E10" s="42">
        <v>33.0</v>
      </c>
      <c r="F10" s="42">
        <v>31.0</v>
      </c>
      <c r="G10" s="42">
        <v>32.0</v>
      </c>
      <c r="H10" s="42">
        <v>31.0</v>
      </c>
      <c r="I10" s="42">
        <v>42.0</v>
      </c>
      <c r="J10" s="42">
        <v>35.0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4">
        <v>226.0</v>
      </c>
      <c r="S10" s="45"/>
      <c r="T10" s="51">
        <v>0.0</v>
      </c>
      <c r="U10" s="51">
        <v>0.0</v>
      </c>
      <c r="V10" s="52">
        <v>48.0</v>
      </c>
      <c r="W10" s="52">
        <v>69.0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3" t="s">
        <v>58</v>
      </c>
      <c r="B11" s="41"/>
      <c r="C11" s="42">
        <v>0.0</v>
      </c>
      <c r="D11" s="42">
        <v>0.0</v>
      </c>
      <c r="E11" s="42">
        <v>6.0</v>
      </c>
      <c r="F11" s="42">
        <v>4.0</v>
      </c>
      <c r="G11" s="42">
        <v>7.0</v>
      </c>
      <c r="H11" s="42">
        <v>2.0</v>
      </c>
      <c r="I11" s="42">
        <v>2.0</v>
      </c>
      <c r="J11" s="42">
        <v>2.0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4">
        <v>22.0</v>
      </c>
      <c r="S11" s="56"/>
      <c r="T11" s="48">
        <v>0.0</v>
      </c>
      <c r="U11" s="48">
        <v>0.0</v>
      </c>
      <c r="V11" s="52">
        <v>0.0</v>
      </c>
      <c r="W11" s="52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3" t="s">
        <v>60</v>
      </c>
      <c r="B12" s="41"/>
      <c r="C12" s="42">
        <v>0.0</v>
      </c>
      <c r="D12" s="42">
        <v>2.0</v>
      </c>
      <c r="E12" s="42">
        <v>2.0</v>
      </c>
      <c r="F12" s="42">
        <v>3.0</v>
      </c>
      <c r="G12" s="42">
        <v>3.0</v>
      </c>
      <c r="H12" s="42">
        <v>3.0</v>
      </c>
      <c r="I12" s="42">
        <v>4.0</v>
      </c>
      <c r="J12" s="42">
        <v>7.0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4">
        <v>24.0</v>
      </c>
      <c r="S12" s="45"/>
      <c r="T12" s="48">
        <v>0.0</v>
      </c>
      <c r="U12" s="48">
        <v>0.0</v>
      </c>
      <c r="V12" s="52">
        <v>0.0</v>
      </c>
      <c r="W12" s="52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3" t="s">
        <v>61</v>
      </c>
      <c r="B13" s="41"/>
      <c r="C13" s="42">
        <v>0.0</v>
      </c>
      <c r="D13" s="42">
        <v>10.0</v>
      </c>
      <c r="E13" s="42">
        <v>21.0</v>
      </c>
      <c r="F13" s="42">
        <v>19.0</v>
      </c>
      <c r="G13" s="42">
        <v>17.0</v>
      </c>
      <c r="H13" s="42">
        <v>26.0</v>
      </c>
      <c r="I13" s="42">
        <v>26.0</v>
      </c>
      <c r="J13" s="42">
        <v>24.0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4">
        <v>144.0</v>
      </c>
      <c r="S13" s="45"/>
      <c r="T13" s="48">
        <v>0.0</v>
      </c>
      <c r="U13" s="48">
        <v>0.0</v>
      </c>
      <c r="V13" s="52">
        <v>0.0</v>
      </c>
      <c r="W13" s="52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3" t="s">
        <v>64</v>
      </c>
      <c r="B14" s="41"/>
      <c r="C14" s="42">
        <v>12.0</v>
      </c>
      <c r="D14" s="42">
        <v>16.0</v>
      </c>
      <c r="E14" s="42">
        <v>92.0</v>
      </c>
      <c r="F14" s="42">
        <v>131.0</v>
      </c>
      <c r="G14" s="42">
        <v>101.0</v>
      </c>
      <c r="H14" s="42">
        <v>129.0</v>
      </c>
      <c r="I14" s="42">
        <v>127.0</v>
      </c>
      <c r="J14" s="42">
        <v>129.0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4">
        <v>740.0</v>
      </c>
      <c r="S14" s="45"/>
      <c r="T14" s="51">
        <v>0.0</v>
      </c>
      <c r="U14" s="48">
        <v>2.0</v>
      </c>
      <c r="V14" s="52">
        <v>127.0</v>
      </c>
      <c r="W14" s="52">
        <v>57.0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3" t="s">
        <v>67</v>
      </c>
      <c r="B15" s="41"/>
      <c r="C15" s="42">
        <v>0.0</v>
      </c>
      <c r="D15" s="42">
        <v>25.0</v>
      </c>
      <c r="E15" s="42">
        <v>10.0</v>
      </c>
      <c r="F15" s="42">
        <v>11.0</v>
      </c>
      <c r="G15" s="42">
        <v>10.0</v>
      </c>
      <c r="H15" s="42">
        <v>11.0</v>
      </c>
      <c r="I15" s="42">
        <v>6.0</v>
      </c>
      <c r="J15" s="42">
        <v>8.0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4">
        <v>81.0</v>
      </c>
      <c r="S15" s="45"/>
      <c r="T15" s="48">
        <v>0.0</v>
      </c>
      <c r="U15" s="48">
        <v>0.0</v>
      </c>
      <c r="V15" s="52">
        <v>0.0</v>
      </c>
      <c r="W15" s="52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3" t="s">
        <v>71</v>
      </c>
      <c r="B16" s="41"/>
      <c r="C16" s="42">
        <v>14.0</v>
      </c>
      <c r="D16" s="42">
        <v>0.0</v>
      </c>
      <c r="E16" s="42">
        <v>117.0</v>
      </c>
      <c r="F16" s="42">
        <v>139.0</v>
      </c>
      <c r="G16" s="42">
        <v>143.0</v>
      </c>
      <c r="H16" s="42">
        <v>187.0</v>
      </c>
      <c r="I16" s="42">
        <v>160.0</v>
      </c>
      <c r="J16" s="42">
        <v>196.0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4">
        <v>957.0</v>
      </c>
      <c r="S16" s="45"/>
      <c r="T16" s="51">
        <v>0.0</v>
      </c>
      <c r="U16" s="48">
        <v>2.0</v>
      </c>
      <c r="V16" s="52">
        <v>174.0</v>
      </c>
      <c r="W16" s="52">
        <v>38.0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3" t="s">
        <v>73</v>
      </c>
      <c r="B17" s="41"/>
      <c r="C17" s="42">
        <v>0.0</v>
      </c>
      <c r="D17" s="42">
        <v>0.0</v>
      </c>
      <c r="E17" s="42">
        <v>12.0</v>
      </c>
      <c r="F17" s="42">
        <v>3.0</v>
      </c>
      <c r="G17" s="42">
        <v>12.0</v>
      </c>
      <c r="H17" s="42">
        <v>15.0</v>
      </c>
      <c r="I17" s="42">
        <v>10.0</v>
      </c>
      <c r="J17" s="42">
        <v>2.0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4">
        <v>54.0</v>
      </c>
      <c r="S17" s="45"/>
      <c r="T17" s="48">
        <v>0.0</v>
      </c>
      <c r="U17" s="48">
        <v>0.0</v>
      </c>
      <c r="V17" s="52">
        <v>0.0</v>
      </c>
      <c r="W17" s="52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3" t="s">
        <v>75</v>
      </c>
      <c r="B18" s="41"/>
      <c r="C18" s="42">
        <v>1.0</v>
      </c>
      <c r="D18" s="42">
        <v>21.0</v>
      </c>
      <c r="E18" s="42">
        <v>79.0</v>
      </c>
      <c r="F18" s="42">
        <v>74.0</v>
      </c>
      <c r="G18" s="42">
        <v>79.0</v>
      </c>
      <c r="H18" s="42">
        <v>75.0</v>
      </c>
      <c r="I18" s="42">
        <v>91.0</v>
      </c>
      <c r="J18" s="42">
        <v>65.0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4">
        <v>486.0</v>
      </c>
      <c r="S18" s="45"/>
      <c r="T18" s="51">
        <v>0.0</v>
      </c>
      <c r="U18" s="51">
        <v>0.0</v>
      </c>
      <c r="V18" s="52">
        <v>119.0</v>
      </c>
      <c r="W18" s="52">
        <v>54.0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3" t="s">
        <v>76</v>
      </c>
      <c r="B19" s="41"/>
      <c r="C19" s="42">
        <v>0.0</v>
      </c>
      <c r="D19" s="42">
        <v>0.0</v>
      </c>
      <c r="E19" s="42">
        <v>8.0</v>
      </c>
      <c r="F19" s="42">
        <v>8.0</v>
      </c>
      <c r="G19" s="42">
        <v>14.0</v>
      </c>
      <c r="H19" s="42">
        <v>12.0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4">
        <v>59.0</v>
      </c>
      <c r="S19" s="45"/>
      <c r="T19" s="48">
        <v>0.0</v>
      </c>
      <c r="U19" s="48">
        <v>0.0</v>
      </c>
      <c r="V19" s="52">
        <v>0.0</v>
      </c>
      <c r="W19" s="52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3" t="s">
        <v>77</v>
      </c>
      <c r="B20" s="41"/>
      <c r="C20" s="42">
        <v>0.0</v>
      </c>
      <c r="D20" s="42">
        <v>8.0</v>
      </c>
      <c r="E20" s="42">
        <v>4.0</v>
      </c>
      <c r="F20" s="42">
        <v>2.0</v>
      </c>
      <c r="G20" s="42">
        <v>8.0</v>
      </c>
      <c r="H20" s="42">
        <v>6.0</v>
      </c>
      <c r="I20" s="42">
        <v>5.0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4">
        <v>43.0</v>
      </c>
      <c r="S20" s="45"/>
      <c r="T20" s="48">
        <v>0.0</v>
      </c>
      <c r="U20" s="48">
        <v>0.0</v>
      </c>
      <c r="V20" s="52">
        <v>0.0</v>
      </c>
      <c r="W20" s="52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3" t="s">
        <v>78</v>
      </c>
      <c r="B21" s="41"/>
      <c r="C21" s="42">
        <v>0.0</v>
      </c>
      <c r="D21" s="42">
        <v>17.0</v>
      </c>
      <c r="E21" s="42">
        <v>11.0</v>
      </c>
      <c r="F21" s="42">
        <v>7.0</v>
      </c>
      <c r="G21" s="42">
        <v>15.0</v>
      </c>
      <c r="H21" s="42">
        <v>12.0</v>
      </c>
      <c r="I21" s="42">
        <v>12.0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4">
        <v>91.0</v>
      </c>
      <c r="S21" s="45"/>
      <c r="T21" s="48">
        <v>0.0</v>
      </c>
      <c r="U21" s="48">
        <v>0.0</v>
      </c>
      <c r="V21" s="52">
        <v>0.0</v>
      </c>
      <c r="W21" s="52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3" t="s">
        <v>80</v>
      </c>
      <c r="B22" s="41"/>
      <c r="C22" s="42">
        <v>0.0</v>
      </c>
      <c r="D22" s="42">
        <v>0.0</v>
      </c>
      <c r="E22" s="42">
        <v>63.0</v>
      </c>
      <c r="F22" s="42">
        <v>58.0</v>
      </c>
      <c r="G22" s="42">
        <v>74.0</v>
      </c>
      <c r="H22" s="42">
        <v>73.0</v>
      </c>
      <c r="I22" s="42">
        <v>71.0</v>
      </c>
      <c r="J22" s="42">
        <v>62.0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4">
        <v>400.0</v>
      </c>
      <c r="S22" s="45"/>
      <c r="T22" s="48">
        <v>1.0</v>
      </c>
      <c r="U22" s="51">
        <v>0.0</v>
      </c>
      <c r="V22" s="52">
        <v>59.0</v>
      </c>
      <c r="W22" s="52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3" t="s">
        <v>82</v>
      </c>
      <c r="B23" s="41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1.0</v>
      </c>
      <c r="J23" s="42">
        <v>2.0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4">
        <v>31.0</v>
      </c>
      <c r="S23" s="45"/>
      <c r="T23" s="48">
        <v>0.0</v>
      </c>
      <c r="U23" s="48">
        <v>0.0</v>
      </c>
      <c r="V23" s="52">
        <v>0.0</v>
      </c>
      <c r="W23" s="52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3" t="s">
        <v>85</v>
      </c>
      <c r="B24" s="41"/>
      <c r="C24" s="42">
        <v>0.0</v>
      </c>
      <c r="D24" s="42">
        <v>0.0</v>
      </c>
      <c r="E24" s="42">
        <v>89.0</v>
      </c>
      <c r="F24" s="42">
        <v>71.0</v>
      </c>
      <c r="G24" s="42">
        <v>99.0</v>
      </c>
      <c r="H24" s="42">
        <v>87.0</v>
      </c>
      <c r="I24" s="42">
        <v>99.0</v>
      </c>
      <c r="J24" s="42">
        <v>86.0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4">
        <v>531.0</v>
      </c>
      <c r="S24" s="45"/>
      <c r="T24" s="51">
        <v>0.0</v>
      </c>
      <c r="U24" s="51">
        <v>0.0</v>
      </c>
      <c r="V24" s="52">
        <v>94.0</v>
      </c>
      <c r="W24" s="52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3" t="s">
        <v>87</v>
      </c>
      <c r="B25" s="41"/>
      <c r="C25" s="42">
        <v>0.0</v>
      </c>
      <c r="D25" s="42">
        <v>0.0</v>
      </c>
      <c r="E25" s="42">
        <v>4.0</v>
      </c>
      <c r="F25" s="42">
        <v>2.0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4">
        <v>20.0</v>
      </c>
      <c r="S25" s="45"/>
      <c r="T25" s="48">
        <v>0.0</v>
      </c>
      <c r="U25" s="48">
        <v>0.0</v>
      </c>
      <c r="V25" s="52">
        <v>0.0</v>
      </c>
      <c r="W25" s="52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3" t="s">
        <v>90</v>
      </c>
      <c r="B26" s="41"/>
      <c r="C26" s="42">
        <v>0.0</v>
      </c>
      <c r="D26" s="42">
        <v>33.0</v>
      </c>
      <c r="E26" s="42">
        <v>25.0</v>
      </c>
      <c r="F26" s="42">
        <v>39.0</v>
      </c>
      <c r="G26" s="42">
        <v>28.0</v>
      </c>
      <c r="H26" s="42">
        <v>38.0</v>
      </c>
      <c r="I26" s="42">
        <v>33.0</v>
      </c>
      <c r="J26" s="42">
        <v>34.0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4">
        <v>236.0</v>
      </c>
      <c r="S26" s="45"/>
      <c r="T26" s="51">
        <v>0.0</v>
      </c>
      <c r="U26" s="48">
        <v>2.0</v>
      </c>
      <c r="V26" s="52">
        <v>72.0</v>
      </c>
      <c r="W26" s="52">
        <v>90.0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3" t="s">
        <v>92</v>
      </c>
      <c r="B27" s="41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1.0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4">
        <v>6.0</v>
      </c>
      <c r="S27" s="56"/>
      <c r="T27" s="48">
        <v>0.0</v>
      </c>
      <c r="U27" s="48">
        <v>0.0</v>
      </c>
      <c r="V27" s="52">
        <v>0.0</v>
      </c>
      <c r="W27" s="52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3" t="s">
        <v>93</v>
      </c>
      <c r="B28" s="41"/>
      <c r="C28" s="42">
        <v>0.0</v>
      </c>
      <c r="D28" s="42">
        <v>2.0</v>
      </c>
      <c r="E28" s="42">
        <v>1.0</v>
      </c>
      <c r="F28" s="42">
        <v>3.0</v>
      </c>
      <c r="G28" s="42">
        <v>1.0</v>
      </c>
      <c r="H28" s="42">
        <v>4.0</v>
      </c>
      <c r="I28" s="42">
        <v>4.0</v>
      </c>
      <c r="J28" s="42">
        <v>1.0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4">
        <v>16.0</v>
      </c>
      <c r="S28" s="45"/>
      <c r="T28" s="48">
        <v>0.0</v>
      </c>
      <c r="U28" s="48">
        <v>0.0</v>
      </c>
      <c r="V28" s="52">
        <v>0.0</v>
      </c>
      <c r="W28" s="52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3" t="s">
        <v>95</v>
      </c>
      <c r="B29" s="41"/>
      <c r="C29" s="42">
        <v>0.0</v>
      </c>
      <c r="D29" s="42">
        <v>37.0</v>
      </c>
      <c r="E29" s="42">
        <v>32.0</v>
      </c>
      <c r="F29" s="42">
        <v>23.0</v>
      </c>
      <c r="G29" s="42">
        <v>24.0</v>
      </c>
      <c r="H29" s="42">
        <v>37.0</v>
      </c>
      <c r="I29" s="42">
        <v>27.0</v>
      </c>
      <c r="J29" s="42">
        <v>20.0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4">
        <v>194.0</v>
      </c>
      <c r="S29" s="45"/>
      <c r="T29" s="48">
        <v>0.0</v>
      </c>
      <c r="U29" s="48">
        <v>0.0</v>
      </c>
      <c r="V29" s="52">
        <v>0.0</v>
      </c>
      <c r="W29" s="52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3" t="s">
        <v>97</v>
      </c>
      <c r="B30" s="41"/>
      <c r="C30" s="42">
        <v>12.0</v>
      </c>
      <c r="D30" s="42">
        <v>0.0</v>
      </c>
      <c r="E30" s="42">
        <v>42.0</v>
      </c>
      <c r="F30" s="42">
        <v>49.0</v>
      </c>
      <c r="G30" s="42">
        <v>52.0</v>
      </c>
      <c r="H30" s="42">
        <v>51.0</v>
      </c>
      <c r="I30" s="42">
        <v>78.0</v>
      </c>
      <c r="J30" s="42">
        <v>55.0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4">
        <v>339.0</v>
      </c>
      <c r="S30" s="45"/>
      <c r="T30" s="51">
        <v>0.0</v>
      </c>
      <c r="U30" s="51">
        <v>0.0</v>
      </c>
      <c r="V30" s="52">
        <v>71.0</v>
      </c>
      <c r="W30" s="52">
        <v>22.0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3" t="s">
        <v>98</v>
      </c>
      <c r="B31" s="41"/>
      <c r="C31" s="42">
        <v>0.0</v>
      </c>
      <c r="D31" s="42">
        <v>0.0</v>
      </c>
      <c r="E31" s="42">
        <v>0.0</v>
      </c>
      <c r="F31" s="42">
        <v>2.0</v>
      </c>
      <c r="G31" s="42">
        <v>2.0</v>
      </c>
      <c r="H31" s="42">
        <v>1.0</v>
      </c>
      <c r="I31" s="42">
        <v>4.0</v>
      </c>
      <c r="J31" s="42">
        <v>4.0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4">
        <v>13.0</v>
      </c>
      <c r="S31" s="56"/>
      <c r="T31" s="48">
        <v>0.0</v>
      </c>
      <c r="U31" s="48">
        <v>0.0</v>
      </c>
      <c r="V31" s="52">
        <v>0.0</v>
      </c>
      <c r="W31" s="52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3" t="s">
        <v>99</v>
      </c>
      <c r="B32" s="41"/>
      <c r="C32" s="42">
        <v>46.0</v>
      </c>
      <c r="D32" s="42">
        <v>24.0</v>
      </c>
      <c r="E32" s="42">
        <v>85.0</v>
      </c>
      <c r="F32" s="42">
        <v>90.0</v>
      </c>
      <c r="G32" s="42">
        <v>107.0</v>
      </c>
      <c r="H32" s="42">
        <v>86.0</v>
      </c>
      <c r="I32" s="42">
        <v>101.0</v>
      </c>
      <c r="J32" s="42">
        <v>73.0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4">
        <v>616.0</v>
      </c>
      <c r="S32" s="45"/>
      <c r="T32" s="51">
        <v>0.0</v>
      </c>
      <c r="U32" s="48">
        <v>3.0</v>
      </c>
      <c r="V32" s="52">
        <v>105.0</v>
      </c>
      <c r="W32" s="52">
        <v>55.0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3" t="s">
        <v>100</v>
      </c>
      <c r="B33" s="41"/>
      <c r="C33" s="42">
        <v>0.0</v>
      </c>
      <c r="D33" s="42">
        <v>6.0</v>
      </c>
      <c r="E33" s="42">
        <v>5.0</v>
      </c>
      <c r="F33" s="42">
        <v>7.0</v>
      </c>
      <c r="G33" s="42">
        <v>8.0</v>
      </c>
      <c r="H33" s="42">
        <v>5.0</v>
      </c>
      <c r="I33" s="42">
        <v>8.0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4">
        <v>44.0</v>
      </c>
      <c r="S33" s="45"/>
      <c r="T33" s="48">
        <v>0.0</v>
      </c>
      <c r="U33" s="48">
        <v>0.0</v>
      </c>
      <c r="V33" s="52">
        <v>0.0</v>
      </c>
      <c r="W33" s="52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3" t="s">
        <v>101</v>
      </c>
      <c r="B34" s="41"/>
      <c r="C34" s="42">
        <v>0.0</v>
      </c>
      <c r="D34" s="42">
        <v>3.0</v>
      </c>
      <c r="E34" s="42">
        <v>138.0</v>
      </c>
      <c r="F34" s="42">
        <v>144.0</v>
      </c>
      <c r="G34" s="42">
        <v>137.0</v>
      </c>
      <c r="H34" s="42">
        <v>140.0</v>
      </c>
      <c r="I34" s="42">
        <v>141.0</v>
      </c>
      <c r="J34" s="42">
        <v>127.0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4">
        <v>834.0</v>
      </c>
      <c r="S34" s="45"/>
      <c r="T34" s="51">
        <v>0.0</v>
      </c>
      <c r="U34" s="51">
        <v>0.0</v>
      </c>
      <c r="V34" s="52">
        <v>160.0</v>
      </c>
      <c r="W34" s="52">
        <v>56.0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3" t="s">
        <v>102</v>
      </c>
      <c r="B35" s="41"/>
      <c r="C35" s="42">
        <v>0.0</v>
      </c>
      <c r="D35" s="42">
        <v>37.0</v>
      </c>
      <c r="E35" s="42">
        <v>18.0</v>
      </c>
      <c r="F35" s="42">
        <v>24.0</v>
      </c>
      <c r="G35" s="42">
        <v>30.0</v>
      </c>
      <c r="H35" s="42">
        <v>24.0</v>
      </c>
      <c r="I35" s="42">
        <v>19.0</v>
      </c>
      <c r="J35" s="42">
        <v>8.0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4">
        <v>157.0</v>
      </c>
      <c r="S35" s="45"/>
      <c r="T35" s="48">
        <v>0.0</v>
      </c>
      <c r="U35" s="48">
        <v>0.0</v>
      </c>
      <c r="V35" s="52">
        <v>0.0</v>
      </c>
      <c r="W35" s="52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3" t="s">
        <v>103</v>
      </c>
      <c r="B36" s="41"/>
      <c r="C36" s="42">
        <v>0.0</v>
      </c>
      <c r="D36" s="42">
        <v>0.0</v>
      </c>
      <c r="E36" s="42">
        <v>92.0</v>
      </c>
      <c r="F36" s="42">
        <v>86.0</v>
      </c>
      <c r="G36" s="42">
        <v>99.0</v>
      </c>
      <c r="H36" s="42">
        <v>104.0</v>
      </c>
      <c r="I36" s="42">
        <v>111.0</v>
      </c>
      <c r="J36" s="42">
        <v>127.0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4">
        <v>617.0</v>
      </c>
      <c r="S36" s="45"/>
      <c r="T36" s="48">
        <v>1.0</v>
      </c>
      <c r="U36" s="51">
        <v>0.0</v>
      </c>
      <c r="V36" s="52">
        <v>100.0</v>
      </c>
      <c r="W36" s="52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3" t="s">
        <v>104</v>
      </c>
      <c r="B37" s="41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6.0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4">
        <v>18.0</v>
      </c>
      <c r="S37" s="45"/>
      <c r="T37" s="48">
        <v>0.0</v>
      </c>
      <c r="U37" s="48">
        <v>0.0</v>
      </c>
      <c r="V37" s="52">
        <v>0.0</v>
      </c>
      <c r="W37" s="52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3" t="s">
        <v>105</v>
      </c>
      <c r="B38" s="41"/>
      <c r="C38" s="42">
        <v>0.0</v>
      </c>
      <c r="D38" s="42">
        <v>0.0</v>
      </c>
      <c r="E38" s="42">
        <v>117.0</v>
      </c>
      <c r="F38" s="42">
        <v>118.0</v>
      </c>
      <c r="G38" s="42">
        <v>124.0</v>
      </c>
      <c r="H38" s="42">
        <v>149.0</v>
      </c>
      <c r="I38" s="42">
        <v>155.0</v>
      </c>
      <c r="J38" s="42">
        <v>151.0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4">
        <v>814.0</v>
      </c>
      <c r="S38" s="45"/>
      <c r="T38" s="51">
        <v>0.0</v>
      </c>
      <c r="U38" s="48">
        <v>1.0</v>
      </c>
      <c r="V38" s="52">
        <v>112.0</v>
      </c>
      <c r="W38" s="52">
        <v>26.0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3" t="s">
        <v>106</v>
      </c>
      <c r="B39" s="41"/>
      <c r="C39" s="42">
        <v>0.0</v>
      </c>
      <c r="D39" s="42">
        <v>0.0</v>
      </c>
      <c r="E39" s="42">
        <v>10.0</v>
      </c>
      <c r="F39" s="42">
        <v>4.0</v>
      </c>
      <c r="G39" s="42">
        <v>9.0</v>
      </c>
      <c r="H39" s="42">
        <v>7.0</v>
      </c>
      <c r="I39" s="42">
        <v>4.0</v>
      </c>
      <c r="J39" s="42">
        <v>5.0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4">
        <v>40.0</v>
      </c>
      <c r="S39" s="45"/>
      <c r="T39" s="48">
        <v>0.0</v>
      </c>
      <c r="U39" s="48">
        <v>0.0</v>
      </c>
      <c r="V39" s="52">
        <v>0.0</v>
      </c>
      <c r="W39" s="52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3" t="s">
        <v>108</v>
      </c>
      <c r="B40" s="41"/>
      <c r="C40" s="42">
        <v>11.0</v>
      </c>
      <c r="D40" s="42">
        <v>10.0</v>
      </c>
      <c r="E40" s="42">
        <v>44.0</v>
      </c>
      <c r="F40" s="42">
        <v>61.0</v>
      </c>
      <c r="G40" s="42">
        <v>54.0</v>
      </c>
      <c r="H40" s="42">
        <v>56.0</v>
      </c>
      <c r="I40" s="42">
        <v>54.0</v>
      </c>
      <c r="J40" s="42">
        <v>46.0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4">
        <v>333.0</v>
      </c>
      <c r="S40" s="45"/>
      <c r="T40" s="48">
        <v>4.0</v>
      </c>
      <c r="U40" s="51">
        <v>0.0</v>
      </c>
      <c r="V40" s="52">
        <v>92.0</v>
      </c>
      <c r="W40" s="52">
        <v>78.0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3" t="s">
        <v>109</v>
      </c>
      <c r="B41" s="41"/>
      <c r="C41" s="42">
        <v>0.0</v>
      </c>
      <c r="D41" s="42">
        <v>5.0</v>
      </c>
      <c r="E41" s="42">
        <v>1.0</v>
      </c>
      <c r="F41" s="42">
        <v>1.0</v>
      </c>
      <c r="G41" s="42">
        <v>1.0</v>
      </c>
      <c r="H41" s="42">
        <v>2.0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4">
        <v>13.0</v>
      </c>
      <c r="S41" s="45"/>
      <c r="T41" s="48">
        <v>0.0</v>
      </c>
      <c r="U41" s="48">
        <v>0.0</v>
      </c>
      <c r="V41" s="52">
        <v>0.0</v>
      </c>
      <c r="W41" s="52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3" t="s">
        <v>110</v>
      </c>
      <c r="B42" s="41"/>
      <c r="C42" s="42">
        <v>8.0</v>
      </c>
      <c r="D42" s="42">
        <v>10.0</v>
      </c>
      <c r="E42" s="42">
        <v>84.0</v>
      </c>
      <c r="F42" s="42">
        <v>74.0</v>
      </c>
      <c r="G42" s="42">
        <v>94.0</v>
      </c>
      <c r="H42" s="42">
        <v>92.0</v>
      </c>
      <c r="I42" s="42">
        <v>97.0</v>
      </c>
      <c r="J42" s="42">
        <v>94.0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4">
        <v>548.0</v>
      </c>
      <c r="S42" s="45"/>
      <c r="T42" s="48">
        <v>10.0</v>
      </c>
      <c r="U42" s="51">
        <v>0.0</v>
      </c>
      <c r="V42" s="52">
        <v>114.0</v>
      </c>
      <c r="W42" s="52">
        <v>64.0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3" t="s">
        <v>111</v>
      </c>
      <c r="B43" s="41"/>
      <c r="C43" s="42">
        <v>0.0</v>
      </c>
      <c r="D43" s="42">
        <v>0.0</v>
      </c>
      <c r="E43" s="42">
        <v>7.0</v>
      </c>
      <c r="F43" s="42">
        <v>8.0</v>
      </c>
      <c r="G43" s="42">
        <v>7.0</v>
      </c>
      <c r="H43" s="42">
        <v>8.0</v>
      </c>
      <c r="I43" s="42">
        <v>5.0</v>
      </c>
      <c r="J43" s="42">
        <v>10.0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4">
        <v>44.0</v>
      </c>
      <c r="S43" s="56"/>
      <c r="T43" s="48">
        <v>0.0</v>
      </c>
      <c r="U43" s="48">
        <v>0.0</v>
      </c>
      <c r="V43" s="52">
        <v>0.0</v>
      </c>
      <c r="W43" s="52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3" t="s">
        <v>113</v>
      </c>
      <c r="B44" s="41"/>
      <c r="C44" s="42">
        <v>0.0</v>
      </c>
      <c r="D44" s="42">
        <v>11.0</v>
      </c>
      <c r="E44" s="42">
        <v>0.0</v>
      </c>
      <c r="F44" s="42">
        <v>4.0</v>
      </c>
      <c r="G44" s="42">
        <v>10.0</v>
      </c>
      <c r="H44" s="42">
        <v>3.0</v>
      </c>
      <c r="I44" s="42">
        <v>6.0</v>
      </c>
      <c r="J44" s="42">
        <v>4.0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4">
        <v>37.0</v>
      </c>
      <c r="S44" s="45"/>
      <c r="T44" s="48">
        <v>0.0</v>
      </c>
      <c r="U44" s="48">
        <v>0.0</v>
      </c>
      <c r="V44" s="52">
        <v>0.0</v>
      </c>
      <c r="W44" s="52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3" t="s">
        <v>114</v>
      </c>
      <c r="B45" s="41"/>
      <c r="C45" s="42">
        <v>0.0</v>
      </c>
      <c r="D45" s="42">
        <v>10.0</v>
      </c>
      <c r="E45" s="42">
        <v>8.0</v>
      </c>
      <c r="F45" s="42">
        <v>10.0</v>
      </c>
      <c r="G45" s="42">
        <v>10.0</v>
      </c>
      <c r="H45" s="42">
        <v>7.0</v>
      </c>
      <c r="I45" s="42">
        <v>16.0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4">
        <v>66.0</v>
      </c>
      <c r="S45" s="56"/>
      <c r="T45" s="48">
        <v>0.0</v>
      </c>
      <c r="U45" s="48">
        <v>0.0</v>
      </c>
      <c r="V45" s="52">
        <v>0.0</v>
      </c>
      <c r="W45" s="52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3" t="s">
        <v>115</v>
      </c>
      <c r="B46" s="41"/>
      <c r="C46" s="42">
        <v>14.0</v>
      </c>
      <c r="D46" s="42">
        <v>0.0</v>
      </c>
      <c r="E46" s="42">
        <v>107.0</v>
      </c>
      <c r="F46" s="42">
        <v>99.0</v>
      </c>
      <c r="G46" s="42">
        <v>102.0</v>
      </c>
      <c r="H46" s="42">
        <v>96.0</v>
      </c>
      <c r="I46" s="42">
        <v>124.0</v>
      </c>
      <c r="J46" s="42">
        <v>121.0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4">
        <v>661.0</v>
      </c>
      <c r="S46" s="45"/>
      <c r="T46" s="48">
        <v>2.0</v>
      </c>
      <c r="U46" s="51">
        <v>0.0</v>
      </c>
      <c r="V46" s="52">
        <v>119.0</v>
      </c>
      <c r="W46" s="52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3" t="s">
        <v>116</v>
      </c>
      <c r="B47" s="41"/>
      <c r="C47" s="42">
        <v>0.0</v>
      </c>
      <c r="D47" s="42">
        <v>0.0</v>
      </c>
      <c r="E47" s="42">
        <v>10.0</v>
      </c>
      <c r="F47" s="42">
        <v>12.0</v>
      </c>
      <c r="G47" s="42">
        <v>7.0</v>
      </c>
      <c r="H47" s="42">
        <v>15.0</v>
      </c>
      <c r="I47" s="42">
        <v>9.0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4">
        <v>58.0</v>
      </c>
      <c r="S47" s="45"/>
      <c r="T47" s="48">
        <v>0.0</v>
      </c>
      <c r="U47" s="48">
        <v>0.0</v>
      </c>
      <c r="V47" s="52">
        <v>0.0</v>
      </c>
      <c r="W47" s="52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3" t="s">
        <v>117</v>
      </c>
      <c r="B48" s="41"/>
      <c r="C48" s="42">
        <v>0.0</v>
      </c>
      <c r="D48" s="42">
        <v>0.0</v>
      </c>
      <c r="E48" s="42">
        <v>93.0</v>
      </c>
      <c r="F48" s="42">
        <v>92.0</v>
      </c>
      <c r="G48" s="42">
        <v>82.0</v>
      </c>
      <c r="H48" s="42">
        <v>81.0</v>
      </c>
      <c r="I48" s="42">
        <v>77.0</v>
      </c>
      <c r="J48" s="42">
        <v>77.0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4">
        <v>497.0</v>
      </c>
      <c r="S48" s="45"/>
      <c r="T48" s="48">
        <v>3.0</v>
      </c>
      <c r="U48" s="51">
        <v>0.0</v>
      </c>
      <c r="V48" s="52">
        <v>183.0</v>
      </c>
      <c r="W48" s="52">
        <v>75.0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3" t="s">
        <v>118</v>
      </c>
      <c r="B49" s="41"/>
      <c r="C49" s="42">
        <v>0.0</v>
      </c>
      <c r="D49" s="42">
        <v>0.0</v>
      </c>
      <c r="E49" s="42">
        <v>11.0</v>
      </c>
      <c r="F49" s="42">
        <v>13.0</v>
      </c>
      <c r="G49" s="42">
        <v>6.0</v>
      </c>
      <c r="H49" s="42">
        <v>6.0</v>
      </c>
      <c r="I49" s="42">
        <v>10.0</v>
      </c>
      <c r="J49" s="42">
        <v>7.0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4">
        <v>52.0</v>
      </c>
      <c r="S49" s="45"/>
      <c r="T49" s="48">
        <v>0.0</v>
      </c>
      <c r="U49" s="48">
        <v>0.0</v>
      </c>
      <c r="V49" s="52">
        <v>0.0</v>
      </c>
      <c r="W49" s="52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3" t="s">
        <v>119</v>
      </c>
      <c r="B50" s="41"/>
      <c r="C50" s="42">
        <v>44.0</v>
      </c>
      <c r="D50" s="42">
        <v>13.0</v>
      </c>
      <c r="E50" s="42">
        <v>58.0</v>
      </c>
      <c r="F50" s="42">
        <v>49.0</v>
      </c>
      <c r="G50" s="42">
        <v>59.0</v>
      </c>
      <c r="H50" s="42">
        <v>56.0</v>
      </c>
      <c r="I50" s="42">
        <v>57.0</v>
      </c>
      <c r="J50" s="42">
        <v>54.0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4">
        <v>386.0</v>
      </c>
      <c r="S50" s="45"/>
      <c r="T50" s="48">
        <v>3.0</v>
      </c>
      <c r="U50" s="51">
        <v>0.0</v>
      </c>
      <c r="V50" s="52">
        <v>103.0</v>
      </c>
      <c r="W50" s="52">
        <v>73.0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3" t="s">
        <v>120</v>
      </c>
      <c r="B51" s="41"/>
      <c r="C51" s="42">
        <v>1.0</v>
      </c>
      <c r="D51" s="42">
        <v>4.0</v>
      </c>
      <c r="E51" s="42">
        <v>10.0</v>
      </c>
      <c r="F51" s="42">
        <v>4.0</v>
      </c>
      <c r="G51" s="42">
        <v>13.0</v>
      </c>
      <c r="H51" s="42">
        <v>5.0</v>
      </c>
      <c r="I51" s="42">
        <v>13.0</v>
      </c>
      <c r="J51" s="42">
        <v>9.0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4">
        <v>59.0</v>
      </c>
      <c r="S51" s="45"/>
      <c r="T51" s="48">
        <v>0.0</v>
      </c>
      <c r="U51" s="48">
        <v>0.0</v>
      </c>
      <c r="V51" s="52">
        <v>0.0</v>
      </c>
      <c r="W51" s="52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3" t="s">
        <v>121</v>
      </c>
      <c r="B52" s="41"/>
      <c r="C52" s="42">
        <v>10.0</v>
      </c>
      <c r="D52" s="42">
        <v>0.0</v>
      </c>
      <c r="E52" s="42">
        <v>120.0</v>
      </c>
      <c r="F52" s="42">
        <v>126.0</v>
      </c>
      <c r="G52" s="42">
        <v>100.0</v>
      </c>
      <c r="H52" s="42">
        <v>110.0</v>
      </c>
      <c r="I52" s="42">
        <v>106.0</v>
      </c>
      <c r="J52" s="42">
        <v>115.0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4">
        <v>682.0</v>
      </c>
      <c r="S52" s="45"/>
      <c r="T52" s="48">
        <v>4.0</v>
      </c>
      <c r="U52" s="51">
        <v>0.0</v>
      </c>
      <c r="V52" s="52">
        <v>173.0</v>
      </c>
      <c r="W52" s="52">
        <v>62.0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3" t="s">
        <v>123</v>
      </c>
      <c r="B53" s="41"/>
      <c r="C53" s="42">
        <v>0.0</v>
      </c>
      <c r="D53" s="42">
        <v>0.0</v>
      </c>
      <c r="E53" s="42">
        <v>23.0</v>
      </c>
      <c r="F53" s="42">
        <v>20.0</v>
      </c>
      <c r="G53" s="42">
        <v>17.0</v>
      </c>
      <c r="H53" s="42">
        <v>13.0</v>
      </c>
      <c r="I53" s="42">
        <v>23.0</v>
      </c>
      <c r="J53" s="42">
        <v>11.0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4">
        <v>107.0</v>
      </c>
      <c r="S53" s="45"/>
      <c r="T53" s="48">
        <v>0.0</v>
      </c>
      <c r="U53" s="48">
        <v>0.0</v>
      </c>
      <c r="V53" s="52">
        <v>0.0</v>
      </c>
      <c r="W53" s="52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3" t="s">
        <v>124</v>
      </c>
      <c r="B54" s="41"/>
      <c r="C54" s="42">
        <v>0.0</v>
      </c>
      <c r="D54" s="42">
        <v>0.0</v>
      </c>
      <c r="E54" s="42">
        <v>93.0</v>
      </c>
      <c r="F54" s="42">
        <v>119.0</v>
      </c>
      <c r="G54" s="42">
        <v>120.0</v>
      </c>
      <c r="H54" s="42">
        <v>122.0</v>
      </c>
      <c r="I54" s="42">
        <v>137.0</v>
      </c>
      <c r="J54" s="42">
        <v>129.0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4">
        <v>722.0</v>
      </c>
      <c r="S54" s="45"/>
      <c r="T54" s="51">
        <v>0.0</v>
      </c>
      <c r="U54" s="48">
        <v>1.0</v>
      </c>
      <c r="V54" s="52">
        <v>117.0</v>
      </c>
      <c r="W54" s="52">
        <v>23.0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3" t="s">
        <v>125</v>
      </c>
      <c r="B55" s="41"/>
      <c r="C55" s="42">
        <v>0.0</v>
      </c>
      <c r="D55" s="42">
        <v>0.0</v>
      </c>
      <c r="E55" s="42">
        <v>9.0</v>
      </c>
      <c r="F55" s="42">
        <v>18.0</v>
      </c>
      <c r="G55" s="42">
        <v>17.0</v>
      </c>
      <c r="H55" s="42">
        <v>14.0</v>
      </c>
      <c r="I55" s="42">
        <v>11.0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4">
        <v>75.0</v>
      </c>
      <c r="S55" s="45"/>
      <c r="T55" s="48">
        <v>0.0</v>
      </c>
      <c r="U55" s="48">
        <v>0.0</v>
      </c>
      <c r="V55" s="52">
        <v>0.0</v>
      </c>
      <c r="W55" s="52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3" t="s">
        <v>126</v>
      </c>
      <c r="B56" s="41"/>
      <c r="C56" s="42">
        <v>11.0</v>
      </c>
      <c r="D56" s="42">
        <v>19.0</v>
      </c>
      <c r="E56" s="42">
        <v>135.0</v>
      </c>
      <c r="F56" s="42">
        <v>130.0</v>
      </c>
      <c r="G56" s="42">
        <v>130.0</v>
      </c>
      <c r="H56" s="42">
        <v>107.0</v>
      </c>
      <c r="I56" s="42">
        <v>100.0</v>
      </c>
      <c r="J56" s="42">
        <v>100.0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4">
        <v>732.0</v>
      </c>
      <c r="S56" s="45"/>
      <c r="T56" s="48">
        <v>1.0</v>
      </c>
      <c r="U56" s="48">
        <v>3.0</v>
      </c>
      <c r="V56" s="52">
        <v>158.0</v>
      </c>
      <c r="W56" s="52">
        <v>77.0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3" t="s">
        <v>127</v>
      </c>
      <c r="B57" s="41"/>
      <c r="C57" s="42">
        <v>0.0</v>
      </c>
      <c r="D57" s="42">
        <v>0.0</v>
      </c>
      <c r="E57" s="42">
        <v>25.0</v>
      </c>
      <c r="F57" s="42">
        <v>30.0</v>
      </c>
      <c r="G57" s="42">
        <v>28.0</v>
      </c>
      <c r="H57" s="42">
        <v>23.0</v>
      </c>
      <c r="I57" s="42">
        <v>22.0</v>
      </c>
      <c r="J57" s="42">
        <v>19.0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4">
        <v>148.0</v>
      </c>
      <c r="S57" s="45"/>
      <c r="T57" s="48">
        <v>0.0</v>
      </c>
      <c r="U57" s="48">
        <v>0.0</v>
      </c>
      <c r="V57" s="52">
        <v>0.0</v>
      </c>
      <c r="W57" s="52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3" t="s">
        <v>129</v>
      </c>
      <c r="B58" s="41"/>
      <c r="C58" s="42">
        <v>0.0</v>
      </c>
      <c r="D58" s="42">
        <v>12.0</v>
      </c>
      <c r="E58" s="42">
        <v>9.0</v>
      </c>
      <c r="F58" s="42">
        <v>4.0</v>
      </c>
      <c r="G58" s="42">
        <v>5.0</v>
      </c>
      <c r="H58" s="42">
        <v>3.0</v>
      </c>
      <c r="I58" s="42">
        <v>6.0</v>
      </c>
      <c r="J58" s="42">
        <v>5.0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4">
        <v>46.0</v>
      </c>
      <c r="S58" s="45"/>
      <c r="T58" s="48">
        <v>0.0</v>
      </c>
      <c r="U58" s="48">
        <v>0.0</v>
      </c>
      <c r="V58" s="52">
        <v>0.0</v>
      </c>
      <c r="W58" s="52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3" t="s">
        <v>130</v>
      </c>
      <c r="B59" s="41"/>
      <c r="C59" s="42">
        <v>0.0</v>
      </c>
      <c r="D59" s="42">
        <v>13.0</v>
      </c>
      <c r="E59" s="42">
        <v>14.0</v>
      </c>
      <c r="F59" s="42">
        <v>7.0</v>
      </c>
      <c r="G59" s="42">
        <v>7.0</v>
      </c>
      <c r="H59" s="42">
        <v>13.0</v>
      </c>
      <c r="I59" s="42">
        <v>9.0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4">
        <v>73.0</v>
      </c>
      <c r="S59" s="45"/>
      <c r="T59" s="48">
        <v>0.0</v>
      </c>
      <c r="U59" s="48">
        <v>0.0</v>
      </c>
      <c r="V59" s="52">
        <v>0.0</v>
      </c>
      <c r="W59" s="52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3" t="s">
        <v>131</v>
      </c>
      <c r="B60" s="41"/>
      <c r="C60" s="42">
        <v>12.0</v>
      </c>
      <c r="D60" s="42">
        <v>0.0</v>
      </c>
      <c r="E60" s="42">
        <v>104.0</v>
      </c>
      <c r="F60" s="42">
        <v>91.0</v>
      </c>
      <c r="G60" s="42">
        <v>68.0</v>
      </c>
      <c r="H60" s="42">
        <v>86.0</v>
      </c>
      <c r="I60" s="42">
        <v>79.0</v>
      </c>
      <c r="J60" s="42">
        <v>81.0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4">
        <v>524.0</v>
      </c>
      <c r="S60" s="45"/>
      <c r="T60" s="48">
        <v>1.0</v>
      </c>
      <c r="U60" s="48">
        <v>1.0</v>
      </c>
      <c r="V60" s="52">
        <v>81.0</v>
      </c>
      <c r="W60" s="52">
        <v>67.0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3" t="s">
        <v>132</v>
      </c>
      <c r="B61" s="41"/>
      <c r="C61" s="42">
        <v>0.0</v>
      </c>
      <c r="D61" s="42">
        <v>0.0</v>
      </c>
      <c r="E61" s="42">
        <v>2.0</v>
      </c>
      <c r="F61" s="42">
        <v>4.0</v>
      </c>
      <c r="G61" s="42">
        <v>8.0</v>
      </c>
      <c r="H61" s="42">
        <v>7.0</v>
      </c>
      <c r="I61" s="42">
        <v>4.0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4">
        <v>31.0</v>
      </c>
      <c r="S61" s="45"/>
      <c r="T61" s="48">
        <v>0.0</v>
      </c>
      <c r="U61" s="48">
        <v>0.0</v>
      </c>
      <c r="V61" s="52">
        <v>0.0</v>
      </c>
      <c r="W61" s="52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3" t="s">
        <v>133</v>
      </c>
      <c r="B62" s="41"/>
      <c r="C62" s="42">
        <v>29.0</v>
      </c>
      <c r="D62" s="42">
        <v>37.0</v>
      </c>
      <c r="E62" s="42">
        <v>67.0</v>
      </c>
      <c r="F62" s="42">
        <v>87.0</v>
      </c>
      <c r="G62" s="42">
        <v>81.0</v>
      </c>
      <c r="H62" s="42">
        <v>83.0</v>
      </c>
      <c r="I62" s="42">
        <v>87.0</v>
      </c>
      <c r="J62" s="42">
        <v>87.0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4">
        <v>559.0</v>
      </c>
      <c r="S62" s="45"/>
      <c r="T62" s="51">
        <v>0.0</v>
      </c>
      <c r="U62" s="51">
        <v>0.0</v>
      </c>
      <c r="V62" s="52">
        <v>152.0</v>
      </c>
      <c r="W62" s="52">
        <v>97.0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3" t="s">
        <v>134</v>
      </c>
      <c r="B63" s="41"/>
      <c r="C63" s="42">
        <v>0.0</v>
      </c>
      <c r="D63" s="42">
        <v>0.0</v>
      </c>
      <c r="E63" s="42">
        <v>15.0</v>
      </c>
      <c r="F63" s="42">
        <v>16.0</v>
      </c>
      <c r="G63" s="42">
        <v>10.0</v>
      </c>
      <c r="H63" s="42">
        <v>14.0</v>
      </c>
      <c r="I63" s="42">
        <v>8.0</v>
      </c>
      <c r="J63" s="42">
        <v>12.0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4">
        <v>75.0</v>
      </c>
      <c r="S63" s="45"/>
      <c r="T63" s="48">
        <v>0.0</v>
      </c>
      <c r="U63" s="48">
        <v>0.0</v>
      </c>
      <c r="V63" s="52">
        <v>0.0</v>
      </c>
      <c r="W63" s="52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3" t="s">
        <v>135</v>
      </c>
      <c r="B64" s="41"/>
      <c r="C64" s="42">
        <v>0.0</v>
      </c>
      <c r="D64" s="42">
        <v>6.0</v>
      </c>
      <c r="E64" s="42">
        <v>6.0</v>
      </c>
      <c r="F64" s="42">
        <v>8.0</v>
      </c>
      <c r="G64" s="42">
        <v>7.0</v>
      </c>
      <c r="H64" s="42">
        <v>2.0</v>
      </c>
      <c r="I64" s="42">
        <v>9.0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4">
        <v>38.0</v>
      </c>
      <c r="S64" s="45"/>
      <c r="T64" s="48">
        <v>0.0</v>
      </c>
      <c r="U64" s="48">
        <v>0.0</v>
      </c>
      <c r="V64" s="52">
        <v>0.0</v>
      </c>
      <c r="W64" s="52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3" t="s">
        <v>136</v>
      </c>
      <c r="B65" s="41"/>
      <c r="C65" s="42">
        <v>0.0</v>
      </c>
      <c r="D65" s="42">
        <v>16.0</v>
      </c>
      <c r="E65" s="42">
        <v>12.0</v>
      </c>
      <c r="F65" s="42">
        <v>19.0</v>
      </c>
      <c r="G65" s="42">
        <v>28.0</v>
      </c>
      <c r="H65" s="42">
        <v>21.0</v>
      </c>
      <c r="I65" s="42">
        <v>19.0</v>
      </c>
      <c r="J65" s="42">
        <v>15.0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4">
        <v>130.0</v>
      </c>
      <c r="S65" s="45"/>
      <c r="T65" s="48">
        <v>0.0</v>
      </c>
      <c r="U65" s="48">
        <v>0.0</v>
      </c>
      <c r="V65" s="52">
        <v>0.0</v>
      </c>
      <c r="W65" s="52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3" t="s">
        <v>137</v>
      </c>
      <c r="B66" s="41"/>
      <c r="C66" s="42">
        <v>0.0</v>
      </c>
      <c r="D66" s="42">
        <v>15.0</v>
      </c>
      <c r="E66" s="42">
        <v>77.0</v>
      </c>
      <c r="F66" s="42">
        <v>85.0</v>
      </c>
      <c r="G66" s="42">
        <v>118.0</v>
      </c>
      <c r="H66" s="42">
        <v>102.0</v>
      </c>
      <c r="I66" s="42">
        <v>113.0</v>
      </c>
      <c r="J66" s="42">
        <v>149.0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4">
        <v>658.0</v>
      </c>
      <c r="S66" s="45"/>
      <c r="T66" s="48">
        <v>2.0</v>
      </c>
      <c r="U66" s="51">
        <v>0.0</v>
      </c>
      <c r="V66" s="52">
        <v>98.0</v>
      </c>
      <c r="W66" s="52">
        <v>57.0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3" t="s">
        <v>138</v>
      </c>
      <c r="B67" s="41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4">
        <v>17.0</v>
      </c>
      <c r="S67" s="45"/>
      <c r="T67" s="48">
        <v>0.0</v>
      </c>
      <c r="U67" s="48">
        <v>0.0</v>
      </c>
      <c r="V67" s="52">
        <v>0.0</v>
      </c>
      <c r="W67" s="52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3" t="s">
        <v>139</v>
      </c>
      <c r="B68" s="41"/>
      <c r="C68" s="42">
        <v>0.0</v>
      </c>
      <c r="D68" s="42">
        <v>8.0</v>
      </c>
      <c r="E68" s="42">
        <v>2.0</v>
      </c>
      <c r="F68" s="42">
        <v>1.0</v>
      </c>
      <c r="G68" s="42">
        <v>2.0</v>
      </c>
      <c r="H68" s="42">
        <v>7.0</v>
      </c>
      <c r="I68" s="42">
        <v>5.0</v>
      </c>
      <c r="J68" s="42">
        <v>2.0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4">
        <v>27.0</v>
      </c>
      <c r="S68" s="45"/>
      <c r="T68" s="48">
        <v>0.0</v>
      </c>
      <c r="U68" s="48">
        <v>0.0</v>
      </c>
      <c r="V68" s="52">
        <v>0.0</v>
      </c>
      <c r="W68" s="52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3" t="s">
        <v>141</v>
      </c>
      <c r="B69" s="41"/>
      <c r="C69" s="42">
        <v>0.0</v>
      </c>
      <c r="D69" s="42">
        <v>15.0</v>
      </c>
      <c r="E69" s="42">
        <v>12.0</v>
      </c>
      <c r="F69" s="42">
        <v>11.0</v>
      </c>
      <c r="G69" s="42">
        <v>14.0</v>
      </c>
      <c r="H69" s="42">
        <v>12.0</v>
      </c>
      <c r="I69" s="42">
        <v>21.0</v>
      </c>
      <c r="J69" s="42">
        <v>11.0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4">
        <v>96.0</v>
      </c>
      <c r="S69" s="45"/>
      <c r="T69" s="48">
        <v>0.0</v>
      </c>
      <c r="U69" s="48">
        <v>0.0</v>
      </c>
      <c r="V69" s="52">
        <v>0.0</v>
      </c>
      <c r="W69" s="52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3" t="s">
        <v>142</v>
      </c>
      <c r="B70" s="41"/>
      <c r="C70" s="42">
        <v>29.0</v>
      </c>
      <c r="D70" s="42">
        <v>0.0</v>
      </c>
      <c r="E70" s="42">
        <v>185.0</v>
      </c>
      <c r="F70" s="42">
        <v>179.0</v>
      </c>
      <c r="G70" s="42">
        <v>173.0</v>
      </c>
      <c r="H70" s="42">
        <v>208.0</v>
      </c>
      <c r="I70" s="42">
        <v>175.0</v>
      </c>
      <c r="J70" s="42">
        <v>167.0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4">
        <v>1118.0</v>
      </c>
      <c r="S70" s="45"/>
      <c r="T70" s="48">
        <v>1.0</v>
      </c>
      <c r="U70" s="48">
        <v>1.0</v>
      </c>
      <c r="V70" s="52">
        <v>202.0</v>
      </c>
      <c r="W70" s="52">
        <v>46.0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3" t="s">
        <v>143</v>
      </c>
      <c r="B71" s="41"/>
      <c r="C71" s="42">
        <v>0.0</v>
      </c>
      <c r="D71" s="42">
        <v>0.0</v>
      </c>
      <c r="E71" s="42">
        <v>13.0</v>
      </c>
      <c r="F71" s="42">
        <v>17.0</v>
      </c>
      <c r="G71" s="42">
        <v>18.0</v>
      </c>
      <c r="H71" s="42">
        <v>19.0</v>
      </c>
      <c r="I71" s="42">
        <v>11.0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4">
        <v>83.0</v>
      </c>
      <c r="S71" s="45"/>
      <c r="T71" s="48">
        <v>0.0</v>
      </c>
      <c r="U71" s="48">
        <v>0.0</v>
      </c>
      <c r="V71" s="52">
        <v>0.0</v>
      </c>
      <c r="W71" s="52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3" t="s">
        <v>144</v>
      </c>
      <c r="B72" s="41"/>
      <c r="C72" s="42">
        <v>13.0</v>
      </c>
      <c r="D72" s="42">
        <v>28.0</v>
      </c>
      <c r="E72" s="42">
        <v>99.0</v>
      </c>
      <c r="F72" s="42">
        <v>103.0</v>
      </c>
      <c r="G72" s="42">
        <v>92.0</v>
      </c>
      <c r="H72" s="42">
        <v>98.0</v>
      </c>
      <c r="I72" s="42">
        <v>105.0</v>
      </c>
      <c r="J72" s="42">
        <v>88.0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4">
        <v>626.0</v>
      </c>
      <c r="S72" s="45"/>
      <c r="T72" s="51">
        <v>0.0</v>
      </c>
      <c r="U72" s="51">
        <v>0.0</v>
      </c>
      <c r="V72" s="52">
        <v>60.0</v>
      </c>
      <c r="W72" s="52">
        <v>62.0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3" t="s">
        <v>145</v>
      </c>
      <c r="B73" s="41"/>
      <c r="C73" s="42">
        <v>0.0</v>
      </c>
      <c r="D73" s="42">
        <v>11.0</v>
      </c>
      <c r="E73" s="42">
        <v>5.0</v>
      </c>
      <c r="F73" s="42">
        <v>9.0</v>
      </c>
      <c r="G73" s="42">
        <v>3.0</v>
      </c>
      <c r="H73" s="42">
        <v>6.0</v>
      </c>
      <c r="I73" s="42">
        <v>4.0</v>
      </c>
      <c r="J73" s="42">
        <v>4.0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4">
        <v>42.0</v>
      </c>
      <c r="S73" s="45"/>
      <c r="T73" s="48">
        <v>0.0</v>
      </c>
      <c r="U73" s="48">
        <v>0.0</v>
      </c>
      <c r="V73" s="52">
        <v>0.0</v>
      </c>
      <c r="W73" s="52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3" t="s">
        <v>146</v>
      </c>
      <c r="B74" s="41"/>
      <c r="C74" s="42">
        <v>10.0</v>
      </c>
      <c r="D74" s="42">
        <v>9.0</v>
      </c>
      <c r="E74" s="42">
        <v>34.0</v>
      </c>
      <c r="F74" s="42">
        <v>42.0</v>
      </c>
      <c r="G74" s="42">
        <v>37.0</v>
      </c>
      <c r="H74" s="42">
        <v>42.0</v>
      </c>
      <c r="I74" s="42">
        <v>38.0</v>
      </c>
      <c r="J74" s="42">
        <v>43.0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4">
        <v>257.0</v>
      </c>
      <c r="S74" s="45"/>
      <c r="T74" s="48">
        <v>1.0</v>
      </c>
      <c r="U74" s="51">
        <v>0.0</v>
      </c>
      <c r="V74" s="52">
        <v>81.0</v>
      </c>
      <c r="W74" s="52">
        <v>49.0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3" t="s">
        <v>147</v>
      </c>
      <c r="B75" s="41"/>
      <c r="C75" s="42">
        <v>0.0</v>
      </c>
      <c r="D75" s="42">
        <v>0.0</v>
      </c>
      <c r="E75" s="42">
        <v>10.0</v>
      </c>
      <c r="F75" s="42">
        <v>9.0</v>
      </c>
      <c r="G75" s="42">
        <v>9.0</v>
      </c>
      <c r="H75" s="42">
        <v>9.0</v>
      </c>
      <c r="I75" s="42">
        <v>3.0</v>
      </c>
      <c r="J75" s="42">
        <v>7.0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4">
        <v>47.0</v>
      </c>
      <c r="S75" s="45"/>
      <c r="T75" s="48">
        <v>0.0</v>
      </c>
      <c r="U75" s="48">
        <v>0.0</v>
      </c>
      <c r="V75" s="52">
        <v>0.0</v>
      </c>
      <c r="W75" s="52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3" t="s">
        <v>148</v>
      </c>
      <c r="B76" s="41"/>
      <c r="C76" s="42">
        <v>0.0</v>
      </c>
      <c r="D76" s="42">
        <v>16.0</v>
      </c>
      <c r="E76" s="42">
        <v>0.0</v>
      </c>
      <c r="F76" s="42">
        <v>1.0</v>
      </c>
      <c r="G76" s="42">
        <v>2.0</v>
      </c>
      <c r="H76" s="42">
        <v>1.0</v>
      </c>
      <c r="I76" s="42">
        <v>2.0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4">
        <v>22.0</v>
      </c>
      <c r="S76" s="56"/>
      <c r="T76" s="48">
        <v>0.0</v>
      </c>
      <c r="U76" s="48">
        <v>0.0</v>
      </c>
      <c r="V76" s="52">
        <v>0.0</v>
      </c>
      <c r="W76" s="52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3" t="s">
        <v>149</v>
      </c>
      <c r="B77" s="41"/>
      <c r="C77" s="42">
        <v>0.0</v>
      </c>
      <c r="D77" s="42">
        <v>0.0</v>
      </c>
      <c r="E77" s="42">
        <v>18.0</v>
      </c>
      <c r="F77" s="42">
        <v>14.0</v>
      </c>
      <c r="G77" s="42">
        <v>7.0</v>
      </c>
      <c r="H77" s="42">
        <v>12.0</v>
      </c>
      <c r="I77" s="42">
        <v>12.0</v>
      </c>
      <c r="J77" s="42">
        <v>9.0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4">
        <v>71.0</v>
      </c>
      <c r="S77" s="45"/>
      <c r="T77" s="48">
        <v>0.0</v>
      </c>
      <c r="U77" s="48">
        <v>0.0</v>
      </c>
      <c r="V77" s="52">
        <v>0.0</v>
      </c>
      <c r="W77" s="52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3" t="s">
        <v>150</v>
      </c>
      <c r="B78" s="41"/>
      <c r="C78" s="42">
        <v>0.0</v>
      </c>
      <c r="D78" s="42">
        <v>15.0</v>
      </c>
      <c r="E78" s="42">
        <v>51.0</v>
      </c>
      <c r="F78" s="42">
        <v>46.0</v>
      </c>
      <c r="G78" s="42">
        <v>58.0</v>
      </c>
      <c r="H78" s="42">
        <v>45.0</v>
      </c>
      <c r="I78" s="42">
        <v>52.0</v>
      </c>
      <c r="J78" s="42">
        <v>44.0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4">
        <v>315.0</v>
      </c>
      <c r="S78" s="45"/>
      <c r="T78" s="51">
        <v>0.0</v>
      </c>
      <c r="U78" s="48">
        <v>1.0</v>
      </c>
      <c r="V78" s="52">
        <v>79.0</v>
      </c>
      <c r="W78" s="52">
        <v>64.0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3" t="s">
        <v>151</v>
      </c>
      <c r="B79" s="41"/>
      <c r="C79" s="42">
        <v>0.0</v>
      </c>
      <c r="D79" s="42">
        <v>0.0</v>
      </c>
      <c r="E79" s="42">
        <v>1.0</v>
      </c>
      <c r="F79" s="42">
        <v>0.0</v>
      </c>
      <c r="G79" s="42">
        <v>0.0</v>
      </c>
      <c r="H79" s="42">
        <v>2.0</v>
      </c>
      <c r="I79" s="42">
        <v>4.0</v>
      </c>
      <c r="J79" s="42">
        <v>2.0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4">
        <v>9.0</v>
      </c>
      <c r="S79" s="56"/>
      <c r="T79" s="48">
        <v>0.0</v>
      </c>
      <c r="U79" s="48">
        <v>0.0</v>
      </c>
      <c r="V79" s="52">
        <v>0.0</v>
      </c>
      <c r="W79" s="52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3" t="s">
        <v>152</v>
      </c>
      <c r="B80" s="41"/>
      <c r="C80" s="42">
        <v>0.0</v>
      </c>
      <c r="D80" s="42">
        <v>5.0</v>
      </c>
      <c r="E80" s="42">
        <v>4.0</v>
      </c>
      <c r="F80" s="42">
        <v>3.0</v>
      </c>
      <c r="G80" s="42">
        <v>0.0</v>
      </c>
      <c r="H80" s="42">
        <v>9.0</v>
      </c>
      <c r="I80" s="42">
        <v>3.0</v>
      </c>
      <c r="J80" s="42">
        <v>5.0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4">
        <v>29.0</v>
      </c>
      <c r="S80" s="56"/>
      <c r="T80" s="48">
        <v>0.0</v>
      </c>
      <c r="U80" s="48">
        <v>0.0</v>
      </c>
      <c r="V80" s="52">
        <v>0.0</v>
      </c>
      <c r="W80" s="52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3" t="s">
        <v>153</v>
      </c>
      <c r="B81" s="41"/>
      <c r="C81" s="42">
        <v>0.0</v>
      </c>
      <c r="D81" s="42">
        <v>14.0</v>
      </c>
      <c r="E81" s="42">
        <v>14.0</v>
      </c>
      <c r="F81" s="42">
        <v>20.0</v>
      </c>
      <c r="G81" s="42">
        <v>15.0</v>
      </c>
      <c r="H81" s="42">
        <v>12.0</v>
      </c>
      <c r="I81" s="42">
        <v>13.0</v>
      </c>
      <c r="J81" s="42">
        <v>9.0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4">
        <v>95.0</v>
      </c>
      <c r="S81" s="45"/>
      <c r="T81" s="48">
        <v>0.0</v>
      </c>
      <c r="U81" s="48">
        <v>0.0</v>
      </c>
      <c r="V81" s="52">
        <v>0.0</v>
      </c>
      <c r="W81" s="52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3" t="s">
        <v>154</v>
      </c>
      <c r="B82" s="41"/>
      <c r="C82" s="42">
        <v>0.0</v>
      </c>
      <c r="D82" s="42">
        <v>0.0</v>
      </c>
      <c r="E82" s="42">
        <v>113.0</v>
      </c>
      <c r="F82" s="42">
        <v>126.0</v>
      </c>
      <c r="G82" s="42">
        <v>136.0</v>
      </c>
      <c r="H82" s="42">
        <v>140.0</v>
      </c>
      <c r="I82" s="42">
        <v>113.0</v>
      </c>
      <c r="J82" s="42">
        <v>152.0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4">
        <v>782.0</v>
      </c>
      <c r="S82" s="45"/>
      <c r="T82" s="51">
        <v>0.0</v>
      </c>
      <c r="U82" s="48">
        <v>1.0</v>
      </c>
      <c r="V82" s="52">
        <v>95.0</v>
      </c>
      <c r="W82" s="52">
        <v>20.0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3" t="s">
        <v>155</v>
      </c>
      <c r="B83" s="41"/>
      <c r="C83" s="42">
        <v>0.0</v>
      </c>
      <c r="D83" s="42">
        <v>0.0</v>
      </c>
      <c r="E83" s="42">
        <v>11.0</v>
      </c>
      <c r="F83" s="42">
        <v>11.0</v>
      </c>
      <c r="G83" s="42">
        <v>5.0</v>
      </c>
      <c r="H83" s="42">
        <v>10.0</v>
      </c>
      <c r="I83" s="42">
        <v>9.0</v>
      </c>
      <c r="J83" s="42">
        <v>2.0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4">
        <v>48.0</v>
      </c>
      <c r="S83" s="45"/>
      <c r="T83" s="48">
        <v>0.0</v>
      </c>
      <c r="U83" s="48">
        <v>0.0</v>
      </c>
      <c r="V83" s="52">
        <v>0.0</v>
      </c>
      <c r="W83" s="52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3" t="s">
        <v>156</v>
      </c>
      <c r="B84" s="41"/>
      <c r="C84" s="42">
        <v>9.0</v>
      </c>
      <c r="D84" s="42">
        <v>0.0</v>
      </c>
      <c r="E84" s="42">
        <v>112.0</v>
      </c>
      <c r="F84" s="42">
        <v>131.0</v>
      </c>
      <c r="G84" s="42">
        <v>139.0</v>
      </c>
      <c r="H84" s="42">
        <v>126.0</v>
      </c>
      <c r="I84" s="42">
        <v>148.0</v>
      </c>
      <c r="J84" s="42">
        <v>121.0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4">
        <v>787.0</v>
      </c>
      <c r="S84" s="45"/>
      <c r="T84" s="51">
        <v>0.0</v>
      </c>
      <c r="U84" s="51">
        <v>0.0</v>
      </c>
      <c r="V84" s="52">
        <v>143.0</v>
      </c>
      <c r="W84" s="52">
        <v>39.0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3" t="s">
        <v>157</v>
      </c>
      <c r="B85" s="41"/>
      <c r="C85" s="42">
        <v>0.0</v>
      </c>
      <c r="D85" s="42">
        <v>0.0</v>
      </c>
      <c r="E85" s="42">
        <v>14.0</v>
      </c>
      <c r="F85" s="42">
        <v>14.0</v>
      </c>
      <c r="G85" s="42">
        <v>10.0</v>
      </c>
      <c r="H85" s="42">
        <v>11.0</v>
      </c>
      <c r="I85" s="42">
        <v>15.0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4">
        <v>67.0</v>
      </c>
      <c r="S85" s="45"/>
      <c r="T85" s="48">
        <v>0.0</v>
      </c>
      <c r="U85" s="48">
        <v>0.0</v>
      </c>
      <c r="V85" s="52">
        <v>0.0</v>
      </c>
      <c r="W85" s="52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3" t="s">
        <v>158</v>
      </c>
      <c r="B86" s="41"/>
      <c r="C86" s="42">
        <v>12.0</v>
      </c>
      <c r="D86" s="42">
        <v>36.0</v>
      </c>
      <c r="E86" s="42">
        <v>75.0</v>
      </c>
      <c r="F86" s="42">
        <v>70.0</v>
      </c>
      <c r="G86" s="42">
        <v>103.0</v>
      </c>
      <c r="H86" s="42">
        <v>83.0</v>
      </c>
      <c r="I86" s="42">
        <v>65.0</v>
      </c>
      <c r="J86" s="42">
        <v>93.0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4">
        <v>540.0</v>
      </c>
      <c r="S86" s="45"/>
      <c r="T86" s="51">
        <v>0.0</v>
      </c>
      <c r="U86" s="48">
        <v>2.0</v>
      </c>
      <c r="V86" s="52">
        <v>133.0</v>
      </c>
      <c r="W86" s="52">
        <v>113.0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3" t="s">
        <v>159</v>
      </c>
      <c r="B87" s="41"/>
      <c r="C87" s="42">
        <v>0.0</v>
      </c>
      <c r="D87" s="42">
        <v>3.0</v>
      </c>
      <c r="E87" s="42">
        <v>12.0</v>
      </c>
      <c r="F87" s="42">
        <v>6.0</v>
      </c>
      <c r="G87" s="42">
        <v>14.0</v>
      </c>
      <c r="H87" s="42">
        <v>4.0</v>
      </c>
      <c r="I87" s="42">
        <v>7.0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4">
        <v>58.0</v>
      </c>
      <c r="S87" s="45"/>
      <c r="T87" s="48">
        <v>0.0</v>
      </c>
      <c r="U87" s="48">
        <v>0.0</v>
      </c>
      <c r="V87" s="52">
        <v>0.0</v>
      </c>
      <c r="W87" s="52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3" t="s">
        <v>160</v>
      </c>
      <c r="B88" s="41"/>
      <c r="C88" s="42">
        <v>0.0</v>
      </c>
      <c r="D88" s="42">
        <v>1.0</v>
      </c>
      <c r="E88" s="42">
        <v>1.0</v>
      </c>
      <c r="F88" s="42">
        <v>3.0</v>
      </c>
      <c r="G88" s="42">
        <v>1.0</v>
      </c>
      <c r="H88" s="42">
        <v>7.0</v>
      </c>
      <c r="I88" s="42">
        <v>3.0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4">
        <v>17.0</v>
      </c>
      <c r="S88" s="45"/>
      <c r="T88" s="48">
        <v>0.0</v>
      </c>
      <c r="U88" s="48">
        <v>0.0</v>
      </c>
      <c r="V88" s="52">
        <v>0.0</v>
      </c>
      <c r="W88" s="52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3" t="s">
        <v>161</v>
      </c>
      <c r="B89" s="41"/>
      <c r="C89" s="42">
        <v>0.0</v>
      </c>
      <c r="D89" s="42">
        <v>15.0</v>
      </c>
      <c r="E89" s="42">
        <v>23.0</v>
      </c>
      <c r="F89" s="42">
        <v>25.0</v>
      </c>
      <c r="G89" s="42">
        <v>32.0</v>
      </c>
      <c r="H89" s="42">
        <v>26.0</v>
      </c>
      <c r="I89" s="42">
        <v>26.0</v>
      </c>
      <c r="J89" s="42">
        <v>30.0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4">
        <v>177.0</v>
      </c>
      <c r="S89" s="45"/>
      <c r="T89" s="48">
        <v>0.0</v>
      </c>
      <c r="U89" s="48">
        <v>0.0</v>
      </c>
      <c r="V89" s="52">
        <v>0.0</v>
      </c>
      <c r="W89" s="52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3" t="s">
        <v>162</v>
      </c>
      <c r="B90" s="41"/>
      <c r="C90" s="42">
        <v>13.0</v>
      </c>
      <c r="D90" s="42">
        <v>28.0</v>
      </c>
      <c r="E90" s="42">
        <v>35.0</v>
      </c>
      <c r="F90" s="42">
        <v>44.0</v>
      </c>
      <c r="G90" s="42">
        <v>47.0</v>
      </c>
      <c r="H90" s="42">
        <v>46.0</v>
      </c>
      <c r="I90" s="42">
        <v>41.0</v>
      </c>
      <c r="J90" s="42">
        <v>50.0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4">
        <v>304.0</v>
      </c>
      <c r="S90" s="45"/>
      <c r="T90" s="51">
        <v>0.0</v>
      </c>
      <c r="U90" s="48">
        <v>1.0</v>
      </c>
      <c r="V90" s="52">
        <v>107.0</v>
      </c>
      <c r="W90" s="52">
        <v>67.0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3" t="s">
        <v>163</v>
      </c>
      <c r="B91" s="41"/>
      <c r="C91" s="42">
        <v>0.0</v>
      </c>
      <c r="D91" s="42">
        <v>0.0</v>
      </c>
      <c r="E91" s="42">
        <v>16.0</v>
      </c>
      <c r="F91" s="42">
        <v>10.0</v>
      </c>
      <c r="G91" s="42">
        <v>12.0</v>
      </c>
      <c r="H91" s="42">
        <v>14.0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4">
        <v>63.0</v>
      </c>
      <c r="S91" s="56"/>
      <c r="T91" s="48">
        <v>0.0</v>
      </c>
      <c r="U91" s="48">
        <v>0.0</v>
      </c>
      <c r="V91" s="52">
        <v>0.0</v>
      </c>
      <c r="W91" s="52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3" t="s">
        <v>164</v>
      </c>
      <c r="B92" s="41"/>
      <c r="C92" s="42">
        <v>0.0</v>
      </c>
      <c r="D92" s="42">
        <v>13.0</v>
      </c>
      <c r="E92" s="42">
        <v>5.0</v>
      </c>
      <c r="F92" s="42">
        <v>4.0</v>
      </c>
      <c r="G92" s="42">
        <v>7.0</v>
      </c>
      <c r="H92" s="42">
        <v>2.0</v>
      </c>
      <c r="I92" s="42">
        <v>11.0</v>
      </c>
      <c r="J92" s="42">
        <v>2.0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4">
        <v>44.0</v>
      </c>
      <c r="S92" s="45"/>
      <c r="T92" s="48">
        <v>0.0</v>
      </c>
      <c r="U92" s="48">
        <v>0.0</v>
      </c>
      <c r="V92" s="52">
        <v>0.0</v>
      </c>
      <c r="W92" s="52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3" t="s">
        <v>165</v>
      </c>
      <c r="B93" s="41"/>
      <c r="C93" s="42">
        <v>0.0</v>
      </c>
      <c r="D93" s="42">
        <v>14.0</v>
      </c>
      <c r="E93" s="42">
        <v>14.0</v>
      </c>
      <c r="F93" s="42">
        <v>13.0</v>
      </c>
      <c r="G93" s="42">
        <v>9.0</v>
      </c>
      <c r="H93" s="42">
        <v>14.0</v>
      </c>
      <c r="I93" s="42">
        <v>10.0</v>
      </c>
      <c r="J93" s="42">
        <v>15.0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4">
        <v>90.0</v>
      </c>
      <c r="S93" s="56"/>
      <c r="T93" s="48">
        <v>0.0</v>
      </c>
      <c r="U93" s="48">
        <v>0.0</v>
      </c>
      <c r="V93" s="52">
        <v>0.0</v>
      </c>
      <c r="W93" s="52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3" t="s">
        <v>166</v>
      </c>
      <c r="B94" s="41"/>
      <c r="C94" s="42">
        <v>12.0</v>
      </c>
      <c r="D94" s="42">
        <v>20.0</v>
      </c>
      <c r="E94" s="42">
        <v>49.0</v>
      </c>
      <c r="F94" s="42">
        <v>33.0</v>
      </c>
      <c r="G94" s="42">
        <v>49.0</v>
      </c>
      <c r="H94" s="42">
        <v>30.0</v>
      </c>
      <c r="I94" s="42">
        <v>56.0</v>
      </c>
      <c r="J94" s="42">
        <v>45.0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4">
        <v>292.0</v>
      </c>
      <c r="S94" s="45"/>
      <c r="T94" s="48">
        <v>1.0</v>
      </c>
      <c r="U94" s="51">
        <v>0.0</v>
      </c>
      <c r="V94" s="52">
        <v>104.0</v>
      </c>
      <c r="W94" s="52">
        <v>84.0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3" t="s">
        <v>167</v>
      </c>
      <c r="B95" s="41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3.0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4">
        <v>15.0</v>
      </c>
      <c r="S95" s="56"/>
      <c r="T95" s="48">
        <v>0.0</v>
      </c>
      <c r="U95" s="48">
        <v>0.0</v>
      </c>
      <c r="V95" s="52">
        <v>0.0</v>
      </c>
      <c r="W95" s="52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3" t="s">
        <v>168</v>
      </c>
      <c r="B96" s="41"/>
      <c r="C96" s="42">
        <v>0.0</v>
      </c>
      <c r="D96" s="42">
        <v>1.0</v>
      </c>
      <c r="E96" s="42">
        <v>4.0</v>
      </c>
      <c r="F96" s="42">
        <v>3.0</v>
      </c>
      <c r="G96" s="42">
        <v>5.0</v>
      </c>
      <c r="H96" s="42">
        <v>5.0</v>
      </c>
      <c r="I96" s="42">
        <v>13.0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4">
        <v>36.0</v>
      </c>
      <c r="S96" s="45"/>
      <c r="T96" s="48">
        <v>0.0</v>
      </c>
      <c r="U96" s="48">
        <v>0.0</v>
      </c>
      <c r="V96" s="52">
        <v>0.0</v>
      </c>
      <c r="W96" s="52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3" t="s">
        <v>169</v>
      </c>
      <c r="B97" s="41"/>
      <c r="C97" s="42">
        <v>0.0</v>
      </c>
      <c r="D97" s="42">
        <v>27.0</v>
      </c>
      <c r="E97" s="42">
        <v>34.0</v>
      </c>
      <c r="F97" s="42">
        <v>25.0</v>
      </c>
      <c r="G97" s="42">
        <v>33.0</v>
      </c>
      <c r="H97" s="42">
        <v>38.0</v>
      </c>
      <c r="I97" s="42">
        <v>31.0</v>
      </c>
      <c r="J97" s="42">
        <v>32.0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4">
        <v>220.0</v>
      </c>
      <c r="S97" s="45"/>
      <c r="T97" s="48">
        <v>0.0</v>
      </c>
      <c r="U97" s="48">
        <v>0.0</v>
      </c>
      <c r="V97" s="52">
        <v>0.0</v>
      </c>
      <c r="W97" s="52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3" t="s">
        <v>171</v>
      </c>
      <c r="B98" s="41"/>
      <c r="C98" s="42">
        <v>0.0</v>
      </c>
      <c r="D98" s="42">
        <v>0.0</v>
      </c>
      <c r="E98" s="42">
        <v>2.0</v>
      </c>
      <c r="F98" s="42">
        <v>1.0</v>
      </c>
      <c r="G98" s="42">
        <v>1.0</v>
      </c>
      <c r="H98" s="42">
        <v>0.0</v>
      </c>
      <c r="I98" s="42">
        <v>2.0</v>
      </c>
      <c r="J98" s="42">
        <v>6.0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4">
        <v>12.0</v>
      </c>
      <c r="S98" s="56"/>
      <c r="T98" s="48">
        <v>2.0</v>
      </c>
      <c r="U98" s="48">
        <v>3.0</v>
      </c>
      <c r="V98" s="52">
        <v>50.0</v>
      </c>
      <c r="W98" s="52">
        <v>42.0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7" t="s">
        <v>52</v>
      </c>
      <c r="B99" s="41"/>
      <c r="C99" s="68">
        <f t="shared" ref="C99:J99" si="1">SUM(C4:C98)</f>
        <v>348</v>
      </c>
      <c r="D99" s="68">
        <f t="shared" si="1"/>
        <v>773</v>
      </c>
      <c r="E99" s="68">
        <f t="shared" si="1"/>
        <v>3434</v>
      </c>
      <c r="F99" s="68">
        <f t="shared" si="1"/>
        <v>3530</v>
      </c>
      <c r="G99" s="68">
        <f t="shared" si="1"/>
        <v>3700</v>
      </c>
      <c r="H99" s="68">
        <f t="shared" si="1"/>
        <v>3741</v>
      </c>
      <c r="I99" s="68">
        <f t="shared" si="1"/>
        <v>3768</v>
      </c>
      <c r="J99" s="68">
        <f t="shared" si="1"/>
        <v>3632</v>
      </c>
      <c r="K99" s="68"/>
      <c r="L99" s="68"/>
      <c r="M99" s="68"/>
      <c r="N99" s="68"/>
      <c r="O99" s="68"/>
      <c r="P99" s="68"/>
      <c r="Q99" s="68"/>
      <c r="R99" s="69">
        <f>SUM(C99:Q99)</f>
        <v>22926</v>
      </c>
      <c r="S99" s="70"/>
      <c r="T99" s="71">
        <v>40.0</v>
      </c>
      <c r="U99" s="71">
        <v>24.0</v>
      </c>
      <c r="V99" s="71">
        <v>3922.0</v>
      </c>
      <c r="W99" s="71">
        <v>1922.0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3" t="s">
        <v>172</v>
      </c>
      <c r="B100" s="41"/>
      <c r="C100" s="72"/>
      <c r="D100" s="72"/>
      <c r="E100" s="72"/>
      <c r="F100" s="72"/>
      <c r="G100" s="72"/>
      <c r="H100" s="72"/>
      <c r="I100" s="72"/>
      <c r="J100" s="72"/>
      <c r="K100" s="42">
        <v>243.0</v>
      </c>
      <c r="L100" s="42">
        <v>211.0</v>
      </c>
      <c r="M100" s="42">
        <v>220.0</v>
      </c>
      <c r="N100" s="42">
        <v>0.0</v>
      </c>
      <c r="O100" s="42">
        <v>0.0</v>
      </c>
      <c r="P100" s="42">
        <v>0.0</v>
      </c>
      <c r="Q100" s="42">
        <v>0.0</v>
      </c>
      <c r="R100" s="44">
        <v>673.0</v>
      </c>
      <c r="S100" s="56"/>
      <c r="T100" s="48">
        <v>1.0</v>
      </c>
      <c r="U100" s="48">
        <v>1.0</v>
      </c>
      <c r="V100" s="52">
        <v>86.0</v>
      </c>
      <c r="W100" s="52">
        <v>92.0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3" t="s">
        <v>173</v>
      </c>
      <c r="B101" s="41"/>
      <c r="C101" s="72"/>
      <c r="D101" s="72"/>
      <c r="E101" s="72"/>
      <c r="F101" s="72"/>
      <c r="G101" s="72"/>
      <c r="H101" s="72"/>
      <c r="I101" s="72"/>
      <c r="J101" s="72"/>
      <c r="K101" s="42">
        <v>411.0</v>
      </c>
      <c r="L101" s="42">
        <v>454.0</v>
      </c>
      <c r="M101" s="42">
        <v>484.0</v>
      </c>
      <c r="N101" s="42">
        <v>0.0</v>
      </c>
      <c r="O101" s="42">
        <v>0.0</v>
      </c>
      <c r="P101" s="42">
        <v>0.0</v>
      </c>
      <c r="Q101" s="42">
        <v>0.0</v>
      </c>
      <c r="R101" s="44">
        <v>1347.0</v>
      </c>
      <c r="S101" s="56"/>
      <c r="T101" s="48">
        <v>2.0</v>
      </c>
      <c r="U101" s="48">
        <v>1.0</v>
      </c>
      <c r="V101" s="52">
        <v>47.0</v>
      </c>
      <c r="W101" s="52">
        <v>55.0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3" t="s">
        <v>174</v>
      </c>
      <c r="B102" s="41"/>
      <c r="C102" s="72"/>
      <c r="D102" s="72"/>
      <c r="E102" s="72"/>
      <c r="F102" s="72"/>
      <c r="G102" s="72"/>
      <c r="H102" s="72"/>
      <c r="I102" s="72"/>
      <c r="J102" s="72"/>
      <c r="K102" s="42">
        <v>496.0</v>
      </c>
      <c r="L102" s="42">
        <v>483.0</v>
      </c>
      <c r="M102" s="42">
        <v>468.0</v>
      </c>
      <c r="N102" s="42">
        <v>0.0</v>
      </c>
      <c r="O102" s="42">
        <v>0.0</v>
      </c>
      <c r="P102" s="42">
        <v>0.0</v>
      </c>
      <c r="Q102" s="42">
        <v>0.0</v>
      </c>
      <c r="R102" s="44">
        <v>1451.0</v>
      </c>
      <c r="S102" s="56"/>
      <c r="T102" s="51">
        <v>0.0</v>
      </c>
      <c r="U102" s="51">
        <v>0.0</v>
      </c>
      <c r="V102" s="52">
        <v>75.0</v>
      </c>
      <c r="W102" s="52">
        <v>65.0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3" t="s">
        <v>176</v>
      </c>
      <c r="B103" s="41"/>
      <c r="C103" s="72"/>
      <c r="D103" s="72"/>
      <c r="E103" s="72"/>
      <c r="F103" s="72"/>
      <c r="G103" s="72"/>
      <c r="H103" s="72"/>
      <c r="I103" s="72"/>
      <c r="J103" s="72"/>
      <c r="K103" s="42">
        <v>349.0</v>
      </c>
      <c r="L103" s="42">
        <v>343.0</v>
      </c>
      <c r="M103" s="42">
        <v>358.0</v>
      </c>
      <c r="N103" s="42">
        <v>0.0</v>
      </c>
      <c r="O103" s="42">
        <v>0.0</v>
      </c>
      <c r="P103" s="42">
        <v>0.0</v>
      </c>
      <c r="Q103" s="42">
        <v>0.0</v>
      </c>
      <c r="R103" s="44">
        <v>1051.0</v>
      </c>
      <c r="S103" s="56"/>
      <c r="T103" s="48">
        <v>1.0</v>
      </c>
      <c r="U103" s="48">
        <v>2.0</v>
      </c>
      <c r="V103" s="52">
        <v>104.0</v>
      </c>
      <c r="W103" s="52">
        <v>82.0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3" t="s">
        <v>177</v>
      </c>
      <c r="B104" s="41"/>
      <c r="C104" s="72"/>
      <c r="D104" s="72"/>
      <c r="E104" s="72"/>
      <c r="F104" s="72"/>
      <c r="G104" s="72"/>
      <c r="H104" s="72"/>
      <c r="I104" s="72"/>
      <c r="J104" s="72"/>
      <c r="K104" s="42">
        <v>344.0</v>
      </c>
      <c r="L104" s="42">
        <v>272.0</v>
      </c>
      <c r="M104" s="42">
        <v>304.0</v>
      </c>
      <c r="N104" s="42">
        <v>0.0</v>
      </c>
      <c r="O104" s="42">
        <v>0.0</v>
      </c>
      <c r="P104" s="42">
        <v>0.0</v>
      </c>
      <c r="Q104" s="42">
        <v>0.0</v>
      </c>
      <c r="R104" s="44">
        <v>920.0</v>
      </c>
      <c r="S104" s="56"/>
      <c r="T104" s="48">
        <v>3.0</v>
      </c>
      <c r="U104" s="51">
        <v>0.0</v>
      </c>
      <c r="V104" s="52">
        <v>113.0</v>
      </c>
      <c r="W104" s="52">
        <v>112.0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3" t="s">
        <v>178</v>
      </c>
      <c r="B105" s="41"/>
      <c r="C105" s="72"/>
      <c r="D105" s="72"/>
      <c r="E105" s="72"/>
      <c r="F105" s="72"/>
      <c r="G105" s="72"/>
      <c r="H105" s="72"/>
      <c r="I105" s="72"/>
      <c r="J105" s="72"/>
      <c r="K105" s="42">
        <v>274.0</v>
      </c>
      <c r="L105" s="42">
        <v>260.0</v>
      </c>
      <c r="M105" s="42">
        <v>264.0</v>
      </c>
      <c r="N105" s="42">
        <v>0.0</v>
      </c>
      <c r="O105" s="42">
        <v>0.0</v>
      </c>
      <c r="P105" s="42">
        <v>0.0</v>
      </c>
      <c r="Q105" s="42">
        <v>0.0</v>
      </c>
      <c r="R105" s="44">
        <v>801.0</v>
      </c>
      <c r="S105" s="56"/>
      <c r="T105" s="48">
        <v>1.0</v>
      </c>
      <c r="U105" s="48">
        <v>4.0</v>
      </c>
      <c r="V105" s="52">
        <v>85.0</v>
      </c>
      <c r="W105" s="52">
        <v>80.0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3" t="s">
        <v>179</v>
      </c>
      <c r="B106" s="41"/>
      <c r="C106" s="72"/>
      <c r="D106" s="72"/>
      <c r="E106" s="72"/>
      <c r="F106" s="72"/>
      <c r="G106" s="72"/>
      <c r="H106" s="72"/>
      <c r="I106" s="72"/>
      <c r="J106" s="72"/>
      <c r="K106" s="42">
        <v>391.0</v>
      </c>
      <c r="L106" s="42">
        <v>349.0</v>
      </c>
      <c r="M106" s="42">
        <v>339.0</v>
      </c>
      <c r="N106" s="42">
        <v>0.0</v>
      </c>
      <c r="O106" s="42">
        <v>0.0</v>
      </c>
      <c r="P106" s="42">
        <v>0.0</v>
      </c>
      <c r="Q106" s="42">
        <v>0.0</v>
      </c>
      <c r="R106" s="44">
        <v>1078.0</v>
      </c>
      <c r="S106" s="56"/>
      <c r="T106" s="48">
        <v>1.0</v>
      </c>
      <c r="U106" s="51">
        <v>0.0</v>
      </c>
      <c r="V106" s="52">
        <v>96.0</v>
      </c>
      <c r="W106" s="52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3" t="s">
        <v>180</v>
      </c>
      <c r="B107" s="41"/>
      <c r="C107" s="72"/>
      <c r="D107" s="72"/>
      <c r="E107" s="72"/>
      <c r="F107" s="72"/>
      <c r="G107" s="72"/>
      <c r="H107" s="72"/>
      <c r="I107" s="72"/>
      <c r="J107" s="72"/>
      <c r="K107" s="42">
        <v>552.0</v>
      </c>
      <c r="L107" s="42">
        <v>595.0</v>
      </c>
      <c r="M107" s="42">
        <v>538.0</v>
      </c>
      <c r="N107" s="42">
        <v>0.0</v>
      </c>
      <c r="O107" s="42">
        <v>0.0</v>
      </c>
      <c r="P107" s="42">
        <v>0.0</v>
      </c>
      <c r="Q107" s="42">
        <v>0.0</v>
      </c>
      <c r="R107" s="44">
        <v>1688.0</v>
      </c>
      <c r="S107" s="56"/>
      <c r="T107" s="51">
        <v>0.0</v>
      </c>
      <c r="U107" s="48">
        <v>1.0</v>
      </c>
      <c r="V107" s="52">
        <v>52.0</v>
      </c>
      <c r="W107" s="52">
        <v>49.0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3" t="s">
        <v>181</v>
      </c>
      <c r="B108" s="41"/>
      <c r="C108" s="72"/>
      <c r="D108" s="72"/>
      <c r="E108" s="72"/>
      <c r="F108" s="72"/>
      <c r="G108" s="72"/>
      <c r="H108" s="72"/>
      <c r="I108" s="72"/>
      <c r="J108" s="72"/>
      <c r="K108" s="42">
        <v>223.0</v>
      </c>
      <c r="L108" s="42">
        <v>256.0</v>
      </c>
      <c r="M108" s="42">
        <v>250.0</v>
      </c>
      <c r="N108" s="42">
        <v>0.0</v>
      </c>
      <c r="O108" s="42">
        <v>0.0</v>
      </c>
      <c r="P108" s="42">
        <v>0.0</v>
      </c>
      <c r="Q108" s="42">
        <v>0.0</v>
      </c>
      <c r="R108" s="44">
        <v>728.0</v>
      </c>
      <c r="S108" s="56"/>
      <c r="T108" s="48">
        <v>2.0</v>
      </c>
      <c r="U108" s="51">
        <v>0.0</v>
      </c>
      <c r="V108" s="52">
        <v>82.0</v>
      </c>
      <c r="W108" s="52">
        <v>58.0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3" t="s">
        <v>183</v>
      </c>
      <c r="B109" s="41"/>
      <c r="C109" s="72"/>
      <c r="D109" s="72"/>
      <c r="E109" s="72"/>
      <c r="F109" s="72"/>
      <c r="G109" s="72"/>
      <c r="H109" s="72"/>
      <c r="I109" s="72"/>
      <c r="J109" s="72"/>
      <c r="K109" s="42">
        <v>440.0</v>
      </c>
      <c r="L109" s="42">
        <v>472.0</v>
      </c>
      <c r="M109" s="42">
        <v>462.0</v>
      </c>
      <c r="N109" s="42">
        <v>0.0</v>
      </c>
      <c r="O109" s="42">
        <v>0.0</v>
      </c>
      <c r="P109" s="42">
        <v>0.0</v>
      </c>
      <c r="Q109" s="42">
        <v>0.0</v>
      </c>
      <c r="R109" s="44">
        <v>1373.0</v>
      </c>
      <c r="S109" s="56"/>
      <c r="T109" s="48">
        <v>2.0</v>
      </c>
      <c r="U109" s="51">
        <v>0.0</v>
      </c>
      <c r="V109" s="52">
        <v>68.0</v>
      </c>
      <c r="W109" s="52">
        <v>38.0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7" t="s">
        <v>74</v>
      </c>
      <c r="B110" s="41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2">SUM(K100:K109)</f>
        <v>3723</v>
      </c>
      <c r="L110" s="68">
        <f t="shared" si="2"/>
        <v>3695</v>
      </c>
      <c r="M110" s="68">
        <f t="shared" si="2"/>
        <v>3687</v>
      </c>
      <c r="N110" s="73"/>
      <c r="O110" s="73"/>
      <c r="P110" s="73"/>
      <c r="Q110" s="73"/>
      <c r="R110" s="68">
        <f>SUM(C110:Q110)</f>
        <v>11105</v>
      </c>
      <c r="S110" s="74"/>
      <c r="T110" s="71">
        <v>13.0</v>
      </c>
      <c r="U110" s="71">
        <v>9.0</v>
      </c>
      <c r="V110" s="71">
        <v>808.0</v>
      </c>
      <c r="W110" s="71">
        <v>706.0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33" t="s">
        <v>185</v>
      </c>
      <c r="B111" s="41"/>
      <c r="C111" s="72"/>
      <c r="D111" s="72"/>
      <c r="E111" s="72"/>
      <c r="F111" s="72"/>
      <c r="G111" s="72"/>
      <c r="H111" s="72"/>
      <c r="I111" s="72"/>
      <c r="J111" s="72"/>
      <c r="K111" s="42">
        <v>0.0</v>
      </c>
      <c r="L111" s="42">
        <v>0.0</v>
      </c>
      <c r="M111" s="42">
        <v>0.0</v>
      </c>
      <c r="N111" s="42">
        <v>716.0</v>
      </c>
      <c r="O111" s="42">
        <v>689.0</v>
      </c>
      <c r="P111" s="42">
        <v>664.0</v>
      </c>
      <c r="Q111" s="42">
        <v>585.0</v>
      </c>
      <c r="R111" s="44">
        <v>2667.0</v>
      </c>
      <c r="S111" s="45"/>
      <c r="T111" s="48">
        <v>1.0</v>
      </c>
      <c r="U111" s="48">
        <v>6.0</v>
      </c>
      <c r="V111" s="52">
        <v>207.0</v>
      </c>
      <c r="W111" s="52">
        <v>266.0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3" t="s">
        <v>186</v>
      </c>
      <c r="B112" s="41"/>
      <c r="C112" s="72"/>
      <c r="D112" s="72"/>
      <c r="E112" s="72"/>
      <c r="F112" s="72"/>
      <c r="G112" s="72"/>
      <c r="H112" s="72"/>
      <c r="I112" s="72"/>
      <c r="J112" s="72"/>
      <c r="K112" s="42">
        <v>0.0</v>
      </c>
      <c r="L112" s="42">
        <v>0.0</v>
      </c>
      <c r="M112" s="42">
        <v>0.0</v>
      </c>
      <c r="N112" s="42">
        <v>728.0</v>
      </c>
      <c r="O112" s="42">
        <v>679.0</v>
      </c>
      <c r="P112" s="42">
        <v>626.0</v>
      </c>
      <c r="Q112" s="42">
        <v>554.0</v>
      </c>
      <c r="R112" s="44">
        <v>2596.0</v>
      </c>
      <c r="S112" s="45"/>
      <c r="T112" s="48">
        <v>3.0</v>
      </c>
      <c r="U112" s="48">
        <v>6.0</v>
      </c>
      <c r="V112" s="52">
        <v>232.0</v>
      </c>
      <c r="W112" s="52">
        <v>300.0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3" t="s">
        <v>187</v>
      </c>
      <c r="B113" s="41"/>
      <c r="C113" s="72"/>
      <c r="D113" s="72"/>
      <c r="E113" s="72"/>
      <c r="F113" s="72"/>
      <c r="G113" s="72"/>
      <c r="H113" s="72"/>
      <c r="I113" s="72"/>
      <c r="J113" s="72"/>
      <c r="K113" s="42">
        <v>0.0</v>
      </c>
      <c r="L113" s="42">
        <v>0.0</v>
      </c>
      <c r="M113" s="42">
        <v>0.0</v>
      </c>
      <c r="N113" s="42">
        <v>895.0</v>
      </c>
      <c r="O113" s="42">
        <v>845.0</v>
      </c>
      <c r="P113" s="42">
        <v>739.0</v>
      </c>
      <c r="Q113" s="42">
        <v>669.0</v>
      </c>
      <c r="R113" s="44">
        <v>3156.0</v>
      </c>
      <c r="S113" s="45"/>
      <c r="T113" s="51">
        <v>0.0</v>
      </c>
      <c r="U113" s="48">
        <v>6.0</v>
      </c>
      <c r="V113" s="52">
        <v>182.0</v>
      </c>
      <c r="W113" s="52">
        <v>240.0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3" t="s">
        <v>189</v>
      </c>
      <c r="B114" s="41"/>
      <c r="C114" s="72"/>
      <c r="D114" s="72"/>
      <c r="E114" s="72"/>
      <c r="F114" s="72"/>
      <c r="G114" s="72"/>
      <c r="H114" s="72"/>
      <c r="I114" s="72"/>
      <c r="J114" s="72"/>
      <c r="K114" s="42">
        <v>0.0</v>
      </c>
      <c r="L114" s="42">
        <v>0.0</v>
      </c>
      <c r="M114" s="42">
        <v>0.0</v>
      </c>
      <c r="N114" s="42">
        <v>692.0</v>
      </c>
      <c r="O114" s="42">
        <v>685.0</v>
      </c>
      <c r="P114" s="42">
        <v>612.0</v>
      </c>
      <c r="Q114" s="42">
        <v>574.0</v>
      </c>
      <c r="R114" s="44">
        <v>2562.0</v>
      </c>
      <c r="S114" s="45"/>
      <c r="T114" s="48">
        <v>2.0</v>
      </c>
      <c r="U114" s="48">
        <v>3.0</v>
      </c>
      <c r="V114" s="52">
        <v>244.0</v>
      </c>
      <c r="W114" s="52">
        <v>308.0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3" t="s">
        <v>190</v>
      </c>
      <c r="B115" s="41"/>
      <c r="C115" s="72"/>
      <c r="D115" s="72"/>
      <c r="E115" s="72"/>
      <c r="F115" s="72"/>
      <c r="G115" s="72"/>
      <c r="H115" s="72"/>
      <c r="I115" s="72"/>
      <c r="J115" s="72"/>
      <c r="K115" s="42">
        <v>0.0</v>
      </c>
      <c r="L115" s="42">
        <v>0.0</v>
      </c>
      <c r="M115" s="42">
        <v>0.0</v>
      </c>
      <c r="N115" s="42">
        <v>689.0</v>
      </c>
      <c r="O115" s="42">
        <v>660.0</v>
      </c>
      <c r="P115" s="42">
        <v>679.0</v>
      </c>
      <c r="Q115" s="42">
        <v>621.0</v>
      </c>
      <c r="R115" s="44">
        <v>2649.0</v>
      </c>
      <c r="S115" s="45"/>
      <c r="T115" s="48">
        <v>4.0</v>
      </c>
      <c r="U115" s="48">
        <v>4.0</v>
      </c>
      <c r="V115" s="52">
        <v>104.0</v>
      </c>
      <c r="W115" s="52">
        <v>137.0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3" t="s">
        <v>191</v>
      </c>
      <c r="B116" s="41"/>
      <c r="C116" s="72"/>
      <c r="D116" s="72"/>
      <c r="E116" s="72"/>
      <c r="F116" s="72"/>
      <c r="G116" s="72"/>
      <c r="H116" s="72"/>
      <c r="I116" s="72"/>
      <c r="J116" s="72"/>
      <c r="K116" s="42">
        <v>14.0</v>
      </c>
      <c r="L116" s="42">
        <v>15.0</v>
      </c>
      <c r="M116" s="42">
        <v>27.0</v>
      </c>
      <c r="N116" s="42">
        <v>32.0</v>
      </c>
      <c r="O116" s="42">
        <v>27.0</v>
      </c>
      <c r="P116" s="42">
        <v>16.0</v>
      </c>
      <c r="Q116" s="42">
        <v>4.0</v>
      </c>
      <c r="R116" s="44">
        <v>122.0</v>
      </c>
      <c r="S116" s="56"/>
      <c r="T116" s="48">
        <v>22.0</v>
      </c>
      <c r="U116" s="48">
        <v>13.0</v>
      </c>
      <c r="V116" s="52">
        <v>442.0</v>
      </c>
      <c r="W116" s="52">
        <v>405.0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3" t="s">
        <v>192</v>
      </c>
      <c r="B117" s="41"/>
      <c r="C117" s="72"/>
      <c r="D117" s="72"/>
      <c r="E117" s="72"/>
      <c r="F117" s="72"/>
      <c r="G117" s="72"/>
      <c r="H117" s="72"/>
      <c r="I117" s="72"/>
      <c r="J117" s="72"/>
      <c r="K117" s="42">
        <v>0.0</v>
      </c>
      <c r="L117" s="42">
        <v>0.0</v>
      </c>
      <c r="M117" s="42">
        <v>0.0</v>
      </c>
      <c r="N117" s="42">
        <v>4.0</v>
      </c>
      <c r="O117" s="42">
        <v>3.0</v>
      </c>
      <c r="P117" s="42">
        <v>1.0</v>
      </c>
      <c r="Q117" s="42">
        <v>0.0</v>
      </c>
      <c r="R117" s="44">
        <v>9.0</v>
      </c>
      <c r="S117" s="56"/>
      <c r="T117" s="51">
        <v>0.0</v>
      </c>
      <c r="U117" s="48">
        <v>1.0</v>
      </c>
      <c r="V117" s="52">
        <v>23.0</v>
      </c>
      <c r="W117" s="52">
        <v>21.0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3" t="s">
        <v>193</v>
      </c>
      <c r="B118" s="41"/>
      <c r="C118" s="72"/>
      <c r="D118" s="72"/>
      <c r="E118" s="72"/>
      <c r="F118" s="72"/>
      <c r="G118" s="72"/>
      <c r="H118" s="72"/>
      <c r="I118" s="72"/>
      <c r="J118" s="72"/>
      <c r="K118" s="42">
        <v>0.0</v>
      </c>
      <c r="L118" s="42">
        <v>0.0</v>
      </c>
      <c r="M118" s="42">
        <v>1.0</v>
      </c>
      <c r="N118" s="42">
        <v>5.0</v>
      </c>
      <c r="O118" s="42">
        <v>2.0</v>
      </c>
      <c r="P118" s="42">
        <v>1.0</v>
      </c>
      <c r="Q118" s="42">
        <v>0.0</v>
      </c>
      <c r="R118" s="44">
        <v>8.0</v>
      </c>
      <c r="S118" s="56"/>
      <c r="T118" s="48">
        <v>1.0</v>
      </c>
      <c r="U118" s="48">
        <v>1.0</v>
      </c>
      <c r="V118" s="52">
        <v>73.0</v>
      </c>
      <c r="W118" s="52">
        <v>79.0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3" t="s">
        <v>194</v>
      </c>
      <c r="B119" s="41"/>
      <c r="C119" s="72"/>
      <c r="D119" s="72"/>
      <c r="E119" s="72"/>
      <c r="F119" s="72"/>
      <c r="G119" s="72"/>
      <c r="H119" s="72"/>
      <c r="I119" s="72"/>
      <c r="J119" s="72"/>
      <c r="K119" s="42">
        <v>0.0</v>
      </c>
      <c r="L119" s="42">
        <v>0.0</v>
      </c>
      <c r="M119" s="42">
        <v>0.0</v>
      </c>
      <c r="N119" s="42">
        <v>16.0</v>
      </c>
      <c r="O119" s="42">
        <v>28.0</v>
      </c>
      <c r="P119" s="42">
        <v>45.0</v>
      </c>
      <c r="Q119" s="42">
        <v>122.0</v>
      </c>
      <c r="R119" s="44">
        <v>251.0</v>
      </c>
      <c r="S119" s="45"/>
      <c r="T119" s="48">
        <v>13.0</v>
      </c>
      <c r="U119" s="48">
        <v>19.0</v>
      </c>
      <c r="V119" s="52">
        <v>297.0</v>
      </c>
      <c r="W119" s="52">
        <v>398.0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3" t="s">
        <v>195</v>
      </c>
      <c r="B120" s="41"/>
      <c r="C120" s="72"/>
      <c r="D120" s="72"/>
      <c r="E120" s="72"/>
      <c r="F120" s="72"/>
      <c r="G120" s="72"/>
      <c r="H120" s="72"/>
      <c r="I120" s="72"/>
      <c r="J120" s="72"/>
      <c r="K120" s="42">
        <v>0.0</v>
      </c>
      <c r="L120" s="42">
        <v>0.0</v>
      </c>
      <c r="M120" s="42">
        <v>0.0</v>
      </c>
      <c r="N120" s="42">
        <v>106.0</v>
      </c>
      <c r="O120" s="42">
        <v>0.0</v>
      </c>
      <c r="P120" s="42">
        <v>0.0</v>
      </c>
      <c r="Q120" s="42">
        <v>0.0</v>
      </c>
      <c r="R120" s="44">
        <v>106.0</v>
      </c>
      <c r="S120" s="45"/>
      <c r="T120" s="51">
        <v>0.0</v>
      </c>
      <c r="U120" s="51">
        <v>0.0</v>
      </c>
      <c r="V120" s="52">
        <v>8.0</v>
      </c>
      <c r="W120" s="52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5" t="s">
        <v>91</v>
      </c>
      <c r="B121" s="76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3">SUM(K111:K119)</f>
        <v>14</v>
      </c>
      <c r="L121" s="68">
        <f t="shared" si="3"/>
        <v>15</v>
      </c>
      <c r="M121" s="68">
        <f t="shared" si="3"/>
        <v>28</v>
      </c>
      <c r="N121" s="68">
        <f>SUM(N111:N120)</f>
        <v>3883</v>
      </c>
      <c r="O121" s="68">
        <f t="shared" ref="O121:Q121" si="4">SUM(O111:O119)</f>
        <v>3618</v>
      </c>
      <c r="P121" s="68">
        <f t="shared" si="4"/>
        <v>3383</v>
      </c>
      <c r="Q121" s="68">
        <f t="shared" si="4"/>
        <v>3129</v>
      </c>
      <c r="R121" s="68">
        <f>SUM(C121:Q121)</f>
        <v>14070</v>
      </c>
      <c r="S121" s="77"/>
      <c r="T121" s="71">
        <v>46.0</v>
      </c>
      <c r="U121" s="71">
        <v>59.0</v>
      </c>
      <c r="V121" s="71">
        <v>1812.0</v>
      </c>
      <c r="W121" s="71">
        <v>2168.0</v>
      </c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>
      <c r="A122" s="79" t="s">
        <v>96</v>
      </c>
      <c r="B122" s="80"/>
      <c r="C122" s="68">
        <f t="shared" ref="C122:S122" si="5">SUM(C99+C110+C121)</f>
        <v>348</v>
      </c>
      <c r="D122" s="68">
        <f t="shared" si="5"/>
        <v>773</v>
      </c>
      <c r="E122" s="68">
        <f t="shared" si="5"/>
        <v>3434</v>
      </c>
      <c r="F122" s="68">
        <f t="shared" si="5"/>
        <v>3530</v>
      </c>
      <c r="G122" s="68">
        <f t="shared" si="5"/>
        <v>3700</v>
      </c>
      <c r="H122" s="68">
        <f t="shared" si="5"/>
        <v>3741</v>
      </c>
      <c r="I122" s="68">
        <f t="shared" si="5"/>
        <v>3768</v>
      </c>
      <c r="J122" s="68">
        <f t="shared" si="5"/>
        <v>3632</v>
      </c>
      <c r="K122" s="68">
        <f t="shared" si="5"/>
        <v>3737</v>
      </c>
      <c r="L122" s="68">
        <f t="shared" si="5"/>
        <v>3710</v>
      </c>
      <c r="M122" s="68">
        <f t="shared" si="5"/>
        <v>3715</v>
      </c>
      <c r="N122" s="68">
        <f t="shared" si="5"/>
        <v>3883</v>
      </c>
      <c r="O122" s="68">
        <f t="shared" si="5"/>
        <v>3618</v>
      </c>
      <c r="P122" s="68">
        <f t="shared" si="5"/>
        <v>3383</v>
      </c>
      <c r="Q122" s="68">
        <f t="shared" si="5"/>
        <v>3129</v>
      </c>
      <c r="R122" s="68">
        <f t="shared" si="5"/>
        <v>48101</v>
      </c>
      <c r="S122" s="68">
        <f t="shared" si="5"/>
        <v>0</v>
      </c>
      <c r="T122" s="71">
        <v>99.0</v>
      </c>
      <c r="U122" s="71">
        <v>92.0</v>
      </c>
      <c r="V122" s="71">
        <v>6542.0</v>
      </c>
      <c r="W122" s="71">
        <v>4796.0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3"/>
      <c r="U123" s="84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5"/>
      <c r="U124" s="8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5"/>
      <c r="U125" s="8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5"/>
      <c r="U126" s="8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5"/>
      <c r="U127" s="8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5"/>
      <c r="U128" s="8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5"/>
      <c r="U129" s="8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5"/>
      <c r="U130" s="8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5"/>
      <c r="U131" s="8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5"/>
      <c r="U132" s="8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5"/>
      <c r="U133" s="8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5"/>
      <c r="U134" s="8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5"/>
      <c r="U135" s="8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5"/>
      <c r="U136" s="8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5"/>
      <c r="U137" s="8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5"/>
      <c r="U138" s="8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5"/>
      <c r="U139" s="8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5"/>
      <c r="U140" s="8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5"/>
      <c r="U141" s="8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5"/>
      <c r="U142" s="8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5"/>
      <c r="U143" s="8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5"/>
      <c r="U144" s="8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5"/>
      <c r="U145" s="8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5"/>
      <c r="U146" s="8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5"/>
      <c r="U147" s="8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5"/>
      <c r="U148" s="8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5"/>
      <c r="U149" s="8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5"/>
      <c r="U150" s="8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5"/>
      <c r="U151" s="8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85"/>
      <c r="U152" s="8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5"/>
      <c r="U153" s="8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5"/>
      <c r="U154" s="8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5"/>
      <c r="U155" s="8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5"/>
      <c r="U156" s="8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5"/>
      <c r="U157" s="8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5"/>
      <c r="U158" s="8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5"/>
      <c r="U159" s="8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5"/>
      <c r="U160" s="8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5"/>
      <c r="U161" s="8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5"/>
      <c r="U162" s="8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5"/>
      <c r="U163" s="8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5"/>
      <c r="U164" s="8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5"/>
      <c r="U165" s="8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5"/>
      <c r="U166" s="8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5"/>
      <c r="U167" s="8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5"/>
      <c r="U168" s="8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5"/>
      <c r="U169" s="8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5"/>
      <c r="U170" s="8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5"/>
      <c r="U171" s="8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5"/>
      <c r="U172" s="8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5"/>
      <c r="U173" s="8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5"/>
      <c r="U174" s="8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5"/>
      <c r="U175" s="8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5"/>
      <c r="U176" s="8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5"/>
      <c r="U177" s="8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85"/>
      <c r="U178" s="8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85"/>
      <c r="U179" s="8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85"/>
      <c r="U180" s="8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85"/>
      <c r="U181" s="8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85"/>
      <c r="U182" s="8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5"/>
      <c r="U183" s="8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5"/>
      <c r="U184" s="8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5"/>
      <c r="U185" s="8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5"/>
      <c r="U186" s="8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5"/>
      <c r="U187" s="8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5"/>
      <c r="U188" s="8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5"/>
      <c r="U189" s="8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5"/>
      <c r="U190" s="8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5"/>
      <c r="U191" s="8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5"/>
      <c r="U192" s="8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5"/>
      <c r="U193" s="8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5"/>
      <c r="U194" s="8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5"/>
      <c r="U195" s="8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5"/>
      <c r="U196" s="8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5"/>
      <c r="U197" s="8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5"/>
      <c r="U198" s="8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5"/>
      <c r="U199" s="8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5"/>
      <c r="U200" s="8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5"/>
      <c r="U201" s="8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5"/>
      <c r="U202" s="8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5"/>
      <c r="U203" s="8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5"/>
      <c r="U204" s="8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5"/>
      <c r="U205" s="8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5"/>
      <c r="U206" s="8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5"/>
      <c r="U207" s="8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5"/>
      <c r="U208" s="8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5"/>
      <c r="U209" s="8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5"/>
      <c r="U210" s="8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5"/>
      <c r="U211" s="8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5"/>
      <c r="U212" s="8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5"/>
      <c r="U213" s="8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5"/>
      <c r="U214" s="8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5"/>
      <c r="U215" s="8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5"/>
      <c r="U216" s="8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5"/>
      <c r="U217" s="8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5"/>
      <c r="U218" s="8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5"/>
      <c r="U219" s="8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5"/>
      <c r="U220" s="8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5"/>
      <c r="U221" s="8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5"/>
      <c r="U222" s="8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5"/>
      <c r="U223" s="8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5"/>
      <c r="U224" s="8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5"/>
      <c r="U225" s="8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5"/>
      <c r="U226" s="8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5"/>
      <c r="U227" s="8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5"/>
      <c r="U228" s="8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5"/>
      <c r="U229" s="8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5"/>
      <c r="U230" s="8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5"/>
      <c r="U231" s="8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5"/>
      <c r="U232" s="8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5"/>
      <c r="U233" s="8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5"/>
      <c r="U234" s="8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5"/>
      <c r="U235" s="8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5"/>
      <c r="U236" s="8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5"/>
      <c r="U237" s="8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85"/>
      <c r="U238" s="8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85"/>
      <c r="U239" s="8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85"/>
      <c r="U240" s="8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85"/>
      <c r="U241" s="8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85"/>
      <c r="U242" s="8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85"/>
      <c r="U243" s="8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85"/>
      <c r="U244" s="8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85"/>
      <c r="U245" s="8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85"/>
      <c r="U246" s="8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85"/>
      <c r="U247" s="8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85"/>
      <c r="U248" s="8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85"/>
      <c r="U249" s="8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85"/>
      <c r="U250" s="8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85"/>
      <c r="U251" s="8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85"/>
      <c r="U252" s="8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85"/>
      <c r="U253" s="8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85"/>
      <c r="U254" s="8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85"/>
      <c r="U255" s="8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85"/>
      <c r="U256" s="8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85"/>
      <c r="U257" s="8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5"/>
      <c r="U258" s="8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5"/>
      <c r="U259" s="8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5"/>
      <c r="U260" s="8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5"/>
      <c r="U261" s="8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5"/>
      <c r="U262" s="8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5"/>
      <c r="U263" s="8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5"/>
      <c r="U264" s="8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5"/>
      <c r="U265" s="8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5"/>
      <c r="U266" s="8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5"/>
      <c r="U267" s="8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5"/>
      <c r="U268" s="8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5"/>
      <c r="U269" s="8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5"/>
      <c r="U270" s="8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5"/>
      <c r="U271" s="8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5"/>
      <c r="U272" s="8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5"/>
      <c r="U273" s="8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5"/>
      <c r="U274" s="8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5"/>
      <c r="U275" s="8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5"/>
      <c r="U276" s="8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5"/>
      <c r="U277" s="8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85"/>
      <c r="U278" s="8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85"/>
      <c r="U279" s="8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85"/>
      <c r="U280" s="8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85"/>
      <c r="U281" s="8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85"/>
      <c r="U282" s="8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85"/>
      <c r="U283" s="8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85"/>
      <c r="U284" s="8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85"/>
      <c r="U285" s="8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85"/>
      <c r="U286" s="8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85"/>
      <c r="U287" s="8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85"/>
      <c r="U288" s="8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85"/>
      <c r="U289" s="8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85"/>
      <c r="U290" s="8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85"/>
      <c r="U291" s="8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85"/>
      <c r="U292" s="8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85"/>
      <c r="U293" s="8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85"/>
      <c r="U294" s="8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85"/>
      <c r="U295" s="8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85"/>
      <c r="U296" s="8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85"/>
      <c r="U297" s="8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5"/>
      <c r="U298" s="8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5"/>
      <c r="U299" s="8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5"/>
      <c r="U300" s="8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5"/>
      <c r="U301" s="8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5"/>
      <c r="U302" s="8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5"/>
      <c r="U303" s="8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5"/>
      <c r="U304" s="8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5"/>
      <c r="U305" s="8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5"/>
      <c r="U306" s="8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5"/>
      <c r="U307" s="8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5"/>
      <c r="U308" s="8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5"/>
      <c r="U309" s="8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5"/>
      <c r="U310" s="8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5"/>
      <c r="U311" s="8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5"/>
      <c r="U312" s="8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5"/>
      <c r="U313" s="8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5"/>
      <c r="U314" s="8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5"/>
      <c r="U315" s="8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5"/>
      <c r="U316" s="8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5"/>
      <c r="U317" s="8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85"/>
      <c r="U318" s="8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85"/>
      <c r="U319" s="8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85"/>
      <c r="U320" s="8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85"/>
      <c r="U321" s="8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85"/>
      <c r="U322" s="8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85"/>
      <c r="U323" s="8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85"/>
      <c r="U324" s="8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85"/>
      <c r="U325" s="8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85"/>
      <c r="U326" s="8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85"/>
      <c r="U327" s="8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85"/>
      <c r="U328" s="8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85"/>
      <c r="U329" s="8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85"/>
      <c r="U330" s="8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85"/>
      <c r="U331" s="8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85"/>
      <c r="U332" s="8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85"/>
      <c r="U333" s="8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85"/>
      <c r="U334" s="8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85"/>
      <c r="U335" s="8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85"/>
      <c r="U336" s="8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85"/>
      <c r="U337" s="8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5"/>
      <c r="U338" s="8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5"/>
      <c r="U339" s="8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5"/>
      <c r="U340" s="8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5"/>
      <c r="U341" s="8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5"/>
      <c r="U342" s="8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5"/>
      <c r="U343" s="8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5"/>
      <c r="U344" s="8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5"/>
      <c r="U345" s="8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5"/>
      <c r="U346" s="8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5"/>
      <c r="U347" s="8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5"/>
      <c r="U348" s="8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5"/>
      <c r="U349" s="8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5"/>
      <c r="U350" s="8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5"/>
      <c r="U351" s="8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5"/>
      <c r="U352" s="8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5"/>
      <c r="U353" s="8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5"/>
      <c r="U354" s="8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5"/>
      <c r="U355" s="8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5"/>
      <c r="U356" s="8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5"/>
      <c r="U357" s="8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85"/>
      <c r="U358" s="8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85"/>
      <c r="U359" s="8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85"/>
      <c r="U360" s="8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85"/>
      <c r="U361" s="8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85"/>
      <c r="U362" s="8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85"/>
      <c r="U363" s="8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85"/>
      <c r="U364" s="8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85"/>
      <c r="U365" s="8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85"/>
      <c r="U366" s="8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85"/>
      <c r="U367" s="8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85"/>
      <c r="U368" s="8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85"/>
      <c r="U369" s="8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85"/>
      <c r="U370" s="8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85"/>
      <c r="U371" s="8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85"/>
      <c r="U372" s="8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85"/>
      <c r="U373" s="8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85"/>
      <c r="U374" s="8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85"/>
      <c r="U375" s="8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85"/>
      <c r="U376" s="8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85"/>
      <c r="U377" s="8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85"/>
      <c r="U378" s="8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85"/>
      <c r="U379" s="8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85"/>
      <c r="U380" s="8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85"/>
      <c r="U381" s="8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85"/>
      <c r="U382" s="8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85"/>
      <c r="U383" s="8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85"/>
      <c r="U384" s="8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85"/>
      <c r="U385" s="8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85"/>
      <c r="U386" s="8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85"/>
      <c r="U387" s="8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85"/>
      <c r="U388" s="8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85"/>
      <c r="U389" s="8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85"/>
      <c r="U390" s="8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85"/>
      <c r="U391" s="8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85"/>
      <c r="U392" s="8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85"/>
      <c r="U393" s="8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85"/>
      <c r="U394" s="8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85"/>
      <c r="U395" s="8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85"/>
      <c r="U396" s="8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85"/>
      <c r="U397" s="8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85"/>
      <c r="U398" s="8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85"/>
      <c r="U399" s="8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85"/>
      <c r="U400" s="8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85"/>
      <c r="U401" s="8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85"/>
      <c r="U402" s="8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85"/>
      <c r="U403" s="8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85"/>
      <c r="U404" s="8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85"/>
      <c r="U405" s="8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85"/>
      <c r="U406" s="8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85"/>
      <c r="U407" s="8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85"/>
      <c r="U408" s="8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85"/>
      <c r="U409" s="8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85"/>
      <c r="U410" s="8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85"/>
      <c r="U411" s="8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85"/>
      <c r="U412" s="8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85"/>
      <c r="U413" s="8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85"/>
      <c r="U414" s="8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85"/>
      <c r="U415" s="8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85"/>
      <c r="U416" s="8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85"/>
      <c r="U417" s="8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85"/>
      <c r="U418" s="8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85"/>
      <c r="U419" s="8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85"/>
      <c r="U420" s="8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85"/>
      <c r="U421" s="8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85"/>
      <c r="U422" s="8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85"/>
      <c r="U423" s="8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85"/>
      <c r="U424" s="8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85"/>
      <c r="U425" s="8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85"/>
      <c r="U426" s="8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85"/>
      <c r="U427" s="8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85"/>
      <c r="U428" s="8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85"/>
      <c r="U429" s="8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85"/>
      <c r="U430" s="8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85"/>
      <c r="U431" s="8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85"/>
      <c r="U432" s="8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85"/>
      <c r="U433" s="8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85"/>
      <c r="U434" s="8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85"/>
      <c r="U435" s="8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85"/>
      <c r="U436" s="8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85"/>
      <c r="U437" s="8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85"/>
      <c r="U438" s="8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85"/>
      <c r="U439" s="8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85"/>
      <c r="U440" s="8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85"/>
      <c r="U441" s="8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85"/>
      <c r="U442" s="8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85"/>
      <c r="U443" s="8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85"/>
      <c r="U444" s="8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85"/>
      <c r="U445" s="8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85"/>
      <c r="U446" s="8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85"/>
      <c r="U447" s="8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85"/>
      <c r="U448" s="8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85"/>
      <c r="U449" s="8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85"/>
      <c r="U450" s="8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85"/>
      <c r="U451" s="8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85"/>
      <c r="U452" s="8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85"/>
      <c r="U453" s="8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85"/>
      <c r="U454" s="8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85"/>
      <c r="U455" s="8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85"/>
      <c r="U456" s="8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85"/>
      <c r="U457" s="8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85"/>
      <c r="U458" s="8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85"/>
      <c r="U459" s="8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85"/>
      <c r="U460" s="8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85"/>
      <c r="U461" s="8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85"/>
      <c r="U462" s="8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85"/>
      <c r="U463" s="8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85"/>
      <c r="U464" s="8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85"/>
      <c r="U465" s="8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85"/>
      <c r="U466" s="8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85"/>
      <c r="U467" s="8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85"/>
      <c r="U468" s="8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85"/>
      <c r="U469" s="8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85"/>
      <c r="U470" s="8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85"/>
      <c r="U471" s="8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85"/>
      <c r="U472" s="8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85"/>
      <c r="U473" s="8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85"/>
      <c r="U474" s="8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85"/>
      <c r="U475" s="8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85"/>
      <c r="U476" s="8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5"/>
      <c r="U477" s="8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85"/>
      <c r="U478" s="8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85"/>
      <c r="U479" s="8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85"/>
      <c r="U480" s="8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85"/>
      <c r="U481" s="8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85"/>
      <c r="U482" s="8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85"/>
      <c r="U483" s="8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85"/>
      <c r="U484" s="8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85"/>
      <c r="U485" s="8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85"/>
      <c r="U486" s="8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85"/>
      <c r="U487" s="8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85"/>
      <c r="U488" s="8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85"/>
      <c r="U489" s="8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85"/>
      <c r="U490" s="8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85"/>
      <c r="U491" s="8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85"/>
      <c r="U492" s="8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85"/>
      <c r="U493" s="8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85"/>
      <c r="U494" s="8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85"/>
      <c r="U495" s="8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85"/>
      <c r="U496" s="8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85"/>
      <c r="U497" s="8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85"/>
      <c r="U498" s="8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85"/>
      <c r="U499" s="8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85"/>
      <c r="U500" s="8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85"/>
      <c r="U501" s="8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85"/>
      <c r="U502" s="8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85"/>
      <c r="U503" s="8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85"/>
      <c r="U504" s="8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85"/>
      <c r="U505" s="8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85"/>
      <c r="U506" s="8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85"/>
      <c r="U507" s="8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85"/>
      <c r="U508" s="8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85"/>
      <c r="U509" s="8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85"/>
      <c r="U510" s="8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85"/>
      <c r="U511" s="8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85"/>
      <c r="U512" s="8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85"/>
      <c r="U513" s="8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85"/>
      <c r="U514" s="8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85"/>
      <c r="U515" s="8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85"/>
      <c r="U516" s="8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85"/>
      <c r="U517" s="8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85"/>
      <c r="U518" s="8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85"/>
      <c r="U519" s="8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85"/>
      <c r="U520" s="8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85"/>
      <c r="U521" s="8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85"/>
      <c r="U522" s="8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85"/>
      <c r="U523" s="8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85"/>
      <c r="U524" s="8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85"/>
      <c r="U525" s="8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85"/>
      <c r="U526" s="8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85"/>
      <c r="U527" s="8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85"/>
      <c r="U528" s="8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85"/>
      <c r="U529" s="8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85"/>
      <c r="U530" s="8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85"/>
      <c r="U531" s="8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85"/>
      <c r="U532" s="8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85"/>
      <c r="U533" s="8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85"/>
      <c r="U534" s="8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85"/>
      <c r="U535" s="8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85"/>
      <c r="U536" s="8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85"/>
      <c r="U537" s="8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85"/>
      <c r="U538" s="8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85"/>
      <c r="U539" s="8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85"/>
      <c r="U540" s="8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85"/>
      <c r="U541" s="8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85"/>
      <c r="U542" s="8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85"/>
      <c r="U543" s="8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85"/>
      <c r="U544" s="8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85"/>
      <c r="U545" s="8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85"/>
      <c r="U546" s="8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85"/>
      <c r="U547" s="8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85"/>
      <c r="U548" s="8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85"/>
      <c r="U549" s="8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85"/>
      <c r="U550" s="8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85"/>
      <c r="U551" s="8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85"/>
      <c r="U552" s="8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85"/>
      <c r="U553" s="8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85"/>
      <c r="U554" s="8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85"/>
      <c r="U555" s="8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85"/>
      <c r="U556" s="8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85"/>
      <c r="U557" s="8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85"/>
      <c r="U558" s="8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85"/>
      <c r="U559" s="8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85"/>
      <c r="U560" s="8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85"/>
      <c r="U561" s="8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85"/>
      <c r="U562" s="8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85"/>
      <c r="U563" s="8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85"/>
      <c r="U564" s="8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85"/>
      <c r="U565" s="8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85"/>
      <c r="U566" s="8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5"/>
      <c r="U567" s="8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85"/>
      <c r="U568" s="8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85"/>
      <c r="U569" s="8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85"/>
      <c r="U570" s="8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85"/>
      <c r="U571" s="8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85"/>
      <c r="U572" s="8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85"/>
      <c r="U573" s="8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85"/>
      <c r="U574" s="8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85"/>
      <c r="U575" s="8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85"/>
      <c r="U576" s="8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85"/>
      <c r="U577" s="8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85"/>
      <c r="U578" s="8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85"/>
      <c r="U579" s="8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85"/>
      <c r="U580" s="8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85"/>
      <c r="U581" s="8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85"/>
      <c r="U582" s="8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85"/>
      <c r="U583" s="8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85"/>
      <c r="U584" s="8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85"/>
      <c r="U585" s="8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85"/>
      <c r="U586" s="8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85"/>
      <c r="U587" s="8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85"/>
      <c r="U588" s="8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85"/>
      <c r="U589" s="8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85"/>
      <c r="U590" s="8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85"/>
      <c r="U591" s="8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85"/>
      <c r="U592" s="8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85"/>
      <c r="U593" s="8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85"/>
      <c r="U594" s="8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85"/>
      <c r="U595" s="8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85"/>
      <c r="U596" s="8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85"/>
      <c r="U597" s="8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85"/>
      <c r="U598" s="8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85"/>
      <c r="U599" s="8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85"/>
      <c r="U600" s="8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85"/>
      <c r="U601" s="8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85"/>
      <c r="U602" s="8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85"/>
      <c r="U603" s="8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85"/>
      <c r="U604" s="8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85"/>
      <c r="U605" s="8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85"/>
      <c r="U606" s="8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85"/>
      <c r="U607" s="8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85"/>
      <c r="U608" s="8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85"/>
      <c r="U609" s="8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85"/>
      <c r="U610" s="8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85"/>
      <c r="U611" s="8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85"/>
      <c r="U612" s="8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85"/>
      <c r="U613" s="8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85"/>
      <c r="U614" s="8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85"/>
      <c r="U615" s="8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85"/>
      <c r="U616" s="8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85"/>
      <c r="U617" s="8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85"/>
      <c r="U618" s="8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85"/>
      <c r="U619" s="8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85"/>
      <c r="U620" s="8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85"/>
      <c r="U621" s="8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85"/>
      <c r="U622" s="8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85"/>
      <c r="U623" s="8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85"/>
      <c r="U624" s="8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85"/>
      <c r="U625" s="8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85"/>
      <c r="U626" s="8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5"/>
      <c r="U627" s="8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85"/>
      <c r="U628" s="8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85"/>
      <c r="U629" s="8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85"/>
      <c r="U630" s="8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85"/>
      <c r="U631" s="8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85"/>
      <c r="U632" s="8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85"/>
      <c r="U633" s="8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85"/>
      <c r="U634" s="8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85"/>
      <c r="U635" s="8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85"/>
      <c r="U636" s="8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85"/>
      <c r="U637" s="8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85"/>
      <c r="U638" s="8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85"/>
      <c r="U639" s="8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85"/>
      <c r="U640" s="8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85"/>
      <c r="U641" s="8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85"/>
      <c r="U642" s="8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85"/>
      <c r="U643" s="8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85"/>
      <c r="U644" s="8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85"/>
      <c r="U645" s="8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85"/>
      <c r="U646" s="8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85"/>
      <c r="U647" s="8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85"/>
      <c r="U648" s="8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85"/>
      <c r="U649" s="8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85"/>
      <c r="U650" s="8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85"/>
      <c r="U651" s="8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85"/>
      <c r="U652" s="8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85"/>
      <c r="U653" s="8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85"/>
      <c r="U654" s="8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85"/>
      <c r="U655" s="8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85"/>
      <c r="U656" s="8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85"/>
      <c r="U657" s="8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85"/>
      <c r="U658" s="8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85"/>
      <c r="U659" s="8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85"/>
      <c r="U660" s="8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85"/>
      <c r="U661" s="8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85"/>
      <c r="U662" s="8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85"/>
      <c r="U663" s="8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85"/>
      <c r="U664" s="8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85"/>
      <c r="U665" s="8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85"/>
      <c r="U666" s="8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85"/>
      <c r="U667" s="8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85"/>
      <c r="U668" s="8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85"/>
      <c r="U669" s="8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85"/>
      <c r="U670" s="8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85"/>
      <c r="U671" s="8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85"/>
      <c r="U672" s="8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85"/>
      <c r="U673" s="8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85"/>
      <c r="U674" s="8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85"/>
      <c r="U675" s="8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85"/>
      <c r="U676" s="8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85"/>
      <c r="U677" s="8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85"/>
      <c r="U678" s="8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85"/>
      <c r="U679" s="8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85"/>
      <c r="U680" s="8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85"/>
      <c r="U681" s="8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85"/>
      <c r="U682" s="8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85"/>
      <c r="U683" s="8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85"/>
      <c r="U684" s="8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85"/>
      <c r="U685" s="8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85"/>
      <c r="U686" s="8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85"/>
      <c r="U687" s="8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85"/>
      <c r="U688" s="8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85"/>
      <c r="U689" s="8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85"/>
      <c r="U690" s="8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85"/>
      <c r="U691" s="8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85"/>
      <c r="U692" s="8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85"/>
      <c r="U693" s="8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85"/>
      <c r="U694" s="8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85"/>
      <c r="U695" s="8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85"/>
      <c r="U696" s="8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85"/>
      <c r="U697" s="8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85"/>
      <c r="U698" s="8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85"/>
      <c r="U699" s="8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85"/>
      <c r="U700" s="8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85"/>
      <c r="U701" s="8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85"/>
      <c r="U702" s="8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85"/>
      <c r="U703" s="8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85"/>
      <c r="U704" s="8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85"/>
      <c r="U705" s="8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85"/>
      <c r="U706" s="8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85"/>
      <c r="U707" s="8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85"/>
      <c r="U708" s="8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85"/>
      <c r="U709" s="8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85"/>
      <c r="U710" s="8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85"/>
      <c r="U711" s="8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85"/>
      <c r="U712" s="8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85"/>
      <c r="U713" s="8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85"/>
      <c r="U714" s="8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85"/>
      <c r="U715" s="8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85"/>
      <c r="U716" s="8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85"/>
      <c r="U717" s="8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85"/>
      <c r="U718" s="8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85"/>
      <c r="U719" s="8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85"/>
      <c r="U720" s="8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85"/>
      <c r="U721" s="8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85"/>
      <c r="U722" s="8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85"/>
      <c r="U723" s="8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85"/>
      <c r="U724" s="8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85"/>
      <c r="U725" s="8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85"/>
      <c r="U726" s="8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85"/>
      <c r="U727" s="8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85"/>
      <c r="U728" s="8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85"/>
      <c r="U729" s="8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85"/>
      <c r="U730" s="8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85"/>
      <c r="U731" s="8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85"/>
      <c r="U732" s="8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85"/>
      <c r="U733" s="8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85"/>
      <c r="U734" s="8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85"/>
      <c r="U735" s="8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85"/>
      <c r="U736" s="8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85"/>
      <c r="U737" s="8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85"/>
      <c r="U738" s="8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85"/>
      <c r="U739" s="8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85"/>
      <c r="U740" s="8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85"/>
      <c r="U741" s="8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85"/>
      <c r="U742" s="8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85"/>
      <c r="U743" s="8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85"/>
      <c r="U744" s="8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85"/>
      <c r="U745" s="8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85"/>
      <c r="U746" s="8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85"/>
      <c r="U747" s="8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85"/>
      <c r="U748" s="8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85"/>
      <c r="U749" s="8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85"/>
      <c r="U750" s="8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85"/>
      <c r="U751" s="8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85"/>
      <c r="U752" s="8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85"/>
      <c r="U753" s="8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85"/>
      <c r="U754" s="8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85"/>
      <c r="U755" s="8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85"/>
      <c r="U756" s="8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85"/>
      <c r="U757" s="8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85"/>
      <c r="U758" s="8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85"/>
      <c r="U759" s="8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85"/>
      <c r="U760" s="8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85"/>
      <c r="U761" s="8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85"/>
      <c r="U762" s="8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85"/>
      <c r="U763" s="8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85"/>
      <c r="U764" s="8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5"/>
      <c r="U765" s="8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85"/>
      <c r="U766" s="8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85"/>
      <c r="U767" s="8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85"/>
      <c r="U768" s="8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85"/>
      <c r="U769" s="8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85"/>
      <c r="U770" s="8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85"/>
      <c r="U771" s="8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85"/>
      <c r="U772" s="8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85"/>
      <c r="U773" s="8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85"/>
      <c r="U774" s="8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85"/>
      <c r="U775" s="8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85"/>
      <c r="U776" s="8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85"/>
      <c r="U777" s="8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85"/>
      <c r="U778" s="8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85"/>
      <c r="U779" s="8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85"/>
      <c r="U780" s="8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85"/>
      <c r="U781" s="8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85"/>
      <c r="U782" s="8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85"/>
      <c r="U783" s="8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85"/>
      <c r="U784" s="8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85"/>
      <c r="U785" s="8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85"/>
      <c r="U786" s="8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85"/>
      <c r="U787" s="8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85"/>
      <c r="U788" s="8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85"/>
      <c r="U789" s="8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85"/>
      <c r="U790" s="8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85"/>
      <c r="U791" s="8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85"/>
      <c r="U792" s="8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85"/>
      <c r="U793" s="8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85"/>
      <c r="U794" s="8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85"/>
      <c r="U795" s="8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85"/>
      <c r="U796" s="8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85"/>
      <c r="U797" s="8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85"/>
      <c r="U798" s="8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85"/>
      <c r="U799" s="8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85"/>
      <c r="U800" s="8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85"/>
      <c r="U801" s="8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85"/>
      <c r="U802" s="8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85"/>
      <c r="U803" s="8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85"/>
      <c r="U804" s="8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85"/>
      <c r="U805" s="8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85"/>
      <c r="U806" s="8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85"/>
      <c r="U807" s="8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85"/>
      <c r="U808" s="8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85"/>
      <c r="U809" s="8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85"/>
      <c r="U810" s="8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85"/>
      <c r="U811" s="8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85"/>
      <c r="U812" s="8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85"/>
      <c r="U813" s="8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85"/>
      <c r="U814" s="8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85"/>
      <c r="U815" s="8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85"/>
      <c r="U816" s="8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85"/>
      <c r="U817" s="8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85"/>
      <c r="U818" s="8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85"/>
      <c r="U819" s="8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5"/>
      <c r="U820" s="8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85"/>
      <c r="U821" s="8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85"/>
      <c r="U822" s="8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85"/>
      <c r="U823" s="8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85"/>
      <c r="U824" s="8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85"/>
      <c r="U825" s="8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85"/>
      <c r="U826" s="8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85"/>
      <c r="U827" s="8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85"/>
      <c r="U828" s="8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85"/>
      <c r="U829" s="8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85"/>
      <c r="U830" s="8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85"/>
      <c r="U831" s="8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85"/>
      <c r="U832" s="8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85"/>
      <c r="U833" s="8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85"/>
      <c r="U834" s="8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85"/>
      <c r="U835" s="8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85"/>
      <c r="U836" s="8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85"/>
      <c r="U837" s="8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85"/>
      <c r="U838" s="8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85"/>
      <c r="U839" s="8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85"/>
      <c r="U840" s="8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85"/>
      <c r="U841" s="8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85"/>
      <c r="U842" s="8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85"/>
      <c r="U843" s="8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85"/>
      <c r="U844" s="8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85"/>
      <c r="U845" s="8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85"/>
      <c r="U846" s="8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85"/>
      <c r="U847" s="8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85"/>
      <c r="U848" s="8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85"/>
      <c r="U849" s="8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85"/>
      <c r="U850" s="8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85"/>
      <c r="U851" s="8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85"/>
      <c r="U852" s="8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85"/>
      <c r="U853" s="8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85"/>
      <c r="U854" s="8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85"/>
      <c r="U855" s="8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85"/>
      <c r="U856" s="8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85"/>
      <c r="U857" s="8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85"/>
      <c r="U858" s="8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85"/>
      <c r="U859" s="8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85"/>
      <c r="U860" s="8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85"/>
      <c r="U861" s="8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85"/>
      <c r="U862" s="8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85"/>
      <c r="U863" s="8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85"/>
      <c r="U864" s="8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85"/>
      <c r="U865" s="8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85"/>
      <c r="U866" s="8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85"/>
      <c r="U867" s="8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85"/>
      <c r="U868" s="8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85"/>
      <c r="U869" s="8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85"/>
      <c r="U870" s="8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85"/>
      <c r="U871" s="8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85"/>
      <c r="U872" s="8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85"/>
      <c r="U873" s="8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85"/>
      <c r="U874" s="8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85"/>
      <c r="U875" s="8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85"/>
      <c r="U876" s="8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85"/>
      <c r="U877" s="8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85"/>
      <c r="U878" s="8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85"/>
      <c r="U879" s="8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85"/>
      <c r="U880" s="8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85"/>
      <c r="U881" s="8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85"/>
      <c r="U882" s="8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85"/>
      <c r="U883" s="8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85"/>
      <c r="U884" s="85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85"/>
      <c r="U885" s="85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85"/>
      <c r="U886" s="85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85"/>
      <c r="U887" s="85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85"/>
      <c r="U888" s="85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85"/>
      <c r="U889" s="85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85"/>
      <c r="U890" s="85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85"/>
      <c r="U891" s="85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85"/>
      <c r="U892" s="85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85"/>
      <c r="U893" s="85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85"/>
      <c r="U894" s="85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85"/>
      <c r="U895" s="85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85"/>
      <c r="U896" s="85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85"/>
      <c r="U897" s="85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85"/>
      <c r="U898" s="85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85"/>
      <c r="U899" s="85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85"/>
      <c r="U900" s="85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85"/>
      <c r="U901" s="85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85"/>
      <c r="U902" s="85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85"/>
      <c r="U903" s="85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85"/>
      <c r="U904" s="85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85"/>
      <c r="U905" s="85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85"/>
      <c r="U906" s="85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85"/>
      <c r="U907" s="85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85"/>
      <c r="U908" s="85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85"/>
      <c r="U909" s="85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85"/>
      <c r="U910" s="85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85"/>
      <c r="U911" s="85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85"/>
      <c r="U912" s="85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85"/>
      <c r="U913" s="85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85"/>
      <c r="U914" s="85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85"/>
      <c r="U915" s="85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85"/>
      <c r="U916" s="85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85"/>
      <c r="U917" s="85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85"/>
      <c r="U918" s="85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85"/>
      <c r="U919" s="85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85"/>
      <c r="U920" s="85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85"/>
      <c r="U921" s="85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85"/>
      <c r="U922" s="85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85"/>
      <c r="U923" s="85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85"/>
      <c r="U924" s="85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85"/>
      <c r="U925" s="85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85"/>
      <c r="U926" s="85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85"/>
      <c r="U927" s="85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85"/>
      <c r="U928" s="85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85"/>
      <c r="U929" s="85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85"/>
      <c r="U930" s="85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85"/>
      <c r="U931" s="85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85"/>
      <c r="U932" s="85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85"/>
      <c r="U933" s="85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85"/>
      <c r="U934" s="85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85"/>
      <c r="U935" s="85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85"/>
      <c r="U936" s="85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85"/>
      <c r="U937" s="85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85"/>
      <c r="U938" s="85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85"/>
      <c r="U939" s="85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85"/>
      <c r="U940" s="85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85"/>
      <c r="U941" s="85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85"/>
      <c r="U942" s="85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85"/>
      <c r="U943" s="85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85"/>
      <c r="U944" s="85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85"/>
      <c r="U945" s="85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85"/>
      <c r="U946" s="85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85"/>
      <c r="U947" s="85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85"/>
      <c r="U948" s="85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85"/>
      <c r="U949" s="85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85"/>
      <c r="U950" s="85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85"/>
      <c r="U951" s="85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85"/>
      <c r="U952" s="85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85"/>
      <c r="U953" s="85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85"/>
      <c r="U954" s="85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85"/>
      <c r="U955" s="85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85"/>
      <c r="U956" s="85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85"/>
      <c r="U957" s="85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5"/>
      <c r="U958" s="85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85"/>
      <c r="U959" s="85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85"/>
      <c r="U960" s="85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85"/>
      <c r="U961" s="85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85"/>
      <c r="U962" s="85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85"/>
      <c r="U963" s="85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85"/>
      <c r="U964" s="85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85"/>
      <c r="U965" s="85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85"/>
      <c r="U966" s="85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85"/>
      <c r="U967" s="85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85"/>
      <c r="U968" s="85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85"/>
      <c r="U969" s="85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85"/>
      <c r="U970" s="85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85"/>
      <c r="U971" s="85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85"/>
      <c r="U972" s="85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85"/>
      <c r="U973" s="85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85"/>
      <c r="U974" s="85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85"/>
      <c r="U975" s="85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85"/>
      <c r="U976" s="85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85"/>
      <c r="U977" s="85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85"/>
      <c r="U978" s="85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85"/>
      <c r="U979" s="85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85"/>
      <c r="U980" s="85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85"/>
      <c r="U981" s="85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85"/>
      <c r="U982" s="85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85"/>
      <c r="U983" s="85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85"/>
      <c r="U984" s="85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85"/>
      <c r="U985" s="85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85"/>
      <c r="U986" s="85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85"/>
      <c r="U987" s="85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85"/>
      <c r="U988" s="85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85"/>
      <c r="U989" s="85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85"/>
      <c r="U990" s="85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85"/>
      <c r="U991" s="85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85"/>
      <c r="U992" s="85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85"/>
      <c r="U993" s="85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85"/>
      <c r="U994" s="85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85"/>
      <c r="U995" s="85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85"/>
      <c r="U996" s="85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85"/>
      <c r="U997" s="85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85"/>
      <c r="U998" s="85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85"/>
      <c r="U999" s="85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85"/>
      <c r="U1000" s="85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9"/>
      <c r="G1" s="12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3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3" t="s">
        <v>8</v>
      </c>
      <c r="B3" s="24" t="s">
        <v>6</v>
      </c>
      <c r="C3" s="24" t="s">
        <v>9</v>
      </c>
      <c r="D3" s="24" t="s">
        <v>26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23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8" t="s">
        <v>28</v>
      </c>
      <c r="B4" s="29"/>
      <c r="C4" s="29"/>
      <c r="D4" s="30">
        <v>0.0</v>
      </c>
      <c r="E4" s="30">
        <v>0.0</v>
      </c>
      <c r="F4" s="31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5">
        <f t="shared" ref="Q4:Q21" si="1">SUM(B4:P4)</f>
        <v>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37" t="s">
        <v>34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0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43" t="s">
        <v>35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0">
        <f t="shared" si="1"/>
        <v>22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36" t="s">
        <v>36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8" t="s">
        <v>37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47">
        <f t="shared" si="1"/>
        <v>9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8" t="s">
        <v>38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47">
        <f t="shared" si="1"/>
        <v>12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36" t="s">
        <v>39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0">
        <f t="shared" si="1"/>
        <v>17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8" t="s">
        <v>40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47">
        <f t="shared" si="1"/>
        <v>31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36" t="s">
        <v>42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8" t="s">
        <v>43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47">
        <f t="shared" si="1"/>
        <v>16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44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47">
        <f t="shared" si="1"/>
        <v>13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36" t="s">
        <v>45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0">
        <f t="shared" si="1"/>
        <v>19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46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47">
        <f t="shared" si="1"/>
        <v>8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36" t="s">
        <v>47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0">
        <f t="shared" si="1"/>
        <v>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8" t="s">
        <v>48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47">
        <f t="shared" si="1"/>
        <v>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6" t="s">
        <v>50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0">
        <f t="shared" si="1"/>
        <v>17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8" t="s">
        <v>51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47">
        <f t="shared" si="1"/>
        <v>20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6" t="s">
        <v>52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4">
        <f t="shared" si="1"/>
        <v>247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7.5" customHeight="1">
      <c r="A22" s="40"/>
      <c r="B22" s="55"/>
      <c r="C22" s="55"/>
      <c r="D22" s="55"/>
      <c r="E22" s="55"/>
      <c r="F22" s="55"/>
      <c r="G22" s="55"/>
      <c r="H22" s="55"/>
      <c r="I22" s="55"/>
      <c r="J22" s="38"/>
      <c r="K22" s="38"/>
      <c r="L22" s="38"/>
      <c r="M22" s="38"/>
      <c r="N22" s="38"/>
      <c r="O22" s="38"/>
      <c r="P22" s="38"/>
      <c r="Q22" s="40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8" t="s">
        <v>59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47">
        <f t="shared" ref="Q23:Q25" si="3">SUM(B23:P23)</f>
        <v>11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6" t="s">
        <v>62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0">
        <f t="shared" si="3"/>
        <v>15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8" t="s">
        <v>63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47">
        <f t="shared" si="3"/>
        <v>15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8" t="s">
        <v>65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28" t="s">
        <v>66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47">
        <f t="shared" ref="Q27:Q30" si="4">SUM(B27:P27)</f>
        <v>13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6" t="s">
        <v>68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0">
        <f t="shared" si="4"/>
        <v>12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28" t="s">
        <v>70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47">
        <f t="shared" si="4"/>
        <v>16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6" t="s">
        <v>72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0">
        <f t="shared" si="4"/>
        <v>15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26" t="s">
        <v>74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4">
        <f>SUM(J31:P31)</f>
        <v>97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7.5" customHeight="1">
      <c r="A32" s="40"/>
      <c r="B32" s="38"/>
      <c r="C32" s="38"/>
      <c r="D32" s="38"/>
      <c r="E32" s="38"/>
      <c r="F32" s="38"/>
      <c r="G32" s="38"/>
      <c r="H32" s="38"/>
      <c r="I32" s="38"/>
      <c r="J32" s="55"/>
      <c r="K32" s="55"/>
      <c r="L32" s="55"/>
      <c r="M32" s="38"/>
      <c r="N32" s="38"/>
      <c r="O32" s="38"/>
      <c r="P32" s="38"/>
      <c r="Q32" s="40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28" t="s">
        <v>81</v>
      </c>
      <c r="B33" s="30"/>
      <c r="C33" s="30"/>
      <c r="D33" s="30"/>
      <c r="E33" s="30"/>
      <c r="F33" s="30"/>
      <c r="G33" s="30"/>
      <c r="H33" s="30"/>
      <c r="I33" s="30"/>
      <c r="J33" s="59"/>
      <c r="K33" s="59"/>
      <c r="L33" s="59"/>
      <c r="M33" s="30">
        <v>5.0</v>
      </c>
      <c r="N33" s="30">
        <v>3.0</v>
      </c>
      <c r="O33" s="30">
        <v>5.0</v>
      </c>
      <c r="P33" s="30">
        <v>8.0</v>
      </c>
      <c r="Q33" s="47">
        <f t="shared" ref="Q33:Q38" si="8">SUM(B33:P33)</f>
        <v>21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6" t="s">
        <v>83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0">
        <f t="shared" si="8"/>
        <v>26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28" t="s">
        <v>84</v>
      </c>
      <c r="B35" s="30"/>
      <c r="C35" s="30"/>
      <c r="D35" s="30"/>
      <c r="E35" s="30"/>
      <c r="F35" s="30"/>
      <c r="G35" s="30"/>
      <c r="H35" s="60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47">
        <f t="shared" si="8"/>
        <v>24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6" t="s">
        <v>86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0">
        <f t="shared" si="8"/>
        <v>42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28" t="s">
        <v>89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47">
        <f t="shared" si="8"/>
        <v>15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61" t="s">
        <v>91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4">
        <f t="shared" si="8"/>
        <v>128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7.5" customHeight="1">
      <c r="A39" s="62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40" t="s">
        <v>96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4.25" customHeight="1">
      <c r="A219" s="1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4.25" customHeight="1">
      <c r="A220" s="1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4.25" customHeight="1">
      <c r="A221" s="1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4.25" customHeight="1">
      <c r="A222" s="1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4.25" customHeight="1">
      <c r="A223" s="1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4.25" customHeight="1">
      <c r="A224" s="1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4.25" customHeight="1">
      <c r="A225" s="1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4.25" customHeight="1">
      <c r="A226" s="1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4.25" customHeight="1">
      <c r="A227" s="1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4.25" customHeight="1">
      <c r="A228" s="1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4.25" customHeight="1">
      <c r="A229" s="1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4.25" customHeight="1">
      <c r="A230" s="1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4.25" customHeight="1">
      <c r="A231" s="1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4.25" customHeight="1">
      <c r="A232" s="1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4.25" customHeight="1">
      <c r="A233" s="1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4.25" customHeight="1">
      <c r="A234" s="1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4.25" customHeight="1">
      <c r="A235" s="1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4.25" customHeight="1">
      <c r="A236" s="1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4.25" customHeight="1">
      <c r="A237" s="17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4.25" customHeight="1">
      <c r="A238" s="17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4.25" customHeight="1">
      <c r="A239" s="17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4.25" customHeight="1">
      <c r="A240" s="17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4.25" customHeight="1">
      <c r="A241" s="17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4.25" customHeight="1">
      <c r="A242" s="17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4.25" customHeight="1">
      <c r="A243" s="17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4.25" customHeight="1">
      <c r="A244" s="1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4.25" customHeight="1">
      <c r="A245" s="1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4.25" customHeight="1">
      <c r="A246" s="1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4.25" customHeight="1">
      <c r="A247" s="1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4.25" customHeight="1">
      <c r="A248" s="1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4.25" customHeight="1">
      <c r="A249" s="1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4.25" customHeight="1">
      <c r="A250" s="1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4.25" customHeight="1">
      <c r="A251" s="1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4.25" customHeight="1">
      <c r="A252" s="1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4.25" customHeight="1">
      <c r="A253" s="1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4.25" customHeight="1">
      <c r="A254" s="1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4.25" customHeight="1">
      <c r="A255" s="1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4.25" customHeight="1">
      <c r="A256" s="1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4.25" customHeight="1">
      <c r="A257" s="1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4.25" customHeight="1">
      <c r="A258" s="1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4.25" customHeight="1">
      <c r="A259" s="1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4.25" customHeight="1">
      <c r="A260" s="1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4.25" customHeight="1">
      <c r="A261" s="17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4.25" customHeight="1">
      <c r="A262" s="17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4.25" customHeight="1">
      <c r="A263" s="17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4.25" customHeight="1">
      <c r="A264" s="17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4.25" customHeight="1">
      <c r="A265" s="17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4.25" customHeight="1">
      <c r="A266" s="17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4.25" customHeight="1">
      <c r="A267" s="17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4.25" customHeight="1">
      <c r="A268" s="17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4.25" customHeight="1">
      <c r="A269" s="17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4.25" customHeight="1">
      <c r="A270" s="17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4.25" customHeight="1">
      <c r="A271" s="17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4.25" customHeight="1">
      <c r="A272" s="17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4.25" customHeight="1">
      <c r="A273" s="17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4.25" customHeight="1">
      <c r="A274" s="17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4.25" customHeight="1">
      <c r="A275" s="17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4.25" customHeight="1">
      <c r="A276" s="17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4.25" customHeight="1">
      <c r="A277" s="17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4.25" customHeight="1">
      <c r="A278" s="17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4.25" customHeight="1">
      <c r="A279" s="17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4.25" customHeight="1">
      <c r="A280" s="17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4.25" customHeight="1">
      <c r="A281" s="17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4.25" customHeight="1">
      <c r="A282" s="17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4.25" customHeight="1">
      <c r="A283" s="17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4.25" customHeight="1">
      <c r="A284" s="17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4.25" customHeight="1">
      <c r="A285" s="17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4.25" customHeight="1">
      <c r="A286" s="17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4.25" customHeight="1">
      <c r="A287" s="17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4.25" customHeight="1">
      <c r="A288" s="17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4.25" customHeight="1">
      <c r="A289" s="17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4.25" customHeight="1">
      <c r="A290" s="17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4.25" customHeight="1">
      <c r="A291" s="17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4.25" customHeight="1">
      <c r="A292" s="17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4.25" customHeight="1">
      <c r="A293" s="17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4.25" customHeight="1">
      <c r="A294" s="17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4.25" customHeight="1">
      <c r="A295" s="17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4.25" customHeight="1">
      <c r="A296" s="17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4.25" customHeight="1">
      <c r="A297" s="17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4.25" customHeight="1">
      <c r="A298" s="17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4.25" customHeight="1">
      <c r="A299" s="17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4.25" customHeight="1">
      <c r="A300" s="17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4.25" customHeight="1">
      <c r="A301" s="17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4.25" customHeight="1">
      <c r="A302" s="17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4.25" customHeight="1">
      <c r="A303" s="17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4.25" customHeight="1">
      <c r="A304" s="17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4.25" customHeight="1">
      <c r="A305" s="17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4.25" customHeight="1">
      <c r="A306" s="17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4.25" customHeight="1">
      <c r="A307" s="17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4.25" customHeight="1">
      <c r="A308" s="17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4.25" customHeight="1">
      <c r="A309" s="17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4.25" customHeight="1">
      <c r="A310" s="17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4.25" customHeight="1">
      <c r="A311" s="17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4.25" customHeight="1">
      <c r="A312" s="17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4.25" customHeight="1">
      <c r="A313" s="17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4.25" customHeight="1">
      <c r="A314" s="17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4.25" customHeight="1">
      <c r="A315" s="17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4.25" customHeight="1">
      <c r="A316" s="17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4.25" customHeight="1">
      <c r="A317" s="17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4.25" customHeight="1">
      <c r="A318" s="17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4.25" customHeight="1">
      <c r="A319" s="17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4.25" customHeight="1">
      <c r="A320" s="17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4.25" customHeight="1">
      <c r="A321" s="17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4.25" customHeight="1">
      <c r="A322" s="17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4.25" customHeight="1">
      <c r="A323" s="17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4.25" customHeight="1">
      <c r="A324" s="17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4.25" customHeight="1">
      <c r="A325" s="17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4.25" customHeight="1">
      <c r="A326" s="17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4.25" customHeight="1">
      <c r="A327" s="17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4.25" customHeight="1">
      <c r="A328" s="17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4.25" customHeight="1">
      <c r="A329" s="17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4.25" customHeight="1">
      <c r="A330" s="17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4.25" customHeight="1">
      <c r="A331" s="17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4.25" customHeight="1">
      <c r="A332" s="17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4.25" customHeight="1">
      <c r="A333" s="17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4.25" customHeight="1">
      <c r="A334" s="17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4.25" customHeight="1">
      <c r="A335" s="17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4.25" customHeight="1">
      <c r="A336" s="17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4.25" customHeight="1">
      <c r="A337" s="17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4.25" customHeight="1">
      <c r="A338" s="17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4.25" customHeight="1">
      <c r="A339" s="17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4.25" customHeight="1">
      <c r="A340" s="17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4.25" customHeight="1">
      <c r="A341" s="17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4.25" customHeight="1">
      <c r="A342" s="17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4.25" customHeight="1">
      <c r="A343" s="17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4.25" customHeight="1">
      <c r="A344" s="17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4.25" customHeight="1">
      <c r="A345" s="17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4.25" customHeight="1">
      <c r="A346" s="17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4.25" customHeight="1">
      <c r="A347" s="17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4.25" customHeight="1">
      <c r="A348" s="17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4.25" customHeight="1">
      <c r="A349" s="17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4.25" customHeight="1">
      <c r="A350" s="17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4.25" customHeight="1">
      <c r="A351" s="17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4.25" customHeight="1">
      <c r="A352" s="17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4.25" customHeight="1">
      <c r="A353" s="17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4.25" customHeight="1">
      <c r="A354" s="17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4.25" customHeight="1">
      <c r="A355" s="17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4.25" customHeight="1">
      <c r="A356" s="17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4.25" customHeight="1">
      <c r="A357" s="17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4.25" customHeight="1">
      <c r="A358" s="17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4.25" customHeight="1">
      <c r="A359" s="17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4.25" customHeight="1">
      <c r="A360" s="17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4.25" customHeight="1">
      <c r="A361" s="17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4.25" customHeight="1">
      <c r="A362" s="17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4.25" customHeight="1">
      <c r="A363" s="17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4.25" customHeight="1">
      <c r="A364" s="17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4.25" customHeight="1">
      <c r="A365" s="17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4.25" customHeight="1">
      <c r="A366" s="17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4.25" customHeight="1">
      <c r="A367" s="17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4.25" customHeight="1">
      <c r="A368" s="17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4.25" customHeight="1">
      <c r="A369" s="17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4.25" customHeight="1">
      <c r="A370" s="17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4.25" customHeight="1">
      <c r="A371" s="17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4.25" customHeight="1">
      <c r="A372" s="17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4.25" customHeight="1">
      <c r="A373" s="17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4.25" customHeight="1">
      <c r="A374" s="17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4.25" customHeight="1">
      <c r="A375" s="17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4.25" customHeight="1">
      <c r="A376" s="17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4.25" customHeight="1">
      <c r="A377" s="17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4.25" customHeight="1">
      <c r="A378" s="17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4.25" customHeight="1">
      <c r="A379" s="1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4.25" customHeight="1">
      <c r="A380" s="17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4.25" customHeight="1">
      <c r="A381" s="17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4.25" customHeight="1">
      <c r="A382" s="17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4.25" customHeight="1">
      <c r="A383" s="17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4.25" customHeight="1">
      <c r="A384" s="17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4.25" customHeight="1">
      <c r="A385" s="17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4.25" customHeight="1">
      <c r="A386" s="17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4.25" customHeight="1">
      <c r="A387" s="17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4.25" customHeight="1">
      <c r="A388" s="17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4.25" customHeight="1">
      <c r="A389" s="17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4.25" customHeight="1">
      <c r="A390" s="17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4.25" customHeight="1">
      <c r="A391" s="17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4.25" customHeight="1">
      <c r="A392" s="17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4.25" customHeight="1">
      <c r="A393" s="17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4.25" customHeight="1">
      <c r="A394" s="17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4.25" customHeight="1">
      <c r="A395" s="17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4.25" customHeight="1">
      <c r="A396" s="17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4.25" customHeight="1">
      <c r="A397" s="17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4.25" customHeight="1">
      <c r="A398" s="1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4.25" customHeight="1">
      <c r="A399" s="1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4.25" customHeight="1">
      <c r="A400" s="17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4.25" customHeight="1">
      <c r="A401" s="17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4.25" customHeight="1">
      <c r="A402" s="1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4.25" customHeight="1">
      <c r="A403" s="1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4.25" customHeight="1">
      <c r="A404" s="1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4.25" customHeight="1">
      <c r="A405" s="1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4.25" customHeight="1">
      <c r="A406" s="1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4.25" customHeight="1">
      <c r="A407" s="1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4.25" customHeight="1">
      <c r="A408" s="1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4.25" customHeight="1">
      <c r="A409" s="1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4.25" customHeight="1">
      <c r="A410" s="17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4.25" customHeight="1">
      <c r="A411" s="17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4.25" customHeight="1">
      <c r="A412" s="17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4.25" customHeight="1">
      <c r="A413" s="17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4.25" customHeight="1">
      <c r="A414" s="17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4.25" customHeight="1">
      <c r="A415" s="17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4.25" customHeight="1">
      <c r="A416" s="17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4.25" customHeight="1">
      <c r="A417" s="17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4.25" customHeight="1">
      <c r="A418" s="17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4.25" customHeight="1">
      <c r="A419" s="17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4.25" customHeight="1">
      <c r="A420" s="17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4.25" customHeight="1">
      <c r="A421" s="17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4.25" customHeight="1">
      <c r="A422" s="17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4.25" customHeight="1">
      <c r="A423" s="17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4.25" customHeight="1">
      <c r="A424" s="17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4.25" customHeight="1">
      <c r="A425" s="17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4.25" customHeight="1">
      <c r="A426" s="17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4.25" customHeight="1">
      <c r="A427" s="17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4.25" customHeight="1">
      <c r="A428" s="17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4.25" customHeight="1">
      <c r="A429" s="17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4.25" customHeight="1">
      <c r="A430" s="17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4.25" customHeight="1">
      <c r="A431" s="17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4.25" customHeight="1">
      <c r="A432" s="17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4.25" customHeight="1">
      <c r="A433" s="17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4.25" customHeight="1">
      <c r="A434" s="17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4.25" customHeight="1">
      <c r="A435" s="17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4.25" customHeight="1">
      <c r="A436" s="17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4.25" customHeight="1">
      <c r="A437" s="17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4.25" customHeight="1">
      <c r="A438" s="17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4.25" customHeight="1">
      <c r="A439" s="17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4.25" customHeight="1">
      <c r="A440" s="17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4.25" customHeight="1">
      <c r="A441" s="17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4.25" customHeight="1">
      <c r="A442" s="17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4.25" customHeight="1">
      <c r="A443" s="17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4.25" customHeight="1">
      <c r="A444" s="17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4.25" customHeight="1">
      <c r="A445" s="17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4.25" customHeight="1">
      <c r="A446" s="17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4.25" customHeight="1">
      <c r="A447" s="17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4.25" customHeight="1">
      <c r="A448" s="17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4.25" customHeight="1">
      <c r="A449" s="17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4.25" customHeight="1">
      <c r="A450" s="17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4.25" customHeight="1">
      <c r="A451" s="17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4.25" customHeight="1">
      <c r="A452" s="17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4.25" customHeight="1">
      <c r="A453" s="17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4.25" customHeight="1">
      <c r="A454" s="17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4.25" customHeight="1">
      <c r="A455" s="17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4.25" customHeight="1">
      <c r="A456" s="17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4.25" customHeight="1">
      <c r="A457" s="17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4.25" customHeight="1">
      <c r="A458" s="17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4.25" customHeight="1">
      <c r="A459" s="17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4.25" customHeight="1">
      <c r="A460" s="17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4.25" customHeight="1">
      <c r="A461" s="17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4.25" customHeight="1">
      <c r="A462" s="17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4.25" customHeight="1">
      <c r="A463" s="17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4.25" customHeight="1">
      <c r="A464" s="17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4.25" customHeight="1">
      <c r="A465" s="17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4.25" customHeight="1">
      <c r="A466" s="17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4.25" customHeight="1">
      <c r="A467" s="17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4.25" customHeight="1">
      <c r="A468" s="17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4.25" customHeight="1">
      <c r="A469" s="17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4.25" customHeight="1">
      <c r="A470" s="17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4.25" customHeight="1">
      <c r="A471" s="17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4.25" customHeight="1">
      <c r="A472" s="17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4.25" customHeight="1">
      <c r="A473" s="17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4.25" customHeight="1">
      <c r="A474" s="17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4.25" customHeight="1">
      <c r="A475" s="17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4.25" customHeight="1">
      <c r="A476" s="17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4.25" customHeight="1">
      <c r="A477" s="17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4.25" customHeight="1">
      <c r="A478" s="17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4.25" customHeight="1">
      <c r="A479" s="17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4.25" customHeight="1">
      <c r="A480" s="17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4.25" customHeight="1">
      <c r="A481" s="17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4.25" customHeight="1">
      <c r="A482" s="17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4.25" customHeight="1">
      <c r="A483" s="17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4.25" customHeight="1">
      <c r="A484" s="17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4.25" customHeight="1">
      <c r="A485" s="17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4.25" customHeight="1">
      <c r="A486" s="17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4.25" customHeight="1">
      <c r="A487" s="17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4.25" customHeight="1">
      <c r="A488" s="17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4.25" customHeight="1">
      <c r="A489" s="17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4.25" customHeight="1">
      <c r="A490" s="17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4.25" customHeight="1">
      <c r="A491" s="17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4.25" customHeight="1">
      <c r="A492" s="17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4.25" customHeight="1">
      <c r="A493" s="17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4.25" customHeight="1">
      <c r="A494" s="17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4.25" customHeight="1">
      <c r="A495" s="17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4.25" customHeight="1">
      <c r="A496" s="17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4.25" customHeight="1">
      <c r="A497" s="17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4.25" customHeight="1">
      <c r="A498" s="17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4.25" customHeight="1">
      <c r="A499" s="17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4.25" customHeight="1">
      <c r="A500" s="17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4.25" customHeight="1">
      <c r="A501" s="17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4.25" customHeight="1">
      <c r="A502" s="17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4.25" customHeight="1">
      <c r="A503" s="17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4.25" customHeight="1">
      <c r="A504" s="17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4.25" customHeight="1">
      <c r="A505" s="17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4.25" customHeight="1">
      <c r="A506" s="17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4.25" customHeight="1">
      <c r="A507" s="17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4.25" customHeight="1">
      <c r="A508" s="17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4.25" customHeight="1">
      <c r="A509" s="17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4.25" customHeight="1">
      <c r="A510" s="17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4.25" customHeight="1">
      <c r="A511" s="17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4.25" customHeight="1">
      <c r="A512" s="17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4.25" customHeight="1">
      <c r="A513" s="17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4.25" customHeight="1">
      <c r="A514" s="17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4.25" customHeight="1">
      <c r="A515" s="17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4.25" customHeight="1">
      <c r="A516" s="17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4.25" customHeight="1">
      <c r="A517" s="17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4.25" customHeight="1">
      <c r="A518" s="17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4.25" customHeight="1">
      <c r="A519" s="17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4.25" customHeight="1">
      <c r="A520" s="17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4.25" customHeight="1">
      <c r="A521" s="17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4.25" customHeight="1">
      <c r="A522" s="17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4.25" customHeight="1">
      <c r="A523" s="17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4.25" customHeight="1">
      <c r="A524" s="17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4.25" customHeight="1">
      <c r="A525" s="17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4.25" customHeight="1">
      <c r="A526" s="17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4.25" customHeight="1">
      <c r="A527" s="17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4.25" customHeight="1">
      <c r="A528" s="17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4.25" customHeight="1">
      <c r="A529" s="17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4.25" customHeight="1">
      <c r="A530" s="17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4.25" customHeight="1">
      <c r="A531" s="17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4.25" customHeight="1">
      <c r="A532" s="17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4.25" customHeight="1">
      <c r="A533" s="17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4.25" customHeight="1">
      <c r="A534" s="17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4.25" customHeight="1">
      <c r="A535" s="17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4.25" customHeight="1">
      <c r="A536" s="17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4.25" customHeight="1">
      <c r="A537" s="17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4.25" customHeight="1">
      <c r="A538" s="17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4.25" customHeight="1">
      <c r="A539" s="17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4.25" customHeight="1">
      <c r="A540" s="17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4.25" customHeight="1">
      <c r="A541" s="17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4.25" customHeight="1">
      <c r="A542" s="17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4.25" customHeight="1">
      <c r="A543" s="17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4.25" customHeight="1">
      <c r="A544" s="17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4.25" customHeight="1">
      <c r="A545" s="17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4.25" customHeight="1">
      <c r="A546" s="17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4.25" customHeight="1">
      <c r="A547" s="17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4.25" customHeight="1">
      <c r="A548" s="17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4.25" customHeight="1">
      <c r="A549" s="17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4.25" customHeight="1">
      <c r="A550" s="17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4.25" customHeight="1">
      <c r="A551" s="17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4.25" customHeight="1">
      <c r="A552" s="17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4.25" customHeight="1">
      <c r="A553" s="17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4.25" customHeight="1">
      <c r="A554" s="17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4.25" customHeight="1">
      <c r="A555" s="17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4.25" customHeight="1">
      <c r="A556" s="17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4.25" customHeight="1">
      <c r="A557" s="17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4.25" customHeight="1">
      <c r="A558" s="17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4.25" customHeight="1">
      <c r="A559" s="17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4.25" customHeight="1">
      <c r="A560" s="17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4.25" customHeight="1">
      <c r="A561" s="17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4.25" customHeight="1">
      <c r="A562" s="17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4.25" customHeight="1">
      <c r="A563" s="17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4.25" customHeight="1">
      <c r="A564" s="17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4.25" customHeight="1">
      <c r="A565" s="17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4.25" customHeight="1">
      <c r="A566" s="17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4.25" customHeight="1">
      <c r="A567" s="17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4.25" customHeight="1">
      <c r="A568" s="17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4.25" customHeight="1">
      <c r="A569" s="17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4.25" customHeight="1">
      <c r="A570" s="17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4.25" customHeight="1">
      <c r="A571" s="17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4.25" customHeight="1">
      <c r="A572" s="17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4.25" customHeight="1">
      <c r="A573" s="17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4.25" customHeight="1">
      <c r="A574" s="17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4.25" customHeight="1">
      <c r="A575" s="17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4.25" customHeight="1">
      <c r="A576" s="17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4.25" customHeight="1">
      <c r="A577" s="17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4.25" customHeight="1">
      <c r="A578" s="17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4.25" customHeight="1">
      <c r="A579" s="17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4.25" customHeight="1">
      <c r="A580" s="17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4.25" customHeight="1">
      <c r="A581" s="17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4.25" customHeight="1">
      <c r="A582" s="17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4.25" customHeight="1">
      <c r="A583" s="17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4.25" customHeight="1">
      <c r="A584" s="17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4.25" customHeight="1">
      <c r="A585" s="17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4.25" customHeight="1">
      <c r="A586" s="17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4.25" customHeight="1">
      <c r="A587" s="17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4.25" customHeight="1">
      <c r="A588" s="17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4.25" customHeight="1">
      <c r="A589" s="17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4.25" customHeight="1">
      <c r="A590" s="17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4.25" customHeight="1">
      <c r="A591" s="17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4.25" customHeight="1">
      <c r="A592" s="17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4.25" customHeight="1">
      <c r="A593" s="17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4.25" customHeight="1">
      <c r="A594" s="17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4.25" customHeight="1">
      <c r="A595" s="17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4.25" customHeight="1">
      <c r="A596" s="17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4.25" customHeight="1">
      <c r="A597" s="17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4.25" customHeight="1">
      <c r="A598" s="17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4.25" customHeight="1">
      <c r="A599" s="17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4.25" customHeight="1">
      <c r="A600" s="17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4.25" customHeight="1">
      <c r="A601" s="17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4.25" customHeight="1">
      <c r="A602" s="17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4.25" customHeight="1">
      <c r="A603" s="17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4.25" customHeight="1">
      <c r="A604" s="17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4.25" customHeight="1">
      <c r="A605" s="17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4.25" customHeight="1">
      <c r="A606" s="17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4.25" customHeight="1">
      <c r="A607" s="17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4.25" customHeight="1">
      <c r="A608" s="17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4.25" customHeight="1">
      <c r="A609" s="17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4.25" customHeight="1">
      <c r="A610" s="17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4.25" customHeight="1">
      <c r="A611" s="17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4.25" customHeight="1">
      <c r="A612" s="17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4.25" customHeight="1">
      <c r="A613" s="17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4.25" customHeight="1">
      <c r="A614" s="17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4.25" customHeight="1">
      <c r="A615" s="17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4.25" customHeight="1">
      <c r="A616" s="17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4.25" customHeight="1">
      <c r="A617" s="17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4.25" customHeight="1">
      <c r="A618" s="17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4.25" customHeight="1">
      <c r="A619" s="17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4.25" customHeight="1">
      <c r="A620" s="17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4.25" customHeight="1">
      <c r="A621" s="17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4.25" customHeight="1">
      <c r="A622" s="17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4.25" customHeight="1">
      <c r="A623" s="17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4.25" customHeight="1">
      <c r="A624" s="17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4.25" customHeight="1">
      <c r="A625" s="17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4.25" customHeight="1">
      <c r="A626" s="17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4.25" customHeight="1">
      <c r="A627" s="17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4.25" customHeight="1">
      <c r="A628" s="17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4.25" customHeight="1">
      <c r="A629" s="17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4.25" customHeight="1">
      <c r="A630" s="17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4.25" customHeight="1">
      <c r="A631" s="17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4.25" customHeight="1">
      <c r="A632" s="17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4.25" customHeight="1">
      <c r="A633" s="17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4.25" customHeight="1">
      <c r="A634" s="17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4.25" customHeight="1">
      <c r="A635" s="17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4.25" customHeight="1">
      <c r="A636" s="17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4.25" customHeight="1">
      <c r="A637" s="17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4.25" customHeight="1">
      <c r="A638" s="17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4.25" customHeight="1">
      <c r="A639" s="17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4.25" customHeight="1">
      <c r="A640" s="17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4.25" customHeight="1">
      <c r="A641" s="17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4.25" customHeight="1">
      <c r="A642" s="17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4.25" customHeight="1">
      <c r="A643" s="17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4.25" customHeight="1">
      <c r="A644" s="17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4.25" customHeight="1">
      <c r="A645" s="17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4.25" customHeight="1">
      <c r="A646" s="17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4.25" customHeight="1">
      <c r="A647" s="17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4.25" customHeight="1">
      <c r="A648" s="17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4.25" customHeight="1">
      <c r="A649" s="17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4.25" customHeight="1">
      <c r="A650" s="17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4.25" customHeight="1">
      <c r="A651" s="17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4.25" customHeight="1">
      <c r="A652" s="17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4.25" customHeight="1">
      <c r="A653" s="17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4.25" customHeight="1">
      <c r="A654" s="17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4.25" customHeight="1">
      <c r="A655" s="17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4.25" customHeight="1">
      <c r="A656" s="17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4.25" customHeight="1">
      <c r="A657" s="17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4.25" customHeight="1">
      <c r="A658" s="17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4.25" customHeight="1">
      <c r="A659" s="17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4.25" customHeight="1">
      <c r="A660" s="17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4.25" customHeight="1">
      <c r="A661" s="17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4.25" customHeight="1">
      <c r="A662" s="17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4.25" customHeight="1">
      <c r="A663" s="17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4.25" customHeight="1">
      <c r="A664" s="17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4.25" customHeight="1">
      <c r="A665" s="17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4.25" customHeight="1">
      <c r="A666" s="17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4.25" customHeight="1">
      <c r="A667" s="17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4.25" customHeight="1">
      <c r="A668" s="17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4.25" customHeight="1">
      <c r="A669" s="17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4.25" customHeight="1">
      <c r="A670" s="17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4.25" customHeight="1">
      <c r="A671" s="17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4.25" customHeight="1">
      <c r="A672" s="17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4.25" customHeight="1">
      <c r="A673" s="17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4.25" customHeight="1">
      <c r="A674" s="17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4.25" customHeight="1">
      <c r="A675" s="17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4.25" customHeight="1">
      <c r="A676" s="17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4.25" customHeight="1">
      <c r="A677" s="17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4.25" customHeight="1">
      <c r="A678" s="17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4.25" customHeight="1">
      <c r="A679" s="17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4.25" customHeight="1">
      <c r="A680" s="17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4.25" customHeight="1">
      <c r="A681" s="17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4.25" customHeight="1">
      <c r="A682" s="17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4.25" customHeight="1">
      <c r="A683" s="17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4.25" customHeight="1">
      <c r="A684" s="17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4.25" customHeight="1">
      <c r="A685" s="17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4.25" customHeight="1">
      <c r="A686" s="17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4.25" customHeight="1">
      <c r="A687" s="17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4.25" customHeight="1">
      <c r="A688" s="17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4.25" customHeight="1">
      <c r="A689" s="17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4.25" customHeight="1">
      <c r="A690" s="17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4.25" customHeight="1">
      <c r="A691" s="17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4.25" customHeight="1">
      <c r="A692" s="17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4.25" customHeight="1">
      <c r="A693" s="17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4.25" customHeight="1">
      <c r="A694" s="17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4.25" customHeight="1">
      <c r="A695" s="17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4.25" customHeight="1">
      <c r="A696" s="17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4.25" customHeight="1">
      <c r="A697" s="17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4.25" customHeight="1">
      <c r="A698" s="17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4.25" customHeight="1">
      <c r="A699" s="17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4.25" customHeight="1">
      <c r="A700" s="17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4.25" customHeight="1">
      <c r="A701" s="17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4.25" customHeight="1">
      <c r="A702" s="17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4.25" customHeight="1">
      <c r="A703" s="17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4.25" customHeight="1">
      <c r="A704" s="17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4.25" customHeight="1">
      <c r="A705" s="17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4.25" customHeight="1">
      <c r="A706" s="17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4.25" customHeight="1">
      <c r="A707" s="17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4.25" customHeight="1">
      <c r="A708" s="17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4.25" customHeight="1">
      <c r="A709" s="17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4.25" customHeight="1">
      <c r="A710" s="17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4.25" customHeight="1">
      <c r="A711" s="17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4.25" customHeight="1">
      <c r="A712" s="17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4.25" customHeight="1">
      <c r="A713" s="17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4.25" customHeight="1">
      <c r="A714" s="17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4.25" customHeight="1">
      <c r="A715" s="17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4.25" customHeight="1">
      <c r="A716" s="17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4.25" customHeight="1">
      <c r="A717" s="17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4.25" customHeight="1">
      <c r="A718" s="17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4.25" customHeight="1">
      <c r="A719" s="17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4.25" customHeight="1">
      <c r="A720" s="17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4.25" customHeight="1">
      <c r="A721" s="17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4.25" customHeight="1">
      <c r="A722" s="17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4.25" customHeight="1">
      <c r="A723" s="17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4.25" customHeight="1">
      <c r="A724" s="17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4.25" customHeight="1">
      <c r="A725" s="17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4.25" customHeight="1">
      <c r="A726" s="17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4.25" customHeight="1">
      <c r="A727" s="17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4.25" customHeight="1">
      <c r="A728" s="17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4.25" customHeight="1">
      <c r="A729" s="17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4.25" customHeight="1">
      <c r="A730" s="17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4.25" customHeight="1">
      <c r="A731" s="17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4.25" customHeight="1">
      <c r="A732" s="17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4.25" customHeight="1">
      <c r="A733" s="17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4.25" customHeight="1">
      <c r="A734" s="17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4.25" customHeight="1">
      <c r="A735" s="17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4.25" customHeight="1">
      <c r="A736" s="17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4.25" customHeight="1">
      <c r="A737" s="17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4.25" customHeight="1">
      <c r="A738" s="17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4.25" customHeight="1">
      <c r="A739" s="17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4.25" customHeight="1">
      <c r="A740" s="17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4.25" customHeight="1">
      <c r="A741" s="17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4.25" customHeight="1">
      <c r="A742" s="17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4.25" customHeight="1">
      <c r="A743" s="17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4.25" customHeight="1">
      <c r="A744" s="17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4.25" customHeight="1">
      <c r="A745" s="17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4.25" customHeight="1">
      <c r="A746" s="17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4.25" customHeight="1">
      <c r="A747" s="17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4.25" customHeight="1">
      <c r="A748" s="17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4.25" customHeight="1">
      <c r="A749" s="17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4.25" customHeight="1">
      <c r="A750" s="17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4.25" customHeight="1">
      <c r="A751" s="17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4.25" customHeight="1">
      <c r="A752" s="17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4.25" customHeight="1">
      <c r="A753" s="17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4.25" customHeight="1">
      <c r="A754" s="17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4.25" customHeight="1">
      <c r="A755" s="17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4.25" customHeight="1">
      <c r="A756" s="17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4.25" customHeight="1">
      <c r="A757" s="17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4.25" customHeight="1">
      <c r="A758" s="17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4.25" customHeight="1">
      <c r="A759" s="17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4.25" customHeight="1">
      <c r="A760" s="17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4.25" customHeight="1">
      <c r="A761" s="17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4.25" customHeight="1">
      <c r="A762" s="17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4.25" customHeight="1">
      <c r="A763" s="17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4.25" customHeight="1">
      <c r="A764" s="17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4.25" customHeight="1">
      <c r="A765" s="17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4.25" customHeight="1">
      <c r="A766" s="17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4.25" customHeight="1">
      <c r="A767" s="17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4.25" customHeight="1">
      <c r="A768" s="17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4.25" customHeight="1">
      <c r="A769" s="17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4.25" customHeight="1">
      <c r="A770" s="17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4.25" customHeight="1">
      <c r="A771" s="17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4.25" customHeight="1">
      <c r="A772" s="17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4.25" customHeight="1">
      <c r="A773" s="17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4.25" customHeight="1">
      <c r="A774" s="17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4.25" customHeight="1">
      <c r="A775" s="17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4.25" customHeight="1">
      <c r="A776" s="17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4.25" customHeight="1">
      <c r="A777" s="17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4.25" customHeight="1">
      <c r="A778" s="17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4.25" customHeight="1">
      <c r="A779" s="17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4.25" customHeight="1">
      <c r="A780" s="17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4.25" customHeight="1">
      <c r="A781" s="17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4.25" customHeight="1">
      <c r="A782" s="17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4.25" customHeight="1">
      <c r="A783" s="17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4.25" customHeight="1">
      <c r="A784" s="17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4.25" customHeight="1">
      <c r="A785" s="17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4.25" customHeight="1">
      <c r="A786" s="17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4.25" customHeight="1">
      <c r="A787" s="17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4.25" customHeight="1">
      <c r="A788" s="17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4.25" customHeight="1">
      <c r="A789" s="17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4.25" customHeight="1">
      <c r="A790" s="17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4.25" customHeight="1">
      <c r="A791" s="17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4.25" customHeight="1">
      <c r="A792" s="17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4.25" customHeight="1">
      <c r="A793" s="17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4.25" customHeight="1">
      <c r="A794" s="17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4.25" customHeight="1">
      <c r="A795" s="17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4.25" customHeight="1">
      <c r="A796" s="17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4.25" customHeight="1">
      <c r="A797" s="17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4.25" customHeight="1">
      <c r="A798" s="17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4.25" customHeight="1">
      <c r="A799" s="17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4.25" customHeight="1">
      <c r="A800" s="17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4.25" customHeight="1">
      <c r="A801" s="17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4.25" customHeight="1">
      <c r="A802" s="17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4.25" customHeight="1">
      <c r="A803" s="17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4.25" customHeight="1">
      <c r="A804" s="17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4.25" customHeight="1">
      <c r="A805" s="17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4.25" customHeight="1">
      <c r="A806" s="17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4.25" customHeight="1">
      <c r="A807" s="17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4.25" customHeight="1">
      <c r="A808" s="17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4.25" customHeight="1">
      <c r="A809" s="17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4.25" customHeight="1">
      <c r="A810" s="17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4.25" customHeight="1">
      <c r="A811" s="17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4.25" customHeight="1">
      <c r="A812" s="17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4.25" customHeight="1">
      <c r="A813" s="17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4.25" customHeight="1">
      <c r="A814" s="17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4.25" customHeight="1">
      <c r="A815" s="17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4.25" customHeight="1">
      <c r="A816" s="17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4.25" customHeight="1">
      <c r="A817" s="17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4.25" customHeight="1">
      <c r="A818" s="17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4.25" customHeight="1">
      <c r="A819" s="17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4.25" customHeight="1">
      <c r="A820" s="17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4.25" customHeight="1">
      <c r="A821" s="17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4.25" customHeight="1">
      <c r="A822" s="17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4.25" customHeight="1">
      <c r="A823" s="17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4.25" customHeight="1">
      <c r="A824" s="17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4.25" customHeight="1">
      <c r="A825" s="17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4.25" customHeight="1">
      <c r="A826" s="17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4.25" customHeight="1">
      <c r="A827" s="17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4.25" customHeight="1">
      <c r="A828" s="17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4.25" customHeight="1">
      <c r="A829" s="17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4.25" customHeight="1">
      <c r="A830" s="17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4.25" customHeight="1">
      <c r="A831" s="17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4.25" customHeight="1">
      <c r="A832" s="17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4.25" customHeight="1">
      <c r="A833" s="17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4.25" customHeight="1">
      <c r="A834" s="17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4.25" customHeight="1">
      <c r="A835" s="17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4.25" customHeight="1">
      <c r="A836" s="17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4.25" customHeight="1">
      <c r="A837" s="17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4.25" customHeight="1">
      <c r="A838" s="17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4.25" customHeight="1">
      <c r="A839" s="17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4.25" customHeight="1">
      <c r="A840" s="17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4.25" customHeight="1">
      <c r="A841" s="17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4.25" customHeight="1">
      <c r="A842" s="17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4.25" customHeight="1">
      <c r="A843" s="17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4.25" customHeight="1">
      <c r="A844" s="17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4.25" customHeight="1">
      <c r="A845" s="17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4.25" customHeight="1">
      <c r="A846" s="17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4.25" customHeight="1">
      <c r="A847" s="17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4.25" customHeight="1">
      <c r="A848" s="17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4.25" customHeight="1">
      <c r="A849" s="17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4.25" customHeight="1">
      <c r="A850" s="17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4.25" customHeight="1">
      <c r="A851" s="17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4.25" customHeight="1">
      <c r="A852" s="17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4.25" customHeight="1">
      <c r="A853" s="17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4.25" customHeight="1">
      <c r="A854" s="17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4.25" customHeight="1">
      <c r="A855" s="17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4.25" customHeight="1">
      <c r="A856" s="17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4.25" customHeight="1">
      <c r="A857" s="17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4.25" customHeight="1">
      <c r="A858" s="17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4.25" customHeight="1">
      <c r="A859" s="17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4.25" customHeight="1">
      <c r="A860" s="17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4.25" customHeight="1">
      <c r="A861" s="17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4.25" customHeight="1">
      <c r="A862" s="17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4.25" customHeight="1">
      <c r="A863" s="17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4.25" customHeight="1">
      <c r="A864" s="17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4.25" customHeight="1">
      <c r="A865" s="17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4.25" customHeight="1">
      <c r="A866" s="17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4.25" customHeight="1">
      <c r="A867" s="17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4.25" customHeight="1">
      <c r="A868" s="17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4.25" customHeight="1">
      <c r="A869" s="17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4.25" customHeight="1">
      <c r="A870" s="17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4.25" customHeight="1">
      <c r="A871" s="17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4.25" customHeight="1">
      <c r="A872" s="17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4.25" customHeight="1">
      <c r="A873" s="17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4.25" customHeight="1">
      <c r="A874" s="17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4.25" customHeight="1">
      <c r="A875" s="17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4.25" customHeight="1">
      <c r="A876" s="17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4.25" customHeight="1">
      <c r="A877" s="17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4.25" customHeight="1">
      <c r="A878" s="17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4.25" customHeight="1">
      <c r="A879" s="17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4.25" customHeight="1">
      <c r="A880" s="17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4.25" customHeight="1">
      <c r="A881" s="17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4.25" customHeight="1">
      <c r="A882" s="17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4.25" customHeight="1">
      <c r="A883" s="17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4.25" customHeight="1">
      <c r="A884" s="17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4.25" customHeight="1">
      <c r="A885" s="17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4.25" customHeight="1">
      <c r="A886" s="17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4.25" customHeight="1">
      <c r="A887" s="17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4.25" customHeight="1">
      <c r="A888" s="17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4.25" customHeight="1">
      <c r="A889" s="17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4.25" customHeight="1">
      <c r="A890" s="17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4.25" customHeight="1">
      <c r="A891" s="17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4.25" customHeight="1">
      <c r="A892" s="17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4.25" customHeight="1">
      <c r="A893" s="17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4.25" customHeight="1">
      <c r="A894" s="17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4.25" customHeight="1">
      <c r="A895" s="17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4.25" customHeight="1">
      <c r="A896" s="17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4.25" customHeight="1">
      <c r="A897" s="17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4.25" customHeight="1">
      <c r="A898" s="17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4.25" customHeight="1">
      <c r="A899" s="17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4.25" customHeight="1">
      <c r="A900" s="17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4.25" customHeight="1">
      <c r="A901" s="17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4.25" customHeight="1">
      <c r="A902" s="17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4.25" customHeight="1">
      <c r="A903" s="17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4.25" customHeight="1">
      <c r="A904" s="17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4.25" customHeight="1">
      <c r="A905" s="17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4.25" customHeight="1">
      <c r="A906" s="17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4.25" customHeight="1">
      <c r="A907" s="17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4.25" customHeight="1">
      <c r="A908" s="17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4.25" customHeight="1">
      <c r="A909" s="17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4.25" customHeight="1">
      <c r="A910" s="17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4.25" customHeight="1">
      <c r="A911" s="17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4.25" customHeight="1">
      <c r="A912" s="17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4.25" customHeight="1">
      <c r="A913" s="17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4.25" customHeight="1">
      <c r="A914" s="17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4.25" customHeight="1">
      <c r="A915" s="17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4.25" customHeight="1">
      <c r="A916" s="17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4.25" customHeight="1">
      <c r="A917" s="17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4.25" customHeight="1">
      <c r="A918" s="17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4.25" customHeight="1">
      <c r="A919" s="17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4.25" customHeight="1">
      <c r="A920" s="17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4.25" customHeight="1">
      <c r="A921" s="17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4.25" customHeight="1">
      <c r="A922" s="17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4.25" customHeight="1">
      <c r="A923" s="17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4.25" customHeight="1">
      <c r="A924" s="17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4.25" customHeight="1">
      <c r="A925" s="17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4.25" customHeight="1">
      <c r="A926" s="17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4.25" customHeight="1">
      <c r="A927" s="17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4.25" customHeight="1">
      <c r="A928" s="17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4.25" customHeight="1">
      <c r="A929" s="17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4.25" customHeight="1">
      <c r="A930" s="17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4.25" customHeight="1">
      <c r="A931" s="17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4.25" customHeight="1">
      <c r="A932" s="17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4.25" customHeight="1">
      <c r="A933" s="17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4.25" customHeight="1">
      <c r="A934" s="17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4.25" customHeight="1">
      <c r="A935" s="17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4.25" customHeight="1">
      <c r="A936" s="17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4.25" customHeight="1">
      <c r="A937" s="17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4.25" customHeight="1">
      <c r="A938" s="17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4.25" customHeight="1">
      <c r="A939" s="17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4.25" customHeight="1">
      <c r="A940" s="17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4.25" customHeight="1">
      <c r="A941" s="17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4.25" customHeight="1">
      <c r="A942" s="17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4.25" customHeight="1">
      <c r="A943" s="17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4.25" customHeight="1">
      <c r="A944" s="17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4.25" customHeight="1">
      <c r="A945" s="17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4.25" customHeight="1">
      <c r="A946" s="17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4.25" customHeight="1">
      <c r="A947" s="17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4.25" customHeight="1">
      <c r="A948" s="17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4.25" customHeight="1">
      <c r="A949" s="17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4.25" customHeight="1">
      <c r="A950" s="17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4.25" customHeight="1">
      <c r="A951" s="17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4.25" customHeight="1">
      <c r="A952" s="17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4.25" customHeight="1">
      <c r="A953" s="17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4.25" customHeight="1">
      <c r="A954" s="17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4.25" customHeight="1">
      <c r="A955" s="17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4.25" customHeight="1">
      <c r="A956" s="17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4.25" customHeight="1">
      <c r="A957" s="17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4.25" customHeight="1">
      <c r="A958" s="17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4.25" customHeight="1">
      <c r="A959" s="17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4.25" customHeight="1">
      <c r="A960" s="17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4.25" customHeight="1">
      <c r="A961" s="17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4.25" customHeight="1">
      <c r="A962" s="17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4.25" customHeight="1">
      <c r="A963" s="17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4.25" customHeight="1">
      <c r="A964" s="17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4.25" customHeight="1">
      <c r="A965" s="17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4.25" customHeight="1">
      <c r="A966" s="17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4.25" customHeight="1">
      <c r="A967" s="17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4.25" customHeight="1">
      <c r="A968" s="17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4.25" customHeight="1">
      <c r="A969" s="17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4.25" customHeight="1">
      <c r="A970" s="17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4.25" customHeight="1">
      <c r="A971" s="17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4.25" customHeight="1">
      <c r="A972" s="17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4.25" customHeight="1">
      <c r="A973" s="17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4.25" customHeight="1">
      <c r="A974" s="17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4.25" customHeight="1">
      <c r="A975" s="17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4.25" customHeight="1">
      <c r="A976" s="17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4.25" customHeight="1">
      <c r="A977" s="17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4.25" customHeight="1">
      <c r="A978" s="17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4.25" customHeight="1">
      <c r="A979" s="17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4.25" customHeight="1">
      <c r="A980" s="17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4.25" customHeight="1">
      <c r="A981" s="17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4.25" customHeight="1">
      <c r="A982" s="17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4.25" customHeight="1">
      <c r="A983" s="17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4.25" customHeight="1">
      <c r="A984" s="17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4.25" customHeight="1">
      <c r="A985" s="17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4.25" customHeight="1">
      <c r="A986" s="17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4.25" customHeight="1">
      <c r="A987" s="17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4.25" customHeight="1">
      <c r="A988" s="17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4.25" customHeight="1">
      <c r="A989" s="17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4.25" customHeight="1">
      <c r="A990" s="17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4.25" customHeight="1">
      <c r="A991" s="17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4.25" customHeight="1">
      <c r="A992" s="17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4.25" customHeight="1">
      <c r="A993" s="17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4.25" customHeight="1">
      <c r="A994" s="17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4.25" customHeight="1">
      <c r="A995" s="17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4.25" customHeight="1">
      <c r="A996" s="17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4.25" customHeight="1">
      <c r="A997" s="17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4.25" customHeight="1">
      <c r="A998" s="17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4.25" customHeight="1">
      <c r="A999" s="17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4.25" customHeight="1">
      <c r="A1000" s="17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101"/>
      <c r="O1" s="101"/>
    </row>
    <row r="2" ht="14.25" customHeight="1">
      <c r="B2" s="101"/>
      <c r="O2" s="101"/>
    </row>
    <row r="3" ht="14.25" customHeight="1">
      <c r="B3" s="101"/>
      <c r="O3" s="101"/>
    </row>
    <row r="4" ht="14.25" customHeight="1">
      <c r="B4" s="101"/>
      <c r="O4" s="101"/>
    </row>
    <row r="5" ht="14.25" customHeight="1">
      <c r="B5" s="101"/>
      <c r="O5" s="101"/>
    </row>
    <row r="6" ht="14.25" customHeight="1">
      <c r="B6" s="101"/>
      <c r="O6" s="101"/>
    </row>
    <row r="7" ht="14.25" customHeight="1">
      <c r="B7" s="101"/>
      <c r="O7" s="101"/>
    </row>
    <row r="8" ht="14.25" customHeight="1">
      <c r="B8" s="101"/>
      <c r="O8" s="101"/>
    </row>
    <row r="9" ht="14.25" customHeight="1">
      <c r="B9" s="101"/>
      <c r="O9" s="101"/>
    </row>
    <row r="10" ht="14.25" customHeight="1">
      <c r="B10" s="101"/>
      <c r="O10" s="101"/>
    </row>
    <row r="11" ht="14.25" customHeight="1">
      <c r="B11" s="101"/>
      <c r="O11" s="101"/>
    </row>
    <row r="12" ht="14.25" customHeight="1">
      <c r="B12" s="101"/>
      <c r="O12" s="101"/>
    </row>
    <row r="13" ht="14.25" customHeight="1">
      <c r="B13" s="101"/>
      <c r="O13" s="101"/>
    </row>
    <row r="14" ht="14.25" customHeight="1">
      <c r="B14" s="101"/>
      <c r="O14" s="101"/>
    </row>
    <row r="15" ht="14.25" customHeight="1">
      <c r="B15" s="101"/>
      <c r="O15" s="101"/>
    </row>
    <row r="16" ht="14.25" customHeight="1">
      <c r="B16" s="101"/>
      <c r="O16" s="101"/>
    </row>
    <row r="17" ht="14.25" customHeight="1">
      <c r="B17" s="101"/>
      <c r="O17" s="101"/>
    </row>
    <row r="18" ht="14.25" customHeight="1">
      <c r="B18" s="101"/>
      <c r="O18" s="101"/>
    </row>
    <row r="19" ht="14.25" customHeight="1">
      <c r="B19" s="101"/>
      <c r="O19" s="101"/>
    </row>
    <row r="20" ht="14.25" customHeight="1">
      <c r="B20" s="101"/>
      <c r="O20" s="101"/>
    </row>
    <row r="21" ht="14.25" customHeight="1">
      <c r="B21" s="101"/>
      <c r="O21" s="101"/>
    </row>
    <row r="22" ht="14.25" customHeight="1">
      <c r="B22" s="101"/>
      <c r="O22" s="101"/>
    </row>
    <row r="23" ht="14.25" customHeight="1">
      <c r="B23" s="101"/>
      <c r="O23" s="101"/>
    </row>
    <row r="24" ht="14.25" customHeight="1">
      <c r="B24" s="101"/>
      <c r="O24" s="101"/>
    </row>
    <row r="25" ht="14.25" customHeight="1">
      <c r="B25" s="101"/>
      <c r="O25" s="101"/>
    </row>
    <row r="26" ht="14.25" customHeight="1">
      <c r="B26" s="101"/>
      <c r="O26" s="101"/>
    </row>
    <row r="27" ht="14.25" customHeight="1">
      <c r="B27" s="101"/>
      <c r="O27" s="101"/>
    </row>
    <row r="28" ht="14.25" customHeight="1">
      <c r="B28" s="101"/>
      <c r="O28" s="101"/>
    </row>
    <row r="29" ht="14.25" customHeight="1">
      <c r="B29" s="101"/>
      <c r="O29" s="101"/>
    </row>
    <row r="30" ht="14.25" customHeight="1">
      <c r="B30" s="101"/>
      <c r="O30" s="101"/>
    </row>
    <row r="31" ht="14.25" customHeight="1">
      <c r="B31" s="101"/>
      <c r="O31" s="101"/>
    </row>
    <row r="32" ht="14.25" customHeight="1">
      <c r="B32" s="101"/>
      <c r="O32" s="101"/>
    </row>
    <row r="33" ht="14.25" customHeight="1">
      <c r="B33" s="101"/>
      <c r="O33" s="101"/>
    </row>
    <row r="34" ht="14.25" customHeight="1">
      <c r="B34" s="101"/>
      <c r="O34" s="101"/>
    </row>
    <row r="35" ht="14.25" customHeight="1">
      <c r="B35" s="101"/>
      <c r="O35" s="101"/>
    </row>
    <row r="36" ht="14.25" customHeight="1">
      <c r="B36" s="101"/>
      <c r="O36" s="101"/>
    </row>
    <row r="37" ht="14.25" customHeight="1">
      <c r="B37" s="101"/>
      <c r="O37" s="101"/>
    </row>
    <row r="38" ht="14.25" customHeight="1">
      <c r="B38" s="101"/>
      <c r="O38" s="101"/>
    </row>
    <row r="39" ht="14.25" customHeight="1">
      <c r="B39" s="101"/>
      <c r="O39" s="101"/>
    </row>
    <row r="40" ht="14.25" customHeight="1">
      <c r="B40" s="101"/>
      <c r="O40" s="101"/>
    </row>
    <row r="41" ht="14.25" customHeight="1">
      <c r="B41" s="101"/>
      <c r="O41" s="101"/>
    </row>
    <row r="42" ht="14.25" customHeight="1">
      <c r="B42" s="101"/>
      <c r="O42" s="101"/>
    </row>
    <row r="43" ht="14.25" customHeight="1">
      <c r="B43" s="101"/>
      <c r="O43" s="101"/>
    </row>
    <row r="44" ht="14.25" customHeight="1">
      <c r="B44" s="101"/>
      <c r="O44" s="101"/>
    </row>
    <row r="45" ht="14.25" customHeight="1">
      <c r="B45" s="101"/>
      <c r="O45" s="101"/>
    </row>
    <row r="46" ht="14.25" customHeight="1">
      <c r="B46" s="101"/>
      <c r="O46" s="101"/>
    </row>
    <row r="47" ht="14.25" customHeight="1">
      <c r="B47" s="101"/>
      <c r="O47" s="101"/>
    </row>
    <row r="48" ht="14.25" customHeight="1">
      <c r="B48" s="101"/>
      <c r="O48" s="101"/>
    </row>
    <row r="49" ht="14.25" customHeight="1">
      <c r="B49" s="101"/>
      <c r="O49" s="101"/>
    </row>
    <row r="50" ht="14.25" customHeight="1">
      <c r="B50" s="101"/>
      <c r="O50" s="101"/>
    </row>
    <row r="51" ht="14.25" customHeight="1">
      <c r="B51" s="101"/>
      <c r="O51" s="101"/>
    </row>
    <row r="52" ht="14.25" customHeight="1">
      <c r="B52" s="101"/>
      <c r="O52" s="101"/>
    </row>
    <row r="53" ht="14.25" customHeight="1">
      <c r="B53" s="101"/>
      <c r="O53" s="101"/>
    </row>
    <row r="54" ht="14.25" customHeight="1">
      <c r="B54" s="101"/>
      <c r="O54" s="101"/>
    </row>
    <row r="55" ht="14.25" customHeight="1">
      <c r="B55" s="101"/>
      <c r="O55" s="101"/>
    </row>
    <row r="56" ht="14.25" customHeight="1">
      <c r="B56" s="101"/>
      <c r="O56" s="101"/>
    </row>
    <row r="57" ht="14.25" customHeight="1">
      <c r="B57" s="101"/>
      <c r="O57" s="101"/>
    </row>
    <row r="58" ht="14.25" customHeight="1">
      <c r="B58" s="101"/>
      <c r="O58" s="101"/>
    </row>
    <row r="59" ht="14.25" customHeight="1">
      <c r="B59" s="101"/>
      <c r="O59" s="101"/>
    </row>
    <row r="60" ht="14.25" customHeight="1">
      <c r="B60" s="101"/>
      <c r="O60" s="101"/>
    </row>
    <row r="61" ht="14.25" customHeight="1">
      <c r="B61" s="101"/>
      <c r="O61" s="101"/>
    </row>
    <row r="62" ht="14.25" customHeight="1">
      <c r="B62" s="101"/>
      <c r="O62" s="101"/>
    </row>
    <row r="63" ht="14.25" customHeight="1">
      <c r="B63" s="101"/>
      <c r="O63" s="101"/>
    </row>
    <row r="64" ht="14.25" customHeight="1">
      <c r="B64" s="101"/>
      <c r="O64" s="101"/>
    </row>
    <row r="65" ht="14.25" customHeight="1">
      <c r="B65" s="17"/>
      <c r="O65" s="101"/>
    </row>
    <row r="66" ht="14.25" customHeight="1">
      <c r="B66" s="101"/>
      <c r="O66" s="101"/>
    </row>
    <row r="67" ht="14.25" customHeight="1">
      <c r="B67" s="101"/>
      <c r="O67" s="101"/>
    </row>
    <row r="68" ht="14.25" customHeight="1">
      <c r="B68" s="101"/>
      <c r="O68" s="101"/>
    </row>
    <row r="69" ht="14.25" customHeight="1">
      <c r="B69" s="101"/>
      <c r="O69" s="101"/>
    </row>
    <row r="70" ht="14.25" customHeight="1">
      <c r="B70" s="101"/>
      <c r="O70" s="101"/>
    </row>
    <row r="71" ht="14.25" customHeight="1">
      <c r="B71" s="101"/>
      <c r="O71" s="101"/>
    </row>
    <row r="72" ht="14.25" customHeight="1">
      <c r="B72" s="101"/>
      <c r="O72" s="101"/>
    </row>
    <row r="73" ht="14.25" customHeight="1">
      <c r="B73" s="101"/>
      <c r="O73" s="101"/>
    </row>
    <row r="74" ht="14.25" customHeight="1">
      <c r="B74" s="101"/>
      <c r="O74" s="101"/>
    </row>
    <row r="75" ht="14.25" customHeight="1">
      <c r="B75" s="101"/>
      <c r="O75" s="101"/>
    </row>
    <row r="76" ht="14.25" customHeight="1">
      <c r="B76" s="101"/>
      <c r="O76" s="101"/>
    </row>
    <row r="77" ht="14.25" customHeight="1">
      <c r="B77" s="101"/>
      <c r="O77" s="101"/>
    </row>
    <row r="78" ht="14.25" customHeight="1">
      <c r="B78" s="101"/>
      <c r="O78" s="101"/>
    </row>
    <row r="79" ht="14.25" customHeight="1">
      <c r="B79" s="101"/>
      <c r="O79" s="101"/>
    </row>
    <row r="80" ht="14.25" customHeight="1">
      <c r="B80" s="101"/>
      <c r="O80" s="101"/>
    </row>
    <row r="81" ht="14.25" customHeight="1">
      <c r="B81" s="101"/>
      <c r="O81" s="101"/>
    </row>
    <row r="82" ht="14.25" customHeight="1">
      <c r="B82" s="101"/>
      <c r="O82" s="101"/>
    </row>
    <row r="83" ht="14.25" customHeight="1">
      <c r="B83" s="101"/>
      <c r="O83" s="101"/>
    </row>
    <row r="84" ht="14.25" customHeight="1">
      <c r="B84" s="101"/>
      <c r="O84" s="101"/>
    </row>
    <row r="85" ht="14.25" customHeight="1">
      <c r="B85" s="101"/>
      <c r="O85" s="101"/>
    </row>
    <row r="86" ht="14.25" customHeight="1">
      <c r="B86" s="101"/>
      <c r="O86" s="101"/>
    </row>
    <row r="87" ht="14.25" customHeight="1">
      <c r="B87" s="101"/>
      <c r="O87" s="101"/>
    </row>
    <row r="88" ht="14.25" customHeight="1">
      <c r="B88" s="101"/>
      <c r="O88" s="101"/>
    </row>
    <row r="89" ht="14.25" customHeight="1">
      <c r="B89" s="101"/>
      <c r="O89" s="101"/>
    </row>
    <row r="90" ht="14.25" customHeight="1">
      <c r="B90" s="101"/>
      <c r="O90" s="101"/>
    </row>
    <row r="91" ht="14.25" customHeight="1">
      <c r="B91" s="101"/>
      <c r="O91" s="101"/>
    </row>
    <row r="92" ht="14.25" customHeight="1">
      <c r="B92" s="101"/>
      <c r="O92" s="101"/>
    </row>
    <row r="93" ht="14.25" customHeight="1">
      <c r="B93" s="101"/>
      <c r="O93" s="101"/>
    </row>
    <row r="94" ht="14.25" customHeight="1">
      <c r="B94" s="101"/>
      <c r="O94" s="101"/>
    </row>
    <row r="95" ht="14.25" customHeight="1">
      <c r="B95" s="101"/>
      <c r="O95" s="101"/>
    </row>
    <row r="96" ht="14.25" customHeight="1">
      <c r="B96" s="101"/>
      <c r="O96" s="101"/>
    </row>
    <row r="97" ht="14.25" customHeight="1">
      <c r="B97" s="101"/>
      <c r="O97" s="101"/>
    </row>
    <row r="98" ht="14.25" customHeight="1">
      <c r="B98" s="101"/>
      <c r="O98" s="101"/>
    </row>
    <row r="99" ht="14.25" customHeight="1">
      <c r="B99" s="101"/>
      <c r="O99" s="101"/>
    </row>
    <row r="100" ht="14.25" customHeight="1">
      <c r="B100" s="101"/>
      <c r="O100" s="101"/>
    </row>
    <row r="101" ht="14.25" customHeight="1">
      <c r="B101" s="101"/>
      <c r="O101" s="101"/>
    </row>
    <row r="102" ht="14.25" customHeight="1">
      <c r="B102" s="101"/>
      <c r="O102" s="101"/>
    </row>
    <row r="103" ht="14.25" customHeight="1">
      <c r="B103" s="101"/>
      <c r="O103" s="101"/>
    </row>
    <row r="104" ht="14.25" customHeight="1">
      <c r="B104" s="101"/>
      <c r="O104" s="101"/>
    </row>
    <row r="105" ht="14.25" customHeight="1">
      <c r="B105" s="101"/>
      <c r="O105" s="101"/>
    </row>
    <row r="106" ht="14.25" customHeight="1">
      <c r="B106" s="101"/>
      <c r="O106" s="101"/>
    </row>
    <row r="107" ht="14.25" customHeight="1">
      <c r="B107" s="101"/>
      <c r="O107" s="101"/>
    </row>
    <row r="108" ht="14.25" customHeight="1">
      <c r="B108" s="101"/>
      <c r="O108" s="101"/>
    </row>
    <row r="109" ht="14.25" customHeight="1">
      <c r="B109" s="101"/>
      <c r="O109" s="101"/>
    </row>
    <row r="110" ht="14.25" customHeight="1">
      <c r="B110" s="101"/>
      <c r="O110" s="101"/>
    </row>
    <row r="111" ht="14.25" customHeight="1">
      <c r="B111" s="101"/>
      <c r="O111" s="101"/>
    </row>
    <row r="112" ht="14.25" customHeight="1">
      <c r="B112" s="101"/>
      <c r="O112" s="101"/>
    </row>
    <row r="113" ht="14.25" customHeight="1">
      <c r="B113" s="101"/>
      <c r="O113" s="101"/>
    </row>
    <row r="114" ht="14.25" customHeight="1">
      <c r="B114" s="101"/>
      <c r="O114" s="101"/>
    </row>
    <row r="115" ht="14.25" customHeight="1">
      <c r="B115" s="101"/>
      <c r="O115" s="101"/>
    </row>
    <row r="116" ht="14.25" customHeight="1">
      <c r="B116" s="101"/>
      <c r="O116" s="101"/>
    </row>
    <row r="117" ht="14.25" customHeight="1">
      <c r="B117" s="101"/>
      <c r="O117" s="101"/>
    </row>
    <row r="118" ht="14.25" customHeight="1">
      <c r="B118" s="101"/>
      <c r="O118" s="101"/>
    </row>
    <row r="119" ht="14.25" customHeight="1">
      <c r="B119" s="101"/>
      <c r="O119" s="101"/>
    </row>
    <row r="120" ht="14.25" customHeight="1">
      <c r="B120" s="101"/>
      <c r="O120" s="101"/>
    </row>
    <row r="121" ht="14.25" customHeight="1">
      <c r="B121" s="101"/>
      <c r="O121" s="101"/>
    </row>
    <row r="122" ht="14.25" customHeight="1">
      <c r="B122" s="101"/>
      <c r="O122" s="101"/>
    </row>
    <row r="123" ht="14.25" customHeight="1">
      <c r="B123" s="101"/>
      <c r="O123" s="101"/>
    </row>
    <row r="124" ht="14.25" customHeight="1">
      <c r="B124" s="101"/>
      <c r="O124" s="101"/>
    </row>
    <row r="125" ht="14.25" customHeight="1">
      <c r="B125" s="101"/>
      <c r="O125" s="101"/>
    </row>
    <row r="126" ht="14.25" customHeight="1">
      <c r="B126" s="101"/>
      <c r="O126" s="101"/>
    </row>
    <row r="127" ht="14.25" customHeight="1">
      <c r="B127" s="101"/>
      <c r="O127" s="101"/>
    </row>
    <row r="128" ht="14.25" customHeight="1">
      <c r="B128" s="101"/>
      <c r="O128" s="101"/>
    </row>
    <row r="129" ht="14.25" customHeight="1">
      <c r="B129" s="101"/>
      <c r="O129" s="101"/>
    </row>
    <row r="130" ht="14.25" customHeight="1">
      <c r="B130" s="101"/>
      <c r="O130" s="101"/>
    </row>
    <row r="131" ht="14.25" customHeight="1">
      <c r="B131" s="101"/>
      <c r="O131" s="101"/>
    </row>
    <row r="132" ht="14.25" customHeight="1">
      <c r="B132" s="101"/>
      <c r="O132" s="101"/>
    </row>
    <row r="133" ht="14.25" customHeight="1">
      <c r="B133" s="101"/>
      <c r="O133" s="101"/>
    </row>
    <row r="134" ht="14.25" customHeight="1">
      <c r="B134" s="101"/>
      <c r="O134" s="101"/>
    </row>
    <row r="135" ht="14.25" customHeight="1">
      <c r="B135" s="101"/>
      <c r="O135" s="101"/>
    </row>
    <row r="136" ht="14.25" customHeight="1">
      <c r="B136" s="101"/>
      <c r="O136" s="101"/>
    </row>
    <row r="137" ht="14.25" customHeight="1">
      <c r="B137" s="101"/>
      <c r="O137" s="101"/>
    </row>
    <row r="138" ht="14.25" customHeight="1">
      <c r="B138" s="101"/>
      <c r="O138" s="101"/>
    </row>
    <row r="139" ht="14.25" customHeight="1">
      <c r="B139" s="101"/>
      <c r="O139" s="101"/>
    </row>
    <row r="140" ht="14.25" customHeight="1">
      <c r="B140" s="101"/>
      <c r="O140" s="101"/>
    </row>
    <row r="141" ht="14.25" customHeight="1">
      <c r="B141" s="101"/>
      <c r="O141" s="101"/>
    </row>
    <row r="142" ht="14.25" customHeight="1">
      <c r="B142" s="101"/>
      <c r="O142" s="101"/>
    </row>
    <row r="143" ht="14.25" customHeight="1">
      <c r="B143" s="101"/>
      <c r="O143" s="101"/>
    </row>
    <row r="144" ht="14.25" customHeight="1">
      <c r="B144" s="101"/>
      <c r="O144" s="101"/>
    </row>
    <row r="145" ht="14.25" customHeight="1">
      <c r="B145" s="101"/>
      <c r="O145" s="101"/>
    </row>
    <row r="146" ht="14.25" customHeight="1">
      <c r="B146" s="101"/>
      <c r="O146" s="101"/>
    </row>
    <row r="147" ht="14.25" customHeight="1">
      <c r="B147" s="101"/>
      <c r="O147" s="101"/>
    </row>
    <row r="148" ht="14.25" customHeight="1">
      <c r="B148" s="101"/>
      <c r="O148" s="101"/>
    </row>
    <row r="149" ht="14.25" customHeight="1">
      <c r="B149" s="101"/>
      <c r="O149" s="101"/>
    </row>
    <row r="150" ht="14.25" customHeight="1">
      <c r="B150" s="101"/>
      <c r="O150" s="101"/>
    </row>
    <row r="151" ht="14.25" customHeight="1">
      <c r="B151" s="101"/>
      <c r="O151" s="101"/>
    </row>
    <row r="152" ht="14.25" customHeight="1">
      <c r="B152" s="101"/>
      <c r="O152" s="101"/>
    </row>
    <row r="153" ht="14.25" customHeight="1">
      <c r="B153" s="101"/>
      <c r="O153" s="101"/>
    </row>
    <row r="154" ht="14.25" customHeight="1">
      <c r="B154" s="101"/>
      <c r="O154" s="101"/>
    </row>
    <row r="155" ht="14.25" customHeight="1">
      <c r="B155" s="101"/>
      <c r="O155" s="101"/>
    </row>
    <row r="156" ht="14.25" customHeight="1">
      <c r="B156" s="101"/>
      <c r="O156" s="101"/>
    </row>
    <row r="157" ht="14.25" customHeight="1">
      <c r="B157" s="101"/>
      <c r="O157" s="101"/>
    </row>
    <row r="158" ht="14.25" customHeight="1">
      <c r="B158" s="101"/>
      <c r="O158" s="101"/>
    </row>
    <row r="159" ht="14.25" customHeight="1">
      <c r="B159" s="101"/>
      <c r="O159" s="101"/>
    </row>
    <row r="160" ht="14.25" customHeight="1">
      <c r="B160" s="101"/>
      <c r="O160" s="101"/>
    </row>
    <row r="161" ht="14.25" customHeight="1">
      <c r="B161" s="101"/>
      <c r="O161" s="101"/>
    </row>
    <row r="162" ht="14.25" customHeight="1">
      <c r="B162" s="101"/>
      <c r="O162" s="101"/>
    </row>
    <row r="163" ht="14.25" customHeight="1">
      <c r="B163" s="101"/>
      <c r="O163" s="101"/>
    </row>
    <row r="164" ht="14.25" customHeight="1">
      <c r="B164" s="101"/>
      <c r="O164" s="101"/>
    </row>
    <row r="165" ht="14.25" customHeight="1">
      <c r="B165" s="101"/>
      <c r="O165" s="101"/>
    </row>
    <row r="166" ht="14.25" customHeight="1">
      <c r="B166" s="101"/>
      <c r="O166" s="101"/>
    </row>
    <row r="167" ht="14.25" customHeight="1">
      <c r="B167" s="101"/>
      <c r="O167" s="101"/>
    </row>
    <row r="168" ht="14.25" customHeight="1">
      <c r="B168" s="101"/>
      <c r="O168" s="101"/>
    </row>
    <row r="169" ht="14.25" customHeight="1">
      <c r="B169" s="101"/>
      <c r="O169" s="101"/>
    </row>
    <row r="170" ht="14.25" customHeight="1">
      <c r="B170" s="101"/>
      <c r="O170" s="101"/>
    </row>
    <row r="171" ht="14.25" customHeight="1">
      <c r="B171" s="101"/>
      <c r="O171" s="101"/>
    </row>
    <row r="172" ht="14.25" customHeight="1">
      <c r="B172" s="101"/>
      <c r="O172" s="101"/>
    </row>
    <row r="173" ht="14.25" customHeight="1">
      <c r="B173" s="101"/>
      <c r="O173" s="101"/>
    </row>
    <row r="174" ht="14.25" customHeight="1">
      <c r="B174" s="101"/>
      <c r="O174" s="101"/>
    </row>
    <row r="175" ht="14.25" customHeight="1">
      <c r="B175" s="101"/>
      <c r="O175" s="101"/>
    </row>
    <row r="176" ht="14.25" customHeight="1">
      <c r="B176" s="101"/>
      <c r="O176" s="101"/>
    </row>
    <row r="177" ht="14.25" customHeight="1">
      <c r="B177" s="101"/>
      <c r="O177" s="101"/>
    </row>
    <row r="178" ht="14.25" customHeight="1">
      <c r="B178" s="101"/>
      <c r="O178" s="101"/>
    </row>
    <row r="179" ht="14.25" customHeight="1">
      <c r="B179" s="101"/>
      <c r="O179" s="101"/>
    </row>
    <row r="180" ht="14.25" customHeight="1">
      <c r="B180" s="101"/>
      <c r="O180" s="101"/>
    </row>
    <row r="181" ht="14.25" customHeight="1">
      <c r="B181" s="101"/>
      <c r="O181" s="101"/>
    </row>
    <row r="182" ht="14.25" customHeight="1">
      <c r="B182" s="101"/>
      <c r="O182" s="101"/>
    </row>
    <row r="183" ht="14.25" customHeight="1">
      <c r="B183" s="101"/>
      <c r="O183" s="101"/>
    </row>
    <row r="184" ht="14.25" customHeight="1">
      <c r="B184" s="101"/>
      <c r="O184" s="101"/>
    </row>
    <row r="185" ht="14.25" customHeight="1">
      <c r="B185" s="101"/>
      <c r="O185" s="101"/>
    </row>
    <row r="186" ht="14.25" customHeight="1">
      <c r="B186" s="101"/>
      <c r="O186" s="101"/>
    </row>
    <row r="187" ht="14.25" customHeight="1">
      <c r="B187" s="101"/>
      <c r="O187" s="101"/>
    </row>
    <row r="188" ht="14.25" customHeight="1">
      <c r="B188" s="101"/>
      <c r="O188" s="101"/>
    </row>
    <row r="189" ht="14.25" customHeight="1">
      <c r="B189" s="101"/>
      <c r="O189" s="101"/>
    </row>
    <row r="190" ht="14.25" customHeight="1">
      <c r="B190" s="101"/>
      <c r="O190" s="101"/>
    </row>
    <row r="191" ht="14.25" customHeight="1">
      <c r="B191" s="101"/>
      <c r="O191" s="101"/>
    </row>
    <row r="192" ht="14.25" customHeight="1">
      <c r="B192" s="101"/>
      <c r="O192" s="101"/>
    </row>
    <row r="193" ht="14.25" customHeight="1">
      <c r="B193" s="101"/>
      <c r="O193" s="101"/>
    </row>
    <row r="194" ht="14.25" customHeight="1">
      <c r="B194" s="101"/>
      <c r="O194" s="101"/>
    </row>
    <row r="195" ht="14.25" customHeight="1">
      <c r="B195" s="101"/>
      <c r="O195" s="101"/>
    </row>
    <row r="196" ht="14.25" customHeight="1">
      <c r="B196" s="101"/>
      <c r="O196" s="101"/>
    </row>
    <row r="197" ht="14.25" customHeight="1">
      <c r="B197" s="101"/>
      <c r="O197" s="101"/>
    </row>
    <row r="198" ht="14.25" customHeight="1">
      <c r="B198" s="101"/>
      <c r="O198" s="101"/>
    </row>
    <row r="199" ht="14.25" customHeight="1">
      <c r="B199" s="101"/>
      <c r="O199" s="101"/>
    </row>
    <row r="200" ht="14.25" customHeight="1">
      <c r="B200" s="101"/>
      <c r="O200" s="101"/>
    </row>
    <row r="201" ht="14.25" customHeight="1">
      <c r="B201" s="101"/>
      <c r="O201" s="101"/>
    </row>
    <row r="202" ht="14.25" customHeight="1">
      <c r="B202" s="101"/>
      <c r="O202" s="101"/>
    </row>
    <row r="203" ht="14.25" customHeight="1">
      <c r="B203" s="101"/>
      <c r="O203" s="101"/>
    </row>
    <row r="204" ht="14.25" customHeight="1">
      <c r="B204" s="101"/>
      <c r="O204" s="101"/>
    </row>
    <row r="205" ht="14.25" customHeight="1">
      <c r="B205" s="101"/>
      <c r="O205" s="101"/>
    </row>
    <row r="206" ht="14.25" customHeight="1">
      <c r="B206" s="101"/>
      <c r="O206" s="101"/>
    </row>
    <row r="207" ht="14.25" customHeight="1">
      <c r="B207" s="101"/>
      <c r="O207" s="101"/>
    </row>
    <row r="208" ht="14.25" customHeight="1">
      <c r="B208" s="101"/>
      <c r="O208" s="101"/>
    </row>
    <row r="209" ht="14.25" customHeight="1">
      <c r="B209" s="101"/>
      <c r="O209" s="101"/>
    </row>
    <row r="210" ht="14.25" customHeight="1">
      <c r="B210" s="101"/>
      <c r="O210" s="101"/>
    </row>
    <row r="211" ht="14.25" customHeight="1">
      <c r="B211" s="101"/>
      <c r="O211" s="101"/>
    </row>
    <row r="212" ht="14.25" customHeight="1">
      <c r="B212" s="101"/>
      <c r="O212" s="101"/>
    </row>
    <row r="213" ht="14.25" customHeight="1">
      <c r="B213" s="101"/>
      <c r="O213" s="101"/>
    </row>
    <row r="214" ht="14.25" customHeight="1">
      <c r="B214" s="101"/>
      <c r="O214" s="101"/>
    </row>
    <row r="215" ht="14.25" customHeight="1">
      <c r="B215" s="101"/>
      <c r="O215" s="101"/>
    </row>
    <row r="216" ht="14.25" customHeight="1">
      <c r="B216" s="101"/>
      <c r="O216" s="101"/>
    </row>
    <row r="217" ht="14.25" customHeight="1">
      <c r="B217" s="101"/>
      <c r="O217" s="101"/>
    </row>
    <row r="218" ht="14.25" customHeight="1">
      <c r="B218" s="101"/>
      <c r="O218" s="101"/>
    </row>
    <row r="219" ht="14.25" customHeight="1">
      <c r="B219" s="101"/>
      <c r="O219" s="101"/>
    </row>
    <row r="220" ht="14.25" customHeight="1">
      <c r="B220" s="101"/>
      <c r="O220" s="101"/>
    </row>
    <row r="221" ht="14.25" customHeight="1">
      <c r="B221" s="101"/>
      <c r="O221" s="101"/>
    </row>
    <row r="222" ht="14.25" customHeight="1">
      <c r="B222" s="101"/>
      <c r="O222" s="101"/>
    </row>
    <row r="223" ht="14.25" customHeight="1">
      <c r="B223" s="101"/>
      <c r="O223" s="101"/>
    </row>
    <row r="224" ht="14.25" customHeight="1">
      <c r="B224" s="101"/>
      <c r="O224" s="101"/>
    </row>
    <row r="225" ht="14.25" customHeight="1">
      <c r="B225" s="101"/>
      <c r="O225" s="101"/>
    </row>
    <row r="226" ht="14.25" customHeight="1">
      <c r="B226" s="101"/>
      <c r="O226" s="101"/>
    </row>
    <row r="227" ht="14.25" customHeight="1">
      <c r="B227" s="101"/>
      <c r="O227" s="101"/>
    </row>
    <row r="228" ht="14.25" customHeight="1">
      <c r="B228" s="101"/>
      <c r="O228" s="101"/>
    </row>
    <row r="229" ht="14.25" customHeight="1">
      <c r="B229" s="101"/>
      <c r="O229" s="101"/>
    </row>
    <row r="230" ht="14.25" customHeight="1">
      <c r="B230" s="101"/>
      <c r="O230" s="101"/>
    </row>
    <row r="231" ht="14.25" customHeight="1">
      <c r="B231" s="101"/>
      <c r="O231" s="101"/>
    </row>
    <row r="232" ht="14.25" customHeight="1">
      <c r="B232" s="101"/>
      <c r="O232" s="101"/>
    </row>
    <row r="233" ht="14.25" customHeight="1">
      <c r="B233" s="101"/>
      <c r="O233" s="101"/>
    </row>
    <row r="234" ht="14.25" customHeight="1">
      <c r="B234" s="101"/>
      <c r="O234" s="101"/>
    </row>
    <row r="235" ht="14.25" customHeight="1">
      <c r="B235" s="101"/>
      <c r="O235" s="101"/>
    </row>
    <row r="236" ht="14.25" customHeight="1">
      <c r="B236" s="101"/>
      <c r="O236" s="101"/>
    </row>
    <row r="237" ht="14.25" customHeight="1">
      <c r="B237" s="101"/>
      <c r="O237" s="101"/>
    </row>
    <row r="238" ht="14.25" customHeight="1">
      <c r="B238" s="101"/>
      <c r="O238" s="101"/>
    </row>
    <row r="239" ht="14.25" customHeight="1">
      <c r="B239" s="101"/>
      <c r="O239" s="101"/>
    </row>
    <row r="240" ht="14.25" customHeight="1">
      <c r="B240" s="101"/>
      <c r="O240" s="101"/>
    </row>
    <row r="241" ht="14.25" customHeight="1">
      <c r="B241" s="101"/>
      <c r="O241" s="101"/>
    </row>
    <row r="242" ht="14.25" customHeight="1">
      <c r="B242" s="101"/>
      <c r="O242" s="101"/>
    </row>
    <row r="243" ht="14.25" customHeight="1">
      <c r="B243" s="101"/>
      <c r="O243" s="101"/>
    </row>
    <row r="244" ht="14.25" customHeight="1">
      <c r="B244" s="101"/>
      <c r="O244" s="101"/>
    </row>
    <row r="245" ht="14.25" customHeight="1">
      <c r="B245" s="101"/>
      <c r="O245" s="101"/>
    </row>
    <row r="246" ht="14.25" customHeight="1">
      <c r="B246" s="101"/>
      <c r="O246" s="101"/>
    </row>
    <row r="247" ht="14.25" customHeight="1">
      <c r="B247" s="101"/>
      <c r="O247" s="101"/>
    </row>
    <row r="248" ht="14.25" customHeight="1">
      <c r="B248" s="101"/>
      <c r="O248" s="101"/>
    </row>
    <row r="249" ht="14.25" customHeight="1">
      <c r="B249" s="101"/>
      <c r="O249" s="101"/>
    </row>
    <row r="250" ht="14.25" customHeight="1">
      <c r="B250" s="101"/>
      <c r="O250" s="101"/>
    </row>
    <row r="251" ht="14.25" customHeight="1">
      <c r="B251" s="101"/>
      <c r="O251" s="101"/>
    </row>
    <row r="252" ht="14.25" customHeight="1">
      <c r="B252" s="101"/>
      <c r="O252" s="101"/>
    </row>
    <row r="253" ht="14.25" customHeight="1">
      <c r="B253" s="101"/>
      <c r="O253" s="101"/>
    </row>
    <row r="254" ht="14.25" customHeight="1">
      <c r="B254" s="101"/>
      <c r="O254" s="101"/>
    </row>
    <row r="255" ht="14.25" customHeight="1">
      <c r="B255" s="101"/>
      <c r="O255" s="101"/>
    </row>
    <row r="256" ht="14.25" customHeight="1">
      <c r="B256" s="101"/>
      <c r="O256" s="101"/>
    </row>
    <row r="257" ht="14.25" customHeight="1">
      <c r="B257" s="101"/>
      <c r="O257" s="101"/>
    </row>
    <row r="258" ht="14.25" customHeight="1">
      <c r="B258" s="101"/>
      <c r="O258" s="101"/>
    </row>
    <row r="259" ht="14.25" customHeight="1">
      <c r="B259" s="101"/>
      <c r="O259" s="101"/>
    </row>
    <row r="260" ht="14.25" customHeight="1">
      <c r="B260" s="101"/>
      <c r="O260" s="101"/>
    </row>
    <row r="261" ht="14.25" customHeight="1">
      <c r="B261" s="101"/>
      <c r="O261" s="101"/>
    </row>
    <row r="262" ht="14.25" customHeight="1">
      <c r="B262" s="101"/>
      <c r="O262" s="101"/>
    </row>
    <row r="263" ht="14.25" customHeight="1">
      <c r="B263" s="101"/>
      <c r="O263" s="101"/>
    </row>
    <row r="264" ht="14.25" customHeight="1">
      <c r="B264" s="101"/>
      <c r="O264" s="101"/>
    </row>
    <row r="265" ht="14.25" customHeight="1">
      <c r="B265" s="101"/>
      <c r="O265" s="101"/>
    </row>
    <row r="266" ht="14.25" customHeight="1">
      <c r="B266" s="101"/>
      <c r="O266" s="101"/>
    </row>
    <row r="267" ht="14.25" customHeight="1">
      <c r="B267" s="101"/>
      <c r="O267" s="101"/>
    </row>
    <row r="268" ht="14.25" customHeight="1">
      <c r="B268" s="101"/>
      <c r="O268" s="101"/>
    </row>
    <row r="269" ht="14.25" customHeight="1">
      <c r="B269" s="101"/>
      <c r="O269" s="101"/>
    </row>
    <row r="270" ht="14.25" customHeight="1">
      <c r="B270" s="101"/>
      <c r="O270" s="101"/>
    </row>
    <row r="271" ht="14.25" customHeight="1">
      <c r="B271" s="101"/>
      <c r="O271" s="101"/>
    </row>
    <row r="272" ht="14.25" customHeight="1">
      <c r="B272" s="101"/>
      <c r="O272" s="101"/>
    </row>
    <row r="273" ht="14.25" customHeight="1">
      <c r="B273" s="101"/>
      <c r="O273" s="101"/>
    </row>
    <row r="274" ht="14.25" customHeight="1">
      <c r="B274" s="101"/>
      <c r="O274" s="101"/>
    </row>
    <row r="275" ht="14.25" customHeight="1">
      <c r="B275" s="101"/>
      <c r="O275" s="101"/>
    </row>
    <row r="276" ht="14.25" customHeight="1">
      <c r="B276" s="101"/>
      <c r="O276" s="101"/>
    </row>
    <row r="277" ht="14.25" customHeight="1">
      <c r="B277" s="101"/>
      <c r="O277" s="101"/>
    </row>
    <row r="278" ht="14.25" customHeight="1">
      <c r="B278" s="101"/>
      <c r="O278" s="101"/>
    </row>
    <row r="279" ht="14.25" customHeight="1">
      <c r="B279" s="101"/>
      <c r="O279" s="101"/>
    </row>
    <row r="280" ht="14.25" customHeight="1">
      <c r="B280" s="101"/>
      <c r="O280" s="101"/>
    </row>
    <row r="281" ht="14.25" customHeight="1">
      <c r="B281" s="101"/>
      <c r="O281" s="101"/>
    </row>
    <row r="282" ht="14.25" customHeight="1">
      <c r="B282" s="101"/>
      <c r="O282" s="101"/>
    </row>
    <row r="283" ht="14.25" customHeight="1">
      <c r="B283" s="101"/>
      <c r="O283" s="101"/>
    </row>
    <row r="284" ht="14.25" customHeight="1">
      <c r="B284" s="101"/>
      <c r="O284" s="101"/>
    </row>
    <row r="285" ht="14.25" customHeight="1">
      <c r="B285" s="101"/>
      <c r="O285" s="101"/>
    </row>
    <row r="286" ht="14.25" customHeight="1">
      <c r="B286" s="101"/>
      <c r="O286" s="101"/>
    </row>
    <row r="287" ht="14.25" customHeight="1">
      <c r="B287" s="101"/>
      <c r="O287" s="101"/>
    </row>
    <row r="288" ht="14.25" customHeight="1">
      <c r="B288" s="101"/>
      <c r="O288" s="101"/>
    </row>
    <row r="289" ht="14.25" customHeight="1">
      <c r="B289" s="101"/>
      <c r="O289" s="101"/>
    </row>
    <row r="290" ht="14.25" customHeight="1">
      <c r="B290" s="101"/>
      <c r="O290" s="101"/>
    </row>
    <row r="291" ht="14.25" customHeight="1">
      <c r="B291" s="101"/>
      <c r="O291" s="101"/>
    </row>
    <row r="292" ht="14.25" customHeight="1">
      <c r="B292" s="101"/>
      <c r="O292" s="101"/>
    </row>
    <row r="293" ht="14.25" customHeight="1">
      <c r="B293" s="101"/>
      <c r="O293" s="101"/>
    </row>
    <row r="294" ht="14.25" customHeight="1">
      <c r="B294" s="101"/>
      <c r="O294" s="101"/>
    </row>
    <row r="295" ht="14.25" customHeight="1">
      <c r="B295" s="101"/>
      <c r="O295" s="101"/>
    </row>
    <row r="296" ht="14.25" customHeight="1">
      <c r="B296" s="101"/>
      <c r="O296" s="101"/>
    </row>
    <row r="297" ht="14.25" customHeight="1">
      <c r="B297" s="101"/>
      <c r="O297" s="101"/>
    </row>
    <row r="298" ht="14.25" customHeight="1">
      <c r="B298" s="101"/>
      <c r="O298" s="101"/>
    </row>
    <row r="299" ht="14.25" customHeight="1">
      <c r="B299" s="101"/>
      <c r="O299" s="101"/>
    </row>
    <row r="300" ht="14.25" customHeight="1">
      <c r="B300" s="101"/>
      <c r="O300" s="101"/>
    </row>
    <row r="301" ht="14.25" customHeight="1">
      <c r="B301" s="101"/>
      <c r="O301" s="101"/>
    </row>
    <row r="302" ht="14.25" customHeight="1">
      <c r="B302" s="101"/>
      <c r="O302" s="101"/>
    </row>
    <row r="303" ht="14.25" customHeight="1">
      <c r="B303" s="101"/>
      <c r="O303" s="101"/>
    </row>
    <row r="304" ht="14.25" customHeight="1">
      <c r="B304" s="101"/>
      <c r="O304" s="101"/>
    </row>
    <row r="305" ht="14.25" customHeight="1">
      <c r="B305" s="101"/>
      <c r="O305" s="101"/>
    </row>
    <row r="306" ht="14.25" customHeight="1">
      <c r="B306" s="101"/>
      <c r="O306" s="101"/>
    </row>
    <row r="307" ht="14.25" customHeight="1">
      <c r="B307" s="101"/>
      <c r="O307" s="101"/>
    </row>
    <row r="308" ht="14.25" customHeight="1">
      <c r="B308" s="101"/>
      <c r="O308" s="101"/>
    </row>
    <row r="309" ht="14.25" customHeight="1">
      <c r="B309" s="101"/>
      <c r="O309" s="101"/>
    </row>
    <row r="310" ht="14.25" customHeight="1">
      <c r="B310" s="101"/>
      <c r="O310" s="101"/>
    </row>
    <row r="311" ht="14.25" customHeight="1">
      <c r="B311" s="101"/>
      <c r="O311" s="101"/>
    </row>
    <row r="312" ht="14.25" customHeight="1">
      <c r="B312" s="101"/>
      <c r="O312" s="101"/>
    </row>
    <row r="313" ht="14.25" customHeight="1">
      <c r="B313" s="101"/>
      <c r="O313" s="101"/>
    </row>
    <row r="314" ht="14.25" customHeight="1">
      <c r="B314" s="101"/>
      <c r="O314" s="101"/>
    </row>
    <row r="315" ht="14.25" customHeight="1">
      <c r="B315" s="101"/>
      <c r="O315" s="101"/>
    </row>
    <row r="316" ht="14.25" customHeight="1">
      <c r="B316" s="101"/>
      <c r="O316" s="101"/>
    </row>
    <row r="317" ht="14.25" customHeight="1">
      <c r="B317" s="101"/>
      <c r="O317" s="101"/>
    </row>
    <row r="318" ht="14.25" customHeight="1">
      <c r="B318" s="101"/>
      <c r="O318" s="101"/>
    </row>
    <row r="319" ht="14.25" customHeight="1">
      <c r="B319" s="101"/>
      <c r="O319" s="101"/>
    </row>
    <row r="320" ht="14.25" customHeight="1">
      <c r="B320" s="101"/>
      <c r="O320" s="101"/>
    </row>
    <row r="321" ht="14.25" customHeight="1">
      <c r="B321" s="101"/>
      <c r="O321" s="101"/>
    </row>
    <row r="322" ht="14.25" customHeight="1">
      <c r="B322" s="101"/>
      <c r="O322" s="101"/>
    </row>
    <row r="323" ht="14.25" customHeight="1">
      <c r="B323" s="101"/>
      <c r="O323" s="101"/>
    </row>
    <row r="324" ht="14.25" customHeight="1">
      <c r="B324" s="101"/>
      <c r="O324" s="101"/>
    </row>
    <row r="325" ht="14.25" customHeight="1">
      <c r="B325" s="101"/>
      <c r="O325" s="101"/>
    </row>
    <row r="326" ht="14.25" customHeight="1">
      <c r="B326" s="101"/>
      <c r="O326" s="101"/>
    </row>
    <row r="327" ht="14.25" customHeight="1">
      <c r="B327" s="101"/>
      <c r="O327" s="101"/>
    </row>
    <row r="328" ht="14.25" customHeight="1">
      <c r="B328" s="101"/>
      <c r="O328" s="101"/>
    </row>
    <row r="329" ht="14.25" customHeight="1">
      <c r="B329" s="101"/>
      <c r="O329" s="101"/>
    </row>
    <row r="330" ht="14.25" customHeight="1">
      <c r="B330" s="101"/>
      <c r="O330" s="101"/>
    </row>
    <row r="331" ht="14.25" customHeight="1">
      <c r="B331" s="101"/>
      <c r="O331" s="101"/>
    </row>
    <row r="332" ht="14.25" customHeight="1">
      <c r="B332" s="101"/>
      <c r="O332" s="101"/>
    </row>
    <row r="333" ht="14.25" customHeight="1">
      <c r="B333" s="101"/>
      <c r="O333" s="101"/>
    </row>
    <row r="334" ht="14.25" customHeight="1">
      <c r="B334" s="101"/>
      <c r="O334" s="101"/>
    </row>
    <row r="335" ht="14.25" customHeight="1">
      <c r="B335" s="101"/>
      <c r="O335" s="101"/>
    </row>
    <row r="336" ht="14.25" customHeight="1">
      <c r="B336" s="101"/>
      <c r="O336" s="101"/>
    </row>
    <row r="337" ht="14.25" customHeight="1">
      <c r="B337" s="101"/>
      <c r="O337" s="101"/>
    </row>
    <row r="338" ht="14.25" customHeight="1">
      <c r="B338" s="101"/>
      <c r="O338" s="101"/>
    </row>
    <row r="339" ht="14.25" customHeight="1">
      <c r="B339" s="101"/>
      <c r="O339" s="101"/>
    </row>
    <row r="340" ht="14.25" customHeight="1">
      <c r="B340" s="101"/>
      <c r="O340" s="101"/>
    </row>
    <row r="341" ht="14.25" customHeight="1">
      <c r="B341" s="101"/>
      <c r="O341" s="101"/>
    </row>
    <row r="342" ht="14.25" customHeight="1">
      <c r="B342" s="101"/>
      <c r="O342" s="101"/>
    </row>
    <row r="343" ht="14.25" customHeight="1">
      <c r="B343" s="101"/>
      <c r="O343" s="101"/>
    </row>
    <row r="344" ht="14.25" customHeight="1">
      <c r="B344" s="101"/>
      <c r="O344" s="101"/>
    </row>
    <row r="345" ht="14.25" customHeight="1">
      <c r="B345" s="101"/>
      <c r="O345" s="101"/>
    </row>
    <row r="346" ht="14.25" customHeight="1">
      <c r="B346" s="101"/>
      <c r="O346" s="101"/>
    </row>
    <row r="347" ht="14.25" customHeight="1">
      <c r="B347" s="101"/>
      <c r="O347" s="101"/>
    </row>
    <row r="348" ht="14.25" customHeight="1">
      <c r="B348" s="101"/>
      <c r="O348" s="101"/>
    </row>
    <row r="349" ht="14.25" customHeight="1">
      <c r="B349" s="101"/>
      <c r="O349" s="101"/>
    </row>
    <row r="350" ht="14.25" customHeight="1">
      <c r="B350" s="101"/>
      <c r="O350" s="101"/>
    </row>
    <row r="351" ht="14.25" customHeight="1">
      <c r="B351" s="101"/>
      <c r="O351" s="101"/>
    </row>
    <row r="352" ht="14.25" customHeight="1">
      <c r="B352" s="101"/>
      <c r="O352" s="101"/>
    </row>
    <row r="353" ht="14.25" customHeight="1">
      <c r="B353" s="101"/>
      <c r="O353" s="101"/>
    </row>
    <row r="354" ht="14.25" customHeight="1">
      <c r="B354" s="101"/>
      <c r="O354" s="101"/>
    </row>
    <row r="355" ht="14.25" customHeight="1">
      <c r="B355" s="101"/>
      <c r="O355" s="101"/>
    </row>
    <row r="356" ht="14.25" customHeight="1">
      <c r="B356" s="101"/>
      <c r="O356" s="101"/>
    </row>
    <row r="357" ht="14.25" customHeight="1">
      <c r="B357" s="101"/>
      <c r="O357" s="101"/>
    </row>
    <row r="358" ht="14.25" customHeight="1">
      <c r="B358" s="101"/>
      <c r="O358" s="101"/>
    </row>
    <row r="359" ht="14.25" customHeight="1">
      <c r="B359" s="101"/>
      <c r="O359" s="101"/>
    </row>
    <row r="360" ht="14.25" customHeight="1">
      <c r="B360" s="101"/>
      <c r="O360" s="101"/>
    </row>
    <row r="361" ht="14.25" customHeight="1">
      <c r="B361" s="101"/>
      <c r="O361" s="101"/>
    </row>
    <row r="362" ht="14.25" customHeight="1">
      <c r="B362" s="101"/>
      <c r="O362" s="101"/>
    </row>
    <row r="363" ht="14.25" customHeight="1">
      <c r="B363" s="101"/>
      <c r="O363" s="101"/>
    </row>
    <row r="364" ht="14.25" customHeight="1">
      <c r="B364" s="101"/>
      <c r="O364" s="101"/>
    </row>
    <row r="365" ht="14.25" customHeight="1">
      <c r="B365" s="101"/>
      <c r="O365" s="101"/>
    </row>
    <row r="366" ht="14.25" customHeight="1">
      <c r="B366" s="101"/>
      <c r="O366" s="101"/>
    </row>
    <row r="367" ht="14.25" customHeight="1">
      <c r="B367" s="101"/>
      <c r="O367" s="101"/>
    </row>
    <row r="368" ht="14.25" customHeight="1">
      <c r="B368" s="101"/>
      <c r="O368" s="101"/>
    </row>
    <row r="369" ht="14.25" customHeight="1">
      <c r="B369" s="101"/>
      <c r="O369" s="101"/>
    </row>
    <row r="370" ht="14.25" customHeight="1">
      <c r="B370" s="101"/>
      <c r="O370" s="101"/>
    </row>
    <row r="371" ht="14.25" customHeight="1">
      <c r="B371" s="101"/>
      <c r="O371" s="101"/>
    </row>
    <row r="372" ht="14.25" customHeight="1">
      <c r="B372" s="101"/>
      <c r="O372" s="101"/>
    </row>
    <row r="373" ht="14.25" customHeight="1">
      <c r="B373" s="101"/>
      <c r="O373" s="101"/>
    </row>
    <row r="374" ht="14.25" customHeight="1">
      <c r="B374" s="101"/>
      <c r="O374" s="101"/>
    </row>
    <row r="375" ht="14.25" customHeight="1">
      <c r="B375" s="101"/>
      <c r="O375" s="101"/>
    </row>
    <row r="376" ht="14.25" customHeight="1">
      <c r="B376" s="101"/>
      <c r="O376" s="101"/>
    </row>
    <row r="377" ht="14.25" customHeight="1">
      <c r="B377" s="101"/>
      <c r="O377" s="101"/>
    </row>
    <row r="378" ht="14.25" customHeight="1">
      <c r="B378" s="101"/>
      <c r="O378" s="101"/>
    </row>
    <row r="379" ht="14.25" customHeight="1">
      <c r="B379" s="101"/>
      <c r="O379" s="101"/>
    </row>
    <row r="380" ht="14.25" customHeight="1">
      <c r="B380" s="101"/>
      <c r="O380" s="101"/>
    </row>
    <row r="381" ht="14.25" customHeight="1">
      <c r="B381" s="101"/>
      <c r="O381" s="101"/>
    </row>
    <row r="382" ht="14.25" customHeight="1">
      <c r="B382" s="101"/>
      <c r="O382" s="101"/>
    </row>
    <row r="383" ht="14.25" customHeight="1">
      <c r="B383" s="101"/>
      <c r="O383" s="101"/>
    </row>
    <row r="384" ht="14.25" customHeight="1">
      <c r="B384" s="101"/>
      <c r="O384" s="101"/>
    </row>
    <row r="385" ht="14.25" customHeight="1">
      <c r="B385" s="101"/>
      <c r="O385" s="101"/>
    </row>
    <row r="386" ht="14.25" customHeight="1">
      <c r="B386" s="101"/>
      <c r="O386" s="101"/>
    </row>
    <row r="387" ht="14.25" customHeight="1">
      <c r="B387" s="101"/>
      <c r="O387" s="101"/>
    </row>
    <row r="388" ht="14.25" customHeight="1">
      <c r="B388" s="101"/>
      <c r="O388" s="101"/>
    </row>
    <row r="389" ht="14.25" customHeight="1">
      <c r="B389" s="101"/>
      <c r="O389" s="101"/>
    </row>
    <row r="390" ht="14.25" customHeight="1">
      <c r="B390" s="101"/>
      <c r="O390" s="101"/>
    </row>
    <row r="391" ht="14.25" customHeight="1">
      <c r="B391" s="101"/>
      <c r="O391" s="101"/>
    </row>
    <row r="392" ht="14.25" customHeight="1">
      <c r="B392" s="101"/>
      <c r="O392" s="101"/>
    </row>
    <row r="393" ht="14.25" customHeight="1">
      <c r="B393" s="101"/>
      <c r="O393" s="101"/>
    </row>
    <row r="394" ht="14.25" customHeight="1">
      <c r="B394" s="101"/>
      <c r="O394" s="101"/>
    </row>
    <row r="395" ht="14.25" customHeight="1">
      <c r="B395" s="101"/>
      <c r="O395" s="101"/>
    </row>
    <row r="396" ht="14.25" customHeight="1">
      <c r="B396" s="101"/>
      <c r="O396" s="101"/>
    </row>
    <row r="397" ht="14.25" customHeight="1">
      <c r="B397" s="101"/>
      <c r="O397" s="101"/>
    </row>
    <row r="398" ht="14.25" customHeight="1">
      <c r="B398" s="101"/>
      <c r="O398" s="101"/>
    </row>
    <row r="399" ht="14.25" customHeight="1">
      <c r="B399" s="101"/>
      <c r="O399" s="101"/>
    </row>
    <row r="400" ht="14.25" customHeight="1">
      <c r="B400" s="101"/>
      <c r="O400" s="101"/>
    </row>
    <row r="401" ht="14.25" customHeight="1">
      <c r="B401" s="101"/>
      <c r="O401" s="101"/>
    </row>
    <row r="402" ht="14.25" customHeight="1">
      <c r="B402" s="101"/>
      <c r="O402" s="101"/>
    </row>
    <row r="403" ht="14.25" customHeight="1">
      <c r="B403" s="101"/>
      <c r="O403" s="101"/>
    </row>
    <row r="404" ht="14.25" customHeight="1">
      <c r="B404" s="101"/>
      <c r="O404" s="101"/>
    </row>
    <row r="405" ht="14.25" customHeight="1">
      <c r="B405" s="101"/>
      <c r="O405" s="101"/>
    </row>
    <row r="406" ht="14.25" customHeight="1">
      <c r="B406" s="101"/>
      <c r="O406" s="101"/>
    </row>
    <row r="407" ht="14.25" customHeight="1">
      <c r="B407" s="101"/>
      <c r="O407" s="101"/>
    </row>
    <row r="408" ht="14.25" customHeight="1">
      <c r="B408" s="101"/>
      <c r="O408" s="101"/>
    </row>
    <row r="409" ht="14.25" customHeight="1">
      <c r="B409" s="101"/>
      <c r="O409" s="101"/>
    </row>
    <row r="410" ht="14.25" customHeight="1">
      <c r="B410" s="101"/>
      <c r="O410" s="101"/>
    </row>
    <row r="411" ht="14.25" customHeight="1">
      <c r="B411" s="101"/>
      <c r="O411" s="101"/>
    </row>
    <row r="412" ht="14.25" customHeight="1">
      <c r="B412" s="101"/>
      <c r="O412" s="101"/>
    </row>
    <row r="413" ht="14.25" customHeight="1">
      <c r="B413" s="101"/>
      <c r="O413" s="101"/>
    </row>
    <row r="414" ht="14.25" customHeight="1">
      <c r="B414" s="101"/>
      <c r="O414" s="101"/>
    </row>
    <row r="415" ht="14.25" customHeight="1">
      <c r="B415" s="101"/>
      <c r="O415" s="101"/>
    </row>
    <row r="416" ht="14.25" customHeight="1">
      <c r="B416" s="101"/>
      <c r="O416" s="101"/>
    </row>
    <row r="417" ht="14.25" customHeight="1">
      <c r="B417" s="101"/>
      <c r="O417" s="101"/>
    </row>
    <row r="418" ht="14.25" customHeight="1">
      <c r="B418" s="101"/>
      <c r="O418" s="101"/>
    </row>
    <row r="419" ht="14.25" customHeight="1">
      <c r="B419" s="101"/>
      <c r="O419" s="101"/>
    </row>
    <row r="420" ht="14.25" customHeight="1">
      <c r="B420" s="101"/>
      <c r="O420" s="101"/>
    </row>
    <row r="421" ht="14.25" customHeight="1">
      <c r="B421" s="101"/>
      <c r="O421" s="101"/>
    </row>
    <row r="422" ht="14.25" customHeight="1">
      <c r="B422" s="101"/>
      <c r="O422" s="101"/>
    </row>
    <row r="423" ht="14.25" customHeight="1">
      <c r="B423" s="101"/>
      <c r="O423" s="101"/>
    </row>
    <row r="424" ht="14.25" customHeight="1">
      <c r="B424" s="101"/>
      <c r="O424" s="101"/>
    </row>
    <row r="425" ht="14.25" customHeight="1">
      <c r="B425" s="101"/>
      <c r="O425" s="101"/>
    </row>
    <row r="426" ht="14.25" customHeight="1">
      <c r="B426" s="101"/>
      <c r="O426" s="101"/>
    </row>
    <row r="427" ht="14.25" customHeight="1">
      <c r="B427" s="101"/>
      <c r="O427" s="101"/>
    </row>
    <row r="428" ht="14.25" customHeight="1">
      <c r="B428" s="101"/>
      <c r="O428" s="101"/>
    </row>
    <row r="429" ht="14.25" customHeight="1">
      <c r="B429" s="101"/>
      <c r="O429" s="101"/>
    </row>
    <row r="430" ht="14.25" customHeight="1">
      <c r="B430" s="101"/>
      <c r="O430" s="101"/>
    </row>
    <row r="431" ht="14.25" customHeight="1">
      <c r="B431" s="101"/>
      <c r="O431" s="101"/>
    </row>
    <row r="432" ht="14.25" customHeight="1">
      <c r="B432" s="101"/>
      <c r="O432" s="101"/>
    </row>
    <row r="433" ht="14.25" customHeight="1">
      <c r="B433" s="101"/>
      <c r="O433" s="101"/>
    </row>
    <row r="434" ht="14.25" customHeight="1">
      <c r="B434" s="101"/>
      <c r="O434" s="101"/>
    </row>
    <row r="435" ht="14.25" customHeight="1">
      <c r="B435" s="101"/>
      <c r="O435" s="101"/>
    </row>
    <row r="436" ht="14.25" customHeight="1">
      <c r="B436" s="101"/>
      <c r="O436" s="101"/>
    </row>
    <row r="437" ht="14.25" customHeight="1">
      <c r="B437" s="101"/>
      <c r="O437" s="101"/>
    </row>
    <row r="438" ht="14.25" customHeight="1">
      <c r="B438" s="101"/>
      <c r="O438" s="101"/>
    </row>
    <row r="439" ht="14.25" customHeight="1">
      <c r="B439" s="101"/>
      <c r="O439" s="101"/>
    </row>
    <row r="440" ht="14.25" customHeight="1">
      <c r="B440" s="101"/>
      <c r="O440" s="101"/>
    </row>
    <row r="441" ht="14.25" customHeight="1">
      <c r="B441" s="101"/>
      <c r="O441" s="101"/>
    </row>
    <row r="442" ht="14.25" customHeight="1">
      <c r="B442" s="101"/>
      <c r="O442" s="101"/>
    </row>
    <row r="443" ht="14.25" customHeight="1">
      <c r="B443" s="101"/>
      <c r="O443" s="101"/>
    </row>
    <row r="444" ht="14.25" customHeight="1">
      <c r="B444" s="101"/>
      <c r="O444" s="101"/>
    </row>
    <row r="445" ht="14.25" customHeight="1">
      <c r="B445" s="101"/>
      <c r="O445" s="101"/>
    </row>
    <row r="446" ht="14.25" customHeight="1">
      <c r="B446" s="101"/>
      <c r="O446" s="101"/>
    </row>
    <row r="447" ht="14.25" customHeight="1">
      <c r="B447" s="101"/>
      <c r="O447" s="101"/>
    </row>
    <row r="448" ht="14.25" customHeight="1">
      <c r="B448" s="101"/>
      <c r="O448" s="101"/>
    </row>
    <row r="449" ht="14.25" customHeight="1">
      <c r="B449" s="101"/>
      <c r="O449" s="101"/>
    </row>
    <row r="450" ht="14.25" customHeight="1">
      <c r="B450" s="101"/>
      <c r="O450" s="101"/>
    </row>
    <row r="451" ht="14.25" customHeight="1">
      <c r="B451" s="101"/>
      <c r="O451" s="101"/>
    </row>
    <row r="452" ht="14.25" customHeight="1">
      <c r="B452" s="101"/>
      <c r="O452" s="101"/>
    </row>
    <row r="453" ht="14.25" customHeight="1">
      <c r="B453" s="101"/>
      <c r="O453" s="101"/>
    </row>
    <row r="454" ht="14.25" customHeight="1">
      <c r="B454" s="101"/>
      <c r="O454" s="101"/>
    </row>
    <row r="455" ht="14.25" customHeight="1">
      <c r="B455" s="101"/>
      <c r="O455" s="101"/>
    </row>
    <row r="456" ht="14.25" customHeight="1">
      <c r="B456" s="101"/>
      <c r="O456" s="101"/>
    </row>
    <row r="457" ht="14.25" customHeight="1">
      <c r="B457" s="101"/>
      <c r="O457" s="101"/>
    </row>
    <row r="458" ht="14.25" customHeight="1">
      <c r="B458" s="101"/>
      <c r="O458" s="101"/>
    </row>
    <row r="459" ht="14.25" customHeight="1">
      <c r="B459" s="101"/>
      <c r="O459" s="101"/>
    </row>
    <row r="460" ht="14.25" customHeight="1">
      <c r="B460" s="101"/>
      <c r="O460" s="101"/>
    </row>
    <row r="461" ht="14.25" customHeight="1">
      <c r="B461" s="101"/>
      <c r="O461" s="101"/>
    </row>
    <row r="462" ht="14.25" customHeight="1">
      <c r="B462" s="101"/>
      <c r="O462" s="101"/>
    </row>
    <row r="463" ht="14.25" customHeight="1">
      <c r="B463" s="101"/>
      <c r="O463" s="101"/>
    </row>
    <row r="464" ht="14.25" customHeight="1">
      <c r="B464" s="101"/>
      <c r="O464" s="101"/>
    </row>
    <row r="465" ht="14.25" customHeight="1">
      <c r="B465" s="101"/>
      <c r="O465" s="101"/>
    </row>
    <row r="466" ht="14.25" customHeight="1">
      <c r="B466" s="101"/>
      <c r="O466" s="101"/>
    </row>
    <row r="467" ht="14.25" customHeight="1">
      <c r="B467" s="101"/>
      <c r="O467" s="101"/>
    </row>
    <row r="468" ht="14.25" customHeight="1">
      <c r="B468" s="101"/>
      <c r="O468" s="101"/>
    </row>
    <row r="469" ht="14.25" customHeight="1">
      <c r="B469" s="101"/>
      <c r="O469" s="101"/>
    </row>
    <row r="470" ht="14.25" customHeight="1">
      <c r="B470" s="101"/>
      <c r="O470" s="101"/>
    </row>
    <row r="471" ht="14.25" customHeight="1">
      <c r="B471" s="101"/>
      <c r="O471" s="101"/>
    </row>
    <row r="472" ht="14.25" customHeight="1">
      <c r="B472" s="101"/>
      <c r="O472" s="101"/>
    </row>
    <row r="473" ht="14.25" customHeight="1">
      <c r="B473" s="101"/>
      <c r="O473" s="101"/>
    </row>
    <row r="474" ht="14.25" customHeight="1">
      <c r="B474" s="101"/>
      <c r="O474" s="101"/>
    </row>
    <row r="475" ht="14.25" customHeight="1">
      <c r="B475" s="101"/>
      <c r="O475" s="101"/>
    </row>
    <row r="476" ht="14.25" customHeight="1">
      <c r="B476" s="101"/>
      <c r="O476" s="101"/>
    </row>
    <row r="477" ht="14.25" customHeight="1">
      <c r="B477" s="101"/>
      <c r="O477" s="101"/>
    </row>
    <row r="478" ht="14.25" customHeight="1">
      <c r="B478" s="101"/>
      <c r="O478" s="101"/>
    </row>
    <row r="479" ht="14.25" customHeight="1">
      <c r="B479" s="101"/>
      <c r="O479" s="101"/>
    </row>
    <row r="480" ht="14.25" customHeight="1">
      <c r="B480" s="101"/>
      <c r="O480" s="101"/>
    </row>
    <row r="481" ht="14.25" customHeight="1">
      <c r="B481" s="101"/>
      <c r="O481" s="101"/>
    </row>
    <row r="482" ht="14.25" customHeight="1">
      <c r="B482" s="101"/>
      <c r="O482" s="101"/>
    </row>
    <row r="483" ht="14.25" customHeight="1">
      <c r="B483" s="101"/>
      <c r="O483" s="101"/>
    </row>
    <row r="484" ht="14.25" customHeight="1">
      <c r="B484" s="101"/>
      <c r="O484" s="101"/>
    </row>
    <row r="485" ht="14.25" customHeight="1">
      <c r="B485" s="101"/>
      <c r="O485" s="101"/>
    </row>
    <row r="486" ht="14.25" customHeight="1">
      <c r="B486" s="101"/>
      <c r="O486" s="101"/>
    </row>
    <row r="487" ht="14.25" customHeight="1">
      <c r="B487" s="101"/>
      <c r="O487" s="101"/>
    </row>
    <row r="488" ht="14.25" customHeight="1">
      <c r="B488" s="101"/>
      <c r="O488" s="101"/>
    </row>
    <row r="489" ht="14.25" customHeight="1">
      <c r="B489" s="101"/>
      <c r="O489" s="101"/>
    </row>
    <row r="490" ht="14.25" customHeight="1">
      <c r="B490" s="101"/>
      <c r="O490" s="101"/>
    </row>
    <row r="491" ht="14.25" customHeight="1">
      <c r="B491" s="101"/>
      <c r="O491" s="101"/>
    </row>
    <row r="492" ht="14.25" customHeight="1">
      <c r="B492" s="101"/>
      <c r="O492" s="101"/>
    </row>
    <row r="493" ht="14.25" customHeight="1">
      <c r="B493" s="101"/>
      <c r="O493" s="101"/>
    </row>
    <row r="494" ht="14.25" customHeight="1">
      <c r="B494" s="101"/>
      <c r="O494" s="101"/>
    </row>
    <row r="495" ht="14.25" customHeight="1">
      <c r="B495" s="101"/>
      <c r="O495" s="101"/>
    </row>
    <row r="496" ht="14.25" customHeight="1">
      <c r="B496" s="101"/>
      <c r="O496" s="101"/>
    </row>
    <row r="497" ht="14.25" customHeight="1">
      <c r="B497" s="101"/>
      <c r="O497" s="101"/>
    </row>
    <row r="498" ht="14.25" customHeight="1">
      <c r="B498" s="101"/>
      <c r="O498" s="101"/>
    </row>
    <row r="499" ht="14.25" customHeight="1">
      <c r="B499" s="101"/>
      <c r="O499" s="101"/>
    </row>
    <row r="500" ht="14.25" customHeight="1">
      <c r="B500" s="101"/>
      <c r="O500" s="101"/>
    </row>
    <row r="501" ht="14.25" customHeight="1">
      <c r="B501" s="101"/>
      <c r="O501" s="101"/>
    </row>
    <row r="502" ht="14.25" customHeight="1">
      <c r="B502" s="101"/>
      <c r="O502" s="101"/>
    </row>
    <row r="503" ht="14.25" customHeight="1">
      <c r="B503" s="101"/>
      <c r="O503" s="101"/>
    </row>
    <row r="504" ht="14.25" customHeight="1">
      <c r="B504" s="101"/>
      <c r="O504" s="101"/>
    </row>
    <row r="505" ht="14.25" customHeight="1">
      <c r="B505" s="101"/>
      <c r="O505" s="101"/>
    </row>
    <row r="506" ht="14.25" customHeight="1">
      <c r="B506" s="101"/>
      <c r="O506" s="101"/>
    </row>
    <row r="507" ht="14.25" customHeight="1">
      <c r="B507" s="101"/>
      <c r="O507" s="101"/>
    </row>
    <row r="508" ht="14.25" customHeight="1">
      <c r="B508" s="101"/>
      <c r="O508" s="101"/>
    </row>
    <row r="509" ht="14.25" customHeight="1">
      <c r="B509" s="101"/>
      <c r="O509" s="101"/>
    </row>
    <row r="510" ht="14.25" customHeight="1">
      <c r="B510" s="101"/>
      <c r="O510" s="101"/>
    </row>
    <row r="511" ht="14.25" customHeight="1">
      <c r="B511" s="101"/>
      <c r="O511" s="101"/>
    </row>
    <row r="512" ht="14.25" customHeight="1">
      <c r="B512" s="101"/>
      <c r="O512" s="101"/>
    </row>
    <row r="513" ht="14.25" customHeight="1">
      <c r="B513" s="101"/>
      <c r="O513" s="101"/>
    </row>
    <row r="514" ht="14.25" customHeight="1">
      <c r="B514" s="101"/>
      <c r="O514" s="101"/>
    </row>
    <row r="515" ht="14.25" customHeight="1">
      <c r="B515" s="101"/>
      <c r="O515" s="101"/>
    </row>
    <row r="516" ht="14.25" customHeight="1">
      <c r="B516" s="101"/>
      <c r="O516" s="101"/>
    </row>
    <row r="517" ht="14.25" customHeight="1">
      <c r="B517" s="101"/>
      <c r="O517" s="101"/>
    </row>
    <row r="518" ht="14.25" customHeight="1">
      <c r="B518" s="101"/>
      <c r="O518" s="101"/>
    </row>
    <row r="519" ht="14.25" customHeight="1">
      <c r="B519" s="101"/>
      <c r="O519" s="101"/>
    </row>
    <row r="520" ht="14.25" customHeight="1">
      <c r="B520" s="101"/>
      <c r="O520" s="101"/>
    </row>
    <row r="521" ht="14.25" customHeight="1">
      <c r="B521" s="101"/>
      <c r="O521" s="101"/>
    </row>
    <row r="522" ht="14.25" customHeight="1">
      <c r="B522" s="101"/>
      <c r="O522" s="101"/>
    </row>
    <row r="523" ht="14.25" customHeight="1">
      <c r="B523" s="101"/>
      <c r="O523" s="101"/>
    </row>
    <row r="524" ht="14.25" customHeight="1">
      <c r="B524" s="101"/>
      <c r="O524" s="101"/>
    </row>
    <row r="525" ht="14.25" customHeight="1">
      <c r="B525" s="101"/>
      <c r="O525" s="101"/>
    </row>
    <row r="526" ht="14.25" customHeight="1">
      <c r="B526" s="101"/>
      <c r="O526" s="101"/>
    </row>
    <row r="527" ht="14.25" customHeight="1">
      <c r="B527" s="101"/>
      <c r="O527" s="101"/>
    </row>
    <row r="528" ht="14.25" customHeight="1">
      <c r="B528" s="101"/>
      <c r="O528" s="101"/>
    </row>
    <row r="529" ht="14.25" customHeight="1">
      <c r="B529" s="101"/>
      <c r="O529" s="101"/>
    </row>
    <row r="530" ht="14.25" customHeight="1">
      <c r="B530" s="101"/>
      <c r="O530" s="101"/>
    </row>
    <row r="531" ht="14.25" customHeight="1">
      <c r="B531" s="101"/>
      <c r="O531" s="101"/>
    </row>
    <row r="532" ht="14.25" customHeight="1">
      <c r="B532" s="101"/>
      <c r="O532" s="101"/>
    </row>
    <row r="533" ht="14.25" customHeight="1">
      <c r="B533" s="101"/>
      <c r="O533" s="101"/>
    </row>
    <row r="534" ht="14.25" customHeight="1">
      <c r="B534" s="101"/>
      <c r="O534" s="101"/>
    </row>
    <row r="535" ht="14.25" customHeight="1">
      <c r="B535" s="101"/>
      <c r="O535" s="101"/>
    </row>
    <row r="536" ht="14.25" customHeight="1">
      <c r="B536" s="101"/>
      <c r="O536" s="101"/>
    </row>
    <row r="537" ht="14.25" customHeight="1">
      <c r="B537" s="101"/>
      <c r="O537" s="101"/>
    </row>
    <row r="538" ht="14.25" customHeight="1">
      <c r="B538" s="101"/>
      <c r="O538" s="101"/>
    </row>
    <row r="539" ht="14.25" customHeight="1">
      <c r="B539" s="101"/>
      <c r="O539" s="101"/>
    </row>
    <row r="540" ht="14.25" customHeight="1">
      <c r="B540" s="101"/>
      <c r="O540" s="101"/>
    </row>
    <row r="541" ht="14.25" customHeight="1">
      <c r="B541" s="101"/>
      <c r="O541" s="101"/>
    </row>
    <row r="542" ht="14.25" customHeight="1">
      <c r="B542" s="101"/>
      <c r="O542" s="101"/>
    </row>
    <row r="543" ht="14.25" customHeight="1">
      <c r="B543" s="101"/>
      <c r="O543" s="101"/>
    </row>
    <row r="544" ht="14.25" customHeight="1">
      <c r="B544" s="101"/>
      <c r="O544" s="101"/>
    </row>
    <row r="545" ht="14.25" customHeight="1">
      <c r="B545" s="101"/>
      <c r="O545" s="101"/>
    </row>
    <row r="546" ht="14.25" customHeight="1">
      <c r="B546" s="101"/>
      <c r="O546" s="101"/>
    </row>
    <row r="547" ht="14.25" customHeight="1">
      <c r="B547" s="101"/>
      <c r="O547" s="101"/>
    </row>
    <row r="548" ht="14.25" customHeight="1">
      <c r="B548" s="101"/>
      <c r="O548" s="101"/>
    </row>
    <row r="549" ht="14.25" customHeight="1">
      <c r="B549" s="101"/>
      <c r="O549" s="101"/>
    </row>
    <row r="550" ht="14.25" customHeight="1">
      <c r="B550" s="101"/>
      <c r="O550" s="101"/>
    </row>
    <row r="551" ht="14.25" customHeight="1">
      <c r="B551" s="101"/>
      <c r="O551" s="101"/>
    </row>
    <row r="552" ht="14.25" customHeight="1">
      <c r="B552" s="101"/>
      <c r="O552" s="101"/>
    </row>
    <row r="553" ht="14.25" customHeight="1">
      <c r="B553" s="101"/>
      <c r="O553" s="101"/>
    </row>
    <row r="554" ht="14.25" customHeight="1">
      <c r="B554" s="101"/>
      <c r="O554" s="101"/>
    </row>
    <row r="555" ht="14.25" customHeight="1">
      <c r="B555" s="101"/>
      <c r="O555" s="101"/>
    </row>
    <row r="556" ht="14.25" customHeight="1">
      <c r="B556" s="101"/>
      <c r="O556" s="101"/>
    </row>
    <row r="557" ht="14.25" customHeight="1">
      <c r="B557" s="101"/>
      <c r="O557" s="101"/>
    </row>
    <row r="558" ht="14.25" customHeight="1">
      <c r="B558" s="101"/>
      <c r="O558" s="101"/>
    </row>
    <row r="559" ht="14.25" customHeight="1">
      <c r="B559" s="101"/>
      <c r="O559" s="101"/>
    </row>
    <row r="560" ht="14.25" customHeight="1">
      <c r="B560" s="101"/>
      <c r="O560" s="101"/>
    </row>
    <row r="561" ht="14.25" customHeight="1">
      <c r="B561" s="101"/>
      <c r="O561" s="101"/>
    </row>
    <row r="562" ht="14.25" customHeight="1">
      <c r="B562" s="101"/>
      <c r="O562" s="101"/>
    </row>
    <row r="563" ht="14.25" customHeight="1">
      <c r="B563" s="101"/>
      <c r="O563" s="101"/>
    </row>
    <row r="564" ht="14.25" customHeight="1">
      <c r="B564" s="101"/>
      <c r="O564" s="101"/>
    </row>
    <row r="565" ht="14.25" customHeight="1">
      <c r="B565" s="101"/>
      <c r="O565" s="101"/>
    </row>
    <row r="566" ht="14.25" customHeight="1">
      <c r="B566" s="101"/>
      <c r="O566" s="101"/>
    </row>
    <row r="567" ht="14.25" customHeight="1">
      <c r="B567" s="101"/>
      <c r="O567" s="101"/>
    </row>
    <row r="568" ht="14.25" customHeight="1">
      <c r="B568" s="101"/>
      <c r="O568" s="101"/>
    </row>
    <row r="569" ht="14.25" customHeight="1">
      <c r="B569" s="101"/>
      <c r="O569" s="101"/>
    </row>
    <row r="570" ht="14.25" customHeight="1">
      <c r="B570" s="101"/>
      <c r="O570" s="101"/>
    </row>
    <row r="571" ht="14.25" customHeight="1">
      <c r="B571" s="101"/>
      <c r="O571" s="101"/>
    </row>
    <row r="572" ht="14.25" customHeight="1">
      <c r="B572" s="101"/>
      <c r="O572" s="101"/>
    </row>
    <row r="573" ht="14.25" customHeight="1">
      <c r="B573" s="101"/>
      <c r="O573" s="101"/>
    </row>
    <row r="574" ht="14.25" customHeight="1">
      <c r="B574" s="101"/>
      <c r="O574" s="101"/>
    </row>
    <row r="575" ht="14.25" customHeight="1">
      <c r="B575" s="101"/>
      <c r="O575" s="101"/>
    </row>
    <row r="576" ht="14.25" customHeight="1">
      <c r="B576" s="101"/>
      <c r="O576" s="101"/>
    </row>
    <row r="577" ht="14.25" customHeight="1">
      <c r="B577" s="101"/>
      <c r="O577" s="101"/>
    </row>
    <row r="578" ht="14.25" customHeight="1">
      <c r="B578" s="101"/>
      <c r="O578" s="101"/>
    </row>
    <row r="579" ht="14.25" customHeight="1">
      <c r="B579" s="101"/>
      <c r="O579" s="101"/>
    </row>
    <row r="580" ht="14.25" customHeight="1">
      <c r="B580" s="101"/>
      <c r="O580" s="101"/>
    </row>
    <row r="581" ht="14.25" customHeight="1">
      <c r="B581" s="101"/>
      <c r="O581" s="101"/>
    </row>
    <row r="582" ht="14.25" customHeight="1">
      <c r="B582" s="101"/>
      <c r="O582" s="101"/>
    </row>
    <row r="583" ht="14.25" customHeight="1">
      <c r="B583" s="101"/>
      <c r="O583" s="101"/>
    </row>
    <row r="584" ht="14.25" customHeight="1">
      <c r="B584" s="101"/>
      <c r="O584" s="101"/>
    </row>
    <row r="585" ht="14.25" customHeight="1">
      <c r="B585" s="101"/>
      <c r="O585" s="101"/>
    </row>
    <row r="586" ht="14.25" customHeight="1">
      <c r="B586" s="101"/>
      <c r="O586" s="101"/>
    </row>
    <row r="587" ht="14.25" customHeight="1">
      <c r="B587" s="101"/>
      <c r="O587" s="101"/>
    </row>
    <row r="588" ht="14.25" customHeight="1">
      <c r="B588" s="101"/>
      <c r="O588" s="101"/>
    </row>
    <row r="589" ht="14.25" customHeight="1">
      <c r="B589" s="101"/>
      <c r="O589" s="101"/>
    </row>
    <row r="590" ht="14.25" customHeight="1">
      <c r="B590" s="101"/>
      <c r="O590" s="101"/>
    </row>
    <row r="591" ht="14.25" customHeight="1">
      <c r="B591" s="101"/>
      <c r="O591" s="101"/>
    </row>
    <row r="592" ht="14.25" customHeight="1">
      <c r="B592" s="101"/>
      <c r="O592" s="101"/>
    </row>
    <row r="593" ht="14.25" customHeight="1">
      <c r="B593" s="101"/>
      <c r="O593" s="101"/>
    </row>
    <row r="594" ht="14.25" customHeight="1">
      <c r="B594" s="101"/>
      <c r="O594" s="101"/>
    </row>
    <row r="595" ht="14.25" customHeight="1">
      <c r="B595" s="101"/>
      <c r="O595" s="101"/>
    </row>
    <row r="596" ht="14.25" customHeight="1">
      <c r="B596" s="101"/>
      <c r="O596" s="101"/>
    </row>
    <row r="597" ht="14.25" customHeight="1">
      <c r="B597" s="101"/>
      <c r="O597" s="101"/>
    </row>
    <row r="598" ht="14.25" customHeight="1">
      <c r="B598" s="101"/>
      <c r="O598" s="101"/>
    </row>
    <row r="599" ht="14.25" customHeight="1">
      <c r="B599" s="101"/>
      <c r="O599" s="101"/>
    </row>
    <row r="600" ht="14.25" customHeight="1">
      <c r="B600" s="101"/>
      <c r="O600" s="101"/>
    </row>
    <row r="601" ht="14.25" customHeight="1">
      <c r="B601" s="101"/>
      <c r="O601" s="101"/>
    </row>
    <row r="602" ht="14.25" customHeight="1">
      <c r="B602" s="101"/>
      <c r="O602" s="101"/>
    </row>
    <row r="603" ht="14.25" customHeight="1">
      <c r="B603" s="101"/>
      <c r="O603" s="101"/>
    </row>
    <row r="604" ht="14.25" customHeight="1">
      <c r="B604" s="101"/>
      <c r="O604" s="101"/>
    </row>
    <row r="605" ht="14.25" customHeight="1">
      <c r="B605" s="101"/>
      <c r="O605" s="101"/>
    </row>
    <row r="606" ht="14.25" customHeight="1">
      <c r="B606" s="101"/>
      <c r="O606" s="101"/>
    </row>
    <row r="607" ht="14.25" customHeight="1">
      <c r="B607" s="101"/>
      <c r="O607" s="101"/>
    </row>
    <row r="608" ht="14.25" customHeight="1">
      <c r="B608" s="101"/>
      <c r="O608" s="101"/>
    </row>
    <row r="609" ht="14.25" customHeight="1">
      <c r="B609" s="101"/>
      <c r="O609" s="101"/>
    </row>
    <row r="610" ht="14.25" customHeight="1">
      <c r="B610" s="101"/>
      <c r="O610" s="101"/>
    </row>
    <row r="611" ht="14.25" customHeight="1">
      <c r="B611" s="101"/>
      <c r="O611" s="101"/>
    </row>
    <row r="612" ht="14.25" customHeight="1">
      <c r="B612" s="101"/>
      <c r="O612" s="101"/>
    </row>
    <row r="613" ht="14.25" customHeight="1">
      <c r="B613" s="101"/>
      <c r="O613" s="101"/>
    </row>
    <row r="614" ht="14.25" customHeight="1">
      <c r="B614" s="101"/>
      <c r="O614" s="101"/>
    </row>
    <row r="615" ht="14.25" customHeight="1">
      <c r="B615" s="101"/>
      <c r="O615" s="101"/>
    </row>
    <row r="616" ht="14.25" customHeight="1">
      <c r="B616" s="101"/>
      <c r="O616" s="101"/>
    </row>
    <row r="617" ht="14.25" customHeight="1">
      <c r="B617" s="101"/>
      <c r="O617" s="101"/>
    </row>
    <row r="618" ht="14.25" customHeight="1">
      <c r="B618" s="101"/>
      <c r="O618" s="101"/>
    </row>
    <row r="619" ht="14.25" customHeight="1">
      <c r="B619" s="101"/>
      <c r="O619" s="101"/>
    </row>
    <row r="620" ht="14.25" customHeight="1">
      <c r="B620" s="101"/>
      <c r="O620" s="101"/>
    </row>
    <row r="621" ht="14.25" customHeight="1">
      <c r="B621" s="101"/>
      <c r="O621" s="101"/>
    </row>
    <row r="622" ht="14.25" customHeight="1">
      <c r="B622" s="101"/>
      <c r="O622" s="101"/>
    </row>
    <row r="623" ht="14.25" customHeight="1">
      <c r="B623" s="101"/>
      <c r="O623" s="101"/>
    </row>
    <row r="624" ht="14.25" customHeight="1">
      <c r="B624" s="101"/>
      <c r="O624" s="101"/>
    </row>
    <row r="625" ht="14.25" customHeight="1">
      <c r="B625" s="101"/>
      <c r="O625" s="101"/>
    </row>
    <row r="626" ht="14.25" customHeight="1">
      <c r="B626" s="101"/>
      <c r="O626" s="101"/>
    </row>
    <row r="627" ht="14.25" customHeight="1">
      <c r="B627" s="101"/>
      <c r="O627" s="101"/>
    </row>
    <row r="628" ht="14.25" customHeight="1">
      <c r="B628" s="101"/>
      <c r="O628" s="101"/>
    </row>
    <row r="629" ht="14.25" customHeight="1">
      <c r="B629" s="101"/>
      <c r="O629" s="101"/>
    </row>
    <row r="630" ht="14.25" customHeight="1">
      <c r="B630" s="101"/>
      <c r="O630" s="101"/>
    </row>
    <row r="631" ht="14.25" customHeight="1">
      <c r="B631" s="101"/>
      <c r="O631" s="101"/>
    </row>
    <row r="632" ht="14.25" customHeight="1">
      <c r="B632" s="101"/>
      <c r="O632" s="101"/>
    </row>
    <row r="633" ht="14.25" customHeight="1">
      <c r="B633" s="101"/>
      <c r="O633" s="101"/>
    </row>
    <row r="634" ht="14.25" customHeight="1">
      <c r="B634" s="101"/>
      <c r="O634" s="101"/>
    </row>
    <row r="635" ht="14.25" customHeight="1">
      <c r="B635" s="101"/>
      <c r="O635" s="101"/>
    </row>
    <row r="636" ht="14.25" customHeight="1">
      <c r="B636" s="101"/>
      <c r="O636" s="101"/>
    </row>
    <row r="637" ht="14.25" customHeight="1">
      <c r="B637" s="101"/>
      <c r="O637" s="101"/>
    </row>
    <row r="638" ht="14.25" customHeight="1">
      <c r="B638" s="101"/>
      <c r="O638" s="101"/>
    </row>
    <row r="639" ht="14.25" customHeight="1">
      <c r="B639" s="101"/>
      <c r="O639" s="101"/>
    </row>
    <row r="640" ht="14.25" customHeight="1">
      <c r="B640" s="101"/>
      <c r="O640" s="101"/>
    </row>
    <row r="641" ht="14.25" customHeight="1">
      <c r="B641" s="101"/>
      <c r="O641" s="101"/>
    </row>
    <row r="642" ht="14.25" customHeight="1">
      <c r="B642" s="101"/>
      <c r="O642" s="101"/>
    </row>
    <row r="643" ht="14.25" customHeight="1">
      <c r="B643" s="101"/>
      <c r="O643" s="101"/>
    </row>
    <row r="644" ht="14.25" customHeight="1">
      <c r="B644" s="101"/>
      <c r="O644" s="101"/>
    </row>
    <row r="645" ht="14.25" customHeight="1">
      <c r="B645" s="101"/>
      <c r="O645" s="101"/>
    </row>
    <row r="646" ht="14.25" customHeight="1">
      <c r="B646" s="101"/>
      <c r="O646" s="101"/>
    </row>
    <row r="647" ht="14.25" customHeight="1">
      <c r="B647" s="101"/>
      <c r="O647" s="101"/>
    </row>
    <row r="648" ht="14.25" customHeight="1">
      <c r="B648" s="101"/>
      <c r="O648" s="101"/>
    </row>
    <row r="649" ht="14.25" customHeight="1">
      <c r="B649" s="101"/>
      <c r="O649" s="101"/>
    </row>
    <row r="650" ht="14.25" customHeight="1">
      <c r="B650" s="101"/>
      <c r="O650" s="101"/>
    </row>
    <row r="651" ht="14.25" customHeight="1">
      <c r="B651" s="101"/>
      <c r="O651" s="101"/>
    </row>
    <row r="652" ht="14.25" customHeight="1">
      <c r="B652" s="101"/>
      <c r="O652" s="101"/>
    </row>
    <row r="653" ht="14.25" customHeight="1">
      <c r="B653" s="101"/>
      <c r="O653" s="101"/>
    </row>
    <row r="654" ht="14.25" customHeight="1">
      <c r="B654" s="101"/>
      <c r="O654" s="101"/>
    </row>
    <row r="655" ht="14.25" customHeight="1">
      <c r="B655" s="101"/>
      <c r="O655" s="101"/>
    </row>
    <row r="656" ht="14.25" customHeight="1">
      <c r="B656" s="101"/>
      <c r="O656" s="101"/>
    </row>
    <row r="657" ht="14.25" customHeight="1">
      <c r="B657" s="101"/>
      <c r="O657" s="101"/>
    </row>
    <row r="658" ht="14.25" customHeight="1">
      <c r="B658" s="101"/>
      <c r="O658" s="101"/>
    </row>
    <row r="659" ht="14.25" customHeight="1">
      <c r="B659" s="101"/>
      <c r="O659" s="101"/>
    </row>
    <row r="660" ht="14.25" customHeight="1">
      <c r="B660" s="101"/>
      <c r="O660" s="101"/>
    </row>
    <row r="661" ht="14.25" customHeight="1">
      <c r="B661" s="101"/>
      <c r="O661" s="101"/>
    </row>
    <row r="662" ht="14.25" customHeight="1">
      <c r="B662" s="101"/>
      <c r="O662" s="101"/>
    </row>
    <row r="663" ht="14.25" customHeight="1">
      <c r="B663" s="101"/>
      <c r="O663" s="101"/>
    </row>
    <row r="664" ht="14.25" customHeight="1">
      <c r="B664" s="101"/>
      <c r="O664" s="101"/>
    </row>
    <row r="665" ht="14.25" customHeight="1">
      <c r="B665" s="101"/>
      <c r="O665" s="101"/>
    </row>
    <row r="666" ht="14.25" customHeight="1">
      <c r="B666" s="101"/>
      <c r="O666" s="101"/>
    </row>
    <row r="667" ht="14.25" customHeight="1">
      <c r="B667" s="101"/>
      <c r="O667" s="101"/>
    </row>
    <row r="668" ht="14.25" customHeight="1">
      <c r="B668" s="101"/>
      <c r="O668" s="101"/>
    </row>
    <row r="669" ht="14.25" customHeight="1">
      <c r="B669" s="101"/>
      <c r="O669" s="101"/>
    </row>
    <row r="670" ht="14.25" customHeight="1">
      <c r="B670" s="101"/>
      <c r="O670" s="101"/>
    </row>
    <row r="671" ht="14.25" customHeight="1">
      <c r="B671" s="101"/>
      <c r="O671" s="101"/>
    </row>
    <row r="672" ht="14.25" customHeight="1">
      <c r="B672" s="101"/>
      <c r="O672" s="101"/>
    </row>
    <row r="673" ht="14.25" customHeight="1">
      <c r="B673" s="101"/>
      <c r="O673" s="101"/>
    </row>
    <row r="674" ht="14.25" customHeight="1">
      <c r="B674" s="101"/>
      <c r="O674" s="101"/>
    </row>
    <row r="675" ht="14.25" customHeight="1">
      <c r="B675" s="101"/>
      <c r="O675" s="101"/>
    </row>
    <row r="676" ht="14.25" customHeight="1">
      <c r="B676" s="101"/>
      <c r="O676" s="101"/>
    </row>
    <row r="677" ht="14.25" customHeight="1">
      <c r="B677" s="101"/>
      <c r="O677" s="101"/>
    </row>
    <row r="678" ht="14.25" customHeight="1">
      <c r="B678" s="101"/>
      <c r="O678" s="101"/>
    </row>
    <row r="679" ht="14.25" customHeight="1">
      <c r="B679" s="101"/>
      <c r="O679" s="101"/>
    </row>
    <row r="680" ht="14.25" customHeight="1">
      <c r="B680" s="101"/>
      <c r="O680" s="101"/>
    </row>
    <row r="681" ht="14.25" customHeight="1">
      <c r="B681" s="101"/>
      <c r="O681" s="101"/>
    </row>
    <row r="682" ht="14.25" customHeight="1">
      <c r="B682" s="101"/>
      <c r="O682" s="101"/>
    </row>
    <row r="683" ht="14.25" customHeight="1">
      <c r="B683" s="101"/>
      <c r="O683" s="101"/>
    </row>
    <row r="684" ht="14.25" customHeight="1">
      <c r="B684" s="101"/>
      <c r="O684" s="101"/>
    </row>
    <row r="685" ht="14.25" customHeight="1">
      <c r="B685" s="101"/>
      <c r="O685" s="101"/>
    </row>
    <row r="686" ht="14.25" customHeight="1">
      <c r="B686" s="101"/>
      <c r="O686" s="101"/>
    </row>
    <row r="687" ht="14.25" customHeight="1">
      <c r="B687" s="101"/>
      <c r="O687" s="101"/>
    </row>
    <row r="688" ht="14.25" customHeight="1">
      <c r="B688" s="101"/>
      <c r="O688" s="101"/>
    </row>
    <row r="689" ht="14.25" customHeight="1">
      <c r="B689" s="101"/>
      <c r="O689" s="101"/>
    </row>
    <row r="690" ht="14.25" customHeight="1">
      <c r="B690" s="101"/>
      <c r="O690" s="101"/>
    </row>
    <row r="691" ht="14.25" customHeight="1">
      <c r="B691" s="101"/>
      <c r="O691" s="101"/>
    </row>
    <row r="692" ht="14.25" customHeight="1">
      <c r="B692" s="101"/>
      <c r="O692" s="101"/>
    </row>
    <row r="693" ht="14.25" customHeight="1">
      <c r="B693" s="101"/>
      <c r="O693" s="101"/>
    </row>
    <row r="694" ht="14.25" customHeight="1">
      <c r="B694" s="101"/>
      <c r="O694" s="101"/>
    </row>
    <row r="695" ht="14.25" customHeight="1">
      <c r="B695" s="101"/>
      <c r="O695" s="101"/>
    </row>
    <row r="696" ht="14.25" customHeight="1">
      <c r="B696" s="101"/>
      <c r="O696" s="101"/>
    </row>
    <row r="697" ht="14.25" customHeight="1">
      <c r="B697" s="101"/>
      <c r="O697" s="101"/>
    </row>
    <row r="698" ht="14.25" customHeight="1">
      <c r="B698" s="101"/>
      <c r="O698" s="101"/>
    </row>
    <row r="699" ht="14.25" customHeight="1">
      <c r="B699" s="101"/>
      <c r="O699" s="101"/>
    </row>
    <row r="700" ht="14.25" customHeight="1">
      <c r="B700" s="101"/>
      <c r="O700" s="101"/>
    </row>
    <row r="701" ht="14.25" customHeight="1">
      <c r="B701" s="101"/>
      <c r="O701" s="101"/>
    </row>
    <row r="702" ht="14.25" customHeight="1">
      <c r="B702" s="101"/>
      <c r="O702" s="101"/>
    </row>
    <row r="703" ht="14.25" customHeight="1">
      <c r="B703" s="101"/>
      <c r="O703" s="101"/>
    </row>
    <row r="704" ht="14.25" customHeight="1">
      <c r="B704" s="101"/>
      <c r="O704" s="101"/>
    </row>
    <row r="705" ht="14.25" customHeight="1">
      <c r="B705" s="101"/>
      <c r="O705" s="101"/>
    </row>
    <row r="706" ht="14.25" customHeight="1">
      <c r="B706" s="101"/>
      <c r="O706" s="101"/>
    </row>
    <row r="707" ht="14.25" customHeight="1">
      <c r="B707" s="101"/>
      <c r="O707" s="101"/>
    </row>
    <row r="708" ht="14.25" customHeight="1">
      <c r="B708" s="101"/>
      <c r="O708" s="101"/>
    </row>
    <row r="709" ht="14.25" customHeight="1">
      <c r="B709" s="101"/>
      <c r="O709" s="101"/>
    </row>
    <row r="710" ht="14.25" customHeight="1">
      <c r="B710" s="101"/>
      <c r="O710" s="101"/>
    </row>
    <row r="711" ht="14.25" customHeight="1">
      <c r="B711" s="101"/>
      <c r="O711" s="101"/>
    </row>
    <row r="712" ht="14.25" customHeight="1">
      <c r="B712" s="101"/>
      <c r="O712" s="101"/>
    </row>
    <row r="713" ht="14.25" customHeight="1">
      <c r="B713" s="101"/>
      <c r="O713" s="101"/>
    </row>
    <row r="714" ht="14.25" customHeight="1">
      <c r="B714" s="101"/>
      <c r="O714" s="101"/>
    </row>
    <row r="715" ht="14.25" customHeight="1">
      <c r="B715" s="101"/>
      <c r="O715" s="101"/>
    </row>
    <row r="716" ht="14.25" customHeight="1">
      <c r="B716" s="101"/>
      <c r="O716" s="101"/>
    </row>
    <row r="717" ht="14.25" customHeight="1">
      <c r="B717" s="101"/>
      <c r="O717" s="101"/>
    </row>
    <row r="718" ht="14.25" customHeight="1">
      <c r="B718" s="101"/>
      <c r="O718" s="101"/>
    </row>
    <row r="719" ht="14.25" customHeight="1">
      <c r="B719" s="101"/>
      <c r="O719" s="101"/>
    </row>
    <row r="720" ht="14.25" customHeight="1">
      <c r="B720" s="101"/>
      <c r="O720" s="101"/>
    </row>
    <row r="721" ht="14.25" customHeight="1">
      <c r="B721" s="101"/>
      <c r="O721" s="101"/>
    </row>
    <row r="722" ht="14.25" customHeight="1">
      <c r="B722" s="101"/>
      <c r="O722" s="101"/>
    </row>
    <row r="723" ht="14.25" customHeight="1">
      <c r="B723" s="101"/>
      <c r="O723" s="101"/>
    </row>
    <row r="724" ht="14.25" customHeight="1">
      <c r="B724" s="101"/>
      <c r="O724" s="101"/>
    </row>
    <row r="725" ht="14.25" customHeight="1">
      <c r="B725" s="101"/>
      <c r="O725" s="101"/>
    </row>
    <row r="726" ht="14.25" customHeight="1">
      <c r="B726" s="101"/>
      <c r="O726" s="101"/>
    </row>
    <row r="727" ht="14.25" customHeight="1">
      <c r="B727" s="101"/>
      <c r="O727" s="101"/>
    </row>
    <row r="728" ht="14.25" customHeight="1">
      <c r="B728" s="101"/>
      <c r="O728" s="101"/>
    </row>
    <row r="729" ht="14.25" customHeight="1">
      <c r="B729" s="101"/>
      <c r="O729" s="101"/>
    </row>
    <row r="730" ht="14.25" customHeight="1">
      <c r="B730" s="101"/>
      <c r="O730" s="101"/>
    </row>
    <row r="731" ht="14.25" customHeight="1">
      <c r="B731" s="101"/>
      <c r="O731" s="101"/>
    </row>
    <row r="732" ht="14.25" customHeight="1">
      <c r="B732" s="101"/>
      <c r="O732" s="101"/>
    </row>
    <row r="733" ht="14.25" customHeight="1">
      <c r="B733" s="101"/>
      <c r="O733" s="101"/>
    </row>
    <row r="734" ht="14.25" customHeight="1">
      <c r="B734" s="101"/>
      <c r="O734" s="101"/>
    </row>
    <row r="735" ht="14.25" customHeight="1">
      <c r="B735" s="101"/>
      <c r="O735" s="101"/>
    </row>
    <row r="736" ht="14.25" customHeight="1">
      <c r="B736" s="101"/>
      <c r="O736" s="101"/>
    </row>
    <row r="737" ht="14.25" customHeight="1">
      <c r="B737" s="101"/>
      <c r="O737" s="101"/>
    </row>
    <row r="738" ht="14.25" customHeight="1">
      <c r="B738" s="101"/>
      <c r="O738" s="101"/>
    </row>
    <row r="739" ht="14.25" customHeight="1">
      <c r="B739" s="101"/>
      <c r="O739" s="101"/>
    </row>
    <row r="740" ht="14.25" customHeight="1">
      <c r="B740" s="101"/>
      <c r="O740" s="101"/>
    </row>
    <row r="741" ht="14.25" customHeight="1">
      <c r="B741" s="101"/>
      <c r="O741" s="101"/>
    </row>
    <row r="742" ht="14.25" customHeight="1">
      <c r="B742" s="101"/>
      <c r="O742" s="101"/>
    </row>
    <row r="743" ht="14.25" customHeight="1">
      <c r="B743" s="101"/>
      <c r="O743" s="101"/>
    </row>
    <row r="744" ht="14.25" customHeight="1">
      <c r="B744" s="101"/>
      <c r="O744" s="101"/>
    </row>
    <row r="745" ht="14.25" customHeight="1">
      <c r="B745" s="101"/>
      <c r="O745" s="101"/>
    </row>
    <row r="746" ht="14.25" customHeight="1">
      <c r="B746" s="101"/>
      <c r="O746" s="101"/>
    </row>
    <row r="747" ht="14.25" customHeight="1">
      <c r="B747" s="101"/>
      <c r="O747" s="101"/>
    </row>
    <row r="748" ht="14.25" customHeight="1">
      <c r="B748" s="101"/>
      <c r="O748" s="101"/>
    </row>
    <row r="749" ht="14.25" customHeight="1">
      <c r="B749" s="101"/>
      <c r="O749" s="101"/>
    </row>
    <row r="750" ht="14.25" customHeight="1">
      <c r="B750" s="101"/>
      <c r="O750" s="101"/>
    </row>
    <row r="751" ht="14.25" customHeight="1">
      <c r="B751" s="101"/>
      <c r="O751" s="101"/>
    </row>
    <row r="752" ht="14.25" customHeight="1">
      <c r="B752" s="101"/>
      <c r="O752" s="101"/>
    </row>
    <row r="753" ht="14.25" customHeight="1">
      <c r="B753" s="101"/>
      <c r="O753" s="101"/>
    </row>
    <row r="754" ht="14.25" customHeight="1">
      <c r="B754" s="101"/>
      <c r="O754" s="101"/>
    </row>
    <row r="755" ht="14.25" customHeight="1">
      <c r="B755" s="101"/>
      <c r="O755" s="101"/>
    </row>
    <row r="756" ht="14.25" customHeight="1">
      <c r="B756" s="101"/>
      <c r="O756" s="101"/>
    </row>
    <row r="757" ht="14.25" customHeight="1">
      <c r="B757" s="101"/>
      <c r="O757" s="101"/>
    </row>
    <row r="758" ht="14.25" customHeight="1">
      <c r="B758" s="101"/>
      <c r="O758" s="101"/>
    </row>
    <row r="759" ht="14.25" customHeight="1">
      <c r="B759" s="101"/>
      <c r="O759" s="101"/>
    </row>
    <row r="760" ht="14.25" customHeight="1">
      <c r="B760" s="101"/>
      <c r="O760" s="101"/>
    </row>
    <row r="761" ht="14.25" customHeight="1">
      <c r="B761" s="101"/>
      <c r="O761" s="101"/>
    </row>
    <row r="762" ht="14.25" customHeight="1">
      <c r="B762" s="101"/>
      <c r="O762" s="101"/>
    </row>
    <row r="763" ht="14.25" customHeight="1">
      <c r="B763" s="101"/>
      <c r="O763" s="101"/>
    </row>
    <row r="764" ht="14.25" customHeight="1">
      <c r="B764" s="101"/>
      <c r="O764" s="101"/>
    </row>
    <row r="765" ht="14.25" customHeight="1">
      <c r="B765" s="101"/>
      <c r="O765" s="101"/>
    </row>
    <row r="766" ht="14.25" customHeight="1">
      <c r="B766" s="101"/>
      <c r="O766" s="101"/>
    </row>
    <row r="767" ht="14.25" customHeight="1">
      <c r="B767" s="101"/>
      <c r="O767" s="101"/>
    </row>
    <row r="768" ht="14.25" customHeight="1">
      <c r="B768" s="101"/>
      <c r="O768" s="101"/>
    </row>
    <row r="769" ht="14.25" customHeight="1">
      <c r="B769" s="101"/>
      <c r="O769" s="101"/>
    </row>
    <row r="770" ht="14.25" customHeight="1">
      <c r="B770" s="101"/>
      <c r="O770" s="101"/>
    </row>
    <row r="771" ht="14.25" customHeight="1">
      <c r="B771" s="101"/>
      <c r="O771" s="101"/>
    </row>
    <row r="772" ht="14.25" customHeight="1">
      <c r="B772" s="101"/>
      <c r="O772" s="101"/>
    </row>
    <row r="773" ht="14.25" customHeight="1">
      <c r="B773" s="101"/>
      <c r="O773" s="101"/>
    </row>
    <row r="774" ht="14.25" customHeight="1">
      <c r="B774" s="101"/>
      <c r="O774" s="101"/>
    </row>
    <row r="775" ht="14.25" customHeight="1">
      <c r="B775" s="101"/>
      <c r="O775" s="101"/>
    </row>
    <row r="776" ht="14.25" customHeight="1">
      <c r="B776" s="101"/>
      <c r="O776" s="101"/>
    </row>
    <row r="777" ht="14.25" customHeight="1">
      <c r="B777" s="101"/>
      <c r="O777" s="101"/>
    </row>
    <row r="778" ht="14.25" customHeight="1">
      <c r="B778" s="101"/>
      <c r="O778" s="101"/>
    </row>
    <row r="779" ht="14.25" customHeight="1">
      <c r="B779" s="101"/>
      <c r="O779" s="101"/>
    </row>
    <row r="780" ht="14.25" customHeight="1">
      <c r="B780" s="101"/>
      <c r="O780" s="101"/>
    </row>
    <row r="781" ht="14.25" customHeight="1">
      <c r="B781" s="101"/>
      <c r="O781" s="101"/>
    </row>
    <row r="782" ht="14.25" customHeight="1">
      <c r="B782" s="101"/>
      <c r="O782" s="101"/>
    </row>
    <row r="783" ht="14.25" customHeight="1">
      <c r="B783" s="101"/>
      <c r="O783" s="101"/>
    </row>
    <row r="784" ht="14.25" customHeight="1">
      <c r="B784" s="101"/>
      <c r="O784" s="101"/>
    </row>
    <row r="785" ht="14.25" customHeight="1">
      <c r="B785" s="101"/>
      <c r="O785" s="101"/>
    </row>
    <row r="786" ht="14.25" customHeight="1">
      <c r="B786" s="101"/>
      <c r="O786" s="101"/>
    </row>
    <row r="787" ht="14.25" customHeight="1">
      <c r="B787" s="101"/>
      <c r="O787" s="101"/>
    </row>
    <row r="788" ht="14.25" customHeight="1">
      <c r="B788" s="101"/>
      <c r="O788" s="101"/>
    </row>
    <row r="789" ht="14.25" customHeight="1">
      <c r="B789" s="101"/>
      <c r="O789" s="101"/>
    </row>
    <row r="790" ht="14.25" customHeight="1">
      <c r="B790" s="101"/>
      <c r="O790" s="101"/>
    </row>
    <row r="791" ht="14.25" customHeight="1">
      <c r="B791" s="101"/>
      <c r="O791" s="101"/>
    </row>
    <row r="792" ht="14.25" customHeight="1">
      <c r="B792" s="101"/>
      <c r="O792" s="101"/>
    </row>
    <row r="793" ht="14.25" customHeight="1">
      <c r="B793" s="101"/>
      <c r="O793" s="101"/>
    </row>
    <row r="794" ht="14.25" customHeight="1">
      <c r="B794" s="101"/>
      <c r="O794" s="101"/>
    </row>
    <row r="795" ht="14.25" customHeight="1">
      <c r="B795" s="101"/>
      <c r="O795" s="101"/>
    </row>
    <row r="796" ht="14.25" customHeight="1">
      <c r="B796" s="101"/>
      <c r="O796" s="101"/>
    </row>
    <row r="797" ht="14.25" customHeight="1">
      <c r="B797" s="101"/>
      <c r="O797" s="101"/>
    </row>
    <row r="798" ht="14.25" customHeight="1">
      <c r="B798" s="101"/>
      <c r="O798" s="101"/>
    </row>
    <row r="799" ht="14.25" customHeight="1">
      <c r="B799" s="101"/>
      <c r="O799" s="101"/>
    </row>
    <row r="800" ht="14.25" customHeight="1">
      <c r="B800" s="101"/>
      <c r="O800" s="101"/>
    </row>
    <row r="801" ht="14.25" customHeight="1">
      <c r="B801" s="101"/>
      <c r="O801" s="101"/>
    </row>
    <row r="802" ht="14.25" customHeight="1">
      <c r="B802" s="101"/>
      <c r="O802" s="101"/>
    </row>
    <row r="803" ht="14.25" customHeight="1">
      <c r="B803" s="101"/>
      <c r="O803" s="101"/>
    </row>
    <row r="804" ht="14.25" customHeight="1">
      <c r="B804" s="101"/>
      <c r="O804" s="101"/>
    </row>
    <row r="805" ht="14.25" customHeight="1">
      <c r="B805" s="101"/>
      <c r="O805" s="101"/>
    </row>
    <row r="806" ht="14.25" customHeight="1">
      <c r="B806" s="101"/>
      <c r="O806" s="101"/>
    </row>
    <row r="807" ht="14.25" customHeight="1">
      <c r="B807" s="101"/>
      <c r="O807" s="101"/>
    </row>
    <row r="808" ht="14.25" customHeight="1">
      <c r="B808" s="101"/>
      <c r="O808" s="101"/>
    </row>
    <row r="809" ht="14.25" customHeight="1">
      <c r="B809" s="101"/>
      <c r="O809" s="101"/>
    </row>
    <row r="810" ht="14.25" customHeight="1">
      <c r="B810" s="101"/>
      <c r="O810" s="101"/>
    </row>
    <row r="811" ht="14.25" customHeight="1">
      <c r="B811" s="101"/>
      <c r="O811" s="101"/>
    </row>
    <row r="812" ht="14.25" customHeight="1">
      <c r="B812" s="101"/>
      <c r="O812" s="101"/>
    </row>
    <row r="813" ht="14.25" customHeight="1">
      <c r="B813" s="101"/>
      <c r="O813" s="101"/>
    </row>
    <row r="814" ht="14.25" customHeight="1">
      <c r="B814" s="101"/>
      <c r="O814" s="101"/>
    </row>
    <row r="815" ht="14.25" customHeight="1">
      <c r="B815" s="101"/>
      <c r="O815" s="101"/>
    </row>
    <row r="816" ht="14.25" customHeight="1">
      <c r="B816" s="101"/>
      <c r="O816" s="101"/>
    </row>
    <row r="817" ht="14.25" customHeight="1">
      <c r="B817" s="101"/>
      <c r="O817" s="101"/>
    </row>
    <row r="818" ht="14.25" customHeight="1">
      <c r="B818" s="101"/>
      <c r="O818" s="101"/>
    </row>
    <row r="819" ht="14.25" customHeight="1">
      <c r="B819" s="101"/>
      <c r="O819" s="101"/>
    </row>
    <row r="820" ht="14.25" customHeight="1">
      <c r="B820" s="101"/>
      <c r="O820" s="101"/>
    </row>
    <row r="821" ht="14.25" customHeight="1">
      <c r="B821" s="101"/>
      <c r="O821" s="101"/>
    </row>
    <row r="822" ht="14.25" customHeight="1">
      <c r="B822" s="101"/>
      <c r="O822" s="101"/>
    </row>
    <row r="823" ht="14.25" customHeight="1">
      <c r="B823" s="101"/>
      <c r="O823" s="101"/>
    </row>
    <row r="824" ht="14.25" customHeight="1">
      <c r="B824" s="101"/>
      <c r="O824" s="101"/>
    </row>
    <row r="825" ht="14.25" customHeight="1">
      <c r="B825" s="101"/>
      <c r="O825" s="101"/>
    </row>
    <row r="826" ht="14.25" customHeight="1">
      <c r="B826" s="101"/>
      <c r="O826" s="101"/>
    </row>
    <row r="827" ht="14.25" customHeight="1">
      <c r="B827" s="101"/>
      <c r="O827" s="101"/>
    </row>
    <row r="828" ht="14.25" customHeight="1">
      <c r="B828" s="101"/>
      <c r="O828" s="101"/>
    </row>
    <row r="829" ht="14.25" customHeight="1">
      <c r="B829" s="101"/>
      <c r="O829" s="101"/>
    </row>
    <row r="830" ht="14.25" customHeight="1">
      <c r="B830" s="101"/>
      <c r="O830" s="101"/>
    </row>
    <row r="831" ht="14.25" customHeight="1">
      <c r="B831" s="101"/>
      <c r="O831" s="101"/>
    </row>
    <row r="832" ht="14.25" customHeight="1">
      <c r="B832" s="101"/>
      <c r="O832" s="101"/>
    </row>
    <row r="833" ht="14.25" customHeight="1">
      <c r="B833" s="101"/>
      <c r="O833" s="101"/>
    </row>
    <row r="834" ht="14.25" customHeight="1">
      <c r="B834" s="101"/>
      <c r="O834" s="101"/>
    </row>
    <row r="835" ht="14.25" customHeight="1">
      <c r="B835" s="101"/>
      <c r="O835" s="101"/>
    </row>
    <row r="836" ht="14.25" customHeight="1">
      <c r="B836" s="101"/>
      <c r="O836" s="101"/>
    </row>
    <row r="837" ht="14.25" customHeight="1">
      <c r="B837" s="101"/>
      <c r="O837" s="101"/>
    </row>
    <row r="838" ht="14.25" customHeight="1">
      <c r="B838" s="101"/>
      <c r="O838" s="101"/>
    </row>
    <row r="839" ht="14.25" customHeight="1">
      <c r="B839" s="101"/>
      <c r="O839" s="101"/>
    </row>
    <row r="840" ht="14.25" customHeight="1">
      <c r="B840" s="101"/>
      <c r="O840" s="101"/>
    </row>
    <row r="841" ht="14.25" customHeight="1">
      <c r="B841" s="101"/>
      <c r="O841" s="101"/>
    </row>
    <row r="842" ht="14.25" customHeight="1">
      <c r="B842" s="101"/>
      <c r="O842" s="101"/>
    </row>
    <row r="843" ht="14.25" customHeight="1">
      <c r="B843" s="101"/>
      <c r="O843" s="101"/>
    </row>
    <row r="844" ht="14.25" customHeight="1">
      <c r="B844" s="101"/>
      <c r="O844" s="101"/>
    </row>
    <row r="845" ht="14.25" customHeight="1">
      <c r="B845" s="101"/>
      <c r="O845" s="101"/>
    </row>
    <row r="846" ht="14.25" customHeight="1">
      <c r="B846" s="101"/>
      <c r="O846" s="101"/>
    </row>
    <row r="847" ht="14.25" customHeight="1">
      <c r="B847" s="101"/>
      <c r="O847" s="101"/>
    </row>
    <row r="848" ht="14.25" customHeight="1">
      <c r="B848" s="101"/>
      <c r="O848" s="101"/>
    </row>
    <row r="849" ht="14.25" customHeight="1">
      <c r="B849" s="101"/>
      <c r="O849" s="101"/>
    </row>
    <row r="850" ht="14.25" customHeight="1">
      <c r="B850" s="101"/>
      <c r="O850" s="101"/>
    </row>
    <row r="851" ht="14.25" customHeight="1">
      <c r="B851" s="101"/>
      <c r="O851" s="101"/>
    </row>
    <row r="852" ht="14.25" customHeight="1">
      <c r="B852" s="101"/>
      <c r="O852" s="101"/>
    </row>
    <row r="853" ht="14.25" customHeight="1">
      <c r="B853" s="101"/>
      <c r="O853" s="101"/>
    </row>
    <row r="854" ht="14.25" customHeight="1">
      <c r="B854" s="101"/>
      <c r="O854" s="101"/>
    </row>
    <row r="855" ht="14.25" customHeight="1">
      <c r="B855" s="101"/>
      <c r="O855" s="101"/>
    </row>
    <row r="856" ht="14.25" customHeight="1">
      <c r="B856" s="101"/>
      <c r="O856" s="101"/>
    </row>
    <row r="857" ht="14.25" customHeight="1">
      <c r="B857" s="101"/>
      <c r="O857" s="101"/>
    </row>
    <row r="858" ht="14.25" customHeight="1">
      <c r="B858" s="101"/>
      <c r="O858" s="101"/>
    </row>
    <row r="859" ht="14.25" customHeight="1">
      <c r="B859" s="101"/>
      <c r="O859" s="101"/>
    </row>
    <row r="860" ht="14.25" customHeight="1">
      <c r="B860" s="101"/>
      <c r="O860" s="101"/>
    </row>
    <row r="861" ht="14.25" customHeight="1">
      <c r="B861" s="101"/>
      <c r="O861" s="101"/>
    </row>
    <row r="862" ht="14.25" customHeight="1">
      <c r="B862" s="101"/>
      <c r="O862" s="101"/>
    </row>
    <row r="863" ht="14.25" customHeight="1">
      <c r="B863" s="101"/>
      <c r="O863" s="101"/>
    </row>
    <row r="864" ht="14.25" customHeight="1">
      <c r="B864" s="101"/>
      <c r="O864" s="101"/>
    </row>
    <row r="865" ht="14.25" customHeight="1">
      <c r="B865" s="101"/>
      <c r="O865" s="101"/>
    </row>
    <row r="866" ht="14.25" customHeight="1">
      <c r="B866" s="101"/>
      <c r="O866" s="101"/>
    </row>
    <row r="867" ht="14.25" customHeight="1">
      <c r="B867" s="101"/>
      <c r="O867" s="101"/>
    </row>
    <row r="868" ht="14.25" customHeight="1">
      <c r="B868" s="101"/>
      <c r="O868" s="101"/>
    </row>
    <row r="869" ht="14.25" customHeight="1">
      <c r="B869" s="101"/>
      <c r="O869" s="101"/>
    </row>
    <row r="870" ht="14.25" customHeight="1">
      <c r="B870" s="101"/>
      <c r="O870" s="101"/>
    </row>
    <row r="871" ht="14.25" customHeight="1">
      <c r="B871" s="101"/>
      <c r="O871" s="101"/>
    </row>
    <row r="872" ht="14.25" customHeight="1">
      <c r="B872" s="101"/>
      <c r="O872" s="101"/>
    </row>
    <row r="873" ht="14.25" customHeight="1">
      <c r="B873" s="101"/>
      <c r="O873" s="101"/>
    </row>
    <row r="874" ht="14.25" customHeight="1">
      <c r="B874" s="101"/>
      <c r="O874" s="101"/>
    </row>
    <row r="875" ht="14.25" customHeight="1">
      <c r="B875" s="101"/>
      <c r="O875" s="101"/>
    </row>
    <row r="876" ht="14.25" customHeight="1">
      <c r="B876" s="101"/>
      <c r="O876" s="101"/>
    </row>
    <row r="877" ht="14.25" customHeight="1">
      <c r="B877" s="101"/>
      <c r="O877" s="101"/>
    </row>
    <row r="878" ht="14.25" customHeight="1">
      <c r="B878" s="101"/>
      <c r="O878" s="101"/>
    </row>
    <row r="879" ht="14.25" customHeight="1">
      <c r="B879" s="101"/>
      <c r="O879" s="101"/>
    </row>
    <row r="880" ht="14.25" customHeight="1">
      <c r="B880" s="101"/>
      <c r="O880" s="101"/>
    </row>
    <row r="881" ht="14.25" customHeight="1">
      <c r="B881" s="101"/>
      <c r="O881" s="101"/>
    </row>
    <row r="882" ht="14.25" customHeight="1">
      <c r="B882" s="101"/>
      <c r="O882" s="101"/>
    </row>
    <row r="883" ht="14.25" customHeight="1">
      <c r="B883" s="101"/>
      <c r="O883" s="101"/>
    </row>
    <row r="884" ht="14.25" customHeight="1">
      <c r="B884" s="101"/>
      <c r="O884" s="101"/>
    </row>
    <row r="885" ht="14.25" customHeight="1">
      <c r="B885" s="101"/>
      <c r="O885" s="101"/>
    </row>
    <row r="886" ht="14.25" customHeight="1">
      <c r="B886" s="101"/>
      <c r="O886" s="101"/>
    </row>
    <row r="887" ht="14.25" customHeight="1">
      <c r="B887" s="101"/>
      <c r="O887" s="101"/>
    </row>
    <row r="888" ht="14.25" customHeight="1">
      <c r="B888" s="101"/>
      <c r="O888" s="101"/>
    </row>
    <row r="889" ht="14.25" customHeight="1">
      <c r="B889" s="101"/>
      <c r="O889" s="101"/>
    </row>
    <row r="890" ht="14.25" customHeight="1">
      <c r="B890" s="101"/>
      <c r="O890" s="101"/>
    </row>
    <row r="891" ht="14.25" customHeight="1">
      <c r="B891" s="101"/>
      <c r="O891" s="101"/>
    </row>
    <row r="892" ht="14.25" customHeight="1">
      <c r="B892" s="101"/>
      <c r="O892" s="101"/>
    </row>
    <row r="893" ht="14.25" customHeight="1">
      <c r="B893" s="101"/>
      <c r="O893" s="101"/>
    </row>
    <row r="894" ht="14.25" customHeight="1">
      <c r="B894" s="101"/>
      <c r="O894" s="101"/>
    </row>
    <row r="895" ht="14.25" customHeight="1">
      <c r="B895" s="101"/>
      <c r="O895" s="101"/>
    </row>
    <row r="896" ht="14.25" customHeight="1">
      <c r="B896" s="101"/>
      <c r="O896" s="101"/>
    </row>
    <row r="897" ht="14.25" customHeight="1">
      <c r="B897" s="101"/>
      <c r="O897" s="101"/>
    </row>
    <row r="898" ht="14.25" customHeight="1">
      <c r="B898" s="101"/>
      <c r="O898" s="101"/>
    </row>
    <row r="899" ht="14.25" customHeight="1">
      <c r="B899" s="101"/>
      <c r="O899" s="101"/>
    </row>
    <row r="900" ht="14.25" customHeight="1">
      <c r="B900" s="101"/>
      <c r="O900" s="101"/>
    </row>
    <row r="901" ht="14.25" customHeight="1">
      <c r="B901" s="101"/>
      <c r="O901" s="101"/>
    </row>
    <row r="902" ht="14.25" customHeight="1">
      <c r="B902" s="101"/>
      <c r="O902" s="101"/>
    </row>
    <row r="903" ht="14.25" customHeight="1">
      <c r="B903" s="101"/>
      <c r="O903" s="101"/>
    </row>
    <row r="904" ht="14.25" customHeight="1">
      <c r="B904" s="101"/>
      <c r="O904" s="101"/>
    </row>
    <row r="905" ht="14.25" customHeight="1">
      <c r="B905" s="101"/>
      <c r="O905" s="101"/>
    </row>
    <row r="906" ht="14.25" customHeight="1">
      <c r="B906" s="101"/>
      <c r="O906" s="101"/>
    </row>
    <row r="907" ht="14.25" customHeight="1">
      <c r="B907" s="101"/>
      <c r="O907" s="101"/>
    </row>
    <row r="908" ht="14.25" customHeight="1">
      <c r="B908" s="101"/>
      <c r="O908" s="101"/>
    </row>
    <row r="909" ht="14.25" customHeight="1">
      <c r="B909" s="101"/>
      <c r="O909" s="101"/>
    </row>
    <row r="910" ht="14.25" customHeight="1">
      <c r="B910" s="101"/>
      <c r="O910" s="101"/>
    </row>
    <row r="911" ht="14.25" customHeight="1">
      <c r="B911" s="101"/>
      <c r="O911" s="101"/>
    </row>
    <row r="912" ht="14.25" customHeight="1">
      <c r="B912" s="101"/>
      <c r="O912" s="101"/>
    </row>
    <row r="913" ht="14.25" customHeight="1">
      <c r="B913" s="101"/>
      <c r="O913" s="101"/>
    </row>
    <row r="914" ht="14.25" customHeight="1">
      <c r="B914" s="101"/>
      <c r="O914" s="101"/>
    </row>
    <row r="915" ht="14.25" customHeight="1">
      <c r="B915" s="101"/>
      <c r="O915" s="101"/>
    </row>
    <row r="916" ht="14.25" customHeight="1">
      <c r="B916" s="101"/>
      <c r="O916" s="101"/>
    </row>
    <row r="917" ht="14.25" customHeight="1">
      <c r="B917" s="101"/>
      <c r="O917" s="101"/>
    </row>
    <row r="918" ht="14.25" customHeight="1">
      <c r="B918" s="101"/>
      <c r="O918" s="101"/>
    </row>
    <row r="919" ht="14.25" customHeight="1">
      <c r="B919" s="101"/>
      <c r="O919" s="101"/>
    </row>
    <row r="920" ht="14.25" customHeight="1">
      <c r="B920" s="101"/>
      <c r="O920" s="101"/>
    </row>
    <row r="921" ht="14.25" customHeight="1">
      <c r="B921" s="101"/>
      <c r="O921" s="101"/>
    </row>
    <row r="922" ht="14.25" customHeight="1">
      <c r="B922" s="101"/>
      <c r="O922" s="101"/>
    </row>
    <row r="923" ht="14.25" customHeight="1">
      <c r="B923" s="101"/>
      <c r="O923" s="101"/>
    </row>
    <row r="924" ht="14.25" customHeight="1">
      <c r="B924" s="101"/>
      <c r="O924" s="101"/>
    </row>
    <row r="925" ht="14.25" customHeight="1">
      <c r="B925" s="101"/>
      <c r="O925" s="101"/>
    </row>
    <row r="926" ht="14.25" customHeight="1">
      <c r="B926" s="101"/>
      <c r="O926" s="101"/>
    </row>
    <row r="927" ht="14.25" customHeight="1">
      <c r="B927" s="101"/>
      <c r="O927" s="101"/>
    </row>
    <row r="928" ht="14.25" customHeight="1">
      <c r="B928" s="101"/>
      <c r="O928" s="101"/>
    </row>
    <row r="929" ht="14.25" customHeight="1">
      <c r="B929" s="101"/>
      <c r="O929" s="101"/>
    </row>
    <row r="930" ht="14.25" customHeight="1">
      <c r="B930" s="101"/>
      <c r="O930" s="101"/>
    </row>
    <row r="931" ht="14.25" customHeight="1">
      <c r="B931" s="101"/>
      <c r="O931" s="101"/>
    </row>
    <row r="932" ht="14.25" customHeight="1">
      <c r="B932" s="101"/>
      <c r="O932" s="101"/>
    </row>
    <row r="933" ht="14.25" customHeight="1">
      <c r="B933" s="101"/>
      <c r="O933" s="101"/>
    </row>
    <row r="934" ht="14.25" customHeight="1">
      <c r="B934" s="101"/>
      <c r="O934" s="101"/>
    </row>
    <row r="935" ht="14.25" customHeight="1">
      <c r="B935" s="101"/>
      <c r="O935" s="101"/>
    </row>
    <row r="936" ht="14.25" customHeight="1">
      <c r="B936" s="101"/>
      <c r="O936" s="101"/>
    </row>
    <row r="937" ht="14.25" customHeight="1">
      <c r="B937" s="101"/>
      <c r="O937" s="101"/>
    </row>
    <row r="938" ht="14.25" customHeight="1">
      <c r="B938" s="101"/>
      <c r="O938" s="101"/>
    </row>
    <row r="939" ht="14.25" customHeight="1">
      <c r="B939" s="101"/>
      <c r="O939" s="101"/>
    </row>
    <row r="940" ht="14.25" customHeight="1">
      <c r="B940" s="101"/>
      <c r="O940" s="101"/>
    </row>
    <row r="941" ht="14.25" customHeight="1">
      <c r="B941" s="101"/>
      <c r="O941" s="101"/>
    </row>
    <row r="942" ht="14.25" customHeight="1">
      <c r="B942" s="101"/>
      <c r="O942" s="101"/>
    </row>
    <row r="943" ht="14.25" customHeight="1">
      <c r="B943" s="101"/>
      <c r="O943" s="101"/>
    </row>
    <row r="944" ht="14.25" customHeight="1">
      <c r="B944" s="101"/>
      <c r="O944" s="101"/>
    </row>
    <row r="945" ht="14.25" customHeight="1">
      <c r="B945" s="101"/>
      <c r="O945" s="101"/>
    </row>
    <row r="946" ht="14.25" customHeight="1">
      <c r="B946" s="101"/>
      <c r="O946" s="101"/>
    </row>
    <row r="947" ht="14.25" customHeight="1">
      <c r="B947" s="101"/>
      <c r="O947" s="101"/>
    </row>
    <row r="948" ht="14.25" customHeight="1">
      <c r="B948" s="101"/>
      <c r="O948" s="101"/>
    </row>
    <row r="949" ht="14.25" customHeight="1">
      <c r="B949" s="101"/>
      <c r="O949" s="101"/>
    </row>
    <row r="950" ht="14.25" customHeight="1">
      <c r="B950" s="101"/>
      <c r="O950" s="101"/>
    </row>
    <row r="951" ht="14.25" customHeight="1">
      <c r="B951" s="101"/>
      <c r="O951" s="101"/>
    </row>
    <row r="952" ht="14.25" customHeight="1">
      <c r="B952" s="101"/>
      <c r="O952" s="101"/>
    </row>
    <row r="953" ht="14.25" customHeight="1">
      <c r="B953" s="101"/>
      <c r="O953" s="101"/>
    </row>
    <row r="954" ht="14.25" customHeight="1">
      <c r="B954" s="101"/>
      <c r="O954" s="101"/>
    </row>
    <row r="955" ht="14.25" customHeight="1">
      <c r="B955" s="101"/>
      <c r="O955" s="101"/>
    </row>
    <row r="956" ht="14.25" customHeight="1">
      <c r="B956" s="101"/>
      <c r="O956" s="101"/>
    </row>
    <row r="957" ht="14.25" customHeight="1">
      <c r="B957" s="101"/>
      <c r="O957" s="101"/>
    </row>
    <row r="958" ht="14.25" customHeight="1">
      <c r="B958" s="101"/>
      <c r="O958" s="101"/>
    </row>
    <row r="959" ht="14.25" customHeight="1">
      <c r="B959" s="101"/>
      <c r="O959" s="101"/>
    </row>
    <row r="960" ht="14.25" customHeight="1">
      <c r="B960" s="101"/>
      <c r="O960" s="101"/>
    </row>
    <row r="961" ht="14.25" customHeight="1">
      <c r="B961" s="101"/>
      <c r="O961" s="101"/>
    </row>
    <row r="962" ht="14.25" customHeight="1">
      <c r="B962" s="101"/>
      <c r="O962" s="101"/>
    </row>
    <row r="963" ht="14.25" customHeight="1">
      <c r="B963" s="101"/>
      <c r="O963" s="101"/>
    </row>
    <row r="964" ht="14.25" customHeight="1">
      <c r="B964" s="101"/>
      <c r="O964" s="101"/>
    </row>
    <row r="965" ht="14.25" customHeight="1">
      <c r="B965" s="101"/>
      <c r="O965" s="101"/>
    </row>
    <row r="966" ht="14.25" customHeight="1">
      <c r="B966" s="101"/>
      <c r="O966" s="101"/>
    </row>
    <row r="967" ht="14.25" customHeight="1">
      <c r="B967" s="101"/>
      <c r="O967" s="101"/>
    </row>
    <row r="968" ht="14.25" customHeight="1">
      <c r="B968" s="101"/>
      <c r="O968" s="101"/>
    </row>
    <row r="969" ht="14.25" customHeight="1">
      <c r="B969" s="101"/>
      <c r="O969" s="101"/>
    </row>
    <row r="970" ht="14.25" customHeight="1">
      <c r="B970" s="101"/>
      <c r="O970" s="101"/>
    </row>
    <row r="971" ht="14.25" customHeight="1">
      <c r="B971" s="101"/>
      <c r="O971" s="101"/>
    </row>
    <row r="972" ht="14.25" customHeight="1">
      <c r="B972" s="101"/>
      <c r="O972" s="101"/>
    </row>
    <row r="973" ht="14.25" customHeight="1">
      <c r="B973" s="101"/>
      <c r="O973" s="101"/>
    </row>
    <row r="974" ht="14.25" customHeight="1">
      <c r="B974" s="101"/>
      <c r="O974" s="101"/>
    </row>
    <row r="975" ht="14.25" customHeight="1">
      <c r="B975" s="101"/>
      <c r="O975" s="101"/>
    </row>
    <row r="976" ht="14.25" customHeight="1">
      <c r="B976" s="101"/>
      <c r="O976" s="101"/>
    </row>
    <row r="977" ht="14.25" customHeight="1">
      <c r="B977" s="101"/>
      <c r="O977" s="101"/>
    </row>
    <row r="978" ht="14.25" customHeight="1">
      <c r="B978" s="101"/>
      <c r="O978" s="101"/>
    </row>
    <row r="979" ht="14.25" customHeight="1">
      <c r="B979" s="101"/>
      <c r="O979" s="101"/>
    </row>
    <row r="980" ht="14.25" customHeight="1">
      <c r="B980" s="101"/>
      <c r="O980" s="101"/>
    </row>
    <row r="981" ht="14.25" customHeight="1">
      <c r="B981" s="101"/>
      <c r="O981" s="101"/>
    </row>
    <row r="982" ht="14.25" customHeight="1">
      <c r="B982" s="101"/>
      <c r="O982" s="101"/>
    </row>
    <row r="983" ht="14.25" customHeight="1">
      <c r="B983" s="101"/>
      <c r="O983" s="101"/>
    </row>
    <row r="984" ht="14.25" customHeight="1">
      <c r="B984" s="101"/>
      <c r="O984" s="101"/>
    </row>
    <row r="985" ht="14.25" customHeight="1">
      <c r="B985" s="101"/>
      <c r="O985" s="101"/>
    </row>
    <row r="986" ht="14.25" customHeight="1">
      <c r="B986" s="101"/>
      <c r="O986" s="101"/>
    </row>
    <row r="987" ht="14.25" customHeight="1">
      <c r="B987" s="101"/>
      <c r="O987" s="101"/>
    </row>
    <row r="988" ht="14.25" customHeight="1">
      <c r="B988" s="101"/>
      <c r="O988" s="101"/>
    </row>
    <row r="989" ht="14.25" customHeight="1">
      <c r="B989" s="101"/>
      <c r="O989" s="101"/>
    </row>
    <row r="990" ht="14.25" customHeight="1">
      <c r="B990" s="101"/>
      <c r="O990" s="101"/>
    </row>
    <row r="991" ht="14.25" customHeight="1">
      <c r="B991" s="101"/>
      <c r="O991" s="101"/>
    </row>
    <row r="992" ht="14.25" customHeight="1">
      <c r="B992" s="101"/>
      <c r="O992" s="101"/>
    </row>
    <row r="993" ht="14.25" customHeight="1">
      <c r="B993" s="101"/>
      <c r="O993" s="101"/>
    </row>
    <row r="994" ht="14.25" customHeight="1">
      <c r="B994" s="101"/>
      <c r="O994" s="101"/>
    </row>
    <row r="995" ht="14.25" customHeight="1">
      <c r="B995" s="101"/>
      <c r="O995" s="101"/>
    </row>
    <row r="996" ht="14.25" customHeight="1">
      <c r="B996" s="101"/>
      <c r="O996" s="101"/>
    </row>
    <row r="997" ht="14.25" customHeight="1">
      <c r="B997" s="101"/>
      <c r="O997" s="101"/>
    </row>
    <row r="998" ht="14.25" customHeight="1">
      <c r="B998" s="101"/>
      <c r="O998" s="101"/>
    </row>
    <row r="999" ht="14.25" customHeight="1">
      <c r="B999" s="101"/>
      <c r="O999" s="101"/>
    </row>
    <row r="1000" ht="14.25" customHeight="1">
      <c r="B1000" s="101"/>
      <c r="O1000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