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<sst xmlns="http://schemas.openxmlformats.org/spreadsheetml/2006/main" count="380" uniqueCount="329">
  <si>
    <t xml:space="preserve">ROUND ROCK INDEPENDENT SCHOOL DISTRICT      </t>
  </si>
  <si>
    <t>ROUND ROCK INDEPENDENT SCHOOL DISTRICT     February 6, 2018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</si>
  <si>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</si>
  <si>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</si>
  <si>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</si>
  <si>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</si>
  <si>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</si>
  <si>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</si>
  <si>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</si>
  <si>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Caldwell Heights Self Contained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</si>
  <si>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</si>
  <si>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</si>
  <si>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</si>
  <si>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</si>
  <si>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</si>
  <si>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</si>
  <si>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</si>
  <si>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</si>
  <si>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</si>
  <si>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</si>
  <si>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</si>
  <si>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</si>
  <si>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</si>
  <si>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</si>
  <si>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</si>
  <si>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</si>
  <si>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Culm Entry</t>
  </si>
  <si>
    <t>Culm W/D</t>
  </si>
  <si>
    <t>Anderson Mill</t>
  </si>
  <si>
    <t>Canyon Creek Self Contained</t>
  </si>
  <si>
    <t>Caraway Self Contained</t>
  </si>
  <si>
    <t>Cumulative</t>
  </si>
  <si>
    <t xml:space="preserve">2017-18 Projected </t>
  </si>
  <si>
    <t>Difference</t>
  </si>
  <si>
    <t>Deepwood Self Contained</t>
  </si>
  <si>
    <t>Fern Bluff Self Contained</t>
  </si>
  <si>
    <t xml:space="preserve">Anderson Mill ES 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</si>
  <si>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</si>
  <si>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</si>
  <si>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</si>
  <si>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</si>
  <si>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</si>
  <si>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Anderson Mill Non-LEP DL</t>
  </si>
  <si>
    <t>Robertson Self Contained</t>
  </si>
  <si>
    <t>Anderson Mill ESOL</t>
  </si>
  <si>
    <t>Anderson Mill Bilingual</t>
  </si>
  <si>
    <t>Teravista Self Contained</t>
  </si>
  <si>
    <t>Blackland Prairie</t>
  </si>
  <si>
    <t>Anderson Mill NON-LEP DL</t>
  </si>
  <si>
    <t>Union Hill Self Contained</t>
  </si>
  <si>
    <t>Blackland Prairie ESOL</t>
  </si>
  <si>
    <t>Voigt Self Contained</t>
  </si>
  <si>
    <t>TOTAL ELEMENTARY</t>
  </si>
  <si>
    <t>Bluebonnet</t>
  </si>
  <si>
    <t>Bluebonnet Non-LEP DL</t>
  </si>
  <si>
    <t>Bluebonnet ESOL</t>
  </si>
  <si>
    <t>Anderson Mill ESL</t>
  </si>
  <si>
    <t>Bluebonnet Bilingual</t>
  </si>
  <si>
    <t>Brushy Creek</t>
  </si>
  <si>
    <t>Canyon Vista Self Contained</t>
  </si>
  <si>
    <t>Cedar Valley Self Contained</t>
  </si>
  <si>
    <t>Brushy Creek ESOL</t>
  </si>
  <si>
    <t>Deerpark Self Contained</t>
  </si>
  <si>
    <t>Cactus Ranch</t>
  </si>
  <si>
    <t>Grisham Self Contained</t>
  </si>
  <si>
    <t>Anderson Mill LEP DL BIL</t>
  </si>
  <si>
    <t>Hernandez Self Contained</t>
  </si>
  <si>
    <t>Cactus Ranch ESOL</t>
  </si>
  <si>
    <t>Caldwell Heights</t>
  </si>
  <si>
    <t>Hopewell Self Contained</t>
  </si>
  <si>
    <t>Caldwell Heights Non-LEP DL</t>
  </si>
  <si>
    <t>Pearson Ranch Self-Contained</t>
  </si>
  <si>
    <t xml:space="preserve">Berkman ES </t>
  </si>
  <si>
    <t>Caldwell Heights ESOL</t>
  </si>
  <si>
    <t>Ridgeview Self Contained</t>
  </si>
  <si>
    <t>Caldwell Heights Bilingual</t>
  </si>
  <si>
    <t>Walsh Self Contained</t>
  </si>
  <si>
    <t>Canyon Creek</t>
  </si>
  <si>
    <t>TOTAL MIDDLE</t>
  </si>
  <si>
    <t>Canyon Creek ESOL</t>
  </si>
  <si>
    <t>Chandler Oaks</t>
  </si>
  <si>
    <t>Chandler Oaks ESOL</t>
  </si>
  <si>
    <t>Cedar Ridge Self Contained</t>
  </si>
  <si>
    <t>Claude Berkman</t>
  </si>
  <si>
    <t>Claude Berkman Non-LEP DL</t>
  </si>
  <si>
    <t>McNeil HS Self Contained</t>
  </si>
  <si>
    <t>Berkman NON-LEP DL</t>
  </si>
  <si>
    <t>Claude Berkman ESOL</t>
  </si>
  <si>
    <t>Round Rock HS Self Contained</t>
  </si>
  <si>
    <t>Claude Berkman Bilingual</t>
  </si>
  <si>
    <t>Stony Point HS Self Contained</t>
  </si>
  <si>
    <t>Deepwood</t>
  </si>
  <si>
    <t>Westwood HS Self Contained</t>
  </si>
  <si>
    <t>Berkman ESL</t>
  </si>
  <si>
    <t>Deepwood ESOL</t>
  </si>
  <si>
    <t>TOTAL HIGH</t>
  </si>
  <si>
    <t>Double File Trail</t>
  </si>
  <si>
    <t>Double File Trail ESOL</t>
  </si>
  <si>
    <t>Elsa England</t>
  </si>
  <si>
    <t>Berkman LEP DL BIL</t>
  </si>
  <si>
    <t>Elsa England ESOL</t>
  </si>
  <si>
    <t>Fern Bluff</t>
  </si>
  <si>
    <t>TOTAL ALL SCHOOLS</t>
  </si>
  <si>
    <t>Fern Bluff ESOL</t>
  </si>
  <si>
    <t>Forest Creek</t>
  </si>
  <si>
    <t>Forest Creek ESOL</t>
  </si>
  <si>
    <t xml:space="preserve">Blackland Prairie ES </t>
  </si>
  <si>
    <t>Forest North</t>
  </si>
  <si>
    <t>Forest North ESOL</t>
  </si>
  <si>
    <t>Gattis</t>
  </si>
  <si>
    <t>Gattis Non-LEP DL</t>
  </si>
  <si>
    <t>Gattis ESOL</t>
  </si>
  <si>
    <t>Blackland Prairie ESL</t>
  </si>
  <si>
    <t>Gattis Bilingual</t>
  </si>
  <si>
    <t>Great Oaks</t>
  </si>
  <si>
    <t>Great Oaks ESOL</t>
  </si>
  <si>
    <t>Joe Lee Johnson</t>
  </si>
  <si>
    <t xml:space="preserve">Bluebonnet ES </t>
  </si>
  <si>
    <t>Joe Lee Johnson ESOL</t>
  </si>
  <si>
    <t>Jollyville</t>
  </si>
  <si>
    <t>Jollyville ESOL</t>
  </si>
  <si>
    <t>Kathy Caraway</t>
  </si>
  <si>
    <t>Bluebonnet NON-LEP DL</t>
  </si>
  <si>
    <t>Kathy Caraway ESOL</t>
  </si>
  <si>
    <t>Laurel Mountain</t>
  </si>
  <si>
    <t>Laurel Mountain ESOL</t>
  </si>
  <si>
    <t>Bluebonnet ESL</t>
  </si>
  <si>
    <t>Linda Herrington</t>
  </si>
  <si>
    <t>Linda Herrington Non-LEP DL</t>
  </si>
  <si>
    <t>Linda Herrington ESOL</t>
  </si>
  <si>
    <t>Linda Herrington Bilingual</t>
  </si>
  <si>
    <t>Bluebonnet LEP DL BIL</t>
  </si>
  <si>
    <t>Live Oak</t>
  </si>
  <si>
    <t>Live Oak ESOL</t>
  </si>
  <si>
    <t>Neysa Callison</t>
  </si>
  <si>
    <t>Neysa Callison Non-LEP DL</t>
  </si>
  <si>
    <t xml:space="preserve">Brushy Creek ES </t>
  </si>
  <si>
    <t>Neysa Callison ESOL</t>
  </si>
  <si>
    <t>Neysa Callison Bilingual</t>
  </si>
  <si>
    <t>Old Town</t>
  </si>
  <si>
    <t>Old Town Non-LEP DL</t>
  </si>
  <si>
    <t>Old Town ESOL</t>
  </si>
  <si>
    <t>Old Town Bilingual</t>
  </si>
  <si>
    <t>Brushy Creek ESL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</si>
  <si>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</si>
  <si>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</si>
  <si>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</si>
  <si>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</si>
  <si>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</si>
  <si>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</si>
  <si>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</si>
  <si>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 xml:space="preserve">Cactus Ranch ES </t>
  </si>
  <si>
    <t>Purple Sage Bilingual</t>
  </si>
  <si>
    <t>Robertson</t>
  </si>
  <si>
    <t>Robertson Non-LEP DL</t>
  </si>
  <si>
    <t>Robertson ESOL</t>
  </si>
  <si>
    <t>Robertson Bilingual</t>
  </si>
  <si>
    <t>Cactus Ranch ESL</t>
  </si>
  <si>
    <t>Spicewood</t>
  </si>
  <si>
    <t>Spicewood ESOL</t>
  </si>
  <si>
    <t>Teravista</t>
  </si>
  <si>
    <t>Teravista ESOL</t>
  </si>
  <si>
    <t xml:space="preserve">Caldwell Heights ES </t>
  </si>
  <si>
    <t>Union Hill</t>
  </si>
  <si>
    <t>Union Hill Non-LEP DL</t>
  </si>
  <si>
    <t>Union Hill ESOL</t>
  </si>
  <si>
    <t>Union Hill Bilingual</t>
  </si>
  <si>
    <t>Wells Branch</t>
  </si>
  <si>
    <t>Caldwell Heights NON-LEP DL</t>
  </si>
  <si>
    <t>Wells Branch Non-LEP DL</t>
  </si>
  <si>
    <t>Wells Branch ESOL</t>
  </si>
  <si>
    <t>Wells Branch Bilingual</t>
  </si>
  <si>
    <t>Caldwell Heights ESL</t>
  </si>
  <si>
    <t>Xenia Voigt</t>
  </si>
  <si>
    <t>Xenia Voigt Non-LEP DL</t>
  </si>
  <si>
    <t>Caldwell Heights LEP DL BIL</t>
  </si>
  <si>
    <t>Xenia Voigt ESOL</t>
  </si>
  <si>
    <t>Xenia Voigt Bilingual</t>
  </si>
  <si>
    <t>Elem. DAEP</t>
  </si>
  <si>
    <t xml:space="preserve">Callison ES </t>
  </si>
  <si>
    <t>C. D. Fulkes</t>
  </si>
  <si>
    <t>Callison NON-LEP DL</t>
  </si>
  <si>
    <t>C.D. Fulkes ESL</t>
  </si>
  <si>
    <t>Canyon Vista</t>
  </si>
  <si>
    <t>Callison ESL</t>
  </si>
  <si>
    <t>Canyon Vista ESL</t>
  </si>
  <si>
    <t>Cedar Valley</t>
  </si>
  <si>
    <t>Callison LEP DL BIL</t>
  </si>
  <si>
    <t>Cedar Valley ESL</t>
  </si>
  <si>
    <t>Chisholm Trail</t>
  </si>
  <si>
    <t>Chisholm Trail ESL</t>
  </si>
  <si>
    <t>Deerpark</t>
  </si>
  <si>
    <t xml:space="preserve">Canyon Creek ES </t>
  </si>
  <si>
    <t>Deerpark ESL</t>
  </si>
  <si>
    <t>Hernandez</t>
  </si>
  <si>
    <t>Hernandez ESL</t>
  </si>
  <si>
    <t>Hopewell</t>
  </si>
  <si>
    <t>Hopewell ESL</t>
  </si>
  <si>
    <t>James Walsh</t>
  </si>
  <si>
    <t>Canyon Creek ESL</t>
  </si>
  <si>
    <t>James Walsh ESL</t>
  </si>
  <si>
    <t>Noel Grisham</t>
  </si>
  <si>
    <t>Noel Grisham ESL</t>
  </si>
  <si>
    <t xml:space="preserve">Pearson Ranch </t>
  </si>
  <si>
    <t>Pearson Ranch ESL</t>
  </si>
  <si>
    <t>Ridgeview</t>
  </si>
  <si>
    <t>Ridgeview ESL</t>
  </si>
  <si>
    <t xml:space="preserve">Caraway ES </t>
  </si>
  <si>
    <t>Cedar Ridge</t>
  </si>
  <si>
    <t>Cedar Ridge ESL</t>
  </si>
  <si>
    <t>Caraway ESL</t>
  </si>
  <si>
    <t>McNeil</t>
  </si>
  <si>
    <t>McNeil ESL</t>
  </si>
  <si>
    <t>Round Rock</t>
  </si>
  <si>
    <t>Round Rock ESL</t>
  </si>
  <si>
    <t>Stony Point</t>
  </si>
  <si>
    <t>Stony Point ESL</t>
  </si>
  <si>
    <t>Westwood</t>
  </si>
  <si>
    <t xml:space="preserve">Chandler Oaks ES </t>
  </si>
  <si>
    <t>Westwood ESL</t>
  </si>
  <si>
    <t>RROC</t>
  </si>
  <si>
    <t>RROC ESL</t>
  </si>
  <si>
    <t>JJAEP</t>
  </si>
  <si>
    <t>Chandler Oaks ESL</t>
  </si>
  <si>
    <t>JJAEP ESL</t>
  </si>
  <si>
    <t>Wm. Lott</t>
  </si>
  <si>
    <t>Success</t>
  </si>
  <si>
    <t xml:space="preserve">Deepwood ES </t>
  </si>
  <si>
    <t>Success ESL</t>
  </si>
  <si>
    <t>Early College High School</t>
  </si>
  <si>
    <t>ECHS ESL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</si>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</sst>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8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/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0" numFmtId="0" xfId="0" applyFont="1"/>
    <xf borderId="4" fillId="2" fontId="2" numFmtId="0" xfId="0" applyAlignment="1" applyBorder="1" applyFill="1" applyFont="1">
      <alignment horizontal="center"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shrinkToFit="0" vertical="bottom" wrapText="0"/>
    </xf>
    <xf borderId="4" fillId="3" fontId="3" numFmtId="0" xfId="0" applyAlignment="1" applyBorder="1" applyFill="1" applyFont="1">
      <alignment shrinkToFit="0" vertical="bottom" wrapText="0"/>
    </xf>
    <xf borderId="4" fillId="0" fontId="3" numFmtId="0" xfId="0" applyAlignment="1" applyBorder="1" applyFont="1">
      <alignment horizontal="right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6" fillId="4" fontId="4" numFmtId="1" xfId="0" applyAlignment="1" applyBorder="1" applyFill="1" applyFont="1" applyNumberFormat="1">
      <alignment shrinkToFit="0" vertical="bottom" wrapText="0"/>
    </xf>
    <xf borderId="6" fillId="4" fontId="5" numFmtId="1" xfId="0" applyAlignment="1" applyBorder="1" applyFont="1" applyNumberFormat="1">
      <alignment horizontal="center" shrinkToFit="0" vertical="center" wrapText="0"/>
    </xf>
    <xf borderId="7" fillId="5" fontId="4" numFmtId="14" xfId="0" applyAlignment="1" applyBorder="1" applyFill="1" applyFont="1" applyNumberFormat="1">
      <alignment shrinkToFit="0" vertical="bottom" wrapText="0"/>
    </xf>
    <xf borderId="8" fillId="6" fontId="5" numFmtId="2" xfId="0" applyAlignment="1" applyBorder="1" applyFill="1" applyFont="1" applyNumberFormat="1">
      <alignment horizontal="center" shrinkToFit="0" vertical="top" wrapText="0"/>
    </xf>
    <xf borderId="9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10" fillId="6" fontId="5" numFmtId="2" xfId="0" applyAlignment="1" applyBorder="1" applyFont="1" applyNumberFormat="1">
      <alignment horizontal="center" shrinkToFit="0" vertical="top" wrapText="0"/>
    </xf>
    <xf borderId="11" fillId="4" fontId="7" numFmtId="0" xfId="0" applyAlignment="1" applyBorder="1" applyFont="1">
      <alignment horizontal="right" shrinkToFit="0" vertical="top" wrapText="0"/>
    </xf>
    <xf borderId="12" fillId="4" fontId="7" numFmtId="0" xfId="0" applyAlignment="1" applyBorder="1" applyFont="1">
      <alignment horizontal="left" shrinkToFit="0" vertical="top" wrapText="0"/>
    </xf>
    <xf borderId="7" fillId="5" fontId="4" numFmtId="2" xfId="0" applyAlignment="1" applyBorder="1" applyFont="1" applyNumberFormat="1">
      <alignment shrinkToFit="0" vertical="bottom" wrapText="0"/>
    </xf>
    <xf borderId="13" fillId="7" fontId="5" numFmtId="2" xfId="0" applyAlignment="1" applyBorder="1" applyFill="1" applyFont="1" applyNumberFormat="1">
      <alignment shrinkToFit="0" vertical="top" wrapText="0"/>
    </xf>
    <xf borderId="4" fillId="0" fontId="8" numFmtId="0" xfId="0" applyAlignment="1" applyBorder="1" applyFont="1">
      <alignment shrinkToFit="0" vertical="bottom" wrapText="0"/>
    </xf>
    <xf borderId="6" fillId="7" fontId="0" numFmtId="2" xfId="0" applyAlignment="1" applyBorder="1" applyFont="1" applyNumberFormat="1">
      <alignment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4" fillId="0" fontId="3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6" fillId="0" fontId="7" numFmtId="1" xfId="0" applyAlignment="1" applyBorder="1" applyFont="1" applyNumberFormat="1">
      <alignment horizontal="right" shrinkToFit="0" vertical="center" wrapText="0"/>
    </xf>
    <xf borderId="4" fillId="8" fontId="3" numFmtId="0" xfId="0" applyAlignment="1" applyBorder="1" applyFill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14" fillId="3" fontId="0" numFmtId="0" xfId="0" applyAlignment="1" applyBorder="1" applyFont="1">
      <alignment shrinkToFit="0" vertical="bottom" wrapText="0"/>
    </xf>
    <xf borderId="4" fillId="8" fontId="3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center" shrinkToFit="0" vertical="bottom" wrapText="1"/>
    </xf>
    <xf borderId="4" fillId="8" fontId="2" numFmtId="0" xfId="0" applyAlignment="1" applyBorder="1" applyFont="1">
      <alignment shrinkToFit="0" vertical="bottom" wrapText="0"/>
    </xf>
    <xf borderId="4" fillId="2" fontId="2" numFmtId="17" xfId="0" applyAlignment="1" applyBorder="1" applyFont="1" applyNumberFormat="1">
      <alignment shrinkToFit="0" vertical="bottom" wrapText="0"/>
    </xf>
    <xf borderId="7" fillId="4" fontId="0" numFmtId="0" xfId="0" applyAlignment="1" applyBorder="1" applyFont="1">
      <alignment shrinkToFit="0" vertical="bottom" wrapText="0"/>
    </xf>
    <xf borderId="4" fillId="0" fontId="3" numFmtId="1" xfId="0" applyAlignment="1" applyBorder="1" applyFont="1" applyNumberFormat="1">
      <alignment horizontal="right" shrinkToFit="0" vertical="bottom" wrapText="0"/>
    </xf>
    <xf borderId="7" fillId="4" fontId="7" numFmtId="164" xfId="0" applyAlignment="1" applyBorder="1" applyFont="1" applyNumberFormat="1">
      <alignment shrinkToFit="0" vertical="top" wrapText="0"/>
    </xf>
    <xf borderId="7" fillId="5" fontId="7" numFmtId="164" xfId="0" applyAlignment="1" applyBorder="1" applyFont="1" applyNumberFormat="1">
      <alignment shrinkToFit="0" vertical="top" wrapText="0"/>
    </xf>
    <xf borderId="4" fillId="0" fontId="2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4" fillId="0" fontId="3" numFmtId="1" xfId="0" applyAlignment="1" applyBorder="1" applyFont="1" applyNumberFormat="1">
      <alignment shrinkToFit="0" vertical="bottom" wrapText="0"/>
    </xf>
    <xf borderId="4" fillId="0" fontId="3" numFmtId="164" xfId="0" applyAlignment="1" applyBorder="1" applyFont="1" applyNumberFormat="1">
      <alignment horizontal="right" shrinkToFit="0" vertical="bottom" wrapText="0"/>
    </xf>
    <xf borderId="4" fillId="2" fontId="2" numFmtId="165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2" fontId="2" numFmtId="165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9" fontId="3" numFmtId="0" xfId="0" applyAlignment="1" applyBorder="1" applyFill="1" applyFont="1">
      <alignment horizontal="right" shrinkToFit="0" vertical="bottom" wrapText="0"/>
    </xf>
    <xf borderId="4" fillId="8" fontId="3" numFmtId="1" xfId="0" applyAlignment="1" applyBorder="1" applyFont="1" applyNumberFormat="1">
      <alignment horizontal="right" shrinkToFit="0" vertical="bottom" wrapText="0"/>
    </xf>
    <xf borderId="4" fillId="8" fontId="2" numFmtId="1" xfId="0" applyAlignment="1" applyBorder="1" applyFont="1" applyNumberFormat="1">
      <alignment shrinkToFit="0" vertical="bottom" wrapText="0"/>
    </xf>
    <xf borderId="4" fillId="8" fontId="3" numFmtId="1" xfId="0" applyAlignment="1" applyBorder="1" applyFont="1" applyNumberFormat="1">
      <alignment shrinkToFit="0" vertical="bottom" wrapText="0"/>
    </xf>
    <xf borderId="4" fillId="8" fontId="2" numFmtId="0" xfId="0" applyAlignment="1" applyBorder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4" fillId="0" fontId="2" numFmtId="165" xfId="0" applyAlignment="1" applyBorder="1" applyFont="1" applyNumberFormat="1">
      <alignment horizontal="right" shrinkToFit="0" vertical="bottom" wrapText="0"/>
    </xf>
    <xf borderId="4" fillId="0" fontId="2" numFmtId="165" xfId="0" applyAlignment="1" applyBorder="1" applyFont="1" applyNumberFormat="1">
      <alignment shrinkToFit="0" vertical="bottom" wrapText="0"/>
    </xf>
    <xf borderId="13" fillId="7" fontId="5" numFmtId="2" xfId="0" applyAlignment="1" applyBorder="1" applyFont="1" applyNumberFormat="1">
      <alignment horizontal="center" shrinkToFit="0" vertical="top" wrapText="0"/>
    </xf>
    <xf borderId="7" fillId="8" fontId="11" numFmtId="166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top" wrapText="0"/>
    </xf>
    <xf borderId="6" fillId="3" fontId="5" numFmtId="1" xfId="0" applyAlignment="1" applyBorder="1" applyFont="1" applyNumberFormat="1">
      <alignment horizontal="right" shrinkToFit="0" vertical="center" wrapText="0"/>
    </xf>
    <xf borderId="6" fillId="7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3" fontId="9" numFmtId="1" xfId="0" applyAlignment="1" applyBorder="1" applyFont="1" applyNumberForma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6" fillId="3" fontId="14" numFmtId="1" xfId="0" applyAlignment="1" applyBorder="1" applyFont="1" applyNumberFormat="1">
      <alignment horizontal="right" shrinkToFit="0" vertical="center" wrapText="0"/>
    </xf>
    <xf borderId="6" fillId="3" fontId="7" numFmtId="1" xfId="0" applyAlignment="1" applyBorder="1" applyFont="1" applyNumberFormat="1">
      <alignment horizontal="right" shrinkToFit="0" vertical="center" wrapText="0"/>
    </xf>
    <xf borderId="13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14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3" fontId="11" numFmtId="166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3" fontId="3" numFmtId="1" xfId="0" applyAlignment="1" applyBorder="1" applyFont="1" applyNumberFormat="1">
      <alignment horizontal="right" shrinkToFit="0" vertical="bottom" wrapText="0"/>
    </xf>
    <xf borderId="4" fillId="3" fontId="3" numFmtId="1" xfId="0" applyAlignment="1" applyBorder="1" applyFont="1" applyNumberFormat="1">
      <alignment shrinkToFit="0" vertical="bottom" wrapText="0"/>
    </xf>
    <xf borderId="4" fillId="3" fontId="2" numFmtId="1" xfId="0" applyAlignment="1" applyBorder="1" applyFont="1" applyNumberFormat="1">
      <alignment shrinkToFit="0" vertical="bottom" wrapText="0"/>
    </xf>
    <xf borderId="14" fillId="3" fontId="0" numFmtId="1" xfId="0" applyAlignment="1" applyBorder="1" applyFont="1" applyNumberFormat="1">
      <alignment shrinkToFit="0" vertical="bottom" wrapText="0"/>
    </xf>
    <xf borderId="14" fillId="3" fontId="0" numFmtId="1" xfId="0" applyAlignment="1" applyBorder="1" applyFont="1" applyNumberFormat="1">
      <alignment horizontal="right" shrinkToFit="0" vertical="bottom" wrapText="0"/>
    </xf>
    <xf borderId="14" fillId="8" fontId="0" numFmtId="1" xfId="0" applyAlignment="1" applyBorder="1" applyFont="1" applyNumberFormat="1">
      <alignment horizontal="right" shrinkToFit="0" vertical="bottom" wrapText="0"/>
    </xf>
    <xf borderId="14" fillId="8" fontId="0" numFmtId="1" xfId="0" applyAlignment="1" applyBorder="1" applyFont="1" applyNumberFormat="1">
      <alignment shrinkToFit="0" vertical="bottom" wrapText="0"/>
    </xf>
    <xf borderId="14" fillId="8" fontId="0" numFmtId="0" xfId="0" applyAlignment="1" applyBorder="1" applyFont="1">
      <alignment shrinkToFit="0" vertical="bottom" wrapText="0"/>
    </xf>
    <xf borderId="4" fillId="2" fontId="2" numFmtId="1" xfId="0" applyAlignment="1" applyBorder="1" applyFont="1" applyNumberFormat="1">
      <alignment horizontal="right" shrinkToFit="0" vertical="bottom" wrapText="0"/>
    </xf>
    <xf borderId="4" fillId="12" fontId="2" numFmtId="1" xfId="0" applyAlignment="1" applyBorder="1" applyFill="1" applyFont="1" applyNumberFormat="1">
      <alignment shrinkToFit="0" vertical="bottom" wrapText="0"/>
    </xf>
    <xf borderId="4" fillId="2" fontId="2" numFmtId="1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15" fillId="3" fontId="2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4" fillId="8" fontId="0" numFmtId="0" xfId="0" applyAlignment="1" applyBorder="1" applyFont="1">
      <alignment shrinkToFit="0" vertical="bottom" wrapText="0"/>
    </xf>
    <xf borderId="15" fillId="0" fontId="2" numFmtId="1" xfId="0" applyAlignment="1" applyBorder="1" applyFont="1" applyNumberFormat="1">
      <alignment shrinkToFit="0" vertical="bottom" wrapText="0"/>
    </xf>
    <xf borderId="4" fillId="8" fontId="2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8" fontId="3" numFmtId="1" xfId="0" applyAlignment="1" applyBorder="1" applyFont="1" applyNumberFormat="1">
      <alignment shrinkToFit="0" vertical="bottom" wrapText="0"/>
    </xf>
    <xf borderId="24" fillId="8" fontId="2" numFmtId="1" xfId="0" applyAlignment="1" applyBorder="1" applyFont="1" applyNumberFormat="1">
      <alignment shrinkToFit="0" vertical="bottom" wrapText="0"/>
    </xf>
    <xf borderId="23" fillId="8" fontId="2" numFmtId="1" xfId="0" applyAlignment="1" applyBorder="1" applyFont="1" applyNumberFormat="1">
      <alignment shrinkToFit="0" vertical="bottom" wrapText="0"/>
    </xf>
    <xf borderId="4" fillId="8" fontId="10" numFmtId="1" xfId="0" applyAlignment="1" applyBorder="1" applyFont="1" applyNumberFormat="1">
      <alignment horizontal="right" shrinkToFit="0" vertical="bottom" wrapText="0"/>
    </xf>
    <xf borderId="25" fillId="0" fontId="2" numFmtId="1" xfId="0" applyAlignment="1" applyBorder="1" applyFont="1" applyNumberFormat="1">
      <alignment shrinkToFit="0" vertical="bottom" wrapText="0"/>
    </xf>
    <xf borderId="22" fillId="3" fontId="2" numFmtId="1" xfId="0" applyAlignment="1" applyBorder="1" applyFont="1" applyNumberFormat="1">
      <alignment shrinkToFit="0" vertical="bottom" wrapText="0"/>
    </xf>
    <xf borderId="26" fillId="0" fontId="2" numFmtId="1" xfId="0" applyAlignment="1" applyBorder="1" applyFont="1" applyNumberFormat="1">
      <alignment shrinkToFit="0" vertical="bottom" wrapText="0"/>
    </xf>
    <xf borderId="22" fillId="8" fontId="3" numFmtId="1" xfId="0" applyAlignment="1" applyBorder="1" applyFont="1" applyNumberFormat="1">
      <alignment shrinkToFit="0" vertical="bottom" wrapText="0"/>
    </xf>
    <xf borderId="27" fillId="3" fontId="2" numFmtId="1" xfId="0" applyAlignment="1" applyBorder="1" applyFont="1" applyNumberFormat="1">
      <alignment shrinkToFit="0" vertical="bottom" wrapText="0"/>
    </xf>
    <xf borderId="23" fillId="3" fontId="2" numFmtId="1" xfId="0" applyAlignment="1" applyBorder="1" applyFont="1" applyNumberFormat="1">
      <alignment shrinkToFit="0" vertical="bottom" wrapText="0"/>
    </xf>
    <xf borderId="15" fillId="8" fontId="3" numFmtId="0" xfId="0" applyAlignment="1" applyBorder="1" applyFont="1">
      <alignment shrinkToFit="0" vertical="bottom" wrapText="0"/>
    </xf>
    <xf borderId="15" fillId="3" fontId="3" numFmtId="0" xfId="0" applyAlignment="1" applyBorder="1" applyFont="1">
      <alignment shrinkToFit="0" vertical="bottom" wrapText="0"/>
    </xf>
    <xf borderId="4" fillId="3" fontId="0" numFmtId="0" xfId="0" applyAlignment="1" applyBorder="1" applyFont="1">
      <alignment shrinkToFit="0" vertical="bottom" wrapText="0"/>
    </xf>
    <xf borderId="24" fillId="2" fontId="2" numFmtId="1" xfId="0" applyAlignment="1" applyBorder="1" applyFont="1" applyNumberFormat="1">
      <alignment shrinkToFit="0" vertical="bottom" wrapText="0"/>
    </xf>
    <xf borderId="24" fillId="12" fontId="2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392387225"/>
        <c:axId val="187118816"/>
      </c:barChart>
      <c:catAx>
        <c:axId val="139238722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87118816"/>
      </c:catAx>
      <c:valAx>
        <c:axId val="18711881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9238722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932512736"/>
        <c:axId val="193611211"/>
      </c:barChart>
      <c:catAx>
        <c:axId val="93251273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3611211"/>
      </c:catAx>
      <c:valAx>
        <c:axId val="19361121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251273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187851035"/>
        <c:axId val="1394587861"/>
      </c:barChart>
      <c:catAx>
        <c:axId val="18785103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94587861"/>
      </c:catAx>
      <c:valAx>
        <c:axId val="139458786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851035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45795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497205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77202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4.0"/>
    <col customWidth="1" min="2" max="2" width="7.29"/>
    <col customWidth="1" min="3" max="3" width="6.29"/>
    <col customWidth="1" min="4" max="5" width="7.71"/>
    <col customWidth="1" min="6" max="6" width="7.29"/>
    <col customWidth="1" min="7" max="7" width="7.71"/>
    <col customWidth="1" min="8" max="8" width="7.29"/>
    <col customWidth="1" min="9" max="16" width="7.71"/>
    <col customWidth="1" min="17" max="17" width="10.57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5" t="s">
        <v>1</v>
      </c>
      <c r="N1" s="8"/>
      <c r="O1" s="8"/>
      <c r="P1" s="8"/>
      <c r="Q1" s="7"/>
      <c r="R1" s="7"/>
      <c r="S1" s="37"/>
      <c r="T1" s="38"/>
      <c r="U1" s="37"/>
      <c r="V1" s="37"/>
      <c r="AA1" s="39"/>
      <c r="AB1" s="39"/>
      <c r="AC1" s="39"/>
      <c r="AD1" s="39"/>
      <c r="AE1" s="39"/>
      <c r="AF1" s="39"/>
    </row>
    <row r="2" ht="15.75" customHeight="1">
      <c r="A2" s="7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7"/>
      <c r="S2" s="37"/>
      <c r="T2" s="37"/>
      <c r="U2" s="37"/>
      <c r="V2" s="37"/>
      <c r="AA2" s="39"/>
      <c r="AB2" s="39"/>
      <c r="AC2" s="39"/>
      <c r="AD2" s="39"/>
      <c r="AE2" s="39"/>
      <c r="AF2" s="39"/>
    </row>
    <row r="3" ht="36.0" customHeight="1">
      <c r="A3" s="12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7</v>
      </c>
      <c r="R3" s="14" t="s">
        <v>31</v>
      </c>
      <c r="S3" s="41" t="s">
        <v>32</v>
      </c>
      <c r="T3" s="14" t="s">
        <v>33</v>
      </c>
      <c r="U3" s="43">
        <v>42583.0</v>
      </c>
      <c r="V3" s="43">
        <v>42856.0</v>
      </c>
      <c r="AA3" s="39"/>
      <c r="AB3" s="39"/>
      <c r="AC3" s="39"/>
      <c r="AD3" s="39"/>
      <c r="AE3" s="39"/>
      <c r="AF3" s="39"/>
    </row>
    <row r="4" ht="15.75" customHeight="1">
      <c r="A4" s="15" t="s">
        <v>36</v>
      </c>
      <c r="B4" s="45">
        <f>'MIS report'!C4</f>
        <v>0</v>
      </c>
      <c r="C4" s="45">
        <f>'MIS report'!D4</f>
        <v>26</v>
      </c>
      <c r="D4" s="45">
        <f>'MIS report'!E4</f>
        <v>42</v>
      </c>
      <c r="E4" s="45">
        <f>'MIS report'!F4</f>
        <v>58</v>
      </c>
      <c r="F4" s="45">
        <f>'MIS report'!G4</f>
        <v>56</v>
      </c>
      <c r="G4" s="45">
        <f>'MIS report'!H4</f>
        <v>53</v>
      </c>
      <c r="H4" s="45">
        <f>'MIS report'!I4</f>
        <v>64</v>
      </c>
      <c r="I4" s="45">
        <f>'MIS report'!J4</f>
        <v>48</v>
      </c>
      <c r="J4" s="16"/>
      <c r="K4" s="16"/>
      <c r="L4" s="16"/>
      <c r="M4" s="16"/>
      <c r="N4" s="16"/>
      <c r="O4" s="16"/>
      <c r="P4" s="16"/>
      <c r="Q4" s="48">
        <f t="shared" ref="Q4:Q114" si="1">SUM(B4:P4)</f>
        <v>347</v>
      </c>
      <c r="R4" s="48">
        <f>Q4+Q5+Q6+Q7</f>
        <v>531</v>
      </c>
      <c r="S4" s="33">
        <v>533.0</v>
      </c>
      <c r="T4" s="50">
        <f>R4-S4</f>
        <v>-2</v>
      </c>
      <c r="U4" s="18">
        <v>500.0</v>
      </c>
      <c r="V4" s="18">
        <v>324.0</v>
      </c>
      <c r="AA4" s="39"/>
      <c r="AB4" s="39"/>
      <c r="AC4" s="39"/>
      <c r="AD4" s="39"/>
      <c r="AE4" s="39"/>
      <c r="AF4" s="39"/>
    </row>
    <row r="5" ht="15.75" customHeight="1">
      <c r="A5" s="33" t="s">
        <v>48</v>
      </c>
      <c r="B5" s="51">
        <f>'MIS report'!C5</f>
        <v>0</v>
      </c>
      <c r="C5" s="51">
        <f>'MIS report'!D5</f>
        <v>0</v>
      </c>
      <c r="D5" s="51">
        <f>'MIS report'!E5</f>
        <v>8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16"/>
      <c r="K5" s="16"/>
      <c r="L5" s="16"/>
      <c r="M5" s="16"/>
      <c r="N5" s="16"/>
      <c r="O5" s="16"/>
      <c r="P5" s="16"/>
      <c r="Q5" s="48">
        <f t="shared" si="1"/>
        <v>32</v>
      </c>
      <c r="R5" s="18"/>
      <c r="S5" s="33"/>
      <c r="T5" s="33"/>
      <c r="U5" s="18"/>
      <c r="V5" s="18">
        <v>30.0</v>
      </c>
      <c r="AA5" s="39"/>
      <c r="AB5" s="39"/>
      <c r="AC5" s="39"/>
      <c r="AD5" s="39"/>
      <c r="AE5" s="39"/>
      <c r="AF5" s="39"/>
    </row>
    <row r="6" ht="15.75" customHeight="1">
      <c r="A6" s="33" t="s">
        <v>56</v>
      </c>
      <c r="B6" s="51">
        <f>'MIS report'!C6</f>
        <v>0</v>
      </c>
      <c r="C6" s="51">
        <f>'MIS report'!D6</f>
        <v>10</v>
      </c>
      <c r="D6" s="51">
        <f>'MIS report'!E6</f>
        <v>10</v>
      </c>
      <c r="E6" s="51">
        <f>'MIS report'!F6</f>
        <v>4</v>
      </c>
      <c r="F6" s="51">
        <f>'MIS report'!G6</f>
        <v>9</v>
      </c>
      <c r="G6" s="51">
        <f>'MIS report'!H6</f>
        <v>8</v>
      </c>
      <c r="H6" s="51">
        <f>'MIS report'!I6</f>
        <v>8</v>
      </c>
      <c r="I6" s="51">
        <f>'MIS report'!J6</f>
        <v>5</v>
      </c>
      <c r="J6" s="16"/>
      <c r="K6" s="16"/>
      <c r="L6" s="16"/>
      <c r="M6" s="16"/>
      <c r="N6" s="16"/>
      <c r="O6" s="16"/>
      <c r="P6" s="16"/>
      <c r="Q6" s="48">
        <f t="shared" si="1"/>
        <v>54</v>
      </c>
      <c r="R6" s="18"/>
      <c r="S6" s="33"/>
      <c r="T6" s="33"/>
      <c r="U6" s="18"/>
      <c r="V6" s="18">
        <v>67.0</v>
      </c>
      <c r="AA6" s="39"/>
      <c r="AB6" s="39"/>
      <c r="AC6" s="39"/>
      <c r="AD6" s="39"/>
      <c r="AE6" s="39"/>
      <c r="AF6" s="39"/>
    </row>
    <row r="7" ht="15.75" customHeight="1">
      <c r="A7" s="33" t="s">
        <v>65</v>
      </c>
      <c r="B7" s="51">
        <f>'MIS report'!C7</f>
        <v>0</v>
      </c>
      <c r="C7" s="51">
        <f>'MIS report'!D7</f>
        <v>17</v>
      </c>
      <c r="D7" s="51">
        <f>'MIS report'!E7</f>
        <v>17</v>
      </c>
      <c r="E7" s="51">
        <f>'MIS report'!F7</f>
        <v>11</v>
      </c>
      <c r="F7" s="51">
        <f>'MIS report'!G7</f>
        <v>13</v>
      </c>
      <c r="G7" s="51">
        <f>'MIS report'!H7</f>
        <v>15</v>
      </c>
      <c r="H7" s="51">
        <f>'MIS report'!I7</f>
        <v>11</v>
      </c>
      <c r="I7" s="51">
        <f>'MIS report'!J7</f>
        <v>14</v>
      </c>
      <c r="J7" s="16"/>
      <c r="K7" s="16"/>
      <c r="L7" s="16"/>
      <c r="M7" s="16"/>
      <c r="N7" s="16"/>
      <c r="O7" s="16"/>
      <c r="P7" s="16"/>
      <c r="Q7" s="48">
        <f t="shared" si="1"/>
        <v>98</v>
      </c>
      <c r="R7" s="18"/>
      <c r="S7" s="33"/>
      <c r="T7" s="33"/>
      <c r="U7" s="18"/>
      <c r="V7" s="18">
        <v>93.0</v>
      </c>
      <c r="AA7" s="39"/>
      <c r="AB7" s="39"/>
      <c r="AC7" s="39"/>
      <c r="AD7" s="39"/>
      <c r="AE7" s="39"/>
      <c r="AF7" s="39"/>
    </row>
    <row r="8" ht="15.75" customHeight="1">
      <c r="A8" s="36" t="s">
        <v>72</v>
      </c>
      <c r="B8" s="57">
        <f>'MIS report'!C26</f>
        <v>0</v>
      </c>
      <c r="C8" s="57">
        <f>'MIS report'!D26</f>
        <v>34</v>
      </c>
      <c r="D8" s="57">
        <f>'MIS report'!E26</f>
        <v>47</v>
      </c>
      <c r="E8" s="57">
        <f>'MIS report'!F26</f>
        <v>35</v>
      </c>
      <c r="F8" s="57">
        <f>'MIS report'!G26</f>
        <v>44</v>
      </c>
      <c r="G8" s="57">
        <f>'MIS report'!H26</f>
        <v>31</v>
      </c>
      <c r="H8" s="57">
        <f>'MIS report'!I26</f>
        <v>36</v>
      </c>
      <c r="I8" s="57">
        <f>'MIS report'!J26</f>
        <v>43</v>
      </c>
      <c r="J8" s="57"/>
      <c r="K8" s="57"/>
      <c r="L8" s="57"/>
      <c r="M8" s="57"/>
      <c r="N8" s="57"/>
      <c r="O8" s="57"/>
      <c r="P8" s="57"/>
      <c r="Q8" s="58">
        <f t="shared" si="1"/>
        <v>270</v>
      </c>
      <c r="R8" s="58">
        <f>Q8+Q9+Q10+Q11</f>
        <v>465</v>
      </c>
      <c r="S8" s="59">
        <v>475.0</v>
      </c>
      <c r="T8" s="59">
        <f>R8-S8</f>
        <v>-10</v>
      </c>
      <c r="U8" s="58">
        <v>449.0</v>
      </c>
      <c r="V8" s="58">
        <v>227.0</v>
      </c>
      <c r="W8" s="61"/>
      <c r="X8" s="61"/>
      <c r="AA8" s="39"/>
      <c r="AB8" s="39"/>
      <c r="AC8" s="39"/>
      <c r="AD8" s="39"/>
      <c r="AE8" s="39"/>
      <c r="AF8" s="39"/>
    </row>
    <row r="9" ht="15.75" customHeight="1">
      <c r="A9" s="36" t="s">
        <v>86</v>
      </c>
      <c r="B9" s="57">
        <f>'MIS report'!C27</f>
        <v>0</v>
      </c>
      <c r="C9" s="57">
        <f>'MIS report'!D27</f>
        <v>0</v>
      </c>
      <c r="D9" s="57">
        <f>'MIS report'!E27</f>
        <v>2</v>
      </c>
      <c r="E9" s="57">
        <f>'MIS report'!F27</f>
        <v>3</v>
      </c>
      <c r="F9" s="57">
        <f>'MIS report'!G27</f>
        <v>0</v>
      </c>
      <c r="G9" s="57">
        <f>'MIS report'!H27</f>
        <v>0</v>
      </c>
      <c r="H9" s="57">
        <f>'MIS report'!I27</f>
        <v>0</v>
      </c>
      <c r="I9" s="57">
        <f>'MIS report'!J27</f>
        <v>0</v>
      </c>
      <c r="J9" s="57"/>
      <c r="K9" s="57"/>
      <c r="L9" s="57"/>
      <c r="M9" s="57"/>
      <c r="N9" s="57"/>
      <c r="O9" s="57"/>
      <c r="P9" s="57"/>
      <c r="Q9" s="58">
        <f t="shared" si="1"/>
        <v>5</v>
      </c>
      <c r="R9" s="58"/>
      <c r="S9" s="59"/>
      <c r="T9" s="59"/>
      <c r="U9" s="58"/>
      <c r="V9" s="58">
        <v>5.0</v>
      </c>
      <c r="W9" s="61"/>
      <c r="X9" s="61"/>
      <c r="AA9" s="39"/>
      <c r="AB9" s="39"/>
      <c r="AC9" s="39"/>
      <c r="AD9" s="39"/>
      <c r="AE9" s="39"/>
      <c r="AF9" s="39"/>
    </row>
    <row r="10" ht="15.75" customHeight="1">
      <c r="A10" s="36" t="s">
        <v>93</v>
      </c>
      <c r="B10" s="57">
        <f>'MIS report'!C28</f>
        <v>0</v>
      </c>
      <c r="C10" s="57">
        <f>'MIS report'!D28</f>
        <v>5</v>
      </c>
      <c r="D10" s="57">
        <f>'MIS report'!E28</f>
        <v>1</v>
      </c>
      <c r="E10" s="57">
        <f>'MIS report'!F28</f>
        <v>0</v>
      </c>
      <c r="F10" s="57">
        <f>'MIS report'!G28</f>
        <v>5</v>
      </c>
      <c r="G10" s="57">
        <f>'MIS report'!H28</f>
        <v>1</v>
      </c>
      <c r="H10" s="57">
        <f>'MIS report'!I28</f>
        <v>3</v>
      </c>
      <c r="I10" s="57">
        <f>'MIS report'!J28</f>
        <v>3</v>
      </c>
      <c r="J10" s="57"/>
      <c r="K10" s="57"/>
      <c r="L10" s="57"/>
      <c r="M10" s="57"/>
      <c r="N10" s="57"/>
      <c r="O10" s="57"/>
      <c r="P10" s="57"/>
      <c r="Q10" s="58">
        <f t="shared" si="1"/>
        <v>18</v>
      </c>
      <c r="R10" s="58"/>
      <c r="S10" s="59"/>
      <c r="T10" s="59"/>
      <c r="U10" s="58"/>
      <c r="V10" s="58">
        <v>16.0</v>
      </c>
      <c r="W10" s="61"/>
      <c r="X10" s="61"/>
      <c r="AA10" s="39"/>
      <c r="AB10" s="39"/>
      <c r="AC10" s="39"/>
      <c r="AD10" s="39"/>
      <c r="AE10" s="39"/>
      <c r="AF10" s="39"/>
    </row>
    <row r="11" ht="15.75" customHeight="1">
      <c r="A11" s="36" t="s">
        <v>99</v>
      </c>
      <c r="B11" s="57">
        <f>'MIS report'!C29</f>
        <v>0</v>
      </c>
      <c r="C11" s="57">
        <f>'MIS report'!D29</f>
        <v>24</v>
      </c>
      <c r="D11" s="57">
        <f>'MIS report'!E29</f>
        <v>25</v>
      </c>
      <c r="E11" s="57">
        <f>'MIS report'!F29</f>
        <v>29</v>
      </c>
      <c r="F11" s="57">
        <f>'MIS report'!G29</f>
        <v>19</v>
      </c>
      <c r="G11" s="57">
        <f>'MIS report'!H29</f>
        <v>21</v>
      </c>
      <c r="H11" s="57">
        <f>'MIS report'!I29</f>
        <v>30</v>
      </c>
      <c r="I11" s="57">
        <f>'MIS report'!J29</f>
        <v>24</v>
      </c>
      <c r="J11" s="57"/>
      <c r="K11" s="57"/>
      <c r="L11" s="57"/>
      <c r="M11" s="57"/>
      <c r="N11" s="57"/>
      <c r="O11" s="57"/>
      <c r="P11" s="57"/>
      <c r="Q11" s="58">
        <f t="shared" si="1"/>
        <v>172</v>
      </c>
      <c r="R11" s="58"/>
      <c r="S11" s="59"/>
      <c r="T11" s="59"/>
      <c r="U11" s="58"/>
      <c r="V11" s="58">
        <v>200.0</v>
      </c>
      <c r="W11" s="61"/>
      <c r="X11" s="61"/>
      <c r="AA11" s="39"/>
      <c r="AB11" s="39"/>
      <c r="AC11" s="39"/>
      <c r="AD11" s="39"/>
      <c r="AE11" s="39"/>
      <c r="AF11" s="39"/>
    </row>
    <row r="12" ht="15.75" customHeight="1">
      <c r="A12" s="33" t="s">
        <v>106</v>
      </c>
      <c r="B12" s="45">
        <f>'MIS report'!C8</f>
        <v>11</v>
      </c>
      <c r="C12" s="45">
        <f>'MIS report'!D8</f>
        <v>0</v>
      </c>
      <c r="D12" s="45">
        <f>'MIS report'!E8</f>
        <v>118</v>
      </c>
      <c r="E12" s="45">
        <f>'MIS report'!F8</f>
        <v>108</v>
      </c>
      <c r="F12" s="45">
        <f>'MIS report'!G8</f>
        <v>117</v>
      </c>
      <c r="G12" s="45">
        <f>'MIS report'!H8</f>
        <v>149</v>
      </c>
      <c r="H12" s="45">
        <f>'MIS report'!I8</f>
        <v>124</v>
      </c>
      <c r="I12" s="45">
        <f>'MIS report'!J8</f>
        <v>137</v>
      </c>
      <c r="J12" s="45"/>
      <c r="K12" s="45"/>
      <c r="L12" s="45"/>
      <c r="M12" s="45"/>
      <c r="N12" s="45"/>
      <c r="O12" s="45"/>
      <c r="P12" s="45"/>
      <c r="Q12" s="48">
        <f t="shared" si="1"/>
        <v>764</v>
      </c>
      <c r="R12" s="48">
        <f>Q12+Q13</f>
        <v>797</v>
      </c>
      <c r="S12" s="50">
        <v>742.0</v>
      </c>
      <c r="T12" s="50">
        <f>R12-S12</f>
        <v>55</v>
      </c>
      <c r="U12" s="48">
        <v>748.0</v>
      </c>
      <c r="V12" s="48">
        <v>757.0</v>
      </c>
      <c r="W12" s="61"/>
      <c r="X12" s="61"/>
      <c r="AA12" s="39"/>
      <c r="AB12" s="39"/>
      <c r="AC12" s="39"/>
      <c r="AD12" s="39"/>
      <c r="AE12" s="39"/>
      <c r="AF12" s="39"/>
    </row>
    <row r="13" ht="17.25" customHeight="1">
      <c r="A13" s="33" t="s">
        <v>112</v>
      </c>
      <c r="B13" s="45">
        <f>'MIS report'!C9</f>
        <v>0</v>
      </c>
      <c r="C13" s="45">
        <f>'MIS report'!D9</f>
        <v>0</v>
      </c>
      <c r="D13" s="45">
        <f>'MIS report'!E9</f>
        <v>4</v>
      </c>
      <c r="E13" s="45">
        <f>'MIS report'!F9</f>
        <v>6</v>
      </c>
      <c r="F13" s="45">
        <f>'MIS report'!G9</f>
        <v>5</v>
      </c>
      <c r="G13" s="45">
        <f>'MIS report'!H9</f>
        <v>10</v>
      </c>
      <c r="H13" s="45">
        <f>'MIS report'!I9</f>
        <v>4</v>
      </c>
      <c r="I13" s="45">
        <f>'MIS report'!J9</f>
        <v>4</v>
      </c>
      <c r="J13" s="45"/>
      <c r="K13" s="45"/>
      <c r="L13" s="45"/>
      <c r="M13" s="45"/>
      <c r="N13" s="45"/>
      <c r="O13" s="45"/>
      <c r="P13" s="45"/>
      <c r="Q13" s="48">
        <f t="shared" si="1"/>
        <v>33</v>
      </c>
      <c r="R13" s="48"/>
      <c r="S13" s="50"/>
      <c r="T13" s="50"/>
      <c r="U13" s="48"/>
      <c r="V13" s="48">
        <v>36.0</v>
      </c>
      <c r="W13" s="61"/>
      <c r="X13" s="61"/>
      <c r="AA13" s="39"/>
      <c r="AB13" s="39"/>
      <c r="AC13" s="39"/>
      <c r="AD13" s="39"/>
      <c r="AE13" s="39"/>
      <c r="AF13" s="39"/>
    </row>
    <row r="14" ht="15.75" customHeight="1">
      <c r="A14" s="36" t="s">
        <v>117</v>
      </c>
      <c r="B14" s="57">
        <f>'MIS report'!C10</f>
        <v>0</v>
      </c>
      <c r="C14" s="57">
        <f>'MIS report'!D10</f>
        <v>10</v>
      </c>
      <c r="D14" s="57">
        <f>'MIS report'!E10</f>
        <v>15</v>
      </c>
      <c r="E14" s="57">
        <f>'MIS report'!F10</f>
        <v>28</v>
      </c>
      <c r="F14" s="57">
        <f>'MIS report'!G10</f>
        <v>28</v>
      </c>
      <c r="G14" s="57">
        <f>'MIS report'!H10</f>
        <v>33</v>
      </c>
      <c r="H14" s="57">
        <f>'MIS report'!I10</f>
        <v>28</v>
      </c>
      <c r="I14" s="57">
        <f>'MIS report'!J10</f>
        <v>37</v>
      </c>
      <c r="J14" s="57"/>
      <c r="K14" s="57"/>
      <c r="L14" s="57"/>
      <c r="M14" s="57"/>
      <c r="N14" s="57"/>
      <c r="O14" s="57"/>
      <c r="P14" s="57"/>
      <c r="Q14" s="58">
        <f t="shared" si="1"/>
        <v>179</v>
      </c>
      <c r="R14" s="58">
        <f>Q14+Q15+Q16+Q17</f>
        <v>380</v>
      </c>
      <c r="S14" s="59">
        <v>424.0</v>
      </c>
      <c r="T14" s="59">
        <f>R14-S14</f>
        <v>-44</v>
      </c>
      <c r="U14" s="58">
        <v>433.0</v>
      </c>
      <c r="V14" s="58">
        <v>226.0</v>
      </c>
      <c r="W14" s="61"/>
      <c r="X14" s="61"/>
      <c r="AA14" s="39"/>
      <c r="AB14" s="39"/>
      <c r="AC14" s="39"/>
      <c r="AD14" s="39"/>
      <c r="AE14" s="39"/>
      <c r="AF14" s="39"/>
    </row>
    <row r="15" ht="15.75" customHeight="1">
      <c r="A15" s="36" t="s">
        <v>122</v>
      </c>
      <c r="B15" s="57">
        <f>'MIS report'!C11</f>
        <v>0</v>
      </c>
      <c r="C15" s="57">
        <f>'MIS report'!D11</f>
        <v>0</v>
      </c>
      <c r="D15" s="57">
        <f>'MIS report'!E11</f>
        <v>11</v>
      </c>
      <c r="E15" s="57">
        <f>'MIS report'!F11</f>
        <v>4</v>
      </c>
      <c r="F15" s="57">
        <f>'MIS report'!G11</f>
        <v>5</v>
      </c>
      <c r="G15" s="57">
        <f>'MIS report'!H11</f>
        <v>5</v>
      </c>
      <c r="H15" s="57">
        <f>'MIS report'!I11</f>
        <v>2</v>
      </c>
      <c r="I15" s="57">
        <f>'MIS report'!J11</f>
        <v>1</v>
      </c>
      <c r="J15" s="57"/>
      <c r="K15" s="57"/>
      <c r="L15" s="57"/>
      <c r="M15" s="57"/>
      <c r="N15" s="57"/>
      <c r="O15" s="57"/>
      <c r="P15" s="57"/>
      <c r="Q15" s="58">
        <f t="shared" si="1"/>
        <v>28</v>
      </c>
      <c r="R15" s="58"/>
      <c r="S15" s="59"/>
      <c r="T15" s="59"/>
      <c r="U15" s="58"/>
      <c r="V15" s="58">
        <v>23.0</v>
      </c>
      <c r="W15" s="61"/>
      <c r="X15" s="61"/>
      <c r="AA15" s="39"/>
      <c r="AB15" s="39"/>
      <c r="AC15" s="39"/>
      <c r="AD15" s="39"/>
      <c r="AE15" s="39"/>
      <c r="AF15" s="39"/>
    </row>
    <row r="16" ht="15.75" customHeight="1">
      <c r="A16" s="36" t="s">
        <v>126</v>
      </c>
      <c r="B16" s="57">
        <f>'MIS report'!C12</f>
        <v>0</v>
      </c>
      <c r="C16" s="57">
        <f>'MIS report'!D12</f>
        <v>2</v>
      </c>
      <c r="D16" s="57">
        <f>'MIS report'!E12</f>
        <v>3</v>
      </c>
      <c r="E16" s="57">
        <f>'MIS report'!F12</f>
        <v>0</v>
      </c>
      <c r="F16" s="57">
        <f>'MIS report'!G12</f>
        <v>3</v>
      </c>
      <c r="G16" s="57">
        <f>'MIS report'!H12</f>
        <v>3</v>
      </c>
      <c r="H16" s="57">
        <f>'MIS report'!I12</f>
        <v>4</v>
      </c>
      <c r="I16" s="57">
        <f>'MIS report'!J12</f>
        <v>5</v>
      </c>
      <c r="J16" s="57"/>
      <c r="K16" s="57"/>
      <c r="L16" s="57"/>
      <c r="M16" s="57"/>
      <c r="N16" s="57"/>
      <c r="O16" s="57"/>
      <c r="P16" s="57"/>
      <c r="Q16" s="58">
        <f t="shared" si="1"/>
        <v>20</v>
      </c>
      <c r="R16" s="58"/>
      <c r="S16" s="59"/>
      <c r="T16" s="59"/>
      <c r="U16" s="58"/>
      <c r="V16" s="58">
        <v>24.0</v>
      </c>
      <c r="W16" s="61"/>
      <c r="X16" s="61"/>
      <c r="AA16" s="39"/>
      <c r="AB16" s="39"/>
      <c r="AC16" s="39"/>
      <c r="AD16" s="39"/>
      <c r="AE16" s="39"/>
      <c r="AF16" s="39"/>
    </row>
    <row r="17" ht="15.75" customHeight="1">
      <c r="A17" s="36" t="s">
        <v>131</v>
      </c>
      <c r="B17" s="57">
        <f>'MIS report'!C13</f>
        <v>0</v>
      </c>
      <c r="C17" s="57">
        <f>'MIS report'!D13</f>
        <v>21</v>
      </c>
      <c r="D17" s="57">
        <f>'MIS report'!E13</f>
        <v>16</v>
      </c>
      <c r="E17" s="57">
        <f>'MIS report'!F13</f>
        <v>25</v>
      </c>
      <c r="F17" s="57">
        <f>'MIS report'!G13</f>
        <v>20</v>
      </c>
      <c r="G17" s="57">
        <f>'MIS report'!H13</f>
        <v>18</v>
      </c>
      <c r="H17" s="57">
        <f>'MIS report'!I13</f>
        <v>29</v>
      </c>
      <c r="I17" s="57">
        <f>'MIS report'!J13</f>
        <v>24</v>
      </c>
      <c r="J17" s="57"/>
      <c r="K17" s="57"/>
      <c r="L17" s="57"/>
      <c r="M17" s="57"/>
      <c r="N17" s="57"/>
      <c r="O17" s="57"/>
      <c r="P17" s="57"/>
      <c r="Q17" s="58">
        <f t="shared" si="1"/>
        <v>153</v>
      </c>
      <c r="R17" s="58"/>
      <c r="S17" s="59"/>
      <c r="T17" s="59"/>
      <c r="U17" s="58"/>
      <c r="V17" s="58">
        <v>143.0</v>
      </c>
      <c r="W17" s="61"/>
      <c r="X17" s="61"/>
      <c r="AA17" s="39"/>
      <c r="AB17" s="39"/>
      <c r="AC17" s="39"/>
      <c r="AD17" s="39"/>
      <c r="AE17" s="39"/>
      <c r="AF17" s="39"/>
    </row>
    <row r="18" ht="15.75" customHeight="1">
      <c r="A18" s="33" t="s">
        <v>136</v>
      </c>
      <c r="B18" s="45">
        <f>'MIS report'!C14-B20</f>
        <v>7</v>
      </c>
      <c r="C18" s="45">
        <f>'MIS report'!D14-C20</f>
        <v>16</v>
      </c>
      <c r="D18" s="45">
        <f>'MIS report'!E14-D20</f>
        <v>81</v>
      </c>
      <c r="E18" s="45">
        <f>'MIS report'!F14-E20</f>
        <v>99</v>
      </c>
      <c r="F18" s="45">
        <f>'MIS report'!G14-F20</f>
        <v>132</v>
      </c>
      <c r="G18" s="45">
        <f>'MIS report'!H14-G20</f>
        <v>89</v>
      </c>
      <c r="H18" s="45">
        <f>'MIS report'!I14-H20</f>
        <v>115</v>
      </c>
      <c r="I18" s="45">
        <f>'MIS report'!J14-I20</f>
        <v>133</v>
      </c>
      <c r="J18" s="45"/>
      <c r="K18" s="45"/>
      <c r="L18" s="45"/>
      <c r="M18" s="45"/>
      <c r="N18" s="45"/>
      <c r="O18" s="45"/>
      <c r="P18" s="45"/>
      <c r="Q18" s="48">
        <f t="shared" si="1"/>
        <v>672</v>
      </c>
      <c r="R18" s="48">
        <f>Q18+Q19+Q20</f>
        <v>758</v>
      </c>
      <c r="S18" s="50">
        <v>786.0</v>
      </c>
      <c r="T18" s="50">
        <f>R18-S18</f>
        <v>-28</v>
      </c>
      <c r="U18" s="48">
        <v>791.0</v>
      </c>
      <c r="V18" s="48">
        <v>715.0</v>
      </c>
      <c r="W18" s="61"/>
      <c r="X18" s="61"/>
      <c r="AA18" s="39"/>
      <c r="AB18" s="39"/>
      <c r="AC18" s="39"/>
      <c r="AD18" s="39"/>
      <c r="AE18" s="39"/>
      <c r="AF18" s="39"/>
    </row>
    <row r="19" ht="15.75" customHeight="1">
      <c r="A19" s="33" t="s">
        <v>143</v>
      </c>
      <c r="B19" s="45">
        <f>'MIS report'!C15</f>
        <v>0</v>
      </c>
      <c r="C19" s="45">
        <f>'MIS report'!D15</f>
        <v>15</v>
      </c>
      <c r="D19" s="45">
        <f>'MIS report'!E15</f>
        <v>8</v>
      </c>
      <c r="E19" s="45">
        <f>'MIS report'!F15</f>
        <v>10</v>
      </c>
      <c r="F19" s="45">
        <f>'MIS report'!G15</f>
        <v>9</v>
      </c>
      <c r="G19" s="45">
        <f>'MIS report'!H15</f>
        <v>10</v>
      </c>
      <c r="H19" s="45">
        <f>'MIS report'!I15</f>
        <v>9</v>
      </c>
      <c r="I19" s="45">
        <f>'MIS report'!J15</f>
        <v>5</v>
      </c>
      <c r="J19" s="45"/>
      <c r="K19" s="45"/>
      <c r="L19" s="45"/>
      <c r="M19" s="45"/>
      <c r="N19" s="45"/>
      <c r="O19" s="45"/>
      <c r="P19" s="45"/>
      <c r="Q19" s="48">
        <f t="shared" si="1"/>
        <v>66</v>
      </c>
      <c r="R19" s="48"/>
      <c r="S19" s="50"/>
      <c r="T19" s="50"/>
      <c r="U19" s="48"/>
      <c r="V19" s="48">
        <v>81.0</v>
      </c>
      <c r="W19" s="61"/>
      <c r="X19" s="61"/>
      <c r="AA19" s="39"/>
      <c r="AB19" s="39"/>
      <c r="AC19" s="39"/>
      <c r="AD19" s="39"/>
      <c r="AE19" s="39"/>
      <c r="AF19" s="39"/>
    </row>
    <row r="20" ht="15.75" customHeight="1">
      <c r="A20" s="15" t="s">
        <v>8</v>
      </c>
      <c r="B20" s="45" t="str">
        <f>'Self Contained'!B4</f>
        <v/>
      </c>
      <c r="C20" s="45">
        <v>0.0</v>
      </c>
      <c r="D20" s="45">
        <f>'Self Contained'!D4</f>
        <v>6</v>
      </c>
      <c r="E20" s="45">
        <f>'Self Contained'!E4</f>
        <v>2</v>
      </c>
      <c r="F20" s="45">
        <f>'Self Contained'!F4</f>
        <v>4</v>
      </c>
      <c r="G20" s="45">
        <f>'Self Contained'!G4</f>
        <v>3</v>
      </c>
      <c r="H20" s="45">
        <f>'Self Contained'!H4</f>
        <v>4</v>
      </c>
      <c r="I20" s="45">
        <f>'Self Contained'!I4</f>
        <v>1</v>
      </c>
      <c r="J20" s="45"/>
      <c r="K20" s="45"/>
      <c r="L20" s="45"/>
      <c r="M20" s="45"/>
      <c r="N20" s="45"/>
      <c r="O20" s="45"/>
      <c r="P20" s="45"/>
      <c r="Q20" s="48">
        <f t="shared" si="1"/>
        <v>20</v>
      </c>
      <c r="R20" s="48"/>
      <c r="S20" s="50"/>
      <c r="T20" s="50"/>
      <c r="U20" s="48"/>
      <c r="V20" s="48">
        <v>22.0</v>
      </c>
      <c r="W20" s="61"/>
      <c r="X20" s="61"/>
      <c r="AA20" s="39"/>
      <c r="AB20" s="39"/>
      <c r="AC20" s="39"/>
      <c r="AD20" s="39"/>
      <c r="AE20" s="39"/>
      <c r="AF20" s="39"/>
    </row>
    <row r="21" ht="15.75" customHeight="1">
      <c r="A21" s="36" t="s">
        <v>151</v>
      </c>
      <c r="B21" s="57">
        <f>'MIS report'!C16</f>
        <v>10</v>
      </c>
      <c r="C21" s="57">
        <f>'MIS report'!D16</f>
        <v>0</v>
      </c>
      <c r="D21" s="57">
        <f>'MIS report'!E16</f>
        <v>134</v>
      </c>
      <c r="E21" s="57">
        <f>'MIS report'!F16</f>
        <v>121</v>
      </c>
      <c r="F21" s="57">
        <f>'MIS report'!G16</f>
        <v>134</v>
      </c>
      <c r="G21" s="57">
        <f>'MIS report'!H16</f>
        <v>150</v>
      </c>
      <c r="H21" s="57">
        <f>'MIS report'!I16</f>
        <v>206</v>
      </c>
      <c r="I21" s="57">
        <f>'MIS report'!J16</f>
        <v>167</v>
      </c>
      <c r="J21" s="57"/>
      <c r="K21" s="57"/>
      <c r="L21" s="57"/>
      <c r="M21" s="57"/>
      <c r="N21" s="57"/>
      <c r="O21" s="57"/>
      <c r="P21" s="57"/>
      <c r="Q21" s="58">
        <f t="shared" si="1"/>
        <v>922</v>
      </c>
      <c r="R21" s="58">
        <f>Q21+Q22</f>
        <v>976</v>
      </c>
      <c r="S21" s="59">
        <v>948.0</v>
      </c>
      <c r="T21" s="59">
        <f>R21-S21</f>
        <v>28</v>
      </c>
      <c r="U21" s="58">
        <v>982.0</v>
      </c>
      <c r="V21" s="58">
        <v>956.0</v>
      </c>
      <c r="W21" s="61"/>
      <c r="X21" s="61"/>
      <c r="AA21" s="39"/>
      <c r="AB21" s="39"/>
      <c r="AC21" s="39"/>
      <c r="AD21" s="39"/>
      <c r="AE21" s="39"/>
      <c r="AF21" s="39"/>
    </row>
    <row r="22" ht="15.75" customHeight="1">
      <c r="A22" s="36" t="s">
        <v>157</v>
      </c>
      <c r="B22" s="57">
        <f>'MIS report'!C17</f>
        <v>0</v>
      </c>
      <c r="C22" s="57">
        <f>'MIS report'!D17</f>
        <v>0</v>
      </c>
      <c r="D22" s="57">
        <f>'MIS report'!E17</f>
        <v>8</v>
      </c>
      <c r="E22" s="57">
        <f>'MIS report'!F17</f>
        <v>17</v>
      </c>
      <c r="F22" s="57">
        <f>'MIS report'!G17</f>
        <v>6</v>
      </c>
      <c r="G22" s="57">
        <f>'MIS report'!H17</f>
        <v>10</v>
      </c>
      <c r="H22" s="57">
        <f>'MIS report'!I17</f>
        <v>7</v>
      </c>
      <c r="I22" s="57">
        <f>'MIS report'!J17</f>
        <v>6</v>
      </c>
      <c r="J22" s="57"/>
      <c r="K22" s="57"/>
      <c r="L22" s="57"/>
      <c r="M22" s="57"/>
      <c r="N22" s="57"/>
      <c r="O22" s="57"/>
      <c r="P22" s="57"/>
      <c r="Q22" s="58">
        <f t="shared" si="1"/>
        <v>54</v>
      </c>
      <c r="R22" s="58"/>
      <c r="S22" s="59"/>
      <c r="T22" s="59"/>
      <c r="U22" s="58"/>
      <c r="V22" s="58">
        <v>54.0</v>
      </c>
      <c r="W22" s="61"/>
      <c r="X22" s="61"/>
      <c r="AA22" s="39"/>
      <c r="AB22" s="39"/>
      <c r="AC22" s="39"/>
      <c r="AD22" s="39"/>
      <c r="AE22" s="39"/>
      <c r="AF22" s="39"/>
    </row>
    <row r="23" ht="15.75" customHeight="1">
      <c r="A23" s="15" t="s">
        <v>162</v>
      </c>
      <c r="B23" s="45">
        <f>'MIS report'!C18-B27</f>
        <v>9</v>
      </c>
      <c r="C23" s="45">
        <f>'MIS report'!D18-C27</f>
        <v>29</v>
      </c>
      <c r="D23" s="45">
        <f>'MIS report'!E18-D27</f>
        <v>72</v>
      </c>
      <c r="E23" s="45">
        <f>'MIS report'!F18-E27</f>
        <v>81</v>
      </c>
      <c r="F23" s="45">
        <f>'MIS report'!G18-F27</f>
        <v>71</v>
      </c>
      <c r="G23" s="45">
        <f>'MIS report'!H18-G27</f>
        <v>90</v>
      </c>
      <c r="H23" s="45">
        <f>'MIS report'!I18-H27</f>
        <v>73</v>
      </c>
      <c r="I23" s="45">
        <f>'MIS report'!J18-I27</f>
        <v>90</v>
      </c>
      <c r="J23" s="45"/>
      <c r="K23" s="45"/>
      <c r="L23" s="45"/>
      <c r="M23" s="45"/>
      <c r="N23" s="45"/>
      <c r="O23" s="45"/>
      <c r="P23" s="45"/>
      <c r="Q23" s="48">
        <f t="shared" si="1"/>
        <v>515</v>
      </c>
      <c r="R23" s="48">
        <f>Q23+Q24+Q25+Q26+Q27</f>
        <v>745</v>
      </c>
      <c r="S23" s="50">
        <v>651.0</v>
      </c>
      <c r="T23" s="50">
        <f>R23-S23</f>
        <v>94</v>
      </c>
      <c r="U23" s="48">
        <v>625.0</v>
      </c>
      <c r="V23" s="48">
        <v>463.0</v>
      </c>
      <c r="W23" s="61"/>
      <c r="X23" s="61"/>
      <c r="AA23" s="39"/>
      <c r="AB23" s="39"/>
      <c r="AC23" s="39"/>
      <c r="AD23" s="39"/>
      <c r="AE23" s="39"/>
      <c r="AF23" s="39"/>
    </row>
    <row r="24" ht="15.75" customHeight="1">
      <c r="A24" s="33" t="s">
        <v>168</v>
      </c>
      <c r="B24" s="45">
        <f>'MIS report'!C19</f>
        <v>0</v>
      </c>
      <c r="C24" s="45">
        <f>'MIS report'!D19</f>
        <v>0</v>
      </c>
      <c r="D24" s="45">
        <f>'MIS report'!E19</f>
        <v>20</v>
      </c>
      <c r="E24" s="45">
        <f>'MIS report'!F19</f>
        <v>11</v>
      </c>
      <c r="F24" s="45">
        <f>'MIS report'!G19</f>
        <v>8</v>
      </c>
      <c r="G24" s="45">
        <f>'MIS report'!H19</f>
        <v>10</v>
      </c>
      <c r="H24" s="45">
        <f>'MIS report'!I19</f>
        <v>12</v>
      </c>
      <c r="I24" s="45">
        <f>'MIS report'!J19</f>
        <v>9</v>
      </c>
      <c r="J24" s="45"/>
      <c r="K24" s="45"/>
      <c r="L24" s="45"/>
      <c r="M24" s="45"/>
      <c r="N24" s="45"/>
      <c r="O24" s="45"/>
      <c r="P24" s="45"/>
      <c r="Q24" s="48">
        <f t="shared" si="1"/>
        <v>70</v>
      </c>
      <c r="R24" s="48"/>
      <c r="S24" s="50"/>
      <c r="T24" s="50"/>
      <c r="U24" s="48"/>
      <c r="V24" s="48">
        <v>58.0</v>
      </c>
      <c r="W24" s="61"/>
      <c r="X24" s="61"/>
      <c r="AA24" s="39"/>
      <c r="AB24" s="39"/>
      <c r="AC24" s="39"/>
      <c r="AD24" s="39"/>
      <c r="AE24" s="39"/>
      <c r="AF24" s="39"/>
    </row>
    <row r="25" ht="15.75" customHeight="1">
      <c r="A25" s="33" t="s">
        <v>172</v>
      </c>
      <c r="B25" s="45">
        <f>'MIS report'!C20</f>
        <v>0</v>
      </c>
      <c r="C25" s="45">
        <f>'MIS report'!D20</f>
        <v>10</v>
      </c>
      <c r="D25" s="45">
        <f>'MIS report'!E20</f>
        <v>5</v>
      </c>
      <c r="E25" s="45">
        <f>'MIS report'!F20</f>
        <v>4</v>
      </c>
      <c r="F25" s="45">
        <f>'MIS report'!G20</f>
        <v>2</v>
      </c>
      <c r="G25" s="45">
        <f>'MIS report'!H20</f>
        <v>6</v>
      </c>
      <c r="H25" s="45">
        <f>'MIS report'!I20</f>
        <v>8</v>
      </c>
      <c r="I25" s="45">
        <f>'MIS report'!J20</f>
        <v>6</v>
      </c>
      <c r="J25" s="45"/>
      <c r="K25" s="45"/>
      <c r="L25" s="45"/>
      <c r="M25" s="45"/>
      <c r="N25" s="45"/>
      <c r="O25" s="45"/>
      <c r="P25" s="45"/>
      <c r="Q25" s="48">
        <f t="shared" si="1"/>
        <v>41</v>
      </c>
      <c r="R25" s="48"/>
      <c r="S25" s="50"/>
      <c r="T25" s="50"/>
      <c r="U25" s="48"/>
      <c r="V25" s="48">
        <v>43.0</v>
      </c>
      <c r="W25" s="61"/>
      <c r="X25" s="61"/>
      <c r="AA25" s="39"/>
      <c r="AB25" s="39"/>
      <c r="AC25" s="39"/>
      <c r="AD25" s="39"/>
      <c r="AE25" s="39"/>
      <c r="AF25" s="39"/>
    </row>
    <row r="26" ht="15.75" customHeight="1">
      <c r="A26" s="33" t="s">
        <v>175</v>
      </c>
      <c r="B26" s="45">
        <f>'MIS report'!C21</f>
        <v>0</v>
      </c>
      <c r="C26" s="45">
        <f>'MIS report'!D21</f>
        <v>9</v>
      </c>
      <c r="D26" s="45">
        <f>'MIS report'!E21</f>
        <v>20</v>
      </c>
      <c r="E26" s="45">
        <f>'MIS report'!F21</f>
        <v>15</v>
      </c>
      <c r="F26" s="45">
        <f>'MIS report'!G21</f>
        <v>9</v>
      </c>
      <c r="G26" s="45">
        <f>'MIS report'!H21</f>
        <v>13</v>
      </c>
      <c r="H26" s="45">
        <f>'MIS report'!I21</f>
        <v>18</v>
      </c>
      <c r="I26" s="45">
        <f>'MIS report'!J21</f>
        <v>13</v>
      </c>
      <c r="J26" s="45"/>
      <c r="K26" s="45"/>
      <c r="L26" s="45"/>
      <c r="M26" s="45"/>
      <c r="N26" s="45"/>
      <c r="O26" s="45"/>
      <c r="P26" s="45"/>
      <c r="Q26" s="48">
        <f t="shared" si="1"/>
        <v>97</v>
      </c>
      <c r="R26" s="48"/>
      <c r="S26" s="50"/>
      <c r="T26" s="50"/>
      <c r="U26" s="48"/>
      <c r="V26" s="48">
        <v>91.0</v>
      </c>
      <c r="W26" s="61"/>
      <c r="X26" s="61"/>
      <c r="AA26" s="39"/>
      <c r="AB26" s="39"/>
      <c r="AC26" s="39"/>
      <c r="AD26" s="39"/>
      <c r="AE26" s="39"/>
      <c r="AF26" s="39"/>
    </row>
    <row r="27" ht="15.75" customHeight="1">
      <c r="A27" s="33" t="s">
        <v>9</v>
      </c>
      <c r="B27" s="45" t="str">
        <f>'Self Contained'!B5</f>
        <v/>
      </c>
      <c r="C27" s="45" t="str">
        <f>'Self Contained'!C5</f>
        <v/>
      </c>
      <c r="D27" s="45">
        <f>'Self Contained'!D5</f>
        <v>6</v>
      </c>
      <c r="E27" s="45">
        <f>'Self Contained'!E5</f>
        <v>3</v>
      </c>
      <c r="F27" s="45">
        <f>'Self Contained'!F5</f>
        <v>2</v>
      </c>
      <c r="G27" s="45">
        <f>'Self Contained'!G5</f>
        <v>2</v>
      </c>
      <c r="H27" s="45">
        <f>'Self Contained'!H5</f>
        <v>7</v>
      </c>
      <c r="I27" s="45">
        <f>'Self Contained'!I5</f>
        <v>2</v>
      </c>
      <c r="J27" s="45"/>
      <c r="K27" s="45"/>
      <c r="L27" s="45"/>
      <c r="M27" s="45"/>
      <c r="N27" s="45"/>
      <c r="O27" s="45"/>
      <c r="P27" s="45"/>
      <c r="Q27" s="48">
        <f t="shared" si="1"/>
        <v>22</v>
      </c>
      <c r="R27" s="48"/>
      <c r="S27" s="50"/>
      <c r="T27" s="50"/>
      <c r="U27" s="48"/>
      <c r="V27" s="48">
        <v>22.0</v>
      </c>
      <c r="W27" s="61"/>
      <c r="X27" s="61"/>
      <c r="AA27" s="39"/>
      <c r="AB27" s="39"/>
      <c r="AC27" s="39"/>
      <c r="AD27" s="39"/>
      <c r="AE27" s="39"/>
      <c r="AF27" s="39"/>
    </row>
    <row r="28" ht="15.75" customHeight="1">
      <c r="A28" s="36" t="s">
        <v>179</v>
      </c>
      <c r="B28" s="57">
        <f>'MIS report'!C62</f>
        <v>29</v>
      </c>
      <c r="C28" s="57">
        <f>'MIS report'!D62</f>
        <v>32</v>
      </c>
      <c r="D28" s="57">
        <f>'MIS report'!E62</f>
        <v>79</v>
      </c>
      <c r="E28" s="57">
        <f>'MIS report'!F62</f>
        <v>76</v>
      </c>
      <c r="F28" s="57">
        <f>'MIS report'!G62</f>
        <v>85</v>
      </c>
      <c r="G28" s="57">
        <f>'MIS report'!H62</f>
        <v>81</v>
      </c>
      <c r="H28" s="57">
        <f>'MIS report'!I62</f>
        <v>78</v>
      </c>
      <c r="I28" s="57">
        <f>'MIS report'!J62</f>
        <v>97</v>
      </c>
      <c r="J28" s="57"/>
      <c r="K28" s="57"/>
      <c r="L28" s="57"/>
      <c r="M28" s="57"/>
      <c r="N28" s="57"/>
      <c r="O28" s="57"/>
      <c r="P28" s="57"/>
      <c r="Q28" s="58">
        <f t="shared" si="1"/>
        <v>557</v>
      </c>
      <c r="R28" s="58">
        <f>Q28+Q29+Q30+Q31</f>
        <v>813</v>
      </c>
      <c r="S28" s="59">
        <v>821.0</v>
      </c>
      <c r="T28" s="59">
        <f>R28-S28</f>
        <v>-8</v>
      </c>
      <c r="U28" s="58">
        <v>754.0</v>
      </c>
      <c r="V28" s="58">
        <v>558.0</v>
      </c>
      <c r="W28" s="61"/>
      <c r="X28" s="61"/>
      <c r="AA28" s="39"/>
      <c r="AB28" s="39"/>
      <c r="AC28" s="39"/>
      <c r="AD28" s="39"/>
      <c r="AE28" s="39"/>
      <c r="AF28" s="39"/>
    </row>
    <row r="29" ht="15.75" customHeight="1">
      <c r="A29" s="36" t="s">
        <v>181</v>
      </c>
      <c r="B29" s="57">
        <f>'MIS report'!C63</f>
        <v>0</v>
      </c>
      <c r="C29" s="57">
        <f>'MIS report'!D63</f>
        <v>0</v>
      </c>
      <c r="D29" s="57">
        <f>'MIS report'!E63</f>
        <v>15</v>
      </c>
      <c r="E29" s="57">
        <f>'MIS report'!F63</f>
        <v>13</v>
      </c>
      <c r="F29" s="57">
        <f>'MIS report'!G63</f>
        <v>15</v>
      </c>
      <c r="G29" s="57">
        <f>'MIS report'!H63</f>
        <v>8</v>
      </c>
      <c r="H29" s="57">
        <f>'MIS report'!I63</f>
        <v>13</v>
      </c>
      <c r="I29" s="57">
        <f>'MIS report'!J63</f>
        <v>8</v>
      </c>
      <c r="J29" s="57"/>
      <c r="K29" s="57"/>
      <c r="L29" s="57"/>
      <c r="M29" s="57"/>
      <c r="N29" s="57"/>
      <c r="O29" s="57"/>
      <c r="P29" s="57"/>
      <c r="Q29" s="58">
        <f t="shared" si="1"/>
        <v>72</v>
      </c>
      <c r="R29" s="58"/>
      <c r="S29" s="59"/>
      <c r="T29" s="59"/>
      <c r="U29" s="58"/>
      <c r="V29" s="58">
        <v>75.0</v>
      </c>
      <c r="W29" s="61"/>
      <c r="X29" s="61"/>
      <c r="AA29" s="39"/>
      <c r="AB29" s="39"/>
      <c r="AC29" s="39"/>
      <c r="AD29" s="39"/>
      <c r="AE29" s="39"/>
      <c r="AF29" s="39"/>
    </row>
    <row r="30" ht="15.75" customHeight="1">
      <c r="A30" s="36" t="s">
        <v>184</v>
      </c>
      <c r="B30" s="57">
        <f>'MIS report'!C64</f>
        <v>0</v>
      </c>
      <c r="C30" s="57">
        <f>'MIS report'!D64</f>
        <v>5</v>
      </c>
      <c r="D30" s="57">
        <f>'MIS report'!E64</f>
        <v>6</v>
      </c>
      <c r="E30" s="57">
        <f>'MIS report'!F64</f>
        <v>6</v>
      </c>
      <c r="F30" s="57">
        <f>'MIS report'!G64</f>
        <v>6</v>
      </c>
      <c r="G30" s="57">
        <f>'MIS report'!H64</f>
        <v>8</v>
      </c>
      <c r="H30" s="57">
        <f>'MIS report'!I64</f>
        <v>2</v>
      </c>
      <c r="I30" s="57">
        <f>'MIS report'!J64</f>
        <v>7</v>
      </c>
      <c r="J30" s="57"/>
      <c r="K30" s="57"/>
      <c r="L30" s="57"/>
      <c r="M30" s="57"/>
      <c r="N30" s="57"/>
      <c r="O30" s="57"/>
      <c r="P30" s="57"/>
      <c r="Q30" s="58">
        <f t="shared" si="1"/>
        <v>40</v>
      </c>
      <c r="R30" s="58"/>
      <c r="S30" s="59"/>
      <c r="T30" s="59"/>
      <c r="U30" s="58"/>
      <c r="V30" s="58">
        <v>40.0</v>
      </c>
      <c r="W30" s="61"/>
      <c r="X30" s="61"/>
      <c r="AA30" s="39"/>
      <c r="AB30" s="39"/>
      <c r="AC30" s="39"/>
      <c r="AD30" s="39"/>
      <c r="AE30" s="39"/>
      <c r="AF30" s="39"/>
    </row>
    <row r="31" ht="15.75" customHeight="1">
      <c r="A31" s="36" t="s">
        <v>187</v>
      </c>
      <c r="B31" s="57">
        <f>'MIS report'!C65</f>
        <v>0</v>
      </c>
      <c r="C31" s="57">
        <f>'MIS report'!D65</f>
        <v>11</v>
      </c>
      <c r="D31" s="57">
        <f>'MIS report'!E65</f>
        <v>26</v>
      </c>
      <c r="E31" s="57">
        <f>'MIS report'!F65</f>
        <v>12</v>
      </c>
      <c r="F31" s="57">
        <f>'MIS report'!G65</f>
        <v>24</v>
      </c>
      <c r="G31" s="57">
        <f>'MIS report'!H65</f>
        <v>28</v>
      </c>
      <c r="H31" s="57">
        <f>'MIS report'!I65</f>
        <v>23</v>
      </c>
      <c r="I31" s="57">
        <f>'MIS report'!J65</f>
        <v>20</v>
      </c>
      <c r="J31" s="57"/>
      <c r="K31" s="57"/>
      <c r="L31" s="57"/>
      <c r="M31" s="57"/>
      <c r="N31" s="57"/>
      <c r="O31" s="57"/>
      <c r="P31" s="57"/>
      <c r="Q31" s="58">
        <f t="shared" si="1"/>
        <v>144</v>
      </c>
      <c r="R31" s="58"/>
      <c r="S31" s="59"/>
      <c r="T31" s="59"/>
      <c r="U31" s="58"/>
      <c r="V31" s="58">
        <v>130.0</v>
      </c>
      <c r="W31" s="61"/>
      <c r="X31" s="61"/>
      <c r="AA31" s="39"/>
      <c r="AB31" s="39"/>
      <c r="AC31" s="39"/>
      <c r="AD31" s="39"/>
      <c r="AE31" s="39"/>
      <c r="AF31" s="39"/>
    </row>
    <row r="32" ht="15.75" customHeight="1">
      <c r="A32" s="33" t="s">
        <v>192</v>
      </c>
      <c r="B32" s="45">
        <f>'MIS report'!C22-B34</f>
        <v>0</v>
      </c>
      <c r="C32" s="45">
        <f>'MIS report'!D22-C34</f>
        <v>0</v>
      </c>
      <c r="D32" s="45">
        <f>'MIS report'!E22-D34</f>
        <v>55</v>
      </c>
      <c r="E32" s="45">
        <f>'MIS report'!F22-E34</f>
        <v>63</v>
      </c>
      <c r="F32" s="45">
        <f>'MIS report'!G22-F34</f>
        <v>56</v>
      </c>
      <c r="G32" s="45">
        <f>'MIS report'!H22-G34</f>
        <v>69</v>
      </c>
      <c r="H32" s="45">
        <f>'MIS report'!I22-H34</f>
        <v>79</v>
      </c>
      <c r="I32" s="45">
        <f>'MIS report'!J22-I34</f>
        <v>68</v>
      </c>
      <c r="J32" s="45"/>
      <c r="K32" s="45"/>
      <c r="L32" s="45"/>
      <c r="M32" s="45"/>
      <c r="N32" s="45"/>
      <c r="O32" s="45"/>
      <c r="P32" s="45"/>
      <c r="Q32" s="48">
        <f t="shared" si="1"/>
        <v>390</v>
      </c>
      <c r="R32" s="48">
        <f>Q32+Q33+Q34</f>
        <v>431</v>
      </c>
      <c r="S32" s="50">
        <v>437.0</v>
      </c>
      <c r="T32" s="50">
        <f>R32-S32</f>
        <v>-6</v>
      </c>
      <c r="U32" s="48">
        <v>426.0</v>
      </c>
      <c r="V32" s="48">
        <v>395.0</v>
      </c>
      <c r="W32" s="61"/>
      <c r="X32" s="61"/>
      <c r="AA32" s="39"/>
      <c r="AB32" s="39"/>
      <c r="AC32" s="39"/>
      <c r="AD32" s="39"/>
      <c r="AE32" s="39"/>
      <c r="AF32" s="39"/>
    </row>
    <row r="33" ht="15.75" customHeight="1">
      <c r="A33" s="33" t="s">
        <v>199</v>
      </c>
      <c r="B33" s="45">
        <f>'MIS report'!C23</f>
        <v>0</v>
      </c>
      <c r="C33" s="45">
        <f>'MIS report'!D23</f>
        <v>0</v>
      </c>
      <c r="D33" s="45">
        <f>'MIS report'!E23</f>
        <v>5</v>
      </c>
      <c r="E33" s="45">
        <f>'MIS report'!F23</f>
        <v>8</v>
      </c>
      <c r="F33" s="45">
        <f>'MIS report'!G23</f>
        <v>5</v>
      </c>
      <c r="G33" s="45">
        <f>'MIS report'!H23</f>
        <v>8</v>
      </c>
      <c r="H33" s="45">
        <f>'MIS report'!I23</f>
        <v>1</v>
      </c>
      <c r="I33" s="45">
        <f>'MIS report'!J23</f>
        <v>1</v>
      </c>
      <c r="J33" s="45"/>
      <c r="K33" s="45"/>
      <c r="L33" s="45"/>
      <c r="M33" s="45"/>
      <c r="N33" s="45"/>
      <c r="O33" s="45"/>
      <c r="P33" s="45"/>
      <c r="Q33" s="48">
        <f t="shared" si="1"/>
        <v>28</v>
      </c>
      <c r="R33" s="48"/>
      <c r="S33" s="50"/>
      <c r="T33" s="50"/>
      <c r="U33" s="48"/>
      <c r="V33" s="48">
        <v>31.0</v>
      </c>
      <c r="W33" s="61"/>
      <c r="X33" s="61"/>
      <c r="AA33" s="39"/>
      <c r="AB33" s="39"/>
      <c r="AC33" s="39"/>
      <c r="AD33" s="39"/>
      <c r="AE33" s="39"/>
      <c r="AF33" s="39"/>
    </row>
    <row r="34" ht="15.75" customHeight="1">
      <c r="A34" s="33" t="s">
        <v>29</v>
      </c>
      <c r="B34" s="45" t="str">
        <f>'Self Contained'!B6</f>
        <v/>
      </c>
      <c r="C34" s="45" t="str">
        <f>'Self Contained'!C6</f>
        <v/>
      </c>
      <c r="D34" s="45">
        <f>'Self Contained'!D6</f>
        <v>4</v>
      </c>
      <c r="E34" s="45">
        <f>'Self Contained'!E6</f>
        <v>3</v>
      </c>
      <c r="F34" s="45">
        <f>'Self Contained'!F6</f>
        <v>1</v>
      </c>
      <c r="G34" s="45">
        <f>'Self Contained'!G6</f>
        <v>1</v>
      </c>
      <c r="H34" s="45">
        <f>'Self Contained'!H6</f>
        <v>3</v>
      </c>
      <c r="I34" s="45">
        <f>'Self Contained'!I6</f>
        <v>1</v>
      </c>
      <c r="J34" s="45"/>
      <c r="K34" s="45"/>
      <c r="L34" s="45"/>
      <c r="M34" s="45"/>
      <c r="N34" s="45"/>
      <c r="O34" s="45"/>
      <c r="P34" s="45"/>
      <c r="Q34" s="48">
        <f t="shared" si="1"/>
        <v>13</v>
      </c>
      <c r="R34" s="48"/>
      <c r="S34" s="50"/>
      <c r="T34" s="50"/>
      <c r="U34" s="48"/>
      <c r="V34" s="48">
        <v>6.0</v>
      </c>
      <c r="W34" s="61"/>
      <c r="X34" s="61"/>
      <c r="AA34" s="39"/>
      <c r="AB34" s="39"/>
      <c r="AC34" s="39"/>
      <c r="AD34" s="39"/>
      <c r="AE34" s="39"/>
      <c r="AF34" s="39"/>
    </row>
    <row r="35" ht="15.75" customHeight="1">
      <c r="A35" s="36" t="s">
        <v>207</v>
      </c>
      <c r="B35" s="57">
        <f>'MIS report'!C52-B37</f>
        <v>8</v>
      </c>
      <c r="C35" s="57">
        <f>'MIS report'!D52-C37</f>
        <v>0</v>
      </c>
      <c r="D35" s="57">
        <f>'MIS report'!E52-D37</f>
        <v>113</v>
      </c>
      <c r="E35" s="57">
        <f>'MIS report'!F52-E37</f>
        <v>116</v>
      </c>
      <c r="F35" s="57">
        <f>'MIS report'!G52-F37</f>
        <v>125</v>
      </c>
      <c r="G35" s="57">
        <f>'MIS report'!H52-G37</f>
        <v>103</v>
      </c>
      <c r="H35" s="57">
        <f>'MIS report'!I52-H37</f>
        <v>115</v>
      </c>
      <c r="I35" s="57">
        <f>'MIS report'!J52-I37</f>
        <v>113</v>
      </c>
      <c r="J35" s="57"/>
      <c r="K35" s="57"/>
      <c r="L35" s="57"/>
      <c r="M35" s="57"/>
      <c r="N35" s="57"/>
      <c r="O35" s="57"/>
      <c r="P35" s="57"/>
      <c r="Q35" s="58">
        <f t="shared" si="1"/>
        <v>693</v>
      </c>
      <c r="R35" s="58">
        <f>Q35+Q36+Q37</f>
        <v>826</v>
      </c>
      <c r="S35" s="59">
        <v>769.0</v>
      </c>
      <c r="T35" s="59">
        <f>R35-S35</f>
        <v>57</v>
      </c>
      <c r="U35" s="58">
        <v>722.0</v>
      </c>
      <c r="V35" s="58">
        <v>676.0</v>
      </c>
      <c r="W35" s="61"/>
      <c r="X35" s="61"/>
      <c r="AA35" s="39"/>
      <c r="AB35" s="39"/>
      <c r="AC35" s="39"/>
      <c r="AD35" s="39"/>
      <c r="AE35" s="39"/>
      <c r="AF35" s="39"/>
    </row>
    <row r="36" ht="15.75" customHeight="1">
      <c r="A36" s="36" t="s">
        <v>210</v>
      </c>
      <c r="B36" s="57">
        <f>'MIS report'!C53</f>
        <v>0</v>
      </c>
      <c r="C36" s="57">
        <f>'MIS report'!D53</f>
        <v>0</v>
      </c>
      <c r="D36" s="57">
        <f>'MIS report'!E53</f>
        <v>19</v>
      </c>
      <c r="E36" s="57">
        <f>'MIS report'!F53</f>
        <v>31</v>
      </c>
      <c r="F36" s="57">
        <f>'MIS report'!G53</f>
        <v>23</v>
      </c>
      <c r="G36" s="57">
        <f>'MIS report'!H53</f>
        <v>17</v>
      </c>
      <c r="H36" s="57">
        <f>'MIS report'!I53</f>
        <v>14</v>
      </c>
      <c r="I36" s="57">
        <f>'MIS report'!J53</f>
        <v>20</v>
      </c>
      <c r="J36" s="57"/>
      <c r="K36" s="57"/>
      <c r="L36" s="57"/>
      <c r="M36" s="57"/>
      <c r="N36" s="57"/>
      <c r="O36" s="57"/>
      <c r="P36" s="57"/>
      <c r="Q36" s="58">
        <f t="shared" si="1"/>
        <v>124</v>
      </c>
      <c r="R36" s="58"/>
      <c r="S36" s="59"/>
      <c r="T36" s="59"/>
      <c r="U36" s="58"/>
      <c r="V36" s="58">
        <v>109.0</v>
      </c>
      <c r="W36" s="61"/>
      <c r="X36" s="61"/>
      <c r="AA36" s="39"/>
      <c r="AB36" s="39"/>
      <c r="AC36" s="39"/>
      <c r="AD36" s="39"/>
      <c r="AE36" s="39"/>
      <c r="AF36" s="39"/>
    </row>
    <row r="37" ht="15.75" customHeight="1">
      <c r="A37" s="36" t="s">
        <v>30</v>
      </c>
      <c r="B37" s="57" t="str">
        <f>'Self Contained'!B7</f>
        <v/>
      </c>
      <c r="C37" s="57" t="str">
        <f>'Self Contained'!C7</f>
        <v/>
      </c>
      <c r="D37" s="57">
        <f>'Self Contained'!D7</f>
        <v>1</v>
      </c>
      <c r="E37" s="57">
        <f>'Self Contained'!E7</f>
        <v>2</v>
      </c>
      <c r="F37" s="57" t="str">
        <f>'Self Contained'!F7</f>
        <v/>
      </c>
      <c r="G37" s="57">
        <f>'Self Contained'!G7</f>
        <v>2</v>
      </c>
      <c r="H37" s="57">
        <f>'Self Contained'!H7</f>
        <v>3</v>
      </c>
      <c r="I37" s="57">
        <f>'Self Contained'!I7</f>
        <v>1</v>
      </c>
      <c r="J37" s="57"/>
      <c r="K37" s="57"/>
      <c r="L37" s="57"/>
      <c r="M37" s="57"/>
      <c r="N37" s="57"/>
      <c r="O37" s="57"/>
      <c r="P37" s="57"/>
      <c r="Q37" s="58">
        <f t="shared" si="1"/>
        <v>9</v>
      </c>
      <c r="R37" s="58"/>
      <c r="S37" s="59"/>
      <c r="T37" s="59"/>
      <c r="U37" s="58"/>
      <c r="V37" s="58">
        <v>9.0</v>
      </c>
      <c r="W37" s="61"/>
      <c r="X37" s="61"/>
      <c r="AA37" s="39"/>
      <c r="AB37" s="39"/>
      <c r="AC37" s="39"/>
      <c r="AD37" s="39"/>
      <c r="AE37" s="39"/>
      <c r="AF37" s="39"/>
    </row>
    <row r="38" ht="15.75" customHeight="1">
      <c r="A38" s="33" t="s">
        <v>218</v>
      </c>
      <c r="B38" s="45">
        <f>'MIS report'!C24</f>
        <v>0</v>
      </c>
      <c r="C38" s="45">
        <f>'MIS report'!D24</f>
        <v>0</v>
      </c>
      <c r="D38" s="45">
        <f>'MIS report'!E24</f>
        <v>99</v>
      </c>
      <c r="E38" s="45">
        <f>'MIS report'!F24</f>
        <v>91</v>
      </c>
      <c r="F38" s="45">
        <f>'MIS report'!G24</f>
        <v>75</v>
      </c>
      <c r="G38" s="45">
        <f>'MIS report'!H24</f>
        <v>93</v>
      </c>
      <c r="H38" s="45">
        <f>'MIS report'!I24</f>
        <v>88</v>
      </c>
      <c r="I38" s="45">
        <f>'MIS report'!J24</f>
        <v>97</v>
      </c>
      <c r="J38" s="45"/>
      <c r="K38" s="45"/>
      <c r="L38" s="45"/>
      <c r="M38" s="45"/>
      <c r="N38" s="45"/>
      <c r="O38" s="45"/>
      <c r="P38" s="45"/>
      <c r="Q38" s="48">
        <f t="shared" si="1"/>
        <v>543</v>
      </c>
      <c r="R38" s="48">
        <f>Q38+Q39</f>
        <v>571</v>
      </c>
      <c r="S38" s="50">
        <v>556.0</v>
      </c>
      <c r="T38" s="50">
        <f>R38-S38</f>
        <v>15</v>
      </c>
      <c r="U38" s="48">
        <v>541.0</v>
      </c>
      <c r="V38" s="48">
        <v>531.0</v>
      </c>
      <c r="W38" s="61"/>
      <c r="X38" s="61"/>
      <c r="AA38" s="39"/>
      <c r="AB38" s="39"/>
      <c r="AC38" s="39"/>
      <c r="AD38" s="39"/>
      <c r="AE38" s="39"/>
      <c r="AF38" s="39"/>
    </row>
    <row r="39" ht="15.75" customHeight="1">
      <c r="A39" s="33" t="s">
        <v>223</v>
      </c>
      <c r="B39" s="45">
        <f>'MIS report'!C25</f>
        <v>0</v>
      </c>
      <c r="C39" s="45">
        <f>'MIS report'!D25</f>
        <v>0</v>
      </c>
      <c r="D39" s="45">
        <f>'MIS report'!E25</f>
        <v>7</v>
      </c>
      <c r="E39" s="45">
        <f>'MIS report'!F25</f>
        <v>7</v>
      </c>
      <c r="F39" s="45">
        <f>'MIS report'!G25</f>
        <v>2</v>
      </c>
      <c r="G39" s="45">
        <f>'MIS report'!H25</f>
        <v>1</v>
      </c>
      <c r="H39" s="45">
        <f>'MIS report'!I25</f>
        <v>6</v>
      </c>
      <c r="I39" s="45">
        <f>'MIS report'!J25</f>
        <v>5</v>
      </c>
      <c r="J39" s="45"/>
      <c r="K39" s="45"/>
      <c r="L39" s="45"/>
      <c r="M39" s="45"/>
      <c r="N39" s="45"/>
      <c r="O39" s="45"/>
      <c r="P39" s="45"/>
      <c r="Q39" s="48">
        <f t="shared" si="1"/>
        <v>28</v>
      </c>
      <c r="R39" s="48"/>
      <c r="S39" s="50"/>
      <c r="T39" s="50"/>
      <c r="U39" s="48"/>
      <c r="V39" s="48">
        <v>20.0</v>
      </c>
      <c r="W39" s="61"/>
      <c r="X39" s="61"/>
      <c r="AA39" s="39"/>
      <c r="AB39" s="39"/>
      <c r="AC39" s="39"/>
      <c r="AD39" s="39"/>
      <c r="AE39" s="39"/>
      <c r="AF39" s="39"/>
    </row>
    <row r="40" ht="15.75" customHeight="1">
      <c r="A40" s="36" t="s">
        <v>227</v>
      </c>
      <c r="B40" s="57">
        <f>'MIS report'!C30-B42</f>
        <v>8</v>
      </c>
      <c r="C40" s="57">
        <f>'MIS report'!D30-C42</f>
        <v>0</v>
      </c>
      <c r="D40" s="57">
        <f>'MIS report'!E30-D42</f>
        <v>54</v>
      </c>
      <c r="E40" s="57">
        <f>'MIS report'!F30-E42</f>
        <v>43</v>
      </c>
      <c r="F40" s="57">
        <f>'MIS report'!G30-F42</f>
        <v>52</v>
      </c>
      <c r="G40" s="57">
        <f>'MIS report'!H30-G42</f>
        <v>47</v>
      </c>
      <c r="H40" s="57">
        <f>'MIS report'!I30-H42</f>
        <v>55</v>
      </c>
      <c r="I40" s="57">
        <f>'MIS report'!J30-I42</f>
        <v>76</v>
      </c>
      <c r="J40" s="57"/>
      <c r="K40" s="57"/>
      <c r="L40" s="57"/>
      <c r="M40" s="57"/>
      <c r="N40" s="57"/>
      <c r="O40" s="57"/>
      <c r="P40" s="57"/>
      <c r="Q40" s="58">
        <f t="shared" si="1"/>
        <v>335</v>
      </c>
      <c r="R40" s="58">
        <f>Q40+Q41+Q42</f>
        <v>357</v>
      </c>
      <c r="S40" s="59">
        <v>334.0</v>
      </c>
      <c r="T40" s="59">
        <f>R40-S40</f>
        <v>23</v>
      </c>
      <c r="U40" s="58">
        <v>328.0</v>
      </c>
      <c r="V40" s="58">
        <v>327.0</v>
      </c>
      <c r="W40" s="61"/>
      <c r="X40" s="61"/>
      <c r="AA40" s="39"/>
      <c r="AB40" s="39"/>
      <c r="AC40" s="39"/>
      <c r="AD40" s="39"/>
      <c r="AE40" s="39"/>
      <c r="AF40" s="39"/>
    </row>
    <row r="41" ht="15.75" customHeight="1">
      <c r="A41" s="36" t="s">
        <v>231</v>
      </c>
      <c r="B41" s="57">
        <f>'MIS report'!C31</f>
        <v>0</v>
      </c>
      <c r="C41" s="57">
        <f>'MIS report'!D31</f>
        <v>0</v>
      </c>
      <c r="D41" s="57">
        <f>'MIS report'!E31</f>
        <v>0</v>
      </c>
      <c r="E41" s="57">
        <f>'MIS report'!F31</f>
        <v>0</v>
      </c>
      <c r="F41" s="57">
        <f>'MIS report'!G31</f>
        <v>2</v>
      </c>
      <c r="G41" s="57">
        <f>'MIS report'!H31</f>
        <v>2</v>
      </c>
      <c r="H41" s="57">
        <f>'MIS report'!I31</f>
        <v>2</v>
      </c>
      <c r="I41" s="57">
        <f>'MIS report'!J31</f>
        <v>3</v>
      </c>
      <c r="J41" s="57"/>
      <c r="K41" s="57"/>
      <c r="L41" s="57"/>
      <c r="M41" s="57"/>
      <c r="N41" s="57"/>
      <c r="O41" s="57"/>
      <c r="P41" s="57"/>
      <c r="Q41" s="58">
        <f t="shared" si="1"/>
        <v>9</v>
      </c>
      <c r="R41" s="58"/>
      <c r="S41" s="59"/>
      <c r="T41" s="59"/>
      <c r="U41" s="58"/>
      <c r="V41" s="58">
        <v>13.0</v>
      </c>
      <c r="W41" s="61"/>
      <c r="X41" s="61"/>
      <c r="AA41" s="39"/>
      <c r="AB41" s="39"/>
      <c r="AC41" s="39"/>
      <c r="AD41" s="39"/>
      <c r="AE41" s="39"/>
      <c r="AF41" s="39"/>
    </row>
    <row r="42" ht="15.75" customHeight="1">
      <c r="A42" s="36" t="s">
        <v>34</v>
      </c>
      <c r="B42" s="57" t="str">
        <f>'Self Contained'!B8</f>
        <v/>
      </c>
      <c r="C42" s="57" t="str">
        <f>'Self Contained'!C8</f>
        <v/>
      </c>
      <c r="D42" s="57" t="str">
        <f>'Self Contained'!D8</f>
        <v/>
      </c>
      <c r="E42" s="57">
        <f>'Self Contained'!E8</f>
        <v>1</v>
      </c>
      <c r="F42" s="57">
        <f>'Self Contained'!F8</f>
        <v>3</v>
      </c>
      <c r="G42" s="57">
        <f>'Self Contained'!G8</f>
        <v>3</v>
      </c>
      <c r="H42" s="57">
        <f>'Self Contained'!H8</f>
        <v>1</v>
      </c>
      <c r="I42" s="57">
        <f>'Self Contained'!I8</f>
        <v>5</v>
      </c>
      <c r="J42" s="57"/>
      <c r="K42" s="57"/>
      <c r="L42" s="57"/>
      <c r="M42" s="57"/>
      <c r="N42" s="57"/>
      <c r="O42" s="57"/>
      <c r="P42" s="57"/>
      <c r="Q42" s="58">
        <f t="shared" si="1"/>
        <v>13</v>
      </c>
      <c r="R42" s="58"/>
      <c r="S42" s="59"/>
      <c r="T42" s="59"/>
      <c r="U42" s="58"/>
      <c r="V42" s="58">
        <v>12.0</v>
      </c>
      <c r="W42" s="61"/>
      <c r="X42" s="61"/>
      <c r="AA42" s="39"/>
      <c r="AB42" s="39"/>
      <c r="AC42" s="39"/>
      <c r="AD42" s="39"/>
      <c r="AE42" s="39"/>
      <c r="AF42" s="39"/>
    </row>
    <row r="43" ht="15.75" customHeight="1">
      <c r="A43" s="33" t="s">
        <v>232</v>
      </c>
      <c r="B43" s="45">
        <f>'MIS report'!C32</f>
        <v>45</v>
      </c>
      <c r="C43" s="45">
        <f>'MIS report'!D32</f>
        <v>20</v>
      </c>
      <c r="D43" s="45">
        <f>'MIS report'!E32</f>
        <v>86</v>
      </c>
      <c r="E43" s="45">
        <f>'MIS report'!F32</f>
        <v>87</v>
      </c>
      <c r="F43" s="45">
        <f>'MIS report'!G32</f>
        <v>89</v>
      </c>
      <c r="G43" s="45">
        <f>'MIS report'!H32</f>
        <v>98</v>
      </c>
      <c r="H43" s="45">
        <f>'MIS report'!I32</f>
        <v>84</v>
      </c>
      <c r="I43" s="45">
        <f>'MIS report'!J32</f>
        <v>88</v>
      </c>
      <c r="J43" s="45"/>
      <c r="K43" s="45"/>
      <c r="L43" s="45"/>
      <c r="M43" s="45"/>
      <c r="N43" s="45"/>
      <c r="O43" s="45"/>
      <c r="P43" s="45"/>
      <c r="Q43" s="48">
        <f t="shared" si="1"/>
        <v>597</v>
      </c>
      <c r="R43" s="48">
        <f>Q43+Q44</f>
        <v>638</v>
      </c>
      <c r="S43" s="50">
        <v>659.0</v>
      </c>
      <c r="T43" s="50">
        <f>R43-S43</f>
        <v>-21</v>
      </c>
      <c r="U43" s="48">
        <v>612.0</v>
      </c>
      <c r="V43" s="48">
        <v>612.0</v>
      </c>
      <c r="W43" s="61"/>
      <c r="X43" s="61"/>
      <c r="AA43" s="39"/>
      <c r="AB43" s="39"/>
      <c r="AC43" s="39"/>
      <c r="AD43" s="39"/>
      <c r="AE43" s="39"/>
      <c r="AF43" s="39"/>
    </row>
    <row r="44" ht="15.75" customHeight="1">
      <c r="A44" s="33" t="s">
        <v>233</v>
      </c>
      <c r="B44" s="45">
        <f>'MIS report'!C33</f>
        <v>0</v>
      </c>
      <c r="C44" s="45">
        <f>'MIS report'!D33</f>
        <v>7</v>
      </c>
      <c r="D44" s="45">
        <f>'MIS report'!E33</f>
        <v>6</v>
      </c>
      <c r="E44" s="45">
        <f>'MIS report'!F33</f>
        <v>4</v>
      </c>
      <c r="F44" s="45">
        <f>'MIS report'!G33</f>
        <v>6</v>
      </c>
      <c r="G44" s="45">
        <f>'MIS report'!H33</f>
        <v>6</v>
      </c>
      <c r="H44" s="45">
        <f>'MIS report'!I33</f>
        <v>5</v>
      </c>
      <c r="I44" s="45">
        <f>'MIS report'!J33</f>
        <v>7</v>
      </c>
      <c r="J44" s="45"/>
      <c r="K44" s="45"/>
      <c r="L44" s="45"/>
      <c r="M44" s="45"/>
      <c r="N44" s="45"/>
      <c r="O44" s="45"/>
      <c r="P44" s="45"/>
      <c r="Q44" s="48">
        <f t="shared" si="1"/>
        <v>41</v>
      </c>
      <c r="R44" s="48"/>
      <c r="S44" s="50"/>
      <c r="T44" s="50"/>
      <c r="U44" s="48"/>
      <c r="V44" s="48">
        <v>44.0</v>
      </c>
      <c r="W44" s="61"/>
      <c r="X44" s="61"/>
      <c r="AA44" s="39"/>
      <c r="AB44" s="39"/>
      <c r="AC44" s="39"/>
      <c r="AD44" s="39"/>
      <c r="AE44" s="39"/>
      <c r="AF44" s="39"/>
    </row>
    <row r="45" ht="15.75" customHeight="1">
      <c r="A45" s="36" t="s">
        <v>234</v>
      </c>
      <c r="B45" s="57">
        <f>'MIS report'!C34</f>
        <v>0</v>
      </c>
      <c r="C45" s="57">
        <f>'MIS report'!D34</f>
        <v>1</v>
      </c>
      <c r="D45" s="57">
        <f>'MIS report'!E34</f>
        <v>133</v>
      </c>
      <c r="E45" s="57">
        <f>'MIS report'!F34</f>
        <v>174</v>
      </c>
      <c r="F45" s="57">
        <f>'MIS report'!G34</f>
        <v>156</v>
      </c>
      <c r="G45" s="57">
        <f>'MIS report'!H34</f>
        <v>165</v>
      </c>
      <c r="H45" s="57">
        <f>'MIS report'!I34</f>
        <v>173</v>
      </c>
      <c r="I45" s="57">
        <f>'MIS report'!J34</f>
        <v>157</v>
      </c>
      <c r="J45" s="57"/>
      <c r="K45" s="57"/>
      <c r="L45" s="57"/>
      <c r="M45" s="57"/>
      <c r="N45" s="57"/>
      <c r="O45" s="57"/>
      <c r="P45" s="57"/>
      <c r="Q45" s="58">
        <f t="shared" si="1"/>
        <v>959</v>
      </c>
      <c r="R45" s="58">
        <f>Q45+Q46</f>
        <v>1121</v>
      </c>
      <c r="S45" s="59">
        <v>1029.0</v>
      </c>
      <c r="T45" s="59">
        <f>R45-S45</f>
        <v>92</v>
      </c>
      <c r="U45" s="58">
        <v>927.0</v>
      </c>
      <c r="V45" s="58">
        <v>832.0</v>
      </c>
      <c r="W45" s="61"/>
      <c r="X45" s="61"/>
      <c r="AA45" s="39"/>
      <c r="AB45" s="39"/>
      <c r="AC45" s="39"/>
      <c r="AD45" s="39"/>
      <c r="AE45" s="39"/>
      <c r="AF45" s="39"/>
    </row>
    <row r="46" ht="15.75" customHeight="1">
      <c r="A46" s="36" t="s">
        <v>235</v>
      </c>
      <c r="B46" s="57">
        <f>'MIS report'!C35</f>
        <v>0</v>
      </c>
      <c r="C46" s="57">
        <f>'MIS report'!D35</f>
        <v>29</v>
      </c>
      <c r="D46" s="57">
        <f>'MIS report'!E35</f>
        <v>32</v>
      </c>
      <c r="E46" s="57">
        <f>'MIS report'!F35</f>
        <v>22</v>
      </c>
      <c r="F46" s="57">
        <f>'MIS report'!G35</f>
        <v>26</v>
      </c>
      <c r="G46" s="57">
        <f>'MIS report'!H35</f>
        <v>20</v>
      </c>
      <c r="H46" s="57">
        <f>'MIS report'!I35</f>
        <v>19</v>
      </c>
      <c r="I46" s="57">
        <f>'MIS report'!J35</f>
        <v>14</v>
      </c>
      <c r="J46" s="57"/>
      <c r="K46" s="57"/>
      <c r="L46" s="57"/>
      <c r="M46" s="57"/>
      <c r="N46" s="57"/>
      <c r="O46" s="57"/>
      <c r="P46" s="57"/>
      <c r="Q46" s="58">
        <f t="shared" si="1"/>
        <v>162</v>
      </c>
      <c r="R46" s="58"/>
      <c r="S46" s="59"/>
      <c r="T46" s="59"/>
      <c r="U46" s="58"/>
      <c r="V46" s="58">
        <v>159.0</v>
      </c>
      <c r="W46" s="61"/>
      <c r="X46" s="61"/>
      <c r="AA46" s="39"/>
      <c r="AB46" s="39"/>
      <c r="AC46" s="39"/>
      <c r="AD46" s="39"/>
      <c r="AE46" s="39"/>
      <c r="AF46" s="39"/>
    </row>
    <row r="47" ht="15.75" customHeight="1">
      <c r="A47" s="33" t="s">
        <v>236</v>
      </c>
      <c r="B47" s="45">
        <f>'MIS report'!C36-B49</f>
        <v>0</v>
      </c>
      <c r="C47" s="45">
        <f>'MIS report'!D36-C49</f>
        <v>0</v>
      </c>
      <c r="D47" s="45">
        <f>'MIS report'!E36-D49</f>
        <v>98</v>
      </c>
      <c r="E47" s="45">
        <f>'MIS report'!F36-E49</f>
        <v>91</v>
      </c>
      <c r="F47" s="45">
        <f>'MIS report'!G36-F49</f>
        <v>90</v>
      </c>
      <c r="G47" s="45">
        <f>'MIS report'!H36-G49</f>
        <v>89</v>
      </c>
      <c r="H47" s="45">
        <f>'MIS report'!I36-H49</f>
        <v>98</v>
      </c>
      <c r="I47" s="45">
        <f>'MIS report'!J36-I49</f>
        <v>113</v>
      </c>
      <c r="J47" s="45"/>
      <c r="K47" s="45"/>
      <c r="L47" s="45"/>
      <c r="M47" s="45"/>
      <c r="N47" s="45"/>
      <c r="O47" s="45"/>
      <c r="P47" s="45"/>
      <c r="Q47" s="48">
        <f t="shared" si="1"/>
        <v>579</v>
      </c>
      <c r="R47" s="48">
        <f>Q47+Q48+Q49</f>
        <v>620</v>
      </c>
      <c r="S47" s="50">
        <v>593.0</v>
      </c>
      <c r="T47" s="50">
        <f>R47-S47</f>
        <v>27</v>
      </c>
      <c r="U47" s="48">
        <v>625.0</v>
      </c>
      <c r="V47" s="48">
        <v>602.0</v>
      </c>
      <c r="W47" s="61"/>
      <c r="X47" s="61"/>
      <c r="AA47" s="39"/>
      <c r="AB47" s="39"/>
      <c r="AC47" s="39"/>
      <c r="AD47" s="39"/>
      <c r="AE47" s="39"/>
      <c r="AF47" s="39"/>
    </row>
    <row r="48" ht="15.75" customHeight="1">
      <c r="A48" s="33" t="s">
        <v>237</v>
      </c>
      <c r="B48" s="45">
        <f>'MIS report'!C37</f>
        <v>0</v>
      </c>
      <c r="C48" s="45">
        <f>'MIS report'!D37</f>
        <v>0</v>
      </c>
      <c r="D48" s="45">
        <f>'MIS report'!E37</f>
        <v>4</v>
      </c>
      <c r="E48" s="45">
        <f>'MIS report'!F37</f>
        <v>1</v>
      </c>
      <c r="F48" s="45">
        <f>'MIS report'!G37</f>
        <v>4</v>
      </c>
      <c r="G48" s="45">
        <f>'MIS report'!H37</f>
        <v>5</v>
      </c>
      <c r="H48" s="45">
        <f>'MIS report'!I37</f>
        <v>4</v>
      </c>
      <c r="I48" s="45">
        <f>'MIS report'!J37</f>
        <v>2</v>
      </c>
      <c r="J48" s="45"/>
      <c r="K48" s="45"/>
      <c r="L48" s="45"/>
      <c r="M48" s="45"/>
      <c r="N48" s="45"/>
      <c r="O48" s="45"/>
      <c r="P48" s="45"/>
      <c r="Q48" s="48">
        <f t="shared" si="1"/>
        <v>20</v>
      </c>
      <c r="R48" s="48"/>
      <c r="S48" s="50"/>
      <c r="T48" s="50"/>
      <c r="U48" s="48"/>
      <c r="V48" s="48">
        <v>18.0</v>
      </c>
      <c r="W48" s="61"/>
      <c r="X48" s="61"/>
      <c r="AA48" s="39"/>
      <c r="AB48" s="39"/>
      <c r="AC48" s="39"/>
      <c r="AD48" s="39"/>
      <c r="AE48" s="39"/>
      <c r="AF48" s="39"/>
    </row>
    <row r="49" ht="15.75" customHeight="1">
      <c r="A49" s="33" t="s">
        <v>35</v>
      </c>
      <c r="B49" s="45" t="str">
        <f>'Self Contained'!B9</f>
        <v/>
      </c>
      <c r="C49" s="45" t="str">
        <f>'Self Contained'!C9</f>
        <v/>
      </c>
      <c r="D49" s="45">
        <f>'Self Contained'!D9</f>
        <v>3</v>
      </c>
      <c r="E49" s="45">
        <f>'Self Contained'!E9</f>
        <v>2</v>
      </c>
      <c r="F49" s="45">
        <f>'Self Contained'!F9</f>
        <v>3</v>
      </c>
      <c r="G49" s="45">
        <f>'Self Contained'!G9</f>
        <v>6</v>
      </c>
      <c r="H49" s="45">
        <f>'Self Contained'!H9</f>
        <v>5</v>
      </c>
      <c r="I49" s="45">
        <f>'Self Contained'!I9</f>
        <v>2</v>
      </c>
      <c r="J49" s="45"/>
      <c r="K49" s="45"/>
      <c r="L49" s="45"/>
      <c r="M49" s="45"/>
      <c r="N49" s="45"/>
      <c r="O49" s="45"/>
      <c r="P49" s="45"/>
      <c r="Q49" s="48">
        <f t="shared" si="1"/>
        <v>21</v>
      </c>
      <c r="R49" s="48"/>
      <c r="S49" s="50"/>
      <c r="T49" s="50"/>
      <c r="U49" s="48"/>
      <c r="V49" s="48">
        <v>17.0</v>
      </c>
      <c r="W49" s="61"/>
      <c r="X49" s="61"/>
      <c r="AA49" s="39"/>
      <c r="AB49" s="39"/>
      <c r="AC49" s="39"/>
      <c r="AD49" s="39"/>
      <c r="AE49" s="39"/>
      <c r="AF49" s="39"/>
    </row>
    <row r="50" ht="15.75" customHeight="1">
      <c r="A50" s="36" t="s">
        <v>238</v>
      </c>
      <c r="B50" s="57">
        <f>'MIS report'!C38-B52</f>
        <v>0</v>
      </c>
      <c r="C50" s="57">
        <f>'MIS report'!D38-C52</f>
        <v>0</v>
      </c>
      <c r="D50" s="57">
        <f>'MIS report'!E38-D52</f>
        <v>102</v>
      </c>
      <c r="E50" s="57">
        <f>'MIS report'!F38-E52</f>
        <v>121</v>
      </c>
      <c r="F50" s="57">
        <f>'MIS report'!G38-F52</f>
        <v>118</v>
      </c>
      <c r="G50" s="57">
        <f>'MIS report'!H38-G52</f>
        <v>119</v>
      </c>
      <c r="H50" s="57">
        <f>'MIS report'!I38-H52</f>
        <v>131</v>
      </c>
      <c r="I50" s="57">
        <f>'MIS report'!J38-I52</f>
        <v>151</v>
      </c>
      <c r="J50" s="57"/>
      <c r="K50" s="57"/>
      <c r="L50" s="57"/>
      <c r="M50" s="57"/>
      <c r="N50" s="57"/>
      <c r="O50" s="57"/>
      <c r="P50" s="57"/>
      <c r="Q50" s="58">
        <f t="shared" si="1"/>
        <v>742</v>
      </c>
      <c r="R50" s="58">
        <f>Q50+Q51+Q52</f>
        <v>837</v>
      </c>
      <c r="S50" s="59">
        <v>844.0</v>
      </c>
      <c r="T50" s="59">
        <f>R50-S50</f>
        <v>-7</v>
      </c>
      <c r="U50" s="58">
        <v>834.0</v>
      </c>
      <c r="V50" s="58">
        <v>783.0</v>
      </c>
      <c r="W50" s="61"/>
      <c r="X50" s="61"/>
      <c r="AA50" s="39"/>
      <c r="AB50" s="39"/>
      <c r="AC50" s="39"/>
      <c r="AD50" s="39"/>
      <c r="AE50" s="39"/>
      <c r="AF50" s="39"/>
    </row>
    <row r="51" ht="15.75" customHeight="1">
      <c r="A51" s="36" t="s">
        <v>239</v>
      </c>
      <c r="B51" s="57">
        <f>'MIS report'!C39</f>
        <v>0</v>
      </c>
      <c r="C51" s="57">
        <f>'MIS report'!D39</f>
        <v>0</v>
      </c>
      <c r="D51" s="57">
        <f>'MIS report'!E39</f>
        <v>14</v>
      </c>
      <c r="E51" s="57">
        <f>'MIS report'!F39</f>
        <v>13</v>
      </c>
      <c r="F51" s="57">
        <f>'MIS report'!G39</f>
        <v>7</v>
      </c>
      <c r="G51" s="57">
        <f>'MIS report'!H39</f>
        <v>8</v>
      </c>
      <c r="H51" s="57">
        <f>'MIS report'!I39</f>
        <v>5</v>
      </c>
      <c r="I51" s="57">
        <f>'MIS report'!J39</f>
        <v>7</v>
      </c>
      <c r="J51" s="57"/>
      <c r="K51" s="57"/>
      <c r="L51" s="57"/>
      <c r="M51" s="57"/>
      <c r="N51" s="57"/>
      <c r="O51" s="57"/>
      <c r="P51" s="57"/>
      <c r="Q51" s="58">
        <f t="shared" si="1"/>
        <v>54</v>
      </c>
      <c r="R51" s="58"/>
      <c r="S51" s="59"/>
      <c r="T51" s="59"/>
      <c r="U51" s="58"/>
      <c r="V51" s="58">
        <v>39.0</v>
      </c>
      <c r="W51" s="61"/>
      <c r="X51" s="61"/>
      <c r="AA51" s="39"/>
      <c r="AB51" s="39"/>
      <c r="AC51" s="39"/>
      <c r="AD51" s="39"/>
      <c r="AE51" s="39"/>
      <c r="AF51" s="39"/>
    </row>
    <row r="52" ht="15.75" customHeight="1">
      <c r="A52" s="36" t="s">
        <v>37</v>
      </c>
      <c r="B52" s="57" t="str">
        <f>'Self Contained'!B10</f>
        <v/>
      </c>
      <c r="C52" s="57" t="str">
        <f>'Self Contained'!C10</f>
        <v/>
      </c>
      <c r="D52" s="57">
        <f>'Self Contained'!D10</f>
        <v>10</v>
      </c>
      <c r="E52" s="57">
        <f>'Self Contained'!E10</f>
        <v>4</v>
      </c>
      <c r="F52" s="57">
        <f>'Self Contained'!F10</f>
        <v>3</v>
      </c>
      <c r="G52" s="57">
        <f>'Self Contained'!G10</f>
        <v>7</v>
      </c>
      <c r="H52" s="57">
        <f>'Self Contained'!H10</f>
        <v>12</v>
      </c>
      <c r="I52" s="57">
        <f>'Self Contained'!I10</f>
        <v>5</v>
      </c>
      <c r="J52" s="57"/>
      <c r="K52" s="57"/>
      <c r="L52" s="57"/>
      <c r="M52" s="57"/>
      <c r="N52" s="57"/>
      <c r="O52" s="57"/>
      <c r="P52" s="57"/>
      <c r="Q52" s="58">
        <f t="shared" si="1"/>
        <v>41</v>
      </c>
      <c r="R52" s="58"/>
      <c r="S52" s="59"/>
      <c r="T52" s="59"/>
      <c r="U52" s="58"/>
      <c r="V52" s="58">
        <v>31.0</v>
      </c>
      <c r="W52" s="61"/>
      <c r="X52" s="61"/>
      <c r="AA52" s="39"/>
      <c r="AB52" s="39"/>
      <c r="AC52" s="39"/>
      <c r="AD52" s="39"/>
      <c r="AE52" s="39"/>
      <c r="AF52" s="39"/>
    </row>
    <row r="53" ht="15.75" customHeight="1">
      <c r="A53" s="33" t="s">
        <v>240</v>
      </c>
      <c r="B53" s="45">
        <f>'MIS report'!C40-B55</f>
        <v>10</v>
      </c>
      <c r="C53" s="45">
        <f>'MIS report'!D40-C55</f>
        <v>14</v>
      </c>
      <c r="D53" s="45">
        <f>'MIS report'!E40-D55</f>
        <v>40</v>
      </c>
      <c r="E53" s="45">
        <f>'MIS report'!F40-E55</f>
        <v>51</v>
      </c>
      <c r="F53" s="45">
        <f>'MIS report'!G40-F55</f>
        <v>57</v>
      </c>
      <c r="G53" s="45">
        <f>'MIS report'!H40-G55</f>
        <v>49</v>
      </c>
      <c r="H53" s="45">
        <f>'MIS report'!I40-H55</f>
        <v>50</v>
      </c>
      <c r="I53" s="45">
        <f>'MIS report'!J40-I55</f>
        <v>43</v>
      </c>
      <c r="J53" s="45"/>
      <c r="K53" s="45"/>
      <c r="L53" s="45"/>
      <c r="M53" s="45"/>
      <c r="N53" s="45"/>
      <c r="O53" s="45"/>
      <c r="P53" s="45"/>
      <c r="Q53" s="48">
        <f t="shared" si="1"/>
        <v>314</v>
      </c>
      <c r="R53" s="48">
        <f>Q53+Q54+Q55</f>
        <v>359</v>
      </c>
      <c r="S53" s="50">
        <v>367.0</v>
      </c>
      <c r="T53" s="50">
        <f>R53-S53</f>
        <v>-8</v>
      </c>
      <c r="U53" s="48">
        <v>350.0</v>
      </c>
      <c r="V53" s="48">
        <v>315.0</v>
      </c>
      <c r="W53" s="61"/>
      <c r="X53" s="61"/>
      <c r="AA53" s="39"/>
      <c r="AB53" s="39"/>
      <c r="AC53" s="39"/>
      <c r="AD53" s="39"/>
      <c r="AE53" s="39"/>
      <c r="AF53" s="39"/>
    </row>
    <row r="54" ht="15.75" customHeight="1">
      <c r="A54" s="33" t="s">
        <v>241</v>
      </c>
      <c r="B54" s="45">
        <f>'MIS report'!C41</f>
        <v>0</v>
      </c>
      <c r="C54" s="45">
        <f>'MIS report'!D41</f>
        <v>6</v>
      </c>
      <c r="D54" s="45">
        <f>'MIS report'!E41</f>
        <v>4</v>
      </c>
      <c r="E54" s="45">
        <f>'MIS report'!F41</f>
        <v>1</v>
      </c>
      <c r="F54" s="45">
        <f>'MIS report'!G41</f>
        <v>3</v>
      </c>
      <c r="G54" s="45">
        <f>'MIS report'!H41</f>
        <v>4</v>
      </c>
      <c r="H54" s="45">
        <f>'MIS report'!I41</f>
        <v>2</v>
      </c>
      <c r="I54" s="45">
        <f>'MIS report'!J41</f>
        <v>1</v>
      </c>
      <c r="J54" s="45"/>
      <c r="K54" s="45"/>
      <c r="L54" s="45"/>
      <c r="M54" s="45"/>
      <c r="N54" s="45"/>
      <c r="O54" s="45"/>
      <c r="P54" s="45"/>
      <c r="Q54" s="48">
        <f t="shared" si="1"/>
        <v>21</v>
      </c>
      <c r="R54" s="48"/>
      <c r="S54" s="50"/>
      <c r="T54" s="50"/>
      <c r="U54" s="48"/>
      <c r="V54" s="48">
        <v>13.0</v>
      </c>
      <c r="W54" s="61"/>
      <c r="X54" s="61"/>
      <c r="AA54" s="39"/>
      <c r="AB54" s="39"/>
      <c r="AC54" s="39"/>
      <c r="AD54" s="39"/>
      <c r="AE54" s="39"/>
      <c r="AF54" s="39"/>
    </row>
    <row r="55" ht="15.75" customHeight="1">
      <c r="A55" s="33" t="s">
        <v>38</v>
      </c>
      <c r="B55" s="45" t="str">
        <f>'Self Contained'!B11</f>
        <v/>
      </c>
      <c r="C55" s="45" t="str">
        <f>'Self Contained'!C11</f>
        <v/>
      </c>
      <c r="D55" s="45">
        <f>'Self Contained'!D11</f>
        <v>4</v>
      </c>
      <c r="E55" s="45">
        <f>'Self Contained'!E11</f>
        <v>3</v>
      </c>
      <c r="F55" s="45">
        <f>'Self Contained'!F11</f>
        <v>5</v>
      </c>
      <c r="G55" s="45">
        <f>'Self Contained'!G11</f>
        <v>7</v>
      </c>
      <c r="H55" s="45">
        <f>'Self Contained'!H11</f>
        <v>4</v>
      </c>
      <c r="I55" s="45">
        <f>'Self Contained'!I11</f>
        <v>1</v>
      </c>
      <c r="J55" s="45"/>
      <c r="K55" s="45"/>
      <c r="L55" s="45"/>
      <c r="M55" s="45"/>
      <c r="N55" s="45"/>
      <c r="O55" s="45"/>
      <c r="P55" s="45"/>
      <c r="Q55" s="48">
        <f t="shared" si="1"/>
        <v>24</v>
      </c>
      <c r="R55" s="48"/>
      <c r="S55" s="50"/>
      <c r="T55" s="50"/>
      <c r="U55" s="48"/>
      <c r="V55" s="48">
        <v>20.0</v>
      </c>
      <c r="W55" s="61"/>
      <c r="X55" s="61"/>
      <c r="AA55" s="39"/>
      <c r="AB55" s="39"/>
      <c r="AC55" s="39"/>
      <c r="AD55" s="39"/>
      <c r="AE55" s="39"/>
      <c r="AF55" s="39"/>
    </row>
    <row r="56" ht="15.75" customHeight="1">
      <c r="A56" s="36" t="s">
        <v>242</v>
      </c>
      <c r="B56" s="57">
        <f>'MIS report'!C42</f>
        <v>18</v>
      </c>
      <c r="C56" s="57">
        <f>'MIS report'!D42</f>
        <v>33</v>
      </c>
      <c r="D56" s="57">
        <f>'MIS report'!E42</f>
        <v>72</v>
      </c>
      <c r="E56" s="57">
        <f>'MIS report'!F42</f>
        <v>88</v>
      </c>
      <c r="F56" s="57">
        <f>'MIS report'!G42</f>
        <v>89</v>
      </c>
      <c r="G56" s="57">
        <f>'MIS report'!H42</f>
        <v>91</v>
      </c>
      <c r="H56" s="57">
        <f>'MIS report'!I42</f>
        <v>100</v>
      </c>
      <c r="I56" s="57">
        <f>'MIS report'!J42</f>
        <v>103</v>
      </c>
      <c r="J56" s="57"/>
      <c r="K56" s="57"/>
      <c r="L56" s="57"/>
      <c r="M56" s="57"/>
      <c r="N56" s="57"/>
      <c r="O56" s="57"/>
      <c r="P56" s="57"/>
      <c r="Q56" s="58">
        <f t="shared" si="1"/>
        <v>594</v>
      </c>
      <c r="R56" s="58">
        <f>Q56+Q57+Q58+Q59</f>
        <v>749</v>
      </c>
      <c r="S56" s="59">
        <v>714.0</v>
      </c>
      <c r="T56" s="59">
        <f>R56-S56</f>
        <v>35</v>
      </c>
      <c r="U56" s="58">
        <v>657.0</v>
      </c>
      <c r="V56" s="58">
        <v>553.0</v>
      </c>
      <c r="W56" s="61"/>
      <c r="X56" s="61"/>
      <c r="AA56" s="39"/>
      <c r="AB56" s="39"/>
      <c r="AC56" s="39"/>
      <c r="AD56" s="39"/>
      <c r="AE56" s="39"/>
      <c r="AF56" s="39"/>
    </row>
    <row r="57" ht="15.75" customHeight="1">
      <c r="A57" s="36" t="s">
        <v>243</v>
      </c>
      <c r="B57" s="57">
        <f>'MIS report'!C43</f>
        <v>0</v>
      </c>
      <c r="C57" s="57">
        <f>'MIS report'!D43</f>
        <v>0</v>
      </c>
      <c r="D57" s="57">
        <f>'MIS report'!E43</f>
        <v>8</v>
      </c>
      <c r="E57" s="57">
        <f>'MIS report'!F43</f>
        <v>7</v>
      </c>
      <c r="F57" s="57">
        <f>'MIS report'!G43</f>
        <v>7</v>
      </c>
      <c r="G57" s="57">
        <f>'MIS report'!H43</f>
        <v>6</v>
      </c>
      <c r="H57" s="57">
        <f>'MIS report'!I43</f>
        <v>7</v>
      </c>
      <c r="I57" s="57">
        <f>'MIS report'!J43</f>
        <v>5</v>
      </c>
      <c r="J57" s="57"/>
      <c r="K57" s="57"/>
      <c r="L57" s="57"/>
      <c r="M57" s="57"/>
      <c r="N57" s="57"/>
      <c r="O57" s="57"/>
      <c r="P57" s="57"/>
      <c r="Q57" s="58">
        <f t="shared" si="1"/>
        <v>40</v>
      </c>
      <c r="R57" s="58"/>
      <c r="S57" s="59"/>
      <c r="T57" s="59"/>
      <c r="U57" s="58"/>
      <c r="V57" s="58">
        <v>45.0</v>
      </c>
      <c r="W57" s="61"/>
      <c r="X57" s="61"/>
      <c r="AA57" s="39"/>
      <c r="AB57" s="39"/>
      <c r="AC57" s="39"/>
      <c r="AD57" s="39"/>
      <c r="AE57" s="39"/>
      <c r="AF57" s="39"/>
    </row>
    <row r="58" ht="15.75" customHeight="1">
      <c r="A58" s="36" t="s">
        <v>244</v>
      </c>
      <c r="B58" s="57">
        <f>'MIS report'!C44</f>
        <v>0</v>
      </c>
      <c r="C58" s="57">
        <f>'MIS report'!D44</f>
        <v>11</v>
      </c>
      <c r="D58" s="57">
        <f>'MIS report'!E44</f>
        <v>2</v>
      </c>
      <c r="E58" s="57">
        <f>'MIS report'!F44</f>
        <v>0</v>
      </c>
      <c r="F58" s="57">
        <f>'MIS report'!G44</f>
        <v>5</v>
      </c>
      <c r="G58" s="57">
        <f>'MIS report'!H44</f>
        <v>10</v>
      </c>
      <c r="H58" s="57">
        <f>'MIS report'!I44</f>
        <v>3</v>
      </c>
      <c r="I58" s="57">
        <f>'MIS report'!J44</f>
        <v>6</v>
      </c>
      <c r="J58" s="57"/>
      <c r="K58" s="57"/>
      <c r="L58" s="57"/>
      <c r="M58" s="57"/>
      <c r="N58" s="57"/>
      <c r="O58" s="57"/>
      <c r="P58" s="57"/>
      <c r="Q58" s="58">
        <f t="shared" si="1"/>
        <v>37</v>
      </c>
      <c r="R58" s="58"/>
      <c r="S58" s="59"/>
      <c r="T58" s="59"/>
      <c r="U58" s="58"/>
      <c r="V58" s="58">
        <v>38.0</v>
      </c>
      <c r="W58" s="61"/>
      <c r="X58" s="61"/>
      <c r="AA58" s="39"/>
      <c r="AB58" s="39"/>
      <c r="AC58" s="39"/>
      <c r="AD58" s="39"/>
      <c r="AE58" s="39"/>
      <c r="AF58" s="39"/>
    </row>
    <row r="59" ht="15.75" customHeight="1">
      <c r="A59" s="36" t="s">
        <v>245</v>
      </c>
      <c r="B59" s="57">
        <f>'MIS report'!C45</f>
        <v>0</v>
      </c>
      <c r="C59" s="57">
        <f>'MIS report'!D45</f>
        <v>12</v>
      </c>
      <c r="D59" s="57">
        <f>'MIS report'!E45</f>
        <v>10</v>
      </c>
      <c r="E59" s="57">
        <f>'MIS report'!F45</f>
        <v>9</v>
      </c>
      <c r="F59" s="57">
        <f>'MIS report'!G45</f>
        <v>10</v>
      </c>
      <c r="G59" s="57">
        <f>'MIS report'!H45</f>
        <v>11</v>
      </c>
      <c r="H59" s="57">
        <f>'MIS report'!I45</f>
        <v>9</v>
      </c>
      <c r="I59" s="57">
        <f>'MIS report'!J45</f>
        <v>17</v>
      </c>
      <c r="J59" s="57"/>
      <c r="K59" s="57"/>
      <c r="L59" s="57"/>
      <c r="M59" s="57"/>
      <c r="N59" s="57"/>
      <c r="O59" s="57"/>
      <c r="P59" s="57"/>
      <c r="Q59" s="58">
        <f t="shared" si="1"/>
        <v>78</v>
      </c>
      <c r="R59" s="58"/>
      <c r="S59" s="59"/>
      <c r="T59" s="59"/>
      <c r="U59" s="58"/>
      <c r="V59" s="58">
        <v>67.0</v>
      </c>
      <c r="W59" s="61"/>
      <c r="X59" s="61"/>
      <c r="AA59" s="39"/>
      <c r="AB59" s="39"/>
      <c r="AC59" s="39"/>
      <c r="AD59" s="39"/>
      <c r="AE59" s="39"/>
      <c r="AF59" s="39"/>
    </row>
    <row r="60" ht="15.75" customHeight="1">
      <c r="A60" s="33" t="s">
        <v>246</v>
      </c>
      <c r="B60" s="45">
        <f>'MIS report'!C46</f>
        <v>20</v>
      </c>
      <c r="C60" s="45">
        <f>'MIS report'!D46</f>
        <v>0</v>
      </c>
      <c r="D60" s="45">
        <f>'MIS report'!E46</f>
        <v>91</v>
      </c>
      <c r="E60" s="45">
        <f>'MIS report'!F46</f>
        <v>113</v>
      </c>
      <c r="F60" s="45">
        <f>'MIS report'!G46</f>
        <v>96</v>
      </c>
      <c r="G60" s="45">
        <f>'MIS report'!H46</f>
        <v>107</v>
      </c>
      <c r="H60" s="45">
        <f>'MIS report'!I46</f>
        <v>100</v>
      </c>
      <c r="I60" s="45">
        <f>'MIS report'!J46</f>
        <v>128</v>
      </c>
      <c r="J60" s="45"/>
      <c r="K60" s="45"/>
      <c r="L60" s="45"/>
      <c r="M60" s="45"/>
      <c r="N60" s="45"/>
      <c r="O60" s="45"/>
      <c r="P60" s="45"/>
      <c r="Q60" s="48">
        <f t="shared" si="1"/>
        <v>655</v>
      </c>
      <c r="R60" s="48">
        <f>Q60+Q61</f>
        <v>723</v>
      </c>
      <c r="S60" s="50">
        <v>692.0</v>
      </c>
      <c r="T60" s="50">
        <f>R60-S60</f>
        <v>31</v>
      </c>
      <c r="U60" s="48">
        <v>686.0</v>
      </c>
      <c r="V60" s="48">
        <v>661.0</v>
      </c>
      <c r="W60" s="61"/>
      <c r="X60" s="61"/>
      <c r="AA60" s="39"/>
      <c r="AB60" s="39"/>
      <c r="AC60" s="39"/>
      <c r="AD60" s="39"/>
      <c r="AE60" s="39"/>
      <c r="AF60" s="39"/>
    </row>
    <row r="61" ht="15.75" customHeight="1">
      <c r="A61" s="33" t="s">
        <v>247</v>
      </c>
      <c r="B61" s="45">
        <f>'MIS report'!C47</f>
        <v>0</v>
      </c>
      <c r="C61" s="45">
        <f>'MIS report'!D47</f>
        <v>0</v>
      </c>
      <c r="D61" s="45">
        <f>'MIS report'!E47</f>
        <v>15</v>
      </c>
      <c r="E61" s="45">
        <f>'MIS report'!F47</f>
        <v>14</v>
      </c>
      <c r="F61" s="45">
        <f>'MIS report'!G47</f>
        <v>11</v>
      </c>
      <c r="G61" s="45">
        <f>'MIS report'!H47</f>
        <v>10</v>
      </c>
      <c r="H61" s="45">
        <f>'MIS report'!I47</f>
        <v>13</v>
      </c>
      <c r="I61" s="45">
        <f>'MIS report'!J47</f>
        <v>5</v>
      </c>
      <c r="J61" s="45"/>
      <c r="K61" s="45"/>
      <c r="L61" s="45"/>
      <c r="M61" s="45"/>
      <c r="N61" s="45"/>
      <c r="O61" s="45"/>
      <c r="P61" s="45"/>
      <c r="Q61" s="48">
        <f t="shared" si="1"/>
        <v>68</v>
      </c>
      <c r="R61" s="48"/>
      <c r="S61" s="50"/>
      <c r="T61" s="50"/>
      <c r="U61" s="48"/>
      <c r="V61" s="48">
        <v>58.0</v>
      </c>
      <c r="W61" s="61"/>
      <c r="X61" s="61"/>
      <c r="AA61" s="39"/>
      <c r="AB61" s="39"/>
      <c r="AC61" s="39"/>
      <c r="AD61" s="39"/>
      <c r="AE61" s="39"/>
      <c r="AF61" s="39"/>
    </row>
    <row r="62" ht="15.75" customHeight="1">
      <c r="A62" s="36" t="s">
        <v>248</v>
      </c>
      <c r="B62" s="57">
        <f>'MIS report'!C56</f>
        <v>14</v>
      </c>
      <c r="C62" s="57">
        <f>'MIS report'!D56</f>
        <v>13</v>
      </c>
      <c r="D62" s="57">
        <f>'MIS report'!E56</f>
        <v>133</v>
      </c>
      <c r="E62" s="57">
        <f>'MIS report'!F56</f>
        <v>142</v>
      </c>
      <c r="F62" s="57">
        <f>'MIS report'!G56</f>
        <v>143</v>
      </c>
      <c r="G62" s="57">
        <f>'MIS report'!H56</f>
        <v>131</v>
      </c>
      <c r="H62" s="57">
        <f>'MIS report'!I56</f>
        <v>113</v>
      </c>
      <c r="I62" s="57">
        <f>'MIS report'!J56</f>
        <v>115</v>
      </c>
      <c r="J62" s="57"/>
      <c r="K62" s="57"/>
      <c r="L62" s="57"/>
      <c r="M62" s="57"/>
      <c r="N62" s="57"/>
      <c r="O62" s="57"/>
      <c r="P62" s="57"/>
      <c r="Q62" s="58">
        <f t="shared" si="1"/>
        <v>804</v>
      </c>
      <c r="R62" s="58">
        <f>Q62+Q63+Q64+Q65</f>
        <v>1051</v>
      </c>
      <c r="S62" s="59">
        <v>1100.0</v>
      </c>
      <c r="T62" s="59">
        <f t="shared" ref="T62:T66" si="2">R62-S62</f>
        <v>-49</v>
      </c>
      <c r="U62" s="58">
        <v>990.0</v>
      </c>
      <c r="V62" s="58">
        <v>715.0</v>
      </c>
      <c r="W62" s="61"/>
      <c r="X62" s="61"/>
      <c r="AA62" s="39"/>
      <c r="AB62" s="39"/>
      <c r="AC62" s="39"/>
      <c r="AD62" s="39"/>
      <c r="AE62" s="39"/>
      <c r="AF62" s="39"/>
    </row>
    <row r="63" ht="15.75" customHeight="1">
      <c r="A63" s="36" t="s">
        <v>249</v>
      </c>
      <c r="B63" s="57">
        <f>'MIS report'!C57-B66</f>
        <v>0</v>
      </c>
      <c r="C63" s="57">
        <f>'MIS report'!D57</f>
        <v>0</v>
      </c>
      <c r="D63" s="57">
        <f>'MIS report'!E57</f>
        <v>17</v>
      </c>
      <c r="E63" s="57">
        <f>'MIS report'!F57</f>
        <v>24</v>
      </c>
      <c r="F63" s="57">
        <f>'MIS report'!G57</f>
        <v>25</v>
      </c>
      <c r="G63" s="57">
        <f>'MIS report'!H57</f>
        <v>25</v>
      </c>
      <c r="H63" s="57">
        <f>'MIS report'!I57</f>
        <v>21</v>
      </c>
      <c r="I63" s="57">
        <f>'MIS report'!J57</f>
        <v>18</v>
      </c>
      <c r="J63" s="57"/>
      <c r="K63" s="57"/>
      <c r="L63" s="57"/>
      <c r="M63" s="57"/>
      <c r="N63" s="57"/>
      <c r="O63" s="57"/>
      <c r="P63" s="57"/>
      <c r="Q63" s="58">
        <f t="shared" si="1"/>
        <v>130</v>
      </c>
      <c r="R63" s="58"/>
      <c r="S63" s="59"/>
      <c r="T63" s="59">
        <f t="shared" si="2"/>
        <v>0</v>
      </c>
      <c r="U63" s="58"/>
      <c r="V63" s="59">
        <v>147.0</v>
      </c>
      <c r="W63" s="61"/>
      <c r="X63" s="61"/>
      <c r="AA63" s="39"/>
      <c r="AB63" s="39"/>
      <c r="AC63" s="39"/>
      <c r="AD63" s="39"/>
      <c r="AE63" s="39"/>
      <c r="AF63" s="39"/>
    </row>
    <row r="64" ht="15.75" customHeight="1">
      <c r="A64" s="36" t="s">
        <v>250</v>
      </c>
      <c r="B64" s="57">
        <f>'MIS report'!C58-B67</f>
        <v>0</v>
      </c>
      <c r="C64" s="57">
        <f>'MIS report'!D58</f>
        <v>10</v>
      </c>
      <c r="D64" s="57">
        <f>'MIS report'!E58</f>
        <v>6</v>
      </c>
      <c r="E64" s="57">
        <f>'MIS report'!F58</f>
        <v>11</v>
      </c>
      <c r="F64" s="57">
        <f>'MIS report'!G58</f>
        <v>6</v>
      </c>
      <c r="G64" s="57">
        <f>'MIS report'!H58</f>
        <v>5</v>
      </c>
      <c r="H64" s="57">
        <f>'MIS report'!I58</f>
        <v>3</v>
      </c>
      <c r="I64" s="57">
        <f>'MIS report'!J58</f>
        <v>2</v>
      </c>
      <c r="J64" s="57"/>
      <c r="K64" s="57"/>
      <c r="L64" s="57"/>
      <c r="M64" s="57"/>
      <c r="N64" s="57"/>
      <c r="O64" s="57"/>
      <c r="P64" s="57"/>
      <c r="Q64" s="58">
        <f t="shared" si="1"/>
        <v>43</v>
      </c>
      <c r="R64" s="58"/>
      <c r="S64" s="59"/>
      <c r="T64" s="59">
        <f t="shared" si="2"/>
        <v>0</v>
      </c>
      <c r="U64" s="58"/>
      <c r="V64" s="59">
        <v>44.0</v>
      </c>
      <c r="W64" s="61"/>
      <c r="X64" s="61"/>
      <c r="AA64" s="39"/>
      <c r="AB64" s="39"/>
      <c r="AC64" s="39"/>
      <c r="AD64" s="39"/>
      <c r="AE64" s="39"/>
      <c r="AF64" s="39"/>
    </row>
    <row r="65" ht="16.5" customHeight="1">
      <c r="A65" s="36" t="s">
        <v>251</v>
      </c>
      <c r="B65" s="57">
        <f>'MIS report'!C59</f>
        <v>0</v>
      </c>
      <c r="C65" s="57">
        <f>'MIS report'!D59</f>
        <v>7</v>
      </c>
      <c r="D65" s="57">
        <f>'MIS report'!E59</f>
        <v>17</v>
      </c>
      <c r="E65" s="57">
        <f>'MIS report'!F59</f>
        <v>12</v>
      </c>
      <c r="F65" s="57">
        <f>'MIS report'!G59</f>
        <v>8</v>
      </c>
      <c r="G65" s="57">
        <f>'MIS report'!H59</f>
        <v>8</v>
      </c>
      <c r="H65" s="57">
        <f>'MIS report'!I59</f>
        <v>13</v>
      </c>
      <c r="I65" s="57">
        <f>'MIS report'!J59</f>
        <v>9</v>
      </c>
      <c r="J65" s="57"/>
      <c r="K65" s="57"/>
      <c r="L65" s="57"/>
      <c r="M65" s="57"/>
      <c r="N65" s="57"/>
      <c r="O65" s="57"/>
      <c r="P65" s="57"/>
      <c r="Q65" s="58">
        <f t="shared" si="1"/>
        <v>74</v>
      </c>
      <c r="R65" s="58"/>
      <c r="S65" s="59"/>
      <c r="T65" s="59">
        <f t="shared" si="2"/>
        <v>0</v>
      </c>
      <c r="U65" s="58"/>
      <c r="V65" s="59">
        <v>72.0</v>
      </c>
      <c r="W65" s="61"/>
      <c r="X65" s="61"/>
      <c r="AA65" s="39"/>
      <c r="AB65" s="39"/>
      <c r="AC65" s="39"/>
      <c r="AD65" s="39"/>
      <c r="AE65" s="39"/>
      <c r="AF65" s="39"/>
    </row>
    <row r="66" ht="15.75" customHeight="1">
      <c r="A66" s="15" t="s">
        <v>252</v>
      </c>
      <c r="B66" s="88">
        <f>'MIS report'!C48</f>
        <v>0</v>
      </c>
      <c r="C66" s="88">
        <f>'MIS report'!D48</f>
        <v>0</v>
      </c>
      <c r="D66" s="88">
        <f>'MIS report'!E48-D68</f>
        <v>134</v>
      </c>
      <c r="E66" s="88">
        <f>'MIS report'!F48-E68</f>
        <v>107</v>
      </c>
      <c r="F66" s="88">
        <f>'MIS report'!G48-F68</f>
        <v>113</v>
      </c>
      <c r="G66" s="88">
        <f>'MIS report'!H48-G68</f>
        <v>110</v>
      </c>
      <c r="H66" s="88">
        <f>'MIS report'!I48-H68</f>
        <v>96</v>
      </c>
      <c r="I66" s="88">
        <f>'MIS report'!J48-I68</f>
        <v>79</v>
      </c>
      <c r="J66" s="88"/>
      <c r="K66" s="88"/>
      <c r="L66" s="88"/>
      <c r="M66" s="88"/>
      <c r="N66" s="88"/>
      <c r="O66" s="88"/>
      <c r="P66" s="88"/>
      <c r="Q66" s="48">
        <f t="shared" si="1"/>
        <v>639</v>
      </c>
      <c r="R66" s="48">
        <f>Q66+Q67+Q68</f>
        <v>720</v>
      </c>
      <c r="S66" s="89">
        <v>553.0</v>
      </c>
      <c r="T66" s="89">
        <f t="shared" si="2"/>
        <v>167</v>
      </c>
      <c r="U66" s="48">
        <v>491.0</v>
      </c>
      <c r="V66" s="89">
        <v>491.0</v>
      </c>
      <c r="W66" s="61"/>
      <c r="X66" s="61"/>
      <c r="Y66" s="11"/>
      <c r="Z66" s="11"/>
      <c r="AA66" s="39"/>
      <c r="AB66" s="39"/>
      <c r="AC66" s="39"/>
      <c r="AD66" s="39"/>
      <c r="AE66" s="39"/>
      <c r="AF66" s="39"/>
    </row>
    <row r="67" ht="15.75" customHeight="1">
      <c r="A67" s="15" t="s">
        <v>253</v>
      </c>
      <c r="B67" s="88">
        <f>'MIS report'!C49</f>
        <v>0</v>
      </c>
      <c r="C67" s="88">
        <f>'MIS report'!D49</f>
        <v>0</v>
      </c>
      <c r="D67" s="88">
        <f>'MIS report'!E49</f>
        <v>11</v>
      </c>
      <c r="E67" s="88">
        <f>'MIS report'!F49</f>
        <v>10</v>
      </c>
      <c r="F67" s="88">
        <f>'MIS report'!G49</f>
        <v>15</v>
      </c>
      <c r="G67" s="88">
        <f>'MIS report'!H49</f>
        <v>8</v>
      </c>
      <c r="H67" s="88">
        <f>'MIS report'!I49</f>
        <v>8</v>
      </c>
      <c r="I67" s="88">
        <f>'MIS report'!J49</f>
        <v>8</v>
      </c>
      <c r="J67" s="88"/>
      <c r="K67" s="88"/>
      <c r="L67" s="88"/>
      <c r="M67" s="88"/>
      <c r="N67" s="88"/>
      <c r="O67" s="88"/>
      <c r="P67" s="88"/>
      <c r="Q67" s="48">
        <f t="shared" si="1"/>
        <v>60</v>
      </c>
      <c r="R67" s="90"/>
      <c r="S67" s="89"/>
      <c r="T67" s="89"/>
      <c r="U67" s="90"/>
      <c r="V67" s="89">
        <v>53.0</v>
      </c>
      <c r="W67" s="61"/>
      <c r="X67" s="61"/>
      <c r="Y67" s="11"/>
      <c r="Z67" s="11"/>
      <c r="AA67" s="39"/>
      <c r="AB67" s="39"/>
      <c r="AC67" s="39"/>
      <c r="AD67" s="39"/>
      <c r="AE67" s="39"/>
      <c r="AF67" s="39"/>
    </row>
    <row r="68" ht="15.75" customHeight="1">
      <c r="A68" s="15" t="s">
        <v>39</v>
      </c>
      <c r="B68" s="88"/>
      <c r="C68" s="88"/>
      <c r="D68" s="88">
        <f>'Self Contained'!D12</f>
        <v>2</v>
      </c>
      <c r="E68" s="88">
        <f>'Self Contained'!E12</f>
        <v>2</v>
      </c>
      <c r="F68" s="88">
        <f>'Self Contained'!F12</f>
        <v>5</v>
      </c>
      <c r="G68" s="88">
        <f>'Self Contained'!G12</f>
        <v>3</v>
      </c>
      <c r="H68" s="88">
        <f>'Self Contained'!H12</f>
        <v>4</v>
      </c>
      <c r="I68" s="88">
        <f>'Self Contained'!I12</f>
        <v>5</v>
      </c>
      <c r="J68" s="88"/>
      <c r="K68" s="88"/>
      <c r="L68" s="88"/>
      <c r="M68" s="88"/>
      <c r="N68" s="88"/>
      <c r="O68" s="88"/>
      <c r="P68" s="88"/>
      <c r="Q68" s="48">
        <f t="shared" si="1"/>
        <v>21</v>
      </c>
      <c r="R68" s="90"/>
      <c r="S68" s="89"/>
      <c r="T68" s="89"/>
      <c r="U68" s="90"/>
      <c r="V68" s="89">
        <v>13.0</v>
      </c>
      <c r="W68" s="61"/>
      <c r="X68" s="61"/>
      <c r="Y68" s="11"/>
      <c r="Z68" s="11"/>
      <c r="AA68" s="39"/>
      <c r="AB68" s="39"/>
      <c r="AC68" s="39"/>
      <c r="AD68" s="39"/>
      <c r="AE68" s="39"/>
      <c r="AF68" s="39"/>
    </row>
    <row r="69" ht="15.75" customHeight="1">
      <c r="A69" s="36" t="s">
        <v>254</v>
      </c>
      <c r="B69" s="57">
        <f>'MIS report'!C50-B71</f>
        <v>46</v>
      </c>
      <c r="C69" s="57">
        <f>'MIS report'!D50-C71</f>
        <v>14</v>
      </c>
      <c r="D69" s="57">
        <f>'MIS report'!E50-D71</f>
        <v>58</v>
      </c>
      <c r="E69" s="57">
        <f>'MIS report'!F50-E71</f>
        <v>54</v>
      </c>
      <c r="F69" s="57">
        <f>'MIS report'!G50-F71</f>
        <v>47</v>
      </c>
      <c r="G69" s="57">
        <f>'MIS report'!H50-G71</f>
        <v>56</v>
      </c>
      <c r="H69" s="57">
        <f>'MIS report'!I50-H71</f>
        <v>50</v>
      </c>
      <c r="I69" s="57">
        <f>'MIS report'!J50-I71</f>
        <v>55</v>
      </c>
      <c r="J69" s="57"/>
      <c r="K69" s="57"/>
      <c r="L69" s="57"/>
      <c r="M69" s="57"/>
      <c r="N69" s="57"/>
      <c r="O69" s="57"/>
      <c r="P69" s="57"/>
      <c r="Q69" s="58">
        <f t="shared" si="1"/>
        <v>380</v>
      </c>
      <c r="R69" s="58">
        <f>Q69+Q70+Q71</f>
        <v>475</v>
      </c>
      <c r="S69" s="59">
        <v>439.0</v>
      </c>
      <c r="T69" s="59">
        <f>R69-S69</f>
        <v>36</v>
      </c>
      <c r="U69" s="58">
        <v>414.0</v>
      </c>
      <c r="V69" s="58">
        <v>367.0</v>
      </c>
      <c r="W69" s="91"/>
      <c r="X69" s="91"/>
      <c r="Y69" s="39"/>
      <c r="Z69" s="39"/>
      <c r="AA69" s="39"/>
      <c r="AB69" s="39"/>
      <c r="AC69" s="39"/>
      <c r="AD69" s="39"/>
      <c r="AE69" s="39"/>
      <c r="AF69" s="39"/>
    </row>
    <row r="70" ht="15.75" customHeight="1">
      <c r="A70" s="36" t="s">
        <v>255</v>
      </c>
      <c r="B70" s="57">
        <f>'MIS report'!C51</f>
        <v>0</v>
      </c>
      <c r="C70" s="57">
        <f>'MIS report'!D51</f>
        <v>18</v>
      </c>
      <c r="D70" s="57">
        <f>'MIS report'!E51</f>
        <v>5</v>
      </c>
      <c r="E70" s="57">
        <f>'MIS report'!F51</f>
        <v>10</v>
      </c>
      <c r="F70" s="57">
        <f>'MIS report'!G51</f>
        <v>8</v>
      </c>
      <c r="G70" s="57">
        <f>'MIS report'!H51</f>
        <v>10</v>
      </c>
      <c r="H70" s="57">
        <f>'MIS report'!I51</f>
        <v>8</v>
      </c>
      <c r="I70" s="57">
        <f>'MIS report'!J51</f>
        <v>13</v>
      </c>
      <c r="J70" s="57"/>
      <c r="K70" s="57"/>
      <c r="L70" s="57"/>
      <c r="M70" s="57"/>
      <c r="N70" s="57"/>
      <c r="O70" s="57"/>
      <c r="P70" s="57"/>
      <c r="Q70" s="58">
        <f t="shared" si="1"/>
        <v>72</v>
      </c>
      <c r="R70" s="58"/>
      <c r="S70" s="59"/>
      <c r="T70" s="59"/>
      <c r="U70" s="58"/>
      <c r="V70" s="58">
        <v>59.0</v>
      </c>
      <c r="W70" s="91"/>
      <c r="X70" s="91"/>
      <c r="Y70" s="39"/>
      <c r="Z70" s="39"/>
      <c r="AA70" s="39"/>
      <c r="AB70" s="39"/>
      <c r="AC70" s="39"/>
      <c r="AD70" s="39"/>
      <c r="AE70" s="39"/>
      <c r="AF70" s="39"/>
    </row>
    <row r="71" ht="15.75" customHeight="1">
      <c r="A71" s="36" t="s">
        <v>40</v>
      </c>
      <c r="B71" s="57" t="str">
        <f>'Self Contained'!B13</f>
        <v/>
      </c>
      <c r="C71" s="57" t="str">
        <f>'Self Contained'!C13</f>
        <v/>
      </c>
      <c r="D71" s="57">
        <f>'Self Contained'!D13</f>
        <v>3</v>
      </c>
      <c r="E71" s="57">
        <f>'Self Contained'!E13</f>
        <v>6</v>
      </c>
      <c r="F71" s="57">
        <f>'Self Contained'!F13</f>
        <v>4</v>
      </c>
      <c r="G71" s="57" t="str">
        <f>'Self Contained'!G13</f>
        <v/>
      </c>
      <c r="H71" s="57">
        <f>'Self Contained'!H13</f>
        <v>4</v>
      </c>
      <c r="I71" s="57">
        <f>'Self Contained'!I13</f>
        <v>6</v>
      </c>
      <c r="J71" s="57"/>
      <c r="K71" s="57"/>
      <c r="L71" s="57"/>
      <c r="M71" s="57"/>
      <c r="N71" s="57"/>
      <c r="O71" s="57"/>
      <c r="P71" s="57"/>
      <c r="Q71" s="58">
        <f t="shared" si="1"/>
        <v>23</v>
      </c>
      <c r="R71" s="58"/>
      <c r="S71" s="59"/>
      <c r="T71" s="59"/>
      <c r="U71" s="58"/>
      <c r="V71" s="58">
        <v>19.0</v>
      </c>
      <c r="W71" s="91"/>
      <c r="X71" s="91"/>
      <c r="Y71" s="39"/>
      <c r="Z71" s="39"/>
      <c r="AA71" s="39"/>
      <c r="AB71" s="39"/>
      <c r="AC71" s="39"/>
      <c r="AD71" s="39"/>
      <c r="AE71" s="39"/>
      <c r="AF71" s="39"/>
    </row>
    <row r="72" ht="15.75" customHeight="1">
      <c r="A72" s="15" t="s">
        <v>256</v>
      </c>
      <c r="B72" s="88">
        <f>'MIS report'!C54</f>
        <v>0</v>
      </c>
      <c r="C72" s="88">
        <f>'MIS report'!D54</f>
        <v>0</v>
      </c>
      <c r="D72" s="88">
        <f>'MIS report'!E54</f>
        <v>75</v>
      </c>
      <c r="E72" s="88">
        <f>'MIS report'!F54</f>
        <v>104</v>
      </c>
      <c r="F72" s="88">
        <f>'MIS report'!G54</f>
        <v>120</v>
      </c>
      <c r="G72" s="88">
        <f>'MIS report'!H54</f>
        <v>122</v>
      </c>
      <c r="H72" s="88">
        <f>'MIS report'!I54</f>
        <v>125</v>
      </c>
      <c r="I72" s="88">
        <f>'MIS report'!J54</f>
        <v>146</v>
      </c>
      <c r="J72" s="88"/>
      <c r="K72" s="88"/>
      <c r="L72" s="88"/>
      <c r="M72" s="88"/>
      <c r="N72" s="88"/>
      <c r="O72" s="88"/>
      <c r="P72" s="88"/>
      <c r="Q72" s="48">
        <f t="shared" si="1"/>
        <v>692</v>
      </c>
      <c r="R72" s="48">
        <f>Q72+Q73</f>
        <v>769</v>
      </c>
      <c r="S72" s="89">
        <v>773.0</v>
      </c>
      <c r="T72" s="89">
        <f>R72-S72</f>
        <v>-4</v>
      </c>
      <c r="U72" s="48">
        <v>753.0</v>
      </c>
      <c r="V72" s="90">
        <v>720.0</v>
      </c>
      <c r="W72" s="91"/>
      <c r="X72" s="91"/>
      <c r="Y72" s="39"/>
      <c r="Z72" s="39"/>
      <c r="AA72" s="39"/>
      <c r="AB72" s="39"/>
      <c r="AC72" s="39"/>
      <c r="AD72" s="39"/>
      <c r="AE72" s="39"/>
      <c r="AF72" s="39"/>
    </row>
    <row r="73" ht="15.75" customHeight="1">
      <c r="A73" s="15" t="s">
        <v>257</v>
      </c>
      <c r="B73" s="92">
        <f>'MIS report'!C55</f>
        <v>0</v>
      </c>
      <c r="C73" s="92">
        <f>'MIS report'!D55</f>
        <v>0</v>
      </c>
      <c r="D73" s="92">
        <f>'MIS report'!E55</f>
        <v>18</v>
      </c>
      <c r="E73" s="88">
        <f>'MIS report'!F55</f>
        <v>10</v>
      </c>
      <c r="F73" s="88">
        <f>'MIS report'!G55</f>
        <v>17</v>
      </c>
      <c r="G73" s="88">
        <f>'MIS report'!H55</f>
        <v>17</v>
      </c>
      <c r="H73" s="88">
        <f>'MIS report'!I55</f>
        <v>9</v>
      </c>
      <c r="I73" s="88">
        <f>'MIS report'!J55</f>
        <v>6</v>
      </c>
      <c r="J73" s="88"/>
      <c r="K73" s="88"/>
      <c r="L73" s="88"/>
      <c r="M73" s="88"/>
      <c r="N73" s="88"/>
      <c r="O73" s="88"/>
      <c r="P73" s="88"/>
      <c r="Q73" s="48">
        <f t="shared" si="1"/>
        <v>77</v>
      </c>
      <c r="R73" s="90"/>
      <c r="S73" s="89"/>
      <c r="T73" s="89"/>
      <c r="U73" s="90"/>
      <c r="V73" s="90">
        <v>75.0</v>
      </c>
      <c r="W73" s="91"/>
      <c r="X73" s="91"/>
      <c r="Y73" s="39"/>
      <c r="Z73" s="39"/>
      <c r="AA73" s="39"/>
      <c r="AB73" s="39"/>
      <c r="AC73" s="39"/>
      <c r="AD73" s="39"/>
      <c r="AE73" s="39"/>
      <c r="AF73" s="39"/>
    </row>
    <row r="74" ht="15.75" customHeight="1">
      <c r="A74" s="36" t="s">
        <v>258</v>
      </c>
      <c r="B74" s="57">
        <f>'MIS report'!C60</f>
        <v>11</v>
      </c>
      <c r="C74" s="57">
        <f>'MIS report'!D60</f>
        <v>0</v>
      </c>
      <c r="D74" s="57">
        <f>'MIS report'!E60</f>
        <v>93</v>
      </c>
      <c r="E74" s="57">
        <f>'MIS report'!F60</f>
        <v>89</v>
      </c>
      <c r="F74" s="57">
        <f>'MIS report'!G60</f>
        <v>85</v>
      </c>
      <c r="G74" s="57">
        <f>'MIS report'!H60</f>
        <v>72</v>
      </c>
      <c r="H74" s="57">
        <f>'MIS report'!I60</f>
        <v>93</v>
      </c>
      <c r="I74" s="57">
        <f>'MIS report'!J60</f>
        <v>75</v>
      </c>
      <c r="J74" s="57"/>
      <c r="K74" s="57"/>
      <c r="L74" s="57"/>
      <c r="M74" s="57"/>
      <c r="N74" s="57"/>
      <c r="O74" s="57"/>
      <c r="P74" s="57"/>
      <c r="Q74" s="58">
        <f t="shared" si="1"/>
        <v>518</v>
      </c>
      <c r="R74" s="58">
        <f>Q74+Q75</f>
        <v>559</v>
      </c>
      <c r="S74" s="59">
        <v>582.0</v>
      </c>
      <c r="T74" s="59">
        <f>R74-S74</f>
        <v>-23</v>
      </c>
      <c r="U74" s="58">
        <v>530.0</v>
      </c>
      <c r="V74" s="58">
        <v>516.0</v>
      </c>
      <c r="W74" s="91"/>
      <c r="X74" s="91"/>
      <c r="Y74" s="39"/>
      <c r="Z74" s="39"/>
      <c r="AA74" s="39"/>
      <c r="AB74" s="39"/>
      <c r="AC74" s="39"/>
      <c r="AD74" s="39"/>
      <c r="AE74" s="39"/>
      <c r="AF74" s="39"/>
    </row>
    <row r="75" ht="15.75" customHeight="1">
      <c r="A75" s="36" t="s">
        <v>259</v>
      </c>
      <c r="B75" s="57">
        <f>'MIS report'!C61</f>
        <v>0</v>
      </c>
      <c r="C75" s="57">
        <f>'MIS report'!D61</f>
        <v>0</v>
      </c>
      <c r="D75" s="57">
        <f>'MIS report'!E61</f>
        <v>8</v>
      </c>
      <c r="E75" s="57">
        <f>'MIS report'!F61</f>
        <v>5</v>
      </c>
      <c r="F75" s="57">
        <f>'MIS report'!G61</f>
        <v>5</v>
      </c>
      <c r="G75" s="57">
        <f>'MIS report'!H61</f>
        <v>10</v>
      </c>
      <c r="H75" s="57">
        <f>'MIS report'!I61</f>
        <v>9</v>
      </c>
      <c r="I75" s="57">
        <f>'MIS report'!J61</f>
        <v>4</v>
      </c>
      <c r="J75" s="57"/>
      <c r="K75" s="57"/>
      <c r="L75" s="57"/>
      <c r="M75" s="57"/>
      <c r="N75" s="57"/>
      <c r="O75" s="57"/>
      <c r="P75" s="57"/>
      <c r="Q75" s="58">
        <f t="shared" si="1"/>
        <v>41</v>
      </c>
      <c r="R75" s="58"/>
      <c r="S75" s="59"/>
      <c r="T75" s="59"/>
      <c r="U75" s="58"/>
      <c r="V75" s="58">
        <v>35.0</v>
      </c>
      <c r="W75" s="91"/>
      <c r="X75" s="91"/>
      <c r="Y75" s="39"/>
      <c r="Z75" s="39"/>
      <c r="AA75" s="39"/>
      <c r="AB75" s="39"/>
      <c r="AC75" s="39"/>
      <c r="AD75" s="39"/>
      <c r="AE75" s="39"/>
      <c r="AF75" s="39"/>
    </row>
    <row r="76" ht="15.75" customHeight="1">
      <c r="A76" s="15" t="s">
        <v>260</v>
      </c>
      <c r="B76" s="88">
        <f>'MIS report'!C66-B80</f>
        <v>0</v>
      </c>
      <c r="C76" s="88">
        <f>'MIS report'!D66-C80</f>
        <v>22</v>
      </c>
      <c r="D76" s="88">
        <f>'MIS report'!E66-D80</f>
        <v>67</v>
      </c>
      <c r="E76" s="88">
        <f>'MIS report'!F66-E80</f>
        <v>81</v>
      </c>
      <c r="F76" s="88">
        <f>'MIS report'!G66-F80</f>
        <v>81</v>
      </c>
      <c r="G76" s="88">
        <f>'MIS report'!H66-G80</f>
        <v>121</v>
      </c>
      <c r="H76" s="88">
        <f>'MIS report'!I66-H80</f>
        <v>104</v>
      </c>
      <c r="I76" s="88">
        <f>'MIS report'!J66-I80</f>
        <v>114</v>
      </c>
      <c r="J76" s="88"/>
      <c r="K76" s="88"/>
      <c r="L76" s="88"/>
      <c r="M76" s="88"/>
      <c r="N76" s="88"/>
      <c r="O76" s="88"/>
      <c r="P76" s="88"/>
      <c r="Q76" s="48">
        <f t="shared" si="1"/>
        <v>590</v>
      </c>
      <c r="R76" s="90">
        <f>Q76+Q77+Q78+Q79+Q80</f>
        <v>763</v>
      </c>
      <c r="S76" s="89">
        <v>745.0</v>
      </c>
      <c r="T76" s="89">
        <f>R76-S76</f>
        <v>18</v>
      </c>
      <c r="U76" s="90">
        <v>774.0</v>
      </c>
      <c r="V76" s="90">
        <v>651.0</v>
      </c>
      <c r="W76" s="91"/>
      <c r="X76" s="91"/>
      <c r="Y76" s="39"/>
      <c r="Z76" s="39"/>
      <c r="AA76" s="39"/>
      <c r="AB76" s="39"/>
      <c r="AC76" s="39"/>
      <c r="AD76" s="39"/>
      <c r="AE76" s="39"/>
      <c r="AF76" s="39"/>
    </row>
    <row r="77" ht="15.75" customHeight="1">
      <c r="A77" s="15" t="s">
        <v>261</v>
      </c>
      <c r="B77" s="88">
        <f>'MIS report'!C67</f>
        <v>0</v>
      </c>
      <c r="C77" s="88">
        <f>'MIS report'!D67</f>
        <v>0</v>
      </c>
      <c r="D77" s="88">
        <f>'MIS report'!E67</f>
        <v>12</v>
      </c>
      <c r="E77" s="88">
        <f>'MIS report'!F67</f>
        <v>8</v>
      </c>
      <c r="F77" s="88">
        <f>'MIS report'!G67</f>
        <v>9</v>
      </c>
      <c r="G77" s="88">
        <f>'MIS report'!H67</f>
        <v>0</v>
      </c>
      <c r="H77" s="88">
        <f>'MIS report'!I67</f>
        <v>1</v>
      </c>
      <c r="I77" s="88">
        <f>'MIS report'!J67</f>
        <v>0</v>
      </c>
      <c r="J77" s="88"/>
      <c r="K77" s="88"/>
      <c r="L77" s="88"/>
      <c r="M77" s="88"/>
      <c r="N77" s="88"/>
      <c r="O77" s="88"/>
      <c r="P77" s="88"/>
      <c r="Q77" s="48">
        <f t="shared" si="1"/>
        <v>30</v>
      </c>
      <c r="R77" s="90"/>
      <c r="S77" s="89"/>
      <c r="T77" s="89"/>
      <c r="U77" s="90"/>
      <c r="V77" s="90">
        <v>17.0</v>
      </c>
      <c r="W77" s="91"/>
      <c r="X77" s="91"/>
      <c r="Y77" s="39"/>
      <c r="Z77" s="39"/>
      <c r="AA77" s="39"/>
      <c r="AB77" s="39"/>
      <c r="AC77" s="39"/>
      <c r="AD77" s="39"/>
      <c r="AE77" s="39"/>
      <c r="AF77" s="39"/>
    </row>
    <row r="78" ht="15.75" customHeight="1">
      <c r="A78" s="15" t="s">
        <v>262</v>
      </c>
      <c r="B78" s="88">
        <f>'MIS report'!C68</f>
        <v>0</v>
      </c>
      <c r="C78" s="88">
        <f>'MIS report'!D68</f>
        <v>15</v>
      </c>
      <c r="D78" s="88">
        <f>'MIS report'!E68</f>
        <v>2</v>
      </c>
      <c r="E78" s="88">
        <f>'MIS report'!F68</f>
        <v>2</v>
      </c>
      <c r="F78" s="88">
        <f>'MIS report'!G68</f>
        <v>3</v>
      </c>
      <c r="G78" s="88">
        <f>'MIS report'!H68</f>
        <v>3</v>
      </c>
      <c r="H78" s="88">
        <f>'MIS report'!I68</f>
        <v>5</v>
      </c>
      <c r="I78" s="88">
        <f>'MIS report'!J68</f>
        <v>3</v>
      </c>
      <c r="J78" s="88"/>
      <c r="K78" s="88"/>
      <c r="L78" s="88"/>
      <c r="M78" s="88"/>
      <c r="N78" s="88"/>
      <c r="O78" s="88"/>
      <c r="P78" s="88"/>
      <c r="Q78" s="48">
        <f t="shared" si="1"/>
        <v>33</v>
      </c>
      <c r="R78" s="90"/>
      <c r="S78" s="89"/>
      <c r="T78" s="89"/>
      <c r="U78" s="90"/>
      <c r="V78" s="90">
        <v>28.0</v>
      </c>
      <c r="W78" s="91"/>
      <c r="X78" s="91"/>
      <c r="Y78" s="39"/>
      <c r="Z78" s="39"/>
      <c r="AA78" s="39"/>
      <c r="AB78" s="39"/>
      <c r="AC78" s="39"/>
      <c r="AD78" s="39"/>
      <c r="AE78" s="39"/>
      <c r="AF78" s="39"/>
    </row>
    <row r="79" ht="15.75" customHeight="1">
      <c r="A79" s="15" t="s">
        <v>263</v>
      </c>
      <c r="B79" s="88">
        <f>'MIS report'!C69</f>
        <v>0</v>
      </c>
      <c r="C79" s="88">
        <f>'MIS report'!D69</f>
        <v>15</v>
      </c>
      <c r="D79" s="88">
        <f>'MIS report'!E69</f>
        <v>19</v>
      </c>
      <c r="E79" s="88">
        <f>'MIS report'!F69</f>
        <v>11</v>
      </c>
      <c r="F79" s="88">
        <f>'MIS report'!G69</f>
        <v>11</v>
      </c>
      <c r="G79" s="88">
        <f>'MIS report'!H69</f>
        <v>13</v>
      </c>
      <c r="H79" s="88">
        <f>'MIS report'!I69</f>
        <v>13</v>
      </c>
      <c r="I79" s="88">
        <f>'MIS report'!J69</f>
        <v>20</v>
      </c>
      <c r="J79" s="88"/>
      <c r="K79" s="88"/>
      <c r="L79" s="88"/>
      <c r="M79" s="88"/>
      <c r="N79" s="88"/>
      <c r="O79" s="88"/>
      <c r="P79" s="88"/>
      <c r="Q79" s="48">
        <f t="shared" si="1"/>
        <v>102</v>
      </c>
      <c r="R79" s="90"/>
      <c r="S79" s="89"/>
      <c r="T79" s="89"/>
      <c r="U79" s="90"/>
      <c r="V79" s="90">
        <v>96.0</v>
      </c>
      <c r="W79" s="91"/>
      <c r="X79" s="91"/>
      <c r="Y79" s="39"/>
      <c r="Z79" s="39"/>
      <c r="AA79" s="39"/>
      <c r="AB79" s="39"/>
      <c r="AC79" s="39"/>
      <c r="AD79" s="39"/>
      <c r="AE79" s="39"/>
      <c r="AF79" s="39"/>
    </row>
    <row r="80" ht="15.75" customHeight="1">
      <c r="A80" s="15" t="s">
        <v>41</v>
      </c>
      <c r="B80" s="88" t="str">
        <f>'Self Contained'!B14</f>
        <v/>
      </c>
      <c r="C80" s="88" t="str">
        <f>'Self Contained'!C14</f>
        <v/>
      </c>
      <c r="D80" s="88">
        <f>'Self Contained'!D14</f>
        <v>2</v>
      </c>
      <c r="E80" s="88">
        <f>'Self Contained'!E14</f>
        <v>1</v>
      </c>
      <c r="F80" s="88">
        <f>'Self Contained'!F14</f>
        <v>1</v>
      </c>
      <c r="G80" s="88" t="str">
        <f>'Self Contained'!G14</f>
        <v/>
      </c>
      <c r="H80" s="88" t="str">
        <f>'Self Contained'!H14</f>
        <v/>
      </c>
      <c r="I80" s="88">
        <f>'Self Contained'!I14</f>
        <v>4</v>
      </c>
      <c r="J80" s="88"/>
      <c r="K80" s="88"/>
      <c r="L80" s="88"/>
      <c r="M80" s="88"/>
      <c r="N80" s="88"/>
      <c r="O80" s="88"/>
      <c r="P80" s="88"/>
      <c r="Q80" s="48">
        <f t="shared" si="1"/>
        <v>8</v>
      </c>
      <c r="R80" s="90"/>
      <c r="S80" s="89"/>
      <c r="T80" s="89"/>
      <c r="U80" s="90"/>
      <c r="V80" s="90">
        <v>8.0</v>
      </c>
      <c r="W80" s="91"/>
      <c r="X80" s="91"/>
      <c r="Y80" s="39"/>
      <c r="Z80" s="39"/>
      <c r="AA80" s="39"/>
      <c r="AB80" s="39"/>
      <c r="AC80" s="39"/>
      <c r="AD80" s="39"/>
      <c r="AE80" s="39"/>
      <c r="AF80" s="39"/>
    </row>
    <row r="81" ht="15.75" customHeight="1">
      <c r="A81" s="36" t="s">
        <v>264</v>
      </c>
      <c r="B81" s="57">
        <f>'MIS report'!C72</f>
        <v>9</v>
      </c>
      <c r="C81" s="57">
        <f>'MIS report'!D72</f>
        <v>22</v>
      </c>
      <c r="D81" s="57">
        <f>'MIS report'!E72</f>
        <v>88</v>
      </c>
      <c r="E81" s="57">
        <f>'MIS report'!F72</f>
        <v>97</v>
      </c>
      <c r="F81" s="57">
        <f>'MIS report'!G72</f>
        <v>101</v>
      </c>
      <c r="G81" s="57">
        <f>'MIS report'!H72</f>
        <v>92</v>
      </c>
      <c r="H81" s="57">
        <f>'MIS report'!I72</f>
        <v>98</v>
      </c>
      <c r="I81" s="57">
        <f>'MIS report'!J72</f>
        <v>103</v>
      </c>
      <c r="J81" s="57"/>
      <c r="K81" s="57"/>
      <c r="L81" s="57"/>
      <c r="M81" s="57"/>
      <c r="N81" s="57"/>
      <c r="O81" s="57"/>
      <c r="P81" s="57"/>
      <c r="Q81" s="58">
        <f t="shared" si="1"/>
        <v>610</v>
      </c>
      <c r="R81" s="58">
        <f>Q81+Q82</f>
        <v>651</v>
      </c>
      <c r="S81" s="59">
        <v>672.0</v>
      </c>
      <c r="T81" s="59">
        <f>R81-S81</f>
        <v>-21</v>
      </c>
      <c r="U81" s="58">
        <v>659.0</v>
      </c>
      <c r="V81" s="58">
        <v>626.0</v>
      </c>
      <c r="W81" s="91"/>
      <c r="X81" s="91"/>
      <c r="Y81" s="39"/>
      <c r="Z81" s="39"/>
      <c r="AA81" s="39"/>
      <c r="AB81" s="39"/>
      <c r="AC81" s="39"/>
      <c r="AD81" s="39"/>
      <c r="AE81" s="39"/>
      <c r="AF81" s="39"/>
    </row>
    <row r="82" ht="15.75" customHeight="1">
      <c r="A82" s="36" t="s">
        <v>265</v>
      </c>
      <c r="B82" s="57">
        <f>'MIS report'!C73</f>
        <v>0</v>
      </c>
      <c r="C82" s="57">
        <f>'MIS report'!D73</f>
        <v>12</v>
      </c>
      <c r="D82" s="57">
        <f>'MIS report'!E73</f>
        <v>5</v>
      </c>
      <c r="E82" s="57">
        <f>'MIS report'!F73</f>
        <v>5</v>
      </c>
      <c r="F82" s="57">
        <f>'MIS report'!G73</f>
        <v>6</v>
      </c>
      <c r="G82" s="57">
        <f>'MIS report'!H73</f>
        <v>4</v>
      </c>
      <c r="H82" s="57">
        <f>'MIS report'!I73</f>
        <v>5</v>
      </c>
      <c r="I82" s="57">
        <f>'MIS report'!J73</f>
        <v>4</v>
      </c>
      <c r="J82" s="57"/>
      <c r="K82" s="57"/>
      <c r="L82" s="57"/>
      <c r="M82" s="57"/>
      <c r="N82" s="57"/>
      <c r="O82" s="57"/>
      <c r="P82" s="57"/>
      <c r="Q82" s="58">
        <f t="shared" si="1"/>
        <v>41</v>
      </c>
      <c r="R82" s="58"/>
      <c r="S82" s="59"/>
      <c r="T82" s="59"/>
      <c r="U82" s="58"/>
      <c r="V82" s="58">
        <v>42.0</v>
      </c>
      <c r="W82" s="91"/>
      <c r="X82" s="91"/>
      <c r="Y82" s="39"/>
      <c r="Z82" s="39"/>
      <c r="AA82" s="39"/>
      <c r="AB82" s="39"/>
      <c r="AC82" s="39"/>
      <c r="AD82" s="39"/>
      <c r="AE82" s="39"/>
      <c r="AF82" s="39"/>
    </row>
    <row r="83" ht="15.75" customHeight="1">
      <c r="A83" s="15" t="s">
        <v>266</v>
      </c>
      <c r="B83" s="88">
        <f>'MIS report'!C74</f>
        <v>17</v>
      </c>
      <c r="C83" s="88">
        <f>'MIS report'!D74</f>
        <v>9</v>
      </c>
      <c r="D83" s="88">
        <f>'MIS report'!E74</f>
        <v>52</v>
      </c>
      <c r="E83" s="88">
        <f>'MIS report'!F74</f>
        <v>37</v>
      </c>
      <c r="F83" s="88">
        <f>'MIS report'!G74</f>
        <v>47</v>
      </c>
      <c r="G83" s="88">
        <f>'MIS report'!H74</f>
        <v>46</v>
      </c>
      <c r="H83" s="88">
        <f>'MIS report'!I74</f>
        <v>44</v>
      </c>
      <c r="I83" s="88">
        <f>'MIS report'!J74</f>
        <v>41</v>
      </c>
      <c r="J83" s="88"/>
      <c r="K83" s="88"/>
      <c r="L83" s="88"/>
      <c r="M83" s="88"/>
      <c r="N83" s="88"/>
      <c r="O83" s="88"/>
      <c r="P83" s="88"/>
      <c r="Q83" s="48">
        <f t="shared" si="1"/>
        <v>293</v>
      </c>
      <c r="R83" s="90">
        <f>Q83+Q84+Q85+Q86</f>
        <v>442</v>
      </c>
      <c r="S83" s="89">
        <v>407.0</v>
      </c>
      <c r="T83" s="89">
        <f>R83-S83</f>
        <v>35</v>
      </c>
      <c r="U83" s="90">
        <v>377.0</v>
      </c>
      <c r="V83" s="90">
        <v>255.0</v>
      </c>
      <c r="W83" s="91"/>
      <c r="X83" s="91"/>
      <c r="Y83" s="39"/>
      <c r="Z83" s="39"/>
      <c r="AA83" s="39"/>
      <c r="AB83" s="39"/>
      <c r="AC83" s="39"/>
      <c r="AD83" s="39"/>
      <c r="AE83" s="39"/>
      <c r="AF83" s="39"/>
    </row>
    <row r="84" ht="15.75" customHeight="1">
      <c r="A84" s="15" t="s">
        <v>267</v>
      </c>
      <c r="B84" s="88">
        <f>'MIS report'!C75</f>
        <v>0</v>
      </c>
      <c r="C84" s="88">
        <f>'MIS report'!D75</f>
        <v>0</v>
      </c>
      <c r="D84" s="88">
        <f>'MIS report'!E75</f>
        <v>7</v>
      </c>
      <c r="E84" s="88">
        <f>'MIS report'!F75</f>
        <v>9</v>
      </c>
      <c r="F84" s="88">
        <f>'MIS report'!G75</f>
        <v>5</v>
      </c>
      <c r="G84" s="88">
        <f>'MIS report'!H75</f>
        <v>8</v>
      </c>
      <c r="H84" s="88">
        <f>'MIS report'!I75</f>
        <v>7</v>
      </c>
      <c r="I84" s="88">
        <f>'MIS report'!J75</f>
        <v>2</v>
      </c>
      <c r="J84" s="88"/>
      <c r="K84" s="88"/>
      <c r="L84" s="88"/>
      <c r="M84" s="88"/>
      <c r="N84" s="88"/>
      <c r="O84" s="88"/>
      <c r="P84" s="88"/>
      <c r="Q84" s="48">
        <f t="shared" si="1"/>
        <v>38</v>
      </c>
      <c r="R84" s="90"/>
      <c r="S84" s="89"/>
      <c r="T84" s="89"/>
      <c r="U84" s="90"/>
      <c r="V84" s="90">
        <v>47.0</v>
      </c>
      <c r="W84" s="91"/>
      <c r="X84" s="91"/>
      <c r="Y84" s="39"/>
      <c r="Z84" s="39"/>
      <c r="AA84" s="39"/>
      <c r="AB84" s="39"/>
      <c r="AC84" s="39"/>
      <c r="AD84" s="39"/>
      <c r="AE84" s="39"/>
      <c r="AF84" s="39"/>
    </row>
    <row r="85" ht="15.75" customHeight="1">
      <c r="A85" s="15" t="s">
        <v>268</v>
      </c>
      <c r="B85" s="88">
        <f>'MIS report'!C76</f>
        <v>1</v>
      </c>
      <c r="C85" s="88">
        <f>'MIS report'!D76</f>
        <v>27</v>
      </c>
      <c r="D85" s="88">
        <f>'MIS report'!E76</f>
        <v>5</v>
      </c>
      <c r="E85" s="88">
        <f>'MIS report'!F76</f>
        <v>3</v>
      </c>
      <c r="F85" s="88">
        <f>'MIS report'!G76</f>
        <v>0</v>
      </c>
      <c r="G85" s="88">
        <f>'MIS report'!H76</f>
        <v>3</v>
      </c>
      <c r="H85" s="88">
        <f>'MIS report'!I76</f>
        <v>0</v>
      </c>
      <c r="I85" s="88">
        <f>'MIS report'!J76</f>
        <v>1</v>
      </c>
      <c r="J85" s="88"/>
      <c r="K85" s="88"/>
      <c r="L85" s="88"/>
      <c r="M85" s="88"/>
      <c r="N85" s="88"/>
      <c r="O85" s="88"/>
      <c r="P85" s="88"/>
      <c r="Q85" s="48">
        <f t="shared" si="1"/>
        <v>40</v>
      </c>
      <c r="R85" s="90"/>
      <c r="S85" s="89"/>
      <c r="T85" s="89"/>
      <c r="U85" s="90"/>
      <c r="V85" s="90">
        <v>23.0</v>
      </c>
      <c r="W85" s="91"/>
      <c r="X85" s="91"/>
      <c r="Y85" s="39"/>
      <c r="Z85" s="39"/>
      <c r="AA85" s="39"/>
      <c r="AB85" s="39"/>
      <c r="AC85" s="39"/>
      <c r="AD85" s="39"/>
      <c r="AE85" s="39"/>
      <c r="AF85" s="39"/>
    </row>
    <row r="86" ht="15.75" customHeight="1">
      <c r="A86" s="15" t="s">
        <v>269</v>
      </c>
      <c r="B86" s="88">
        <f>'MIS report'!C77</f>
        <v>0</v>
      </c>
      <c r="C86" s="88">
        <f>'MIS report'!D77</f>
        <v>0</v>
      </c>
      <c r="D86" s="88">
        <f>'MIS report'!E77</f>
        <v>8</v>
      </c>
      <c r="E86" s="88">
        <f>'MIS report'!F77</f>
        <v>17</v>
      </c>
      <c r="F86" s="88">
        <f>'MIS report'!G77</f>
        <v>13</v>
      </c>
      <c r="G86" s="88">
        <f>'MIS report'!H77</f>
        <v>8</v>
      </c>
      <c r="H86" s="88">
        <f>'MIS report'!I77</f>
        <v>12</v>
      </c>
      <c r="I86" s="88">
        <f>'MIS report'!J77</f>
        <v>13</v>
      </c>
      <c r="J86" s="88"/>
      <c r="K86" s="88"/>
      <c r="L86" s="88"/>
      <c r="M86" s="88"/>
      <c r="N86" s="88"/>
      <c r="O86" s="88"/>
      <c r="P86" s="88"/>
      <c r="Q86" s="48">
        <f t="shared" si="1"/>
        <v>71</v>
      </c>
      <c r="R86" s="90"/>
      <c r="S86" s="89"/>
      <c r="T86" s="89"/>
      <c r="U86" s="90"/>
      <c r="V86" s="90">
        <v>72.0</v>
      </c>
      <c r="W86" s="91"/>
      <c r="X86" s="91"/>
      <c r="Y86" s="39"/>
      <c r="Z86" s="39"/>
      <c r="AA86" s="39"/>
      <c r="AB86" s="39"/>
      <c r="AC86" s="39"/>
      <c r="AD86" s="39"/>
      <c r="AE86" s="39"/>
      <c r="AF86" s="39"/>
    </row>
    <row r="87" ht="15.75" customHeight="1">
      <c r="A87" s="36" t="s">
        <v>270</v>
      </c>
      <c r="B87" s="57">
        <f>'MIS report'!C78-B91</f>
        <v>0</v>
      </c>
      <c r="C87" s="57">
        <f>'MIS report'!D78-C91</f>
        <v>20</v>
      </c>
      <c r="D87" s="57">
        <f>'MIS report'!E78-D91</f>
        <v>26</v>
      </c>
      <c r="E87" s="57">
        <f>'MIS report'!F78-E91</f>
        <v>49</v>
      </c>
      <c r="F87" s="57">
        <f>'MIS report'!G78-F91</f>
        <v>42</v>
      </c>
      <c r="G87" s="57">
        <f>'MIS report'!H78-G91</f>
        <v>61</v>
      </c>
      <c r="H87" s="57">
        <f>'MIS report'!I78-H91</f>
        <v>41</v>
      </c>
      <c r="I87" s="57">
        <f>'MIS report'!J78-I91</f>
        <v>46</v>
      </c>
      <c r="J87" s="57"/>
      <c r="K87" s="57"/>
      <c r="L87" s="57"/>
      <c r="M87" s="57"/>
      <c r="N87" s="57"/>
      <c r="O87" s="57"/>
      <c r="P87" s="57"/>
      <c r="Q87" s="58">
        <f t="shared" si="1"/>
        <v>285</v>
      </c>
      <c r="R87" s="58">
        <f>Q87+Q88+Q89+Q90+Q91</f>
        <v>429</v>
      </c>
      <c r="S87" s="59">
        <v>444.0</v>
      </c>
      <c r="T87" s="59">
        <f>R87-S87</f>
        <v>-15</v>
      </c>
      <c r="U87" s="58">
        <v>422.0</v>
      </c>
      <c r="V87" s="58">
        <v>303.0</v>
      </c>
      <c r="W87" s="91"/>
      <c r="X87" s="91"/>
      <c r="Y87" s="39"/>
      <c r="Z87" s="39"/>
      <c r="AA87" s="39"/>
      <c r="AB87" s="39"/>
      <c r="AC87" s="39"/>
      <c r="AD87" s="39"/>
      <c r="AE87" s="39"/>
      <c r="AF87" s="39"/>
    </row>
    <row r="88" ht="15.75" customHeight="1">
      <c r="A88" s="36" t="s">
        <v>271</v>
      </c>
      <c r="B88" s="57">
        <f>'MIS report'!C79</f>
        <v>0</v>
      </c>
      <c r="C88" s="57">
        <f>'MIS report'!D79</f>
        <v>0</v>
      </c>
      <c r="D88" s="57">
        <f>'MIS report'!E79</f>
        <v>0</v>
      </c>
      <c r="E88" s="57">
        <f>'MIS report'!F79</f>
        <v>0</v>
      </c>
      <c r="F88" s="57">
        <f>'MIS report'!G79</f>
        <v>0</v>
      </c>
      <c r="G88" s="57">
        <f>'MIS report'!H79</f>
        <v>0</v>
      </c>
      <c r="H88" s="57">
        <f>'MIS report'!I79</f>
        <v>1</v>
      </c>
      <c r="I88" s="57">
        <f>'MIS report'!J79</f>
        <v>4</v>
      </c>
      <c r="J88" s="57"/>
      <c r="K88" s="57"/>
      <c r="L88" s="57"/>
      <c r="M88" s="57"/>
      <c r="N88" s="57"/>
      <c r="O88" s="57"/>
      <c r="P88" s="57"/>
      <c r="Q88" s="58">
        <f t="shared" si="1"/>
        <v>5</v>
      </c>
      <c r="R88" s="58"/>
      <c r="S88" s="59"/>
      <c r="T88" s="59"/>
      <c r="U88" s="58"/>
      <c r="V88" s="58">
        <v>9.0</v>
      </c>
      <c r="W88" s="91"/>
      <c r="X88" s="91"/>
      <c r="Y88" s="39"/>
      <c r="Z88" s="39"/>
      <c r="AA88" s="39"/>
      <c r="AB88" s="39"/>
      <c r="AC88" s="39"/>
      <c r="AD88" s="39"/>
      <c r="AE88" s="39"/>
      <c r="AF88" s="39"/>
    </row>
    <row r="89" ht="15.75" customHeight="1">
      <c r="A89" s="36" t="s">
        <v>272</v>
      </c>
      <c r="B89" s="57">
        <f>'MIS report'!C80</f>
        <v>0</v>
      </c>
      <c r="C89" s="57">
        <f>'MIS report'!D80</f>
        <v>1</v>
      </c>
      <c r="D89" s="57">
        <f>'MIS report'!E80</f>
        <v>3</v>
      </c>
      <c r="E89" s="57">
        <f>'MIS report'!F80</f>
        <v>5</v>
      </c>
      <c r="F89" s="57">
        <f>'MIS report'!G80</f>
        <v>1</v>
      </c>
      <c r="G89" s="57">
        <f>'MIS report'!H80</f>
        <v>2</v>
      </c>
      <c r="H89" s="57">
        <f>'MIS report'!I80</f>
        <v>8</v>
      </c>
      <c r="I89" s="57">
        <f>'MIS report'!J80</f>
        <v>3</v>
      </c>
      <c r="J89" s="57"/>
      <c r="K89" s="57"/>
      <c r="L89" s="57"/>
      <c r="M89" s="57"/>
      <c r="N89" s="57"/>
      <c r="O89" s="57"/>
      <c r="P89" s="57"/>
      <c r="Q89" s="58">
        <f t="shared" si="1"/>
        <v>23</v>
      </c>
      <c r="R89" s="58"/>
      <c r="S89" s="59"/>
      <c r="T89" s="59"/>
      <c r="U89" s="58"/>
      <c r="V89" s="58">
        <v>30.0</v>
      </c>
      <c r="W89" s="91"/>
      <c r="X89" s="91"/>
      <c r="Y89" s="39"/>
      <c r="Z89" s="39"/>
      <c r="AA89" s="39"/>
      <c r="AB89" s="39"/>
      <c r="AC89" s="39"/>
      <c r="AD89" s="39"/>
      <c r="AE89" s="39"/>
      <c r="AF89" s="39"/>
    </row>
    <row r="90" ht="15.75" customHeight="1">
      <c r="A90" s="36" t="s">
        <v>273</v>
      </c>
      <c r="B90" s="57">
        <f>'MIS report'!C81</f>
        <v>0</v>
      </c>
      <c r="C90" s="57">
        <f>'MIS report'!D81</f>
        <v>12</v>
      </c>
      <c r="D90" s="57">
        <f>'MIS report'!E81</f>
        <v>20</v>
      </c>
      <c r="E90" s="57">
        <f>'MIS report'!F81</f>
        <v>14</v>
      </c>
      <c r="F90" s="57">
        <f>'MIS report'!G81</f>
        <v>20</v>
      </c>
      <c r="G90" s="57">
        <f>'MIS report'!H81</f>
        <v>14</v>
      </c>
      <c r="H90" s="57">
        <f>'MIS report'!I81</f>
        <v>13</v>
      </c>
      <c r="I90" s="57">
        <f>'MIS report'!J81</f>
        <v>13</v>
      </c>
      <c r="J90" s="57"/>
      <c r="K90" s="57"/>
      <c r="L90" s="57"/>
      <c r="M90" s="57"/>
      <c r="N90" s="57"/>
      <c r="O90" s="57"/>
      <c r="P90" s="57"/>
      <c r="Q90" s="58">
        <f t="shared" si="1"/>
        <v>106</v>
      </c>
      <c r="R90" s="58"/>
      <c r="S90" s="59"/>
      <c r="T90" s="59"/>
      <c r="U90" s="58"/>
      <c r="V90" s="58">
        <v>96.0</v>
      </c>
      <c r="W90" s="91"/>
      <c r="X90" s="91"/>
      <c r="Y90" s="39"/>
      <c r="Z90" s="39"/>
      <c r="AA90" s="39"/>
      <c r="AB90" s="39"/>
      <c r="AC90" s="39"/>
      <c r="AD90" s="39"/>
      <c r="AE90" s="39"/>
      <c r="AF90" s="39"/>
    </row>
    <row r="91" ht="15.75" customHeight="1">
      <c r="A91" s="36" t="s">
        <v>43</v>
      </c>
      <c r="B91" s="57" t="str">
        <f>'Self Contained'!B15</f>
        <v/>
      </c>
      <c r="C91" s="57" t="str">
        <f>'Self Contained'!C15</f>
        <v/>
      </c>
      <c r="D91" s="57">
        <f>'Self Contained'!D15</f>
        <v>3</v>
      </c>
      <c r="E91" s="57" t="str">
        <f>'Self Contained'!E15</f>
        <v/>
      </c>
      <c r="F91" s="57">
        <f>'Self Contained'!F15</f>
        <v>4</v>
      </c>
      <c r="G91" s="57">
        <f>'Self Contained'!G15</f>
        <v>1</v>
      </c>
      <c r="H91" s="57">
        <f>'Self Contained'!H15</f>
        <v>1</v>
      </c>
      <c r="I91" s="57">
        <f>'Self Contained'!I15</f>
        <v>1</v>
      </c>
      <c r="J91" s="57"/>
      <c r="K91" s="57"/>
      <c r="L91" s="57"/>
      <c r="M91" s="57"/>
      <c r="N91" s="57"/>
      <c r="O91" s="57"/>
      <c r="P91" s="57"/>
      <c r="Q91" s="58">
        <f t="shared" si="1"/>
        <v>10</v>
      </c>
      <c r="R91" s="58"/>
      <c r="S91" s="59"/>
      <c r="T91" s="59"/>
      <c r="U91" s="58"/>
      <c r="V91" s="58">
        <v>7.0</v>
      </c>
      <c r="W91" s="91"/>
      <c r="X91" s="91"/>
      <c r="Y91" s="39"/>
      <c r="Z91" s="39"/>
      <c r="AA91" s="39"/>
      <c r="AB91" s="39"/>
      <c r="AC91" s="39"/>
      <c r="AD91" s="39"/>
      <c r="AE91" s="39"/>
      <c r="AF91" s="39"/>
    </row>
    <row r="92" ht="15.75" customHeight="1">
      <c r="A92" s="15" t="s">
        <v>274</v>
      </c>
      <c r="B92" s="88">
        <f>'MIS report'!C70</f>
        <v>8</v>
      </c>
      <c r="C92" s="88">
        <f>'MIS report'!D70</f>
        <v>0</v>
      </c>
      <c r="D92" s="88">
        <f>'MIS report'!E70</f>
        <v>167</v>
      </c>
      <c r="E92" s="88">
        <f>'MIS report'!F70</f>
        <v>205</v>
      </c>
      <c r="F92" s="88">
        <f>'MIS report'!G70</f>
        <v>187</v>
      </c>
      <c r="G92" s="88">
        <f>'MIS report'!H70</f>
        <v>187</v>
      </c>
      <c r="H92" s="88">
        <f>'MIS report'!I70</f>
        <v>217</v>
      </c>
      <c r="I92" s="88">
        <f>'MIS report'!J70</f>
        <v>177</v>
      </c>
      <c r="J92" s="88"/>
      <c r="K92" s="88"/>
      <c r="L92" s="88"/>
      <c r="M92" s="88"/>
      <c r="N92" s="88"/>
      <c r="O92" s="88"/>
      <c r="P92" s="88"/>
      <c r="Q92" s="90">
        <f t="shared" si="1"/>
        <v>1148</v>
      </c>
      <c r="R92" s="90">
        <f>Q92+Q93</f>
        <v>1238</v>
      </c>
      <c r="S92" s="89">
        <v>1223.0</v>
      </c>
      <c r="T92" s="89">
        <f>R92-S92</f>
        <v>15</v>
      </c>
      <c r="U92" s="90">
        <v>1147.0</v>
      </c>
      <c r="V92" s="90">
        <v>1116.0</v>
      </c>
      <c r="W92" s="91"/>
      <c r="X92" s="91"/>
      <c r="Y92" s="39"/>
      <c r="Z92" s="39"/>
      <c r="AA92" s="39"/>
      <c r="AB92" s="39"/>
      <c r="AC92" s="39"/>
      <c r="AD92" s="39"/>
      <c r="AE92" s="39"/>
      <c r="AF92" s="39"/>
    </row>
    <row r="93" ht="18.0" customHeight="1">
      <c r="A93" s="15" t="s">
        <v>275</v>
      </c>
      <c r="B93" s="88">
        <f>'MIS report'!C71</f>
        <v>0</v>
      </c>
      <c r="C93" s="88">
        <f>'MIS report'!D71</f>
        <v>0</v>
      </c>
      <c r="D93" s="88">
        <f>'MIS report'!E71</f>
        <v>21</v>
      </c>
      <c r="E93" s="88">
        <f>'MIS report'!F71</f>
        <v>15</v>
      </c>
      <c r="F93" s="88">
        <f>'MIS report'!G71</f>
        <v>20</v>
      </c>
      <c r="G93" s="88">
        <f>'MIS report'!H71</f>
        <v>14</v>
      </c>
      <c r="H93" s="88">
        <f>'MIS report'!I71</f>
        <v>15</v>
      </c>
      <c r="I93" s="88">
        <f>'MIS report'!J71</f>
        <v>5</v>
      </c>
      <c r="J93" s="88"/>
      <c r="K93" s="88"/>
      <c r="L93" s="88"/>
      <c r="M93" s="88"/>
      <c r="N93" s="88"/>
      <c r="O93" s="88"/>
      <c r="P93" s="88"/>
      <c r="Q93" s="90">
        <f t="shared" si="1"/>
        <v>90</v>
      </c>
      <c r="R93" s="90"/>
      <c r="S93" s="89"/>
      <c r="T93" s="89"/>
      <c r="U93" s="90"/>
      <c r="V93" s="90">
        <v>84.0</v>
      </c>
      <c r="W93" s="91"/>
      <c r="X93" s="91"/>
      <c r="Y93" s="39"/>
      <c r="Z93" s="39"/>
      <c r="AA93" s="39"/>
      <c r="AB93" s="39"/>
      <c r="AC93" s="39"/>
      <c r="AD93" s="39"/>
      <c r="AE93" s="39"/>
      <c r="AF93" s="39"/>
    </row>
    <row r="94" ht="15.75" customHeight="1">
      <c r="A94" s="36" t="s">
        <v>276</v>
      </c>
      <c r="B94" s="57">
        <f>'MIS report'!C82</f>
        <v>0</v>
      </c>
      <c r="C94" s="57">
        <f>'MIS report'!D82</f>
        <v>0</v>
      </c>
      <c r="D94" s="57">
        <f>'MIS report'!E82</f>
        <v>99</v>
      </c>
      <c r="E94" s="57">
        <f>'MIS report'!F82</f>
        <v>119</v>
      </c>
      <c r="F94" s="57">
        <f>'MIS report'!G82</f>
        <v>132</v>
      </c>
      <c r="G94" s="57">
        <f>'MIS report'!H82</f>
        <v>143</v>
      </c>
      <c r="H94" s="57">
        <f>'MIS report'!I82</f>
        <v>138</v>
      </c>
      <c r="I94" s="57">
        <f>'MIS report'!J82</f>
        <v>124</v>
      </c>
      <c r="J94" s="57"/>
      <c r="K94" s="57"/>
      <c r="L94" s="57"/>
      <c r="M94" s="57"/>
      <c r="N94" s="57"/>
      <c r="O94" s="57"/>
      <c r="P94" s="57"/>
      <c r="Q94" s="58">
        <f t="shared" si="1"/>
        <v>755</v>
      </c>
      <c r="R94" s="58">
        <f>Q94+Q95</f>
        <v>803</v>
      </c>
      <c r="S94" s="59">
        <v>805.0</v>
      </c>
      <c r="T94" s="59">
        <f>R94-S94</f>
        <v>-2</v>
      </c>
      <c r="U94" s="58">
        <v>802.0</v>
      </c>
      <c r="V94" s="58">
        <v>781.0</v>
      </c>
      <c r="W94" s="91"/>
      <c r="X94" s="91"/>
      <c r="Y94" s="39"/>
      <c r="Z94" s="39"/>
      <c r="AA94" s="39"/>
      <c r="AB94" s="39"/>
      <c r="AC94" s="39"/>
      <c r="AD94" s="39"/>
      <c r="AE94" s="39"/>
      <c r="AF94" s="39"/>
    </row>
    <row r="95" ht="15.75" customHeight="1">
      <c r="A95" s="36" t="s">
        <v>277</v>
      </c>
      <c r="B95" s="93">
        <f>'MIS report'!C83</f>
        <v>0</v>
      </c>
      <c r="C95" s="93">
        <f>'MIS report'!D83</f>
        <v>0</v>
      </c>
      <c r="D95" s="93">
        <f>'MIS report'!E83</f>
        <v>4</v>
      </c>
      <c r="E95" s="57">
        <f>'MIS report'!F83</f>
        <v>11</v>
      </c>
      <c r="F95" s="57">
        <f>'MIS report'!G83</f>
        <v>12</v>
      </c>
      <c r="G95" s="57">
        <f>'MIS report'!H83</f>
        <v>5</v>
      </c>
      <c r="H95" s="57">
        <f>'MIS report'!I83</f>
        <v>11</v>
      </c>
      <c r="I95" s="57">
        <f>'MIS report'!J83</f>
        <v>5</v>
      </c>
      <c r="J95" s="57"/>
      <c r="K95" s="57"/>
      <c r="L95" s="57"/>
      <c r="M95" s="57"/>
      <c r="N95" s="57"/>
      <c r="O95" s="57"/>
      <c r="P95" s="57"/>
      <c r="Q95" s="58">
        <f t="shared" si="1"/>
        <v>48</v>
      </c>
      <c r="R95" s="58"/>
      <c r="S95" s="59"/>
      <c r="T95" s="59"/>
      <c r="U95" s="58"/>
      <c r="V95" s="58">
        <v>48.0</v>
      </c>
      <c r="W95" s="91"/>
      <c r="X95" s="91"/>
      <c r="Y95" s="39"/>
      <c r="Z95" s="39"/>
      <c r="AA95" s="39"/>
      <c r="AB95" s="39"/>
      <c r="AC95" s="39"/>
      <c r="AD95" s="39"/>
      <c r="AE95" s="39"/>
      <c r="AF95" s="39"/>
    </row>
    <row r="96" ht="15.75" customHeight="1">
      <c r="A96" s="15" t="s">
        <v>278</v>
      </c>
      <c r="B96" s="88">
        <f>'MIS report'!C84-B98</f>
        <v>11</v>
      </c>
      <c r="C96" s="88">
        <f>'MIS report'!D84-C98</f>
        <v>7</v>
      </c>
      <c r="D96" s="88">
        <f>'MIS report'!E84-D98</f>
        <v>120</v>
      </c>
      <c r="E96" s="88">
        <f>'MIS report'!F84-E98</f>
        <v>110</v>
      </c>
      <c r="F96" s="88">
        <f>'MIS report'!G84-F98</f>
        <v>136</v>
      </c>
      <c r="G96" s="88">
        <f>'MIS report'!H84-G98</f>
        <v>139</v>
      </c>
      <c r="H96" s="88">
        <f>'MIS report'!I84-H98</f>
        <v>130</v>
      </c>
      <c r="I96" s="88">
        <f>'MIS report'!J84-I98</f>
        <v>138</v>
      </c>
      <c r="J96" s="88"/>
      <c r="K96" s="88"/>
      <c r="L96" s="88"/>
      <c r="M96" s="88"/>
      <c r="N96" s="88"/>
      <c r="O96" s="88"/>
      <c r="P96" s="88"/>
      <c r="Q96" s="90">
        <f t="shared" si="1"/>
        <v>791</v>
      </c>
      <c r="R96" s="90">
        <f>Q96+Q97+Q98</f>
        <v>861</v>
      </c>
      <c r="S96" s="89">
        <v>845.0</v>
      </c>
      <c r="T96" s="89">
        <f>R96-S96</f>
        <v>16</v>
      </c>
      <c r="U96" s="90">
        <v>811.0</v>
      </c>
      <c r="V96" s="90">
        <v>779.0</v>
      </c>
      <c r="W96" s="91"/>
      <c r="X96" s="91"/>
      <c r="Y96" s="39"/>
      <c r="Z96" s="39"/>
      <c r="AA96" s="39"/>
      <c r="AB96" s="39"/>
      <c r="AC96" s="39"/>
      <c r="AD96" s="39"/>
      <c r="AE96" s="39"/>
      <c r="AF96" s="39"/>
    </row>
    <row r="97" ht="15.75" customHeight="1">
      <c r="A97" s="15" t="s">
        <v>279</v>
      </c>
      <c r="B97" s="88">
        <f>'MIS report'!C85</f>
        <v>0</v>
      </c>
      <c r="C97" s="88">
        <f>'MIS report'!D85</f>
        <v>8</v>
      </c>
      <c r="D97" s="88">
        <f>'MIS report'!E85</f>
        <v>7</v>
      </c>
      <c r="E97" s="88">
        <f>'MIS report'!F85</f>
        <v>13</v>
      </c>
      <c r="F97" s="88">
        <f>'MIS report'!G85</f>
        <v>11</v>
      </c>
      <c r="G97" s="88">
        <f>'MIS report'!H85</f>
        <v>10</v>
      </c>
      <c r="H97" s="88">
        <f>'MIS report'!I85</f>
        <v>7</v>
      </c>
      <c r="I97" s="88">
        <f>'MIS report'!J85</f>
        <v>8</v>
      </c>
      <c r="J97" s="88"/>
      <c r="K97" s="88"/>
      <c r="L97" s="88"/>
      <c r="M97" s="88"/>
      <c r="N97" s="88"/>
      <c r="O97" s="88"/>
      <c r="P97" s="88"/>
      <c r="Q97" s="90">
        <f t="shared" si="1"/>
        <v>64</v>
      </c>
      <c r="R97" s="90"/>
      <c r="S97" s="89"/>
      <c r="T97" s="89"/>
      <c r="U97" s="90"/>
      <c r="V97" s="90">
        <v>68.0</v>
      </c>
      <c r="W97" s="91"/>
      <c r="X97" s="91"/>
      <c r="Y97" s="39"/>
      <c r="Z97" s="39"/>
      <c r="AA97" s="39"/>
      <c r="AB97" s="39"/>
      <c r="AC97" s="39"/>
      <c r="AD97" s="39"/>
      <c r="AE97" s="39"/>
      <c r="AF97" s="39"/>
    </row>
    <row r="98" ht="15.75" customHeight="1">
      <c r="A98" s="15" t="s">
        <v>46</v>
      </c>
      <c r="B98" s="88" t="str">
        <f>'Self Contained'!B16</f>
        <v/>
      </c>
      <c r="C98" s="88" t="str">
        <f>'Self Contained'!C16</f>
        <v/>
      </c>
      <c r="D98" s="88" t="str">
        <f>'Self Contained'!D16</f>
        <v/>
      </c>
      <c r="E98" s="88" t="str">
        <f>'Self Contained'!E16</f>
        <v/>
      </c>
      <c r="F98" s="88">
        <f>'Self Contained'!F16</f>
        <v>1</v>
      </c>
      <c r="G98" s="88">
        <f>'Self Contained'!G16</f>
        <v>2</v>
      </c>
      <c r="H98" s="88">
        <f>'Self Contained'!H16</f>
        <v>2</v>
      </c>
      <c r="I98" s="88">
        <f>'Self Contained'!I16</f>
        <v>1</v>
      </c>
      <c r="J98" s="88"/>
      <c r="K98" s="88"/>
      <c r="L98" s="88"/>
      <c r="M98" s="88"/>
      <c r="N98" s="88"/>
      <c r="O98" s="88"/>
      <c r="P98" s="88"/>
      <c r="Q98" s="90">
        <f t="shared" si="1"/>
        <v>6</v>
      </c>
      <c r="R98" s="90"/>
      <c r="S98" s="89"/>
      <c r="T98" s="89"/>
      <c r="U98" s="90"/>
      <c r="V98" s="90">
        <v>8.0</v>
      </c>
      <c r="W98" s="91"/>
      <c r="X98" s="91"/>
      <c r="Y98" s="39"/>
      <c r="Z98" s="39"/>
      <c r="AA98" s="39"/>
      <c r="AB98" s="39"/>
      <c r="AC98" s="39"/>
      <c r="AD98" s="39"/>
      <c r="AE98" s="39"/>
      <c r="AF98" s="39"/>
    </row>
    <row r="99" ht="15.75" customHeight="1">
      <c r="A99" s="36" t="s">
        <v>280</v>
      </c>
      <c r="B99" s="57">
        <f>'MIS report'!C86-B103</f>
        <v>11</v>
      </c>
      <c r="C99" s="57">
        <f>'MIS report'!D86-C103</f>
        <v>14</v>
      </c>
      <c r="D99" s="57">
        <f>'MIS report'!E86-D103</f>
        <v>66</v>
      </c>
      <c r="E99" s="57">
        <f>'MIS report'!F86-E103</f>
        <v>69</v>
      </c>
      <c r="F99" s="57">
        <f>'MIS report'!G86-F103</f>
        <v>70</v>
      </c>
      <c r="G99" s="57">
        <f>'MIS report'!H86-G103</f>
        <v>82</v>
      </c>
      <c r="H99" s="57">
        <f>'MIS report'!I86-H103</f>
        <v>80</v>
      </c>
      <c r="I99" s="57">
        <f>'MIS report'!J86-I103</f>
        <v>62</v>
      </c>
      <c r="J99" s="57"/>
      <c r="K99" s="57"/>
      <c r="L99" s="57"/>
      <c r="M99" s="57"/>
      <c r="N99" s="57"/>
      <c r="O99" s="57"/>
      <c r="P99" s="57"/>
      <c r="Q99" s="58">
        <f t="shared" si="1"/>
        <v>454</v>
      </c>
      <c r="R99" s="58">
        <f>Q99+Q100+Q101+Q102+Q103</f>
        <v>722</v>
      </c>
      <c r="S99" s="59">
        <v>745.0</v>
      </c>
      <c r="T99" s="59">
        <f>R99-S99</f>
        <v>-23</v>
      </c>
      <c r="U99" s="58">
        <v>762.0</v>
      </c>
      <c r="V99" s="58">
        <v>519.0</v>
      </c>
      <c r="W99" s="91"/>
      <c r="X99" s="91"/>
      <c r="Y99" s="39"/>
      <c r="Z99" s="39"/>
      <c r="AA99" s="39"/>
      <c r="AB99" s="39"/>
      <c r="AC99" s="39"/>
      <c r="AD99" s="39"/>
      <c r="AE99" s="39"/>
      <c r="AF99" s="39"/>
    </row>
    <row r="100" ht="15.75" customHeight="1">
      <c r="A100" s="36" t="s">
        <v>281</v>
      </c>
      <c r="B100" s="57">
        <f>'MIS report'!C87</f>
        <v>0</v>
      </c>
      <c r="C100" s="57">
        <f>'MIS report'!D87</f>
        <v>0</v>
      </c>
      <c r="D100" s="57">
        <f>'MIS report'!E87</f>
        <v>12</v>
      </c>
      <c r="E100" s="57">
        <f>'MIS report'!F87</f>
        <v>18</v>
      </c>
      <c r="F100" s="57">
        <f>'MIS report'!G87</f>
        <v>8</v>
      </c>
      <c r="G100" s="57">
        <f>'MIS report'!H87</f>
        <v>11</v>
      </c>
      <c r="H100" s="57">
        <f>'MIS report'!I87</f>
        <v>4</v>
      </c>
      <c r="I100" s="57">
        <f>'MIS report'!J87</f>
        <v>7</v>
      </c>
      <c r="J100" s="57"/>
      <c r="K100" s="57"/>
      <c r="L100" s="57"/>
      <c r="M100" s="57"/>
      <c r="N100" s="57"/>
      <c r="O100" s="57"/>
      <c r="P100" s="57"/>
      <c r="Q100" s="58">
        <f t="shared" si="1"/>
        <v>60</v>
      </c>
      <c r="R100" s="58"/>
      <c r="S100" s="59"/>
      <c r="T100" s="59"/>
      <c r="U100" s="58"/>
      <c r="V100" s="58">
        <v>55.0</v>
      </c>
      <c r="W100" s="91"/>
      <c r="X100" s="91"/>
      <c r="Y100" s="39"/>
      <c r="Z100" s="39"/>
      <c r="AA100" s="39"/>
      <c r="AB100" s="39"/>
      <c r="AC100" s="39"/>
      <c r="AD100" s="39"/>
      <c r="AE100" s="39"/>
      <c r="AF100" s="39"/>
    </row>
    <row r="101" ht="15.75" customHeight="1">
      <c r="A101" s="36" t="s">
        <v>282</v>
      </c>
      <c r="B101" s="57">
        <f>'MIS report'!C88</f>
        <v>0</v>
      </c>
      <c r="C101" s="57">
        <f>'MIS report'!D88</f>
        <v>2</v>
      </c>
      <c r="D101" s="57">
        <f>'MIS report'!E88</f>
        <v>1</v>
      </c>
      <c r="E101" s="57">
        <f>'MIS report'!F88</f>
        <v>3</v>
      </c>
      <c r="F101" s="57">
        <f>'MIS report'!G88</f>
        <v>2</v>
      </c>
      <c r="G101" s="57">
        <f>'MIS report'!H88</f>
        <v>0</v>
      </c>
      <c r="H101" s="57">
        <f>'MIS report'!I88</f>
        <v>4</v>
      </c>
      <c r="I101" s="57">
        <f>'MIS report'!J88</f>
        <v>1</v>
      </c>
      <c r="J101" s="57"/>
      <c r="K101" s="57"/>
      <c r="L101" s="57"/>
      <c r="M101" s="57"/>
      <c r="N101" s="57"/>
      <c r="O101" s="57"/>
      <c r="P101" s="57"/>
      <c r="Q101" s="58">
        <f t="shared" si="1"/>
        <v>13</v>
      </c>
      <c r="R101" s="58"/>
      <c r="S101" s="59"/>
      <c r="T101" s="59"/>
      <c r="U101" s="58"/>
      <c r="V101" s="58">
        <v>17.0</v>
      </c>
      <c r="W101" s="91"/>
      <c r="X101" s="91"/>
      <c r="Y101" s="39"/>
      <c r="Z101" s="39"/>
      <c r="AA101" s="39"/>
      <c r="AB101" s="39"/>
      <c r="AC101" s="39"/>
      <c r="AD101" s="39"/>
      <c r="AE101" s="39"/>
      <c r="AF101" s="39"/>
    </row>
    <row r="102" ht="15.75" customHeight="1">
      <c r="A102" s="36" t="s">
        <v>283</v>
      </c>
      <c r="B102" s="57">
        <f>'MIS report'!C89</f>
        <v>0</v>
      </c>
      <c r="C102" s="57">
        <f>'MIS report'!D89</f>
        <v>20</v>
      </c>
      <c r="D102" s="57">
        <f>'MIS report'!E89</f>
        <v>20</v>
      </c>
      <c r="E102" s="57">
        <f>'MIS report'!F89</f>
        <v>22</v>
      </c>
      <c r="F102" s="57">
        <f>'MIS report'!G89</f>
        <v>26</v>
      </c>
      <c r="G102" s="57">
        <f>'MIS report'!H89</f>
        <v>28</v>
      </c>
      <c r="H102" s="57">
        <f>'MIS report'!I89</f>
        <v>24</v>
      </c>
      <c r="I102" s="57">
        <f>'MIS report'!J89</f>
        <v>26</v>
      </c>
      <c r="J102" s="57"/>
      <c r="K102" s="57"/>
      <c r="L102" s="57"/>
      <c r="M102" s="57"/>
      <c r="N102" s="57"/>
      <c r="O102" s="57"/>
      <c r="P102" s="57"/>
      <c r="Q102" s="58">
        <f t="shared" si="1"/>
        <v>166</v>
      </c>
      <c r="R102" s="58"/>
      <c r="S102" s="59"/>
      <c r="T102" s="59"/>
      <c r="U102" s="58"/>
      <c r="V102" s="58">
        <v>176.0</v>
      </c>
      <c r="W102" s="91"/>
      <c r="X102" s="91"/>
      <c r="Y102" s="39"/>
      <c r="Z102" s="39"/>
      <c r="AA102" s="39"/>
      <c r="AB102" s="39"/>
      <c r="AC102" s="39"/>
      <c r="AD102" s="39"/>
      <c r="AE102" s="39"/>
      <c r="AF102" s="39"/>
    </row>
    <row r="103" ht="15.75" customHeight="1">
      <c r="A103" s="36" t="s">
        <v>49</v>
      </c>
      <c r="B103" s="57" t="str">
        <f>'Self Contained'!B17</f>
        <v/>
      </c>
      <c r="C103" s="57" t="str">
        <f>'Self Contained'!C17</f>
        <v/>
      </c>
      <c r="D103" s="57">
        <f>'Self Contained'!D17</f>
        <v>1</v>
      </c>
      <c r="E103" s="57">
        <f>'Self Contained'!E17</f>
        <v>3</v>
      </c>
      <c r="F103" s="57">
        <f>'Self Contained'!F17</f>
        <v>5</v>
      </c>
      <c r="G103" s="57">
        <f>'Self Contained'!G17</f>
        <v>5</v>
      </c>
      <c r="H103" s="57">
        <f>'Self Contained'!H17</f>
        <v>9</v>
      </c>
      <c r="I103" s="57">
        <f>'Self Contained'!I17</f>
        <v>6</v>
      </c>
      <c r="J103" s="57"/>
      <c r="K103" s="57"/>
      <c r="L103" s="57"/>
      <c r="M103" s="57"/>
      <c r="N103" s="57"/>
      <c r="O103" s="57"/>
      <c r="P103" s="57"/>
      <c r="Q103" s="58">
        <f t="shared" si="1"/>
        <v>29</v>
      </c>
      <c r="R103" s="58"/>
      <c r="S103" s="59"/>
      <c r="T103" s="59"/>
      <c r="U103" s="58"/>
      <c r="V103" s="58">
        <v>17.0</v>
      </c>
      <c r="W103" s="91"/>
      <c r="X103" s="91"/>
      <c r="Y103" s="39"/>
      <c r="Z103" s="39"/>
      <c r="AA103" s="39"/>
      <c r="AB103" s="39"/>
      <c r="AC103" s="39"/>
      <c r="AD103" s="39"/>
      <c r="AE103" s="39"/>
      <c r="AF103" s="39"/>
    </row>
    <row r="104" ht="15.75" customHeight="1">
      <c r="A104" s="15" t="s">
        <v>284</v>
      </c>
      <c r="B104" s="88">
        <f>'MIS report'!C94-B108</f>
        <v>11</v>
      </c>
      <c r="C104" s="88">
        <f>'MIS report'!D94-C108</f>
        <v>18</v>
      </c>
      <c r="D104" s="88">
        <f>'MIS report'!E94-D108</f>
        <v>34</v>
      </c>
      <c r="E104" s="88">
        <f>'MIS report'!F94-E108</f>
        <v>43</v>
      </c>
      <c r="F104" s="88">
        <f>'MIS report'!G94-F108</f>
        <v>29</v>
      </c>
      <c r="G104" s="88">
        <f>'MIS report'!H94-G108</f>
        <v>48</v>
      </c>
      <c r="H104" s="88">
        <f>'MIS report'!I94-H108</f>
        <v>32</v>
      </c>
      <c r="I104" s="88">
        <f>'MIS report'!J94-I108</f>
        <v>47</v>
      </c>
      <c r="J104" s="88"/>
      <c r="K104" s="88"/>
      <c r="L104" s="88"/>
      <c r="M104" s="88"/>
      <c r="N104" s="88"/>
      <c r="O104" s="88"/>
      <c r="P104" s="88"/>
      <c r="Q104" s="48">
        <f t="shared" si="1"/>
        <v>262</v>
      </c>
      <c r="R104" s="90">
        <f>Q104+Q105+Q106+Q107+Q108</f>
        <v>529</v>
      </c>
      <c r="S104" s="89">
        <v>569.0</v>
      </c>
      <c r="T104" s="89">
        <f>R104-S104</f>
        <v>-40</v>
      </c>
      <c r="U104" s="90">
        <v>535.0</v>
      </c>
      <c r="V104" s="90">
        <v>264.0</v>
      </c>
      <c r="W104" s="91"/>
      <c r="X104" s="91"/>
      <c r="Y104" s="39"/>
      <c r="Z104" s="39"/>
      <c r="AA104" s="39"/>
      <c r="AB104" s="39"/>
      <c r="AC104" s="39"/>
      <c r="AD104" s="39"/>
      <c r="AE104" s="39"/>
      <c r="AF104" s="39"/>
    </row>
    <row r="105" ht="15.75" customHeight="1">
      <c r="A105" s="15" t="s">
        <v>285</v>
      </c>
      <c r="B105" s="88">
        <f>'MIS report'!C95</f>
        <v>0</v>
      </c>
      <c r="C105" s="88">
        <f>'MIS report'!D95</f>
        <v>0</v>
      </c>
      <c r="D105" s="88">
        <f>'MIS report'!E95</f>
        <v>3</v>
      </c>
      <c r="E105" s="88">
        <f>'MIS report'!F95</f>
        <v>3</v>
      </c>
      <c r="F105" s="88">
        <f>'MIS report'!G95</f>
        <v>1</v>
      </c>
      <c r="G105" s="88">
        <f>'MIS report'!H95</f>
        <v>1</v>
      </c>
      <c r="H105" s="88">
        <f>'MIS report'!I95</f>
        <v>3</v>
      </c>
      <c r="I105" s="88">
        <f>'MIS report'!J95</f>
        <v>1</v>
      </c>
      <c r="J105" s="88"/>
      <c r="K105" s="88"/>
      <c r="L105" s="88"/>
      <c r="M105" s="88"/>
      <c r="N105" s="88"/>
      <c r="O105" s="88"/>
      <c r="P105" s="88"/>
      <c r="Q105" s="48">
        <f t="shared" si="1"/>
        <v>12</v>
      </c>
      <c r="R105" s="90"/>
      <c r="S105" s="89"/>
      <c r="T105" s="89"/>
      <c r="U105" s="90"/>
      <c r="V105" s="90">
        <v>16.0</v>
      </c>
      <c r="W105" s="91"/>
      <c r="X105" s="91"/>
      <c r="Y105" s="39"/>
      <c r="Z105" s="39"/>
      <c r="AA105" s="39"/>
      <c r="AB105" s="39"/>
      <c r="AC105" s="39"/>
      <c r="AD105" s="39"/>
      <c r="AE105" s="39"/>
      <c r="AF105" s="39"/>
    </row>
    <row r="106" ht="15.75" customHeight="1">
      <c r="A106" s="15" t="s">
        <v>286</v>
      </c>
      <c r="B106" s="88">
        <f>'MIS report'!C96</f>
        <v>0</v>
      </c>
      <c r="C106" s="88">
        <f>'MIS report'!D96</f>
        <v>2</v>
      </c>
      <c r="D106" s="88">
        <f>'MIS report'!E96</f>
        <v>1</v>
      </c>
      <c r="E106" s="88">
        <f>'MIS report'!F96</f>
        <v>5</v>
      </c>
      <c r="F106" s="88">
        <f>'MIS report'!G96</f>
        <v>6</v>
      </c>
      <c r="G106" s="88">
        <f>'MIS report'!H96</f>
        <v>5</v>
      </c>
      <c r="H106" s="88">
        <f>'MIS report'!I96</f>
        <v>2</v>
      </c>
      <c r="I106" s="88">
        <f>'MIS report'!J96</f>
        <v>9</v>
      </c>
      <c r="J106" s="88">
        <f>'MIS report'!K96</f>
        <v>0</v>
      </c>
      <c r="K106" s="88">
        <f>'MIS report'!L96</f>
        <v>0</v>
      </c>
      <c r="L106" s="88">
        <f>'MIS report'!M96</f>
        <v>0</v>
      </c>
      <c r="M106" s="88">
        <f>'MIS report'!N96</f>
        <v>0</v>
      </c>
      <c r="N106" s="88">
        <f>'MIS report'!O96</f>
        <v>0</v>
      </c>
      <c r="O106" s="88">
        <f>'MIS report'!P96</f>
        <v>0</v>
      </c>
      <c r="P106" s="88">
        <f>'MIS report'!Q96</f>
        <v>0</v>
      </c>
      <c r="Q106" s="48">
        <f t="shared" si="1"/>
        <v>30</v>
      </c>
      <c r="R106" s="90"/>
      <c r="S106" s="89"/>
      <c r="T106" s="89"/>
      <c r="U106" s="90"/>
      <c r="V106" s="88">
        <v>37.0</v>
      </c>
      <c r="W106" s="91"/>
      <c r="X106" s="91"/>
      <c r="Y106" s="39"/>
      <c r="Z106" s="39"/>
      <c r="AA106" s="39"/>
      <c r="AB106" s="39"/>
      <c r="AC106" s="39"/>
      <c r="AD106" s="39"/>
      <c r="AE106" s="39"/>
      <c r="AF106" s="39"/>
    </row>
    <row r="107" ht="15.75" customHeight="1">
      <c r="A107" s="15" t="s">
        <v>287</v>
      </c>
      <c r="B107" s="88">
        <f>'MIS report'!C97</f>
        <v>0</v>
      </c>
      <c r="C107" s="88">
        <f>'MIS report'!D97</f>
        <v>23</v>
      </c>
      <c r="D107" s="88">
        <f>'MIS report'!E97</f>
        <v>25</v>
      </c>
      <c r="E107" s="88">
        <f>'MIS report'!F97</f>
        <v>33</v>
      </c>
      <c r="F107" s="88">
        <f>'MIS report'!G97</f>
        <v>22</v>
      </c>
      <c r="G107" s="88">
        <f>'MIS report'!H97</f>
        <v>35</v>
      </c>
      <c r="H107" s="88">
        <f>'MIS report'!I97</f>
        <v>37</v>
      </c>
      <c r="I107" s="88">
        <f>'MIS report'!J97</f>
        <v>29</v>
      </c>
      <c r="J107" s="88">
        <f>'MIS report'!K97</f>
        <v>0</v>
      </c>
      <c r="K107" s="88">
        <f>'MIS report'!L97</f>
        <v>0</v>
      </c>
      <c r="L107" s="88">
        <f>'MIS report'!M97</f>
        <v>0</v>
      </c>
      <c r="M107" s="88">
        <f>'MIS report'!N97</f>
        <v>0</v>
      </c>
      <c r="N107" s="88">
        <f>'MIS report'!O97</f>
        <v>0</v>
      </c>
      <c r="O107" s="88">
        <f>'MIS report'!P97</f>
        <v>0</v>
      </c>
      <c r="P107" s="88">
        <f>'MIS report'!Q97</f>
        <v>0</v>
      </c>
      <c r="Q107" s="48">
        <f t="shared" si="1"/>
        <v>204</v>
      </c>
      <c r="R107" s="90"/>
      <c r="S107" s="89"/>
      <c r="T107" s="89"/>
      <c r="U107" s="90"/>
      <c r="V107" s="88">
        <v>221.0</v>
      </c>
      <c r="W107" s="91"/>
      <c r="X107" s="91"/>
      <c r="Y107" s="39"/>
      <c r="Z107" s="39"/>
      <c r="AA107" s="39"/>
      <c r="AB107" s="39"/>
      <c r="AC107" s="39"/>
      <c r="AD107" s="39"/>
      <c r="AE107" s="39"/>
      <c r="AF107" s="39"/>
    </row>
    <row r="108" ht="15.75" customHeight="1">
      <c r="A108" s="15" t="s">
        <v>51</v>
      </c>
      <c r="B108" s="88" t="str">
        <f>'Self Contained'!B18</f>
        <v/>
      </c>
      <c r="C108" s="88" t="str">
        <f>'Self Contained'!C18</f>
        <v/>
      </c>
      <c r="D108" s="88">
        <f>'Self Contained'!D18</f>
        <v>2</v>
      </c>
      <c r="E108" s="88">
        <f>'Self Contained'!E18</f>
        <v>2</v>
      </c>
      <c r="F108" s="88">
        <f>'Self Contained'!F18</f>
        <v>3</v>
      </c>
      <c r="G108" s="88">
        <f>'Self Contained'!G18</f>
        <v>2</v>
      </c>
      <c r="H108" s="88">
        <f>'Self Contained'!H18</f>
        <v>5</v>
      </c>
      <c r="I108" s="88">
        <f>'Self Contained'!I18</f>
        <v>7</v>
      </c>
      <c r="J108" s="88"/>
      <c r="K108" s="88"/>
      <c r="L108" s="88"/>
      <c r="M108" s="88"/>
      <c r="N108" s="88"/>
      <c r="O108" s="88"/>
      <c r="P108" s="88"/>
      <c r="Q108" s="48">
        <f t="shared" si="1"/>
        <v>21</v>
      </c>
      <c r="R108" s="90"/>
      <c r="S108" s="89"/>
      <c r="T108" s="89"/>
      <c r="U108" s="90"/>
      <c r="V108" s="90">
        <v>20.0</v>
      </c>
      <c r="W108" s="91"/>
      <c r="X108" s="91"/>
      <c r="Y108" s="39"/>
      <c r="Z108" s="39"/>
      <c r="AA108" s="39"/>
      <c r="AB108" s="39"/>
      <c r="AC108" s="39"/>
      <c r="AD108" s="39"/>
      <c r="AE108" s="39"/>
      <c r="AF108" s="39"/>
    </row>
    <row r="109" ht="15.75" customHeight="1">
      <c r="A109" s="36" t="s">
        <v>288</v>
      </c>
      <c r="B109" s="57">
        <f>'MIS report'!C90</f>
        <v>11</v>
      </c>
      <c r="C109" s="57">
        <f>'MIS report'!D90</f>
        <v>32</v>
      </c>
      <c r="D109" s="57">
        <f>'MIS report'!E90</f>
        <v>48</v>
      </c>
      <c r="E109" s="57">
        <f>'MIS report'!F90</f>
        <v>38</v>
      </c>
      <c r="F109" s="57">
        <f>'MIS report'!G90</f>
        <v>36</v>
      </c>
      <c r="G109" s="57">
        <f>'MIS report'!H90</f>
        <v>42</v>
      </c>
      <c r="H109" s="57">
        <f>'MIS report'!I90</f>
        <v>41</v>
      </c>
      <c r="I109" s="57">
        <f>'MIS report'!J90</f>
        <v>40</v>
      </c>
      <c r="J109" s="57"/>
      <c r="K109" s="57"/>
      <c r="L109" s="57"/>
      <c r="M109" s="57"/>
      <c r="N109" s="57"/>
      <c r="O109" s="57"/>
      <c r="P109" s="57"/>
      <c r="Q109" s="58">
        <f t="shared" si="1"/>
        <v>288</v>
      </c>
      <c r="R109" s="58">
        <f>Q109+Q110+Q111+Q112</f>
        <v>476</v>
      </c>
      <c r="S109" s="59">
        <v>486.0</v>
      </c>
      <c r="T109" s="59">
        <f>R109-S109</f>
        <v>-10</v>
      </c>
      <c r="U109" s="42">
        <v>478.0</v>
      </c>
      <c r="V109" s="58">
        <v>304.0</v>
      </c>
      <c r="W109" s="91"/>
      <c r="X109" s="91"/>
      <c r="Y109" s="39"/>
      <c r="Z109" s="39"/>
      <c r="AA109" s="39"/>
      <c r="AB109" s="39"/>
      <c r="AC109" s="39"/>
      <c r="AD109" s="39"/>
      <c r="AE109" s="39"/>
      <c r="AF109" s="39"/>
    </row>
    <row r="110" ht="15.75" customHeight="1">
      <c r="A110" s="36" t="s">
        <v>289</v>
      </c>
      <c r="B110" s="57">
        <f>'MIS report'!C91</f>
        <v>0</v>
      </c>
      <c r="C110" s="57">
        <f>'MIS report'!D91</f>
        <v>0</v>
      </c>
      <c r="D110" s="57">
        <f>'MIS report'!E91</f>
        <v>13</v>
      </c>
      <c r="E110" s="57">
        <f>'MIS report'!F91</f>
        <v>14</v>
      </c>
      <c r="F110" s="57">
        <f>'MIS report'!G91</f>
        <v>9</v>
      </c>
      <c r="G110" s="57">
        <f>'MIS report'!H91</f>
        <v>11</v>
      </c>
      <c r="H110" s="57">
        <f>'MIS report'!I91</f>
        <v>13</v>
      </c>
      <c r="I110" s="57">
        <f>'MIS report'!J91</f>
        <v>2</v>
      </c>
      <c r="J110" s="57"/>
      <c r="K110" s="57"/>
      <c r="L110" s="57"/>
      <c r="M110" s="57"/>
      <c r="N110" s="57"/>
      <c r="O110" s="57"/>
      <c r="P110" s="57"/>
      <c r="Q110" s="58">
        <f t="shared" si="1"/>
        <v>62</v>
      </c>
      <c r="R110" s="58"/>
      <c r="S110" s="59"/>
      <c r="T110" s="59"/>
      <c r="U110" s="58"/>
      <c r="V110" s="58">
        <v>63.0</v>
      </c>
      <c r="W110" s="94"/>
      <c r="X110" s="94"/>
      <c r="Y110" s="95"/>
      <c r="Z110" s="95"/>
      <c r="AA110" s="39"/>
      <c r="AB110" s="39"/>
      <c r="AC110" s="39"/>
      <c r="AD110" s="39"/>
      <c r="AE110" s="39"/>
      <c r="AF110" s="39"/>
    </row>
    <row r="111" ht="15.75" customHeight="1">
      <c r="A111" s="36" t="s">
        <v>290</v>
      </c>
      <c r="B111" s="57">
        <f>'MIS report'!C92</f>
        <v>0</v>
      </c>
      <c r="C111" s="57">
        <f>'MIS report'!D92</f>
        <v>13</v>
      </c>
      <c r="D111" s="57">
        <f>'MIS report'!E92</f>
        <v>2</v>
      </c>
      <c r="E111" s="57">
        <f>'MIS report'!F92</f>
        <v>5</v>
      </c>
      <c r="F111" s="57">
        <f>'MIS report'!G92</f>
        <v>3</v>
      </c>
      <c r="G111" s="57">
        <f>'MIS report'!H92</f>
        <v>4</v>
      </c>
      <c r="H111" s="57">
        <f>'MIS report'!I92</f>
        <v>4</v>
      </c>
      <c r="I111" s="57">
        <f>'MIS report'!J92</f>
        <v>6</v>
      </c>
      <c r="J111" s="57"/>
      <c r="K111" s="57"/>
      <c r="L111" s="57"/>
      <c r="M111" s="57"/>
      <c r="N111" s="57"/>
      <c r="O111" s="57"/>
      <c r="P111" s="57"/>
      <c r="Q111" s="58">
        <f t="shared" si="1"/>
        <v>37</v>
      </c>
      <c r="R111" s="58"/>
      <c r="S111" s="59"/>
      <c r="T111" s="59"/>
      <c r="U111" s="58"/>
      <c r="V111" s="58">
        <v>43.0</v>
      </c>
      <c r="W111" s="94"/>
      <c r="X111" s="94"/>
      <c r="Y111" s="95"/>
      <c r="Z111" s="95"/>
      <c r="AA111" s="39"/>
      <c r="AB111" s="39"/>
      <c r="AC111" s="39"/>
      <c r="AD111" s="39"/>
      <c r="AE111" s="39"/>
      <c r="AF111" s="39"/>
    </row>
    <row r="112" ht="15.75" customHeight="1">
      <c r="A112" s="36" t="s">
        <v>291</v>
      </c>
      <c r="B112" s="57">
        <f>'MIS report'!C93</f>
        <v>0</v>
      </c>
      <c r="C112" s="57">
        <f>'MIS report'!D93</f>
        <v>10</v>
      </c>
      <c r="D112" s="57">
        <f>'MIS report'!E93</f>
        <v>14</v>
      </c>
      <c r="E112" s="57">
        <f>'MIS report'!F93</f>
        <v>13</v>
      </c>
      <c r="F112" s="57">
        <f>'MIS report'!G93</f>
        <v>11</v>
      </c>
      <c r="G112" s="57">
        <f>'MIS report'!H93</f>
        <v>15</v>
      </c>
      <c r="H112" s="57">
        <f>'MIS report'!I93</f>
        <v>14</v>
      </c>
      <c r="I112" s="57">
        <f>'MIS report'!J93</f>
        <v>12</v>
      </c>
      <c r="J112" s="57"/>
      <c r="K112" s="57"/>
      <c r="L112" s="57"/>
      <c r="M112" s="57"/>
      <c r="N112" s="57"/>
      <c r="O112" s="57"/>
      <c r="P112" s="57"/>
      <c r="Q112" s="58">
        <f t="shared" si="1"/>
        <v>89</v>
      </c>
      <c r="R112" s="58"/>
      <c r="S112" s="59"/>
      <c r="T112" s="59"/>
      <c r="U112" s="58"/>
      <c r="V112" s="58">
        <v>89.0</v>
      </c>
      <c r="W112" s="94"/>
      <c r="X112" s="94"/>
      <c r="Y112" s="95"/>
      <c r="Z112" s="95"/>
      <c r="AA112" s="39"/>
      <c r="AB112" s="39"/>
      <c r="AC112" s="39"/>
      <c r="AD112" s="39"/>
      <c r="AE112" s="39"/>
      <c r="AF112" s="39"/>
    </row>
    <row r="113" ht="15.75" customHeight="1">
      <c r="A113" s="15" t="s">
        <v>292</v>
      </c>
      <c r="B113" s="88">
        <f>'MIS report'!C98</f>
        <v>0</v>
      </c>
      <c r="C113" s="88">
        <f>'MIS report'!D98</f>
        <v>0</v>
      </c>
      <c r="D113" s="88">
        <f>'MIS report'!E98</f>
        <v>1</v>
      </c>
      <c r="E113" s="88">
        <f>'MIS report'!F98</f>
        <v>0</v>
      </c>
      <c r="F113" s="88">
        <f>'MIS report'!G98</f>
        <v>1</v>
      </c>
      <c r="G113" s="88">
        <f>'MIS report'!H98</f>
        <v>3</v>
      </c>
      <c r="H113" s="88">
        <f>'MIS report'!I98</f>
        <v>2</v>
      </c>
      <c r="I113" s="88">
        <f>'MIS report'!J98</f>
        <v>1</v>
      </c>
      <c r="J113" s="88"/>
      <c r="K113" s="88"/>
      <c r="L113" s="88"/>
      <c r="M113" s="88"/>
      <c r="N113" s="88"/>
      <c r="O113" s="88"/>
      <c r="P113" s="88"/>
      <c r="Q113" s="48">
        <f t="shared" si="1"/>
        <v>8</v>
      </c>
      <c r="R113" s="90">
        <f>Q113</f>
        <v>8</v>
      </c>
      <c r="S113" s="89">
        <v>9.0</v>
      </c>
      <c r="T113" s="89">
        <f>R113-S113</f>
        <v>-1</v>
      </c>
      <c r="U113" s="90">
        <v>0.0</v>
      </c>
      <c r="V113" s="90">
        <v>12.0</v>
      </c>
      <c r="W113" s="91"/>
      <c r="X113" s="91"/>
      <c r="Y113" s="39"/>
      <c r="Z113" s="39"/>
      <c r="AA113" s="39"/>
      <c r="AB113" s="39"/>
      <c r="AC113" s="39"/>
      <c r="AD113" s="39"/>
      <c r="AE113" s="39"/>
      <c r="AF113" s="39"/>
    </row>
    <row r="114" ht="15.75" customHeight="1">
      <c r="A114" s="14" t="s">
        <v>52</v>
      </c>
      <c r="B114" s="96">
        <f t="shared" ref="B114:P114" si="3">SUM(B4:B113)</f>
        <v>325</v>
      </c>
      <c r="C114" s="96">
        <f t="shared" si="3"/>
        <v>775</v>
      </c>
      <c r="D114" s="96">
        <f t="shared" si="3"/>
        <v>3456</v>
      </c>
      <c r="E114" s="96">
        <f t="shared" si="3"/>
        <v>3627</v>
      </c>
      <c r="F114" s="96">
        <f t="shared" si="3"/>
        <v>3641</v>
      </c>
      <c r="G114" s="96">
        <f t="shared" si="3"/>
        <v>3769</v>
      </c>
      <c r="H114" s="96">
        <f t="shared" si="3"/>
        <v>3813</v>
      </c>
      <c r="I114" s="96">
        <f t="shared" si="3"/>
        <v>3787</v>
      </c>
      <c r="J114" s="96">
        <f t="shared" si="3"/>
        <v>0</v>
      </c>
      <c r="K114" s="96">
        <f t="shared" si="3"/>
        <v>0</v>
      </c>
      <c r="L114" s="96">
        <f t="shared" si="3"/>
        <v>0</v>
      </c>
      <c r="M114" s="96">
        <f t="shared" si="3"/>
        <v>0</v>
      </c>
      <c r="N114" s="96">
        <f t="shared" si="3"/>
        <v>0</v>
      </c>
      <c r="O114" s="96">
        <f t="shared" si="3"/>
        <v>0</v>
      </c>
      <c r="P114" s="96">
        <f t="shared" si="3"/>
        <v>0</v>
      </c>
      <c r="Q114" s="97">
        <f t="shared" si="1"/>
        <v>23193</v>
      </c>
      <c r="R114" s="98">
        <f t="shared" ref="R114:T114" si="4">SUM(R4:R113)</f>
        <v>23193</v>
      </c>
      <c r="S114" s="98">
        <f t="shared" si="4"/>
        <v>22771</v>
      </c>
      <c r="T114" s="98">
        <f t="shared" si="4"/>
        <v>422</v>
      </c>
      <c r="U114" s="98">
        <v>21935.0</v>
      </c>
      <c r="V114" s="98">
        <v>22903.0</v>
      </c>
      <c r="W114" s="61"/>
      <c r="X114" s="61"/>
      <c r="AA114" s="39"/>
      <c r="AB114" s="39"/>
      <c r="AC114" s="39"/>
      <c r="AD114" s="39"/>
      <c r="AE114" s="39"/>
      <c r="AF114" s="39"/>
    </row>
    <row r="115" ht="7.5" customHeight="1">
      <c r="A115" s="18"/>
      <c r="B115" s="99"/>
      <c r="C115" s="99"/>
      <c r="D115" s="99"/>
      <c r="E115" s="99"/>
      <c r="F115" s="99"/>
      <c r="G115" s="99"/>
      <c r="H115" s="99"/>
      <c r="I115" s="99"/>
      <c r="J115" s="45"/>
      <c r="K115" s="45"/>
      <c r="L115" s="45"/>
      <c r="M115" s="45"/>
      <c r="N115" s="45"/>
      <c r="O115" s="45"/>
      <c r="P115" s="45"/>
      <c r="Q115" s="45"/>
      <c r="R115" s="48"/>
      <c r="S115" s="48"/>
      <c r="T115" s="50"/>
      <c r="U115" s="48"/>
      <c r="V115" s="48"/>
      <c r="W115" s="61"/>
      <c r="X115" s="61"/>
      <c r="AA115" s="39"/>
      <c r="AB115" s="39"/>
      <c r="AC115" s="39"/>
      <c r="AD115" s="39"/>
      <c r="AE115" s="39"/>
      <c r="AF115" s="39"/>
    </row>
    <row r="116" ht="15.75" customHeight="1">
      <c r="A116" s="36" t="s">
        <v>293</v>
      </c>
      <c r="B116" s="57"/>
      <c r="C116" s="57"/>
      <c r="D116" s="57"/>
      <c r="E116" s="57"/>
      <c r="F116" s="57"/>
      <c r="G116" s="57"/>
      <c r="H116" s="57"/>
      <c r="I116" s="57"/>
      <c r="J116" s="57">
        <f>'MIS report'!K102-J118</f>
        <v>432</v>
      </c>
      <c r="K116" s="57">
        <f>'MIS report'!L102-K118</f>
        <v>408</v>
      </c>
      <c r="L116" s="57">
        <f>'MIS report'!M102-L118</f>
        <v>433</v>
      </c>
      <c r="M116" s="57"/>
      <c r="N116" s="57"/>
      <c r="O116" s="57"/>
      <c r="P116" s="57"/>
      <c r="Q116" s="58">
        <f t="shared" ref="Q116:Q147" si="5">SUM(B116:P116)</f>
        <v>1273</v>
      </c>
      <c r="R116" s="58">
        <f>Q116+Q117+Q118</f>
        <v>1357</v>
      </c>
      <c r="S116" s="59">
        <v>1353.0</v>
      </c>
      <c r="T116" s="59">
        <f>R116-S116</f>
        <v>4</v>
      </c>
      <c r="U116" s="58">
        <v>1346.0</v>
      </c>
      <c r="V116" s="58">
        <v>1348.0</v>
      </c>
      <c r="W116" s="61"/>
      <c r="X116" s="61"/>
      <c r="AA116" s="39"/>
      <c r="AB116" s="39"/>
      <c r="AC116" s="39"/>
      <c r="AD116" s="39"/>
      <c r="AE116" s="39"/>
      <c r="AF116" s="39"/>
    </row>
    <row r="117" ht="15.75" customHeight="1">
      <c r="A117" s="36" t="s">
        <v>294</v>
      </c>
      <c r="B117" s="57"/>
      <c r="C117" s="57"/>
      <c r="D117" s="57"/>
      <c r="E117" s="57"/>
      <c r="F117" s="57"/>
      <c r="G117" s="57"/>
      <c r="H117" s="57"/>
      <c r="I117" s="57"/>
      <c r="J117" s="57">
        <f>'MIS report'!K103</f>
        <v>28</v>
      </c>
      <c r="K117" s="57">
        <f>'MIS report'!L103</f>
        <v>26</v>
      </c>
      <c r="L117" s="57">
        <f>'MIS report'!M103</f>
        <v>22</v>
      </c>
      <c r="M117" s="57"/>
      <c r="N117" s="57"/>
      <c r="O117" s="57"/>
      <c r="P117" s="57"/>
      <c r="Q117" s="58">
        <f t="shared" si="5"/>
        <v>76</v>
      </c>
      <c r="R117" s="58"/>
      <c r="S117" s="59"/>
      <c r="T117" s="59"/>
      <c r="U117" s="58"/>
      <c r="V117" s="58"/>
      <c r="W117" s="61"/>
      <c r="X117" s="61"/>
      <c r="Y117" s="11"/>
      <c r="Z117" s="11"/>
      <c r="AA117" s="39"/>
      <c r="AB117" s="39"/>
      <c r="AC117" s="39"/>
      <c r="AD117" s="39"/>
      <c r="AE117" s="39"/>
      <c r="AF117" s="39"/>
    </row>
    <row r="118" ht="15.75" customHeight="1">
      <c r="A118" s="36" t="s">
        <v>59</v>
      </c>
      <c r="B118" s="57"/>
      <c r="C118" s="57"/>
      <c r="D118" s="57"/>
      <c r="E118" s="57"/>
      <c r="F118" s="57"/>
      <c r="G118" s="57"/>
      <c r="H118" s="57"/>
      <c r="I118" s="57"/>
      <c r="J118" s="57">
        <f>'Self Contained'!J21</f>
        <v>3</v>
      </c>
      <c r="K118" s="57">
        <f>'Self Contained'!K21</f>
        <v>2</v>
      </c>
      <c r="L118" s="57">
        <f>'Self Contained'!L21</f>
        <v>3</v>
      </c>
      <c r="M118" s="57"/>
      <c r="N118" s="57"/>
      <c r="O118" s="57"/>
      <c r="P118" s="57"/>
      <c r="Q118" s="58">
        <f t="shared" si="5"/>
        <v>8</v>
      </c>
      <c r="R118" s="58"/>
      <c r="S118" s="59"/>
      <c r="T118" s="59"/>
      <c r="U118" s="58"/>
      <c r="V118" s="58"/>
      <c r="W118" s="61"/>
      <c r="X118" s="61"/>
      <c r="AA118" s="39"/>
      <c r="AB118" s="39"/>
      <c r="AC118" s="39"/>
      <c r="AD118" s="39"/>
      <c r="AE118" s="39"/>
      <c r="AF118" s="39"/>
    </row>
    <row r="119" ht="15.75" customHeight="1">
      <c r="A119" s="33" t="s">
        <v>295</v>
      </c>
      <c r="B119" s="45"/>
      <c r="C119" s="45"/>
      <c r="D119" s="45"/>
      <c r="E119" s="45"/>
      <c r="F119" s="45"/>
      <c r="G119" s="45"/>
      <c r="H119" s="45"/>
      <c r="I119" s="45"/>
      <c r="J119" s="45">
        <f>'MIS report'!K104-J121</f>
        <v>385</v>
      </c>
      <c r="K119" s="45">
        <f>'MIS report'!L104-K121</f>
        <v>393</v>
      </c>
      <c r="L119" s="45">
        <f>'MIS report'!M104-L121</f>
        <v>434</v>
      </c>
      <c r="M119" s="45"/>
      <c r="N119" s="45"/>
      <c r="O119" s="45"/>
      <c r="P119" s="45"/>
      <c r="Q119" s="48">
        <f t="shared" si="5"/>
        <v>1212</v>
      </c>
      <c r="R119" s="90">
        <f>Q119+Q121+Q120</f>
        <v>1283</v>
      </c>
      <c r="S119" s="50">
        <v>1231.0</v>
      </c>
      <c r="T119" s="50">
        <f>R119-S119</f>
        <v>52</v>
      </c>
      <c r="U119" s="90">
        <v>1434.0</v>
      </c>
      <c r="V119" s="48">
        <v>1445.0</v>
      </c>
      <c r="W119" s="61"/>
      <c r="X119" s="61"/>
      <c r="AA119" s="39"/>
      <c r="AB119" s="39"/>
      <c r="AC119" s="39"/>
      <c r="AD119" s="39"/>
      <c r="AE119" s="39"/>
      <c r="AF119" s="39"/>
    </row>
    <row r="120" ht="15.75" customHeight="1">
      <c r="A120" s="33" t="s">
        <v>296</v>
      </c>
      <c r="B120" s="45"/>
      <c r="C120" s="45"/>
      <c r="D120" s="45"/>
      <c r="E120" s="45"/>
      <c r="F120" s="45"/>
      <c r="G120" s="45"/>
      <c r="H120" s="45"/>
      <c r="I120" s="45"/>
      <c r="J120" s="45">
        <f>'MIS report'!K105</f>
        <v>20</v>
      </c>
      <c r="K120" s="45">
        <f>'MIS report'!L105</f>
        <v>14</v>
      </c>
      <c r="L120" s="45">
        <f>'MIS report'!M105</f>
        <v>13</v>
      </c>
      <c r="M120" s="45"/>
      <c r="N120" s="45"/>
      <c r="O120" s="45"/>
      <c r="P120" s="45"/>
      <c r="Q120" s="48">
        <f t="shared" si="5"/>
        <v>47</v>
      </c>
      <c r="R120" s="90"/>
      <c r="S120" s="50"/>
      <c r="T120" s="50"/>
      <c r="U120" s="90"/>
      <c r="V120" s="48"/>
      <c r="W120" s="61"/>
      <c r="X120" s="61"/>
      <c r="Y120" s="11"/>
      <c r="Z120" s="11"/>
      <c r="AA120" s="39"/>
      <c r="AB120" s="39"/>
      <c r="AC120" s="39"/>
      <c r="AD120" s="39"/>
      <c r="AE120" s="39"/>
      <c r="AF120" s="39"/>
    </row>
    <row r="121" ht="15.75" customHeight="1">
      <c r="A121" s="33" t="s">
        <v>60</v>
      </c>
      <c r="B121" s="45"/>
      <c r="C121" s="45"/>
      <c r="D121" s="45"/>
      <c r="E121" s="45"/>
      <c r="F121" s="45"/>
      <c r="G121" s="45"/>
      <c r="H121" s="45"/>
      <c r="I121" s="45"/>
      <c r="J121" s="45">
        <f>'Self Contained'!J22</f>
        <v>8</v>
      </c>
      <c r="K121" s="45">
        <f>'Self Contained'!K22</f>
        <v>6</v>
      </c>
      <c r="L121" s="45">
        <f>'Self Contained'!L22</f>
        <v>10</v>
      </c>
      <c r="M121" s="45"/>
      <c r="N121" s="45"/>
      <c r="O121" s="45"/>
      <c r="P121" s="45"/>
      <c r="Q121" s="48">
        <f t="shared" si="5"/>
        <v>24</v>
      </c>
      <c r="R121" s="48"/>
      <c r="S121" s="50"/>
      <c r="T121" s="50"/>
      <c r="U121" s="48"/>
      <c r="V121" s="48"/>
      <c r="W121" s="61"/>
      <c r="X121" s="61"/>
      <c r="AA121" s="39"/>
      <c r="AB121" s="39"/>
      <c r="AC121" s="39"/>
      <c r="AD121" s="39"/>
      <c r="AE121" s="39"/>
      <c r="AF121" s="39"/>
    </row>
    <row r="122" ht="15.75" customHeight="1">
      <c r="A122" s="36" t="s">
        <v>297</v>
      </c>
      <c r="B122" s="57"/>
      <c r="C122" s="57"/>
      <c r="D122" s="57"/>
      <c r="E122" s="57"/>
      <c r="F122" s="57"/>
      <c r="G122" s="57"/>
      <c r="H122" s="57"/>
      <c r="I122" s="57"/>
      <c r="J122" s="45">
        <f>'MIS report'!K106</f>
        <v>254</v>
      </c>
      <c r="K122" s="45">
        <f>'MIS report'!L106</f>
        <v>291</v>
      </c>
      <c r="L122" s="45">
        <f>'MIS report'!M106</f>
        <v>296</v>
      </c>
      <c r="M122" s="57"/>
      <c r="N122" s="57"/>
      <c r="O122" s="57"/>
      <c r="P122" s="57"/>
      <c r="Q122" s="58">
        <f t="shared" si="5"/>
        <v>841</v>
      </c>
      <c r="R122" s="48">
        <f>Q122+Q123</f>
        <v>949</v>
      </c>
      <c r="S122" s="59">
        <v>868.0</v>
      </c>
      <c r="T122" s="59">
        <f>R122-S122</f>
        <v>81</v>
      </c>
      <c r="U122" s="58">
        <v>1024.0</v>
      </c>
      <c r="V122" s="58">
        <v>1050.0</v>
      </c>
      <c r="W122" s="61"/>
      <c r="X122" s="61"/>
      <c r="AA122" s="39"/>
      <c r="AB122" s="39"/>
      <c r="AC122" s="39"/>
      <c r="AD122" s="39"/>
      <c r="AE122" s="39"/>
      <c r="AF122" s="39"/>
    </row>
    <row r="123" ht="15.75" customHeight="1">
      <c r="A123" s="36" t="s">
        <v>298</v>
      </c>
      <c r="B123" s="57"/>
      <c r="C123" s="57"/>
      <c r="D123" s="57"/>
      <c r="E123" s="57"/>
      <c r="F123" s="57"/>
      <c r="G123" s="57"/>
      <c r="H123" s="57"/>
      <c r="I123" s="57"/>
      <c r="J123" s="45">
        <f>'MIS report'!K107</f>
        <v>44</v>
      </c>
      <c r="K123" s="45">
        <f>'MIS report'!L107</f>
        <v>34</v>
      </c>
      <c r="L123" s="45">
        <f>'MIS report'!M107</f>
        <v>30</v>
      </c>
      <c r="M123" s="57"/>
      <c r="N123" s="57"/>
      <c r="O123" s="57"/>
      <c r="P123" s="57"/>
      <c r="Q123" s="58">
        <f t="shared" si="5"/>
        <v>108</v>
      </c>
      <c r="R123" s="48"/>
      <c r="S123" s="59"/>
      <c r="T123" s="59"/>
      <c r="U123" s="58"/>
      <c r="V123" s="58"/>
      <c r="W123" s="61"/>
      <c r="X123" s="61"/>
      <c r="Y123" s="11"/>
      <c r="Z123" s="11"/>
      <c r="AA123" s="39"/>
      <c r="AB123" s="39"/>
      <c r="AC123" s="39"/>
      <c r="AD123" s="39"/>
      <c r="AE123" s="39"/>
      <c r="AF123" s="39"/>
    </row>
    <row r="124" ht="15.75" customHeight="1">
      <c r="A124" s="33" t="s">
        <v>299</v>
      </c>
      <c r="B124" s="45"/>
      <c r="C124" s="45"/>
      <c r="D124" s="45"/>
      <c r="E124" s="45"/>
      <c r="F124" s="45"/>
      <c r="G124" s="45"/>
      <c r="H124" s="45"/>
      <c r="I124" s="45"/>
      <c r="J124" s="45">
        <f>'MIS report'!K100</f>
        <v>181</v>
      </c>
      <c r="K124" s="45">
        <f>'MIS report'!L100</f>
        <v>193</v>
      </c>
      <c r="L124" s="45">
        <f>'MIS report'!M100</f>
        <v>181</v>
      </c>
      <c r="M124" s="45"/>
      <c r="N124" s="45"/>
      <c r="O124" s="45"/>
      <c r="P124" s="45"/>
      <c r="Q124" s="48">
        <f t="shared" si="5"/>
        <v>555</v>
      </c>
      <c r="R124" s="48">
        <f>Q124+Q125</f>
        <v>707</v>
      </c>
      <c r="S124" s="50">
        <v>682.0</v>
      </c>
      <c r="T124" s="50">
        <f>R124-S124</f>
        <v>25</v>
      </c>
      <c r="U124" s="48">
        <v>674.0</v>
      </c>
      <c r="V124" s="48">
        <v>672.0</v>
      </c>
      <c r="W124" s="61"/>
      <c r="X124" s="61"/>
      <c r="AA124" s="39"/>
      <c r="AB124" s="39"/>
      <c r="AC124" s="39"/>
      <c r="AD124" s="39"/>
      <c r="AE124" s="39"/>
      <c r="AF124" s="39"/>
    </row>
    <row r="125" ht="15.75" customHeight="1">
      <c r="A125" s="33" t="s">
        <v>300</v>
      </c>
      <c r="B125" s="45"/>
      <c r="C125" s="45"/>
      <c r="D125" s="45"/>
      <c r="E125" s="45"/>
      <c r="F125" s="45"/>
      <c r="G125" s="45"/>
      <c r="H125" s="45"/>
      <c r="I125" s="45"/>
      <c r="J125" s="45">
        <f>'MIS report'!K101</f>
        <v>51</v>
      </c>
      <c r="K125" s="45">
        <f>'MIS report'!L101</f>
        <v>56</v>
      </c>
      <c r="L125" s="45">
        <f>'MIS report'!M101</f>
        <v>45</v>
      </c>
      <c r="M125" s="45"/>
      <c r="N125" s="45"/>
      <c r="O125" s="45"/>
      <c r="P125" s="45"/>
      <c r="Q125" s="48">
        <f t="shared" si="5"/>
        <v>152</v>
      </c>
      <c r="R125" s="48"/>
      <c r="S125" s="50"/>
      <c r="T125" s="50"/>
      <c r="U125" s="48"/>
      <c r="V125" s="48"/>
      <c r="W125" s="61"/>
      <c r="X125" s="61"/>
      <c r="Y125" s="11"/>
      <c r="Z125" s="11"/>
      <c r="AA125" s="39"/>
      <c r="AB125" s="39"/>
      <c r="AC125" s="39"/>
      <c r="AD125" s="39"/>
      <c r="AE125" s="39"/>
      <c r="AF125" s="39"/>
    </row>
    <row r="126" ht="15.75" customHeight="1">
      <c r="A126" s="36" t="s">
        <v>301</v>
      </c>
      <c r="B126" s="57"/>
      <c r="C126" s="57"/>
      <c r="D126" s="57"/>
      <c r="E126" s="57"/>
      <c r="F126" s="57"/>
      <c r="G126" s="57"/>
      <c r="H126" s="57"/>
      <c r="I126" s="57"/>
      <c r="J126" s="57">
        <f>'MIS report'!K108-J128</f>
        <v>287</v>
      </c>
      <c r="K126" s="57">
        <f>'MIS report'!L108-K128</f>
        <v>295</v>
      </c>
      <c r="L126" s="57">
        <f>'MIS report'!M108-L128</f>
        <v>252</v>
      </c>
      <c r="M126" s="57"/>
      <c r="N126" s="57"/>
      <c r="O126" s="57"/>
      <c r="P126" s="57"/>
      <c r="Q126" s="58">
        <f t="shared" si="5"/>
        <v>834</v>
      </c>
      <c r="R126" s="58">
        <f>Q126+Q128+Q127</f>
        <v>914</v>
      </c>
      <c r="S126" s="59">
        <v>868.0</v>
      </c>
      <c r="T126" s="59">
        <f>R126-S126</f>
        <v>46</v>
      </c>
      <c r="U126" s="58">
        <v>896.0</v>
      </c>
      <c r="V126" s="58">
        <v>920.0</v>
      </c>
      <c r="W126" s="61"/>
      <c r="X126" s="61"/>
      <c r="AA126" s="39"/>
      <c r="AB126" s="39"/>
      <c r="AC126" s="39"/>
      <c r="AD126" s="39"/>
      <c r="AE126" s="39"/>
      <c r="AF126" s="39"/>
    </row>
    <row r="127" ht="15.75" customHeight="1">
      <c r="A127" s="36" t="s">
        <v>302</v>
      </c>
      <c r="B127" s="57"/>
      <c r="C127" s="57"/>
      <c r="D127" s="57"/>
      <c r="E127" s="57"/>
      <c r="F127" s="57"/>
      <c r="G127" s="57"/>
      <c r="H127" s="57"/>
      <c r="I127" s="57"/>
      <c r="J127" s="57">
        <f>'MIS report'!K109</f>
        <v>21</v>
      </c>
      <c r="K127" s="57">
        <f>'MIS report'!L109</f>
        <v>28</v>
      </c>
      <c r="L127" s="57">
        <f>'MIS report'!M109</f>
        <v>17</v>
      </c>
      <c r="M127" s="57"/>
      <c r="N127" s="57"/>
      <c r="O127" s="57"/>
      <c r="P127" s="57"/>
      <c r="Q127" s="58">
        <f t="shared" si="5"/>
        <v>66</v>
      </c>
      <c r="R127" s="58"/>
      <c r="S127" s="59"/>
      <c r="T127" s="59"/>
      <c r="U127" s="58"/>
      <c r="V127" s="58"/>
      <c r="W127" s="61"/>
      <c r="X127" s="61"/>
      <c r="Y127" s="11"/>
      <c r="Z127" s="11"/>
      <c r="AA127" s="39"/>
      <c r="AB127" s="39"/>
      <c r="AC127" s="39"/>
      <c r="AD127" s="39"/>
      <c r="AE127" s="39"/>
      <c r="AF127" s="39"/>
    </row>
    <row r="128">
      <c r="A128" s="36" t="s">
        <v>62</v>
      </c>
      <c r="B128" s="57"/>
      <c r="C128" s="57"/>
      <c r="D128" s="57"/>
      <c r="E128" s="57"/>
      <c r="F128" s="57"/>
      <c r="G128" s="57"/>
      <c r="H128" s="57"/>
      <c r="I128" s="57"/>
      <c r="J128" s="57">
        <f>'Self Contained'!J23</f>
        <v>2</v>
      </c>
      <c r="K128" s="57">
        <f>'Self Contained'!K23</f>
        <v>9</v>
      </c>
      <c r="L128" s="57">
        <f>'Self Contained'!L23</f>
        <v>3</v>
      </c>
      <c r="M128" s="57"/>
      <c r="N128" s="57"/>
      <c r="O128" s="57"/>
      <c r="P128" s="57"/>
      <c r="Q128" s="58">
        <f t="shared" si="5"/>
        <v>14</v>
      </c>
      <c r="R128" s="58"/>
      <c r="S128" s="59"/>
      <c r="T128" s="59"/>
      <c r="U128" s="58"/>
      <c r="V128" s="58"/>
      <c r="W128" s="61"/>
      <c r="X128" s="61"/>
      <c r="AA128" s="39"/>
      <c r="AB128" s="39"/>
      <c r="AC128" s="39"/>
      <c r="AD128" s="39"/>
      <c r="AE128" s="39"/>
      <c r="AF128" s="39"/>
    </row>
    <row r="129" ht="15.75" customHeight="1">
      <c r="A129" s="33" t="s">
        <v>303</v>
      </c>
      <c r="B129" s="45"/>
      <c r="C129" s="45"/>
      <c r="D129" s="45"/>
      <c r="E129" s="45"/>
      <c r="F129" s="45"/>
      <c r="G129" s="45"/>
      <c r="H129" s="45"/>
      <c r="I129" s="45"/>
      <c r="J129" s="45">
        <f>'MIS report'!K116-J131</f>
        <v>186</v>
      </c>
      <c r="K129" s="45">
        <f>'MIS report'!L116-K131</f>
        <v>190</v>
      </c>
      <c r="L129" s="45">
        <f>'MIS report'!M116-L131</f>
        <v>211</v>
      </c>
      <c r="M129" s="45"/>
      <c r="N129" s="45"/>
      <c r="O129" s="45"/>
      <c r="P129" s="45"/>
      <c r="Q129" s="48">
        <f t="shared" si="5"/>
        <v>587</v>
      </c>
      <c r="R129" s="90">
        <f>Q129+Q131+Q130</f>
        <v>650</v>
      </c>
      <c r="S129" s="50">
        <v>622.0</v>
      </c>
      <c r="T129" s="50">
        <f>R129-S129</f>
        <v>28</v>
      </c>
      <c r="U129" s="48">
        <v>694.0</v>
      </c>
      <c r="V129" s="48">
        <v>729.0</v>
      </c>
      <c r="W129" s="61"/>
      <c r="X129" s="61"/>
      <c r="AA129" s="39"/>
      <c r="AB129" s="39"/>
      <c r="AC129" s="39"/>
      <c r="AD129" s="39"/>
      <c r="AE129" s="39"/>
      <c r="AF129" s="39"/>
    </row>
    <row r="130" ht="15.75" customHeight="1">
      <c r="A130" s="33" t="s">
        <v>304</v>
      </c>
      <c r="B130" s="45"/>
      <c r="C130" s="45"/>
      <c r="D130" s="45"/>
      <c r="E130" s="45"/>
      <c r="F130" s="45"/>
      <c r="G130" s="45"/>
      <c r="H130" s="45"/>
      <c r="I130" s="45"/>
      <c r="J130" s="45">
        <f>'MIS report'!K117</f>
        <v>23</v>
      </c>
      <c r="K130" s="45">
        <f>'MIS report'!L117</f>
        <v>18</v>
      </c>
      <c r="L130" s="45">
        <f>'MIS report'!M117</f>
        <v>16</v>
      </c>
      <c r="M130" s="45"/>
      <c r="N130" s="45"/>
      <c r="O130" s="45"/>
      <c r="P130" s="45"/>
      <c r="Q130" s="48">
        <f t="shared" si="5"/>
        <v>57</v>
      </c>
      <c r="R130" s="90"/>
      <c r="S130" s="50"/>
      <c r="T130" s="50"/>
      <c r="U130" s="48"/>
      <c r="V130" s="48"/>
      <c r="W130" s="61"/>
      <c r="X130" s="61"/>
      <c r="Y130" s="11"/>
      <c r="Z130" s="11"/>
      <c r="AA130" s="39"/>
      <c r="AB130" s="39"/>
      <c r="AC130" s="39"/>
      <c r="AD130" s="39"/>
      <c r="AE130" s="39"/>
      <c r="AF130" s="39"/>
    </row>
    <row r="131">
      <c r="A131" s="33" t="s">
        <v>64</v>
      </c>
      <c r="B131" s="45"/>
      <c r="C131" s="45"/>
      <c r="D131" s="45"/>
      <c r="E131" s="45"/>
      <c r="F131" s="45"/>
      <c r="G131" s="45"/>
      <c r="H131" s="45"/>
      <c r="I131" s="45"/>
      <c r="J131" s="57">
        <f>'Self Contained'!J24</f>
        <v>2</v>
      </c>
      <c r="K131" s="57" t="str">
        <f>'Self Contained'!K24</f>
        <v/>
      </c>
      <c r="L131" s="57">
        <f>'Self Contained'!L24</f>
        <v>4</v>
      </c>
      <c r="M131" s="45"/>
      <c r="N131" s="45"/>
      <c r="O131" s="45"/>
      <c r="P131" s="45"/>
      <c r="Q131" s="48">
        <f t="shared" si="5"/>
        <v>6</v>
      </c>
      <c r="R131" s="48"/>
      <c r="S131" s="50"/>
      <c r="T131" s="50"/>
      <c r="U131" s="50"/>
      <c r="V131" s="48"/>
      <c r="W131" s="61"/>
      <c r="X131" s="61"/>
      <c r="Y131" s="11"/>
      <c r="Z131" s="11"/>
      <c r="AA131" s="39"/>
      <c r="AB131" s="39"/>
      <c r="AC131" s="39"/>
      <c r="AD131" s="39"/>
      <c r="AE131" s="39"/>
      <c r="AF131" s="39"/>
    </row>
    <row r="132" ht="15.75" customHeight="1">
      <c r="A132" s="36" t="s">
        <v>305</v>
      </c>
      <c r="B132" s="57"/>
      <c r="C132" s="57"/>
      <c r="D132" s="57"/>
      <c r="E132" s="57"/>
      <c r="F132" s="57"/>
      <c r="G132" s="57"/>
      <c r="H132" s="57"/>
      <c r="I132" s="57"/>
      <c r="J132" s="57">
        <f>'MIS report'!K110-J134</f>
        <v>179</v>
      </c>
      <c r="K132" s="57">
        <f>'MIS report'!L110-K134</f>
        <v>233</v>
      </c>
      <c r="L132" s="57">
        <f>'MIS report'!M110-L134</f>
        <v>191</v>
      </c>
      <c r="M132" s="57"/>
      <c r="N132" s="57"/>
      <c r="O132" s="57"/>
      <c r="P132" s="57"/>
      <c r="Q132" s="58">
        <f t="shared" si="5"/>
        <v>603</v>
      </c>
      <c r="R132" s="58">
        <f>Q132+Q134+Q133</f>
        <v>740</v>
      </c>
      <c r="S132" s="59">
        <v>778.0</v>
      </c>
      <c r="T132" s="59">
        <f>R132-S132</f>
        <v>-38</v>
      </c>
      <c r="U132" s="58">
        <v>767.0</v>
      </c>
      <c r="V132" s="58">
        <v>794.0</v>
      </c>
      <c r="W132" s="61"/>
      <c r="X132" s="61"/>
      <c r="AA132" s="39"/>
      <c r="AB132" s="39"/>
      <c r="AC132" s="39"/>
      <c r="AD132" s="39"/>
      <c r="AE132" s="39"/>
      <c r="AF132" s="39"/>
    </row>
    <row r="133" ht="15.75" customHeight="1">
      <c r="A133" s="36" t="s">
        <v>306</v>
      </c>
      <c r="B133" s="57"/>
      <c r="C133" s="57"/>
      <c r="D133" s="57"/>
      <c r="E133" s="57"/>
      <c r="F133" s="57"/>
      <c r="G133" s="57"/>
      <c r="H133" s="57"/>
      <c r="I133" s="57"/>
      <c r="J133" s="57">
        <f>'MIS report'!K111</f>
        <v>39</v>
      </c>
      <c r="K133" s="57">
        <f>'MIS report'!L111</f>
        <v>43</v>
      </c>
      <c r="L133" s="57">
        <f>'MIS report'!M111</f>
        <v>38</v>
      </c>
      <c r="M133" s="57"/>
      <c r="N133" s="57"/>
      <c r="O133" s="57"/>
      <c r="P133" s="57"/>
      <c r="Q133" s="58">
        <f t="shared" si="5"/>
        <v>120</v>
      </c>
      <c r="R133" s="58"/>
      <c r="S133" s="59"/>
      <c r="T133" s="59"/>
      <c r="U133" s="58"/>
      <c r="V133" s="58"/>
      <c r="W133" s="61"/>
      <c r="X133" s="61"/>
      <c r="Y133" s="11"/>
      <c r="Z133" s="11"/>
      <c r="AA133" s="39"/>
      <c r="AB133" s="39"/>
      <c r="AC133" s="39"/>
      <c r="AD133" s="39"/>
      <c r="AE133" s="39"/>
      <c r="AF133" s="39"/>
    </row>
    <row r="134" ht="15.75" customHeight="1">
      <c r="A134" s="36" t="s">
        <v>66</v>
      </c>
      <c r="B134" s="57"/>
      <c r="C134" s="57"/>
      <c r="D134" s="57"/>
      <c r="E134" s="57"/>
      <c r="F134" s="57"/>
      <c r="G134" s="57"/>
      <c r="H134" s="57"/>
      <c r="I134" s="57"/>
      <c r="J134" s="57">
        <f>'Self Contained'!J25</f>
        <v>3</v>
      </c>
      <c r="K134" s="57">
        <f>'Self Contained'!K25</f>
        <v>7</v>
      </c>
      <c r="L134" s="57">
        <f>'Self Contained'!L25</f>
        <v>7</v>
      </c>
      <c r="M134" s="57"/>
      <c r="N134" s="57"/>
      <c r="O134" s="57"/>
      <c r="P134" s="57"/>
      <c r="Q134" s="58">
        <f t="shared" si="5"/>
        <v>17</v>
      </c>
      <c r="R134" s="58"/>
      <c r="S134" s="59"/>
      <c r="T134" s="59"/>
      <c r="U134" s="58"/>
      <c r="V134" s="58"/>
      <c r="W134" s="61"/>
      <c r="X134" s="61"/>
      <c r="AA134" s="39"/>
      <c r="AB134" s="39"/>
      <c r="AC134" s="39"/>
      <c r="AD134" s="39"/>
      <c r="AE134" s="39"/>
      <c r="AF134" s="39"/>
    </row>
    <row r="135" ht="15.75" customHeight="1">
      <c r="A135" s="33" t="s">
        <v>307</v>
      </c>
      <c r="B135" s="45"/>
      <c r="C135" s="45"/>
      <c r="D135" s="45"/>
      <c r="E135" s="45"/>
      <c r="F135" s="45"/>
      <c r="G135" s="45"/>
      <c r="H135" s="45"/>
      <c r="I135" s="45"/>
      <c r="J135" s="45">
        <f>'MIS report'!K112-J137</f>
        <v>332</v>
      </c>
      <c r="K135" s="45">
        <f>'MIS report'!L112-K137</f>
        <v>348</v>
      </c>
      <c r="L135" s="45">
        <f>'MIS report'!M112-L137</f>
        <v>320</v>
      </c>
      <c r="M135" s="45"/>
      <c r="N135" s="45"/>
      <c r="O135" s="45"/>
      <c r="P135" s="45"/>
      <c r="Q135" s="48">
        <f t="shared" si="5"/>
        <v>1000</v>
      </c>
      <c r="R135" s="90">
        <f>Q135+Q137+Q136</f>
        <v>1108</v>
      </c>
      <c r="S135" s="50">
        <v>1088.0</v>
      </c>
      <c r="T135" s="50">
        <f>R135-S135</f>
        <v>20</v>
      </c>
      <c r="U135" s="90">
        <v>1039.0</v>
      </c>
      <c r="V135" s="48">
        <v>1079.0</v>
      </c>
      <c r="W135" s="61"/>
      <c r="X135" s="61"/>
      <c r="AA135" s="39"/>
      <c r="AB135" s="39"/>
      <c r="AC135" s="39"/>
      <c r="AD135" s="39"/>
      <c r="AE135" s="39"/>
      <c r="AF135" s="39"/>
    </row>
    <row r="136" ht="15.75" customHeight="1">
      <c r="A136" s="33" t="s">
        <v>308</v>
      </c>
      <c r="B136" s="45"/>
      <c r="C136" s="45"/>
      <c r="D136" s="45"/>
      <c r="E136" s="45"/>
      <c r="F136" s="45"/>
      <c r="G136" s="45"/>
      <c r="H136" s="45"/>
      <c r="I136" s="45"/>
      <c r="J136" s="45">
        <f>'MIS report'!K113</f>
        <v>22</v>
      </c>
      <c r="K136" s="45">
        <f>'MIS report'!L113</f>
        <v>34</v>
      </c>
      <c r="L136" s="45">
        <f>'MIS report'!M113</f>
        <v>30</v>
      </c>
      <c r="M136" s="45"/>
      <c r="N136" s="45"/>
      <c r="O136" s="45"/>
      <c r="P136" s="45"/>
      <c r="Q136" s="48">
        <f t="shared" si="5"/>
        <v>86</v>
      </c>
      <c r="R136" s="90"/>
      <c r="S136" s="50"/>
      <c r="T136" s="100"/>
      <c r="U136" s="101"/>
      <c r="V136" s="102"/>
      <c r="W136" s="61"/>
      <c r="X136" s="61"/>
      <c r="Y136" s="11"/>
      <c r="Z136" s="11"/>
      <c r="AA136" s="39"/>
      <c r="AB136" s="39"/>
      <c r="AC136" s="39"/>
      <c r="AD136" s="39"/>
      <c r="AE136" s="39"/>
      <c r="AF136" s="39"/>
    </row>
    <row r="137" ht="15.75" customHeight="1">
      <c r="A137" s="33" t="s">
        <v>69</v>
      </c>
      <c r="B137" s="45"/>
      <c r="C137" s="45"/>
      <c r="D137" s="45"/>
      <c r="E137" s="45"/>
      <c r="F137" s="45"/>
      <c r="G137" s="45"/>
      <c r="H137" s="45"/>
      <c r="I137" s="45"/>
      <c r="J137" s="45">
        <f>'Self Contained'!J26</f>
        <v>9</v>
      </c>
      <c r="K137" s="45">
        <f>'Self Contained'!K26</f>
        <v>11</v>
      </c>
      <c r="L137" s="45">
        <f>'Self Contained'!L26</f>
        <v>2</v>
      </c>
      <c r="M137" s="45"/>
      <c r="N137" s="45"/>
      <c r="O137" s="45"/>
      <c r="P137" s="45"/>
      <c r="Q137" s="48">
        <f t="shared" si="5"/>
        <v>22</v>
      </c>
      <c r="R137" s="90"/>
      <c r="S137" s="50"/>
      <c r="T137" s="100">
        <f t="shared" ref="T137:T138" si="6">R137-S137</f>
        <v>0</v>
      </c>
      <c r="U137" s="102"/>
      <c r="V137" s="102"/>
      <c r="W137" s="61"/>
      <c r="X137" s="61"/>
      <c r="AA137" s="39"/>
      <c r="AB137" s="39"/>
      <c r="AC137" s="39"/>
      <c r="AD137" s="39"/>
      <c r="AE137" s="39"/>
      <c r="AF137" s="39"/>
    </row>
    <row r="138" ht="17.25" customHeight="1">
      <c r="A138" s="36" t="s">
        <v>309</v>
      </c>
      <c r="B138" s="57"/>
      <c r="C138" s="57"/>
      <c r="D138" s="57"/>
      <c r="E138" s="57"/>
      <c r="F138" s="57"/>
      <c r="G138" s="57"/>
      <c r="H138" s="57"/>
      <c r="I138" s="57"/>
      <c r="J138" s="57">
        <f>'MIS report'!K118-J140</f>
        <v>245</v>
      </c>
      <c r="K138" s="57">
        <f>'MIS report'!L118-K140</f>
        <v>248</v>
      </c>
      <c r="L138" s="57">
        <f>'MIS report'!M118-L140</f>
        <v>120</v>
      </c>
      <c r="M138" s="57"/>
      <c r="N138" s="57"/>
      <c r="O138" s="57"/>
      <c r="P138" s="57"/>
      <c r="Q138" s="58">
        <f t="shared" si="5"/>
        <v>613</v>
      </c>
      <c r="R138" s="58">
        <f>Q138+Q140+Q139</f>
        <v>672</v>
      </c>
      <c r="S138" s="59">
        <v>803.0</v>
      </c>
      <c r="T138" s="59">
        <f t="shared" si="6"/>
        <v>-131</v>
      </c>
      <c r="U138" s="103"/>
      <c r="V138" s="58"/>
      <c r="W138" s="61"/>
      <c r="X138" s="61"/>
      <c r="Y138" s="11"/>
      <c r="Z138" s="11"/>
      <c r="AA138" s="39"/>
      <c r="AB138" s="39"/>
      <c r="AC138" s="39"/>
      <c r="AD138" s="39"/>
      <c r="AE138" s="39"/>
      <c r="AF138" s="39"/>
    </row>
    <row r="139" ht="15.75" customHeight="1">
      <c r="A139" s="36" t="s">
        <v>310</v>
      </c>
      <c r="B139" s="57"/>
      <c r="C139" s="57"/>
      <c r="D139" s="57"/>
      <c r="E139" s="57"/>
      <c r="F139" s="57"/>
      <c r="G139" s="57"/>
      <c r="H139" s="57"/>
      <c r="I139" s="57"/>
      <c r="J139" s="57">
        <f>'MIS report'!K119</f>
        <v>18</v>
      </c>
      <c r="K139" s="57">
        <f>'MIS report'!L119</f>
        <v>21</v>
      </c>
      <c r="L139" s="57">
        <f>'MIS report'!M119</f>
        <v>8</v>
      </c>
      <c r="M139" s="57"/>
      <c r="N139" s="57"/>
      <c r="O139" s="57"/>
      <c r="P139" s="57"/>
      <c r="Q139" s="58">
        <f t="shared" si="5"/>
        <v>47</v>
      </c>
      <c r="R139" s="58"/>
      <c r="S139" s="59"/>
      <c r="T139" s="59"/>
      <c r="U139" s="103"/>
      <c r="V139" s="58"/>
      <c r="W139" s="61"/>
      <c r="X139" s="61"/>
      <c r="Y139" s="11"/>
      <c r="Z139" s="11"/>
      <c r="AA139" s="39"/>
      <c r="AB139" s="39"/>
      <c r="AC139" s="39"/>
      <c r="AD139" s="39"/>
      <c r="AE139" s="39"/>
      <c r="AF139" s="39"/>
    </row>
    <row r="140" ht="15.75" customHeight="1">
      <c r="A140" s="36" t="s">
        <v>311</v>
      </c>
      <c r="B140" s="57"/>
      <c r="C140" s="57"/>
      <c r="D140" s="57"/>
      <c r="E140" s="57"/>
      <c r="F140" s="57"/>
      <c r="G140" s="57"/>
      <c r="H140" s="57"/>
      <c r="I140" s="57"/>
      <c r="J140" s="57">
        <f>'Self Contained'!J27</f>
        <v>6</v>
      </c>
      <c r="K140" s="57">
        <f>'Self Contained'!K27</f>
        <v>4</v>
      </c>
      <c r="L140" s="57">
        <f>'Self Contained'!L27</f>
        <v>2</v>
      </c>
      <c r="M140" s="57"/>
      <c r="N140" s="57"/>
      <c r="O140" s="57"/>
      <c r="P140" s="57"/>
      <c r="Q140" s="58">
        <f t="shared" si="5"/>
        <v>12</v>
      </c>
      <c r="R140" s="58"/>
      <c r="S140" s="59"/>
      <c r="T140" s="59"/>
      <c r="U140" s="103"/>
      <c r="V140" s="58"/>
      <c r="W140" s="61"/>
      <c r="X140" s="61"/>
      <c r="Y140" s="11"/>
      <c r="Z140" s="11"/>
      <c r="AA140" s="39"/>
      <c r="AB140" s="39"/>
      <c r="AC140" s="39"/>
      <c r="AD140" s="39"/>
      <c r="AE140" s="39"/>
      <c r="AF140" s="39"/>
    </row>
    <row r="141" ht="15.75" customHeight="1">
      <c r="A141" s="15" t="s">
        <v>312</v>
      </c>
      <c r="B141" s="88"/>
      <c r="C141" s="88"/>
      <c r="D141" s="88"/>
      <c r="E141" s="88"/>
      <c r="F141" s="88"/>
      <c r="G141" s="88"/>
      <c r="H141" s="88"/>
      <c r="I141" s="88"/>
      <c r="J141" s="88">
        <f>'MIS report'!K120-J143</f>
        <v>409</v>
      </c>
      <c r="K141" s="88">
        <f>'MIS report'!L120-K143</f>
        <v>427</v>
      </c>
      <c r="L141" s="88">
        <f>'MIS report'!M120-L143</f>
        <v>471</v>
      </c>
      <c r="M141" s="88"/>
      <c r="N141" s="88"/>
      <c r="O141" s="88"/>
      <c r="P141" s="88"/>
      <c r="Q141" s="90">
        <f t="shared" si="5"/>
        <v>1307</v>
      </c>
      <c r="R141" s="90">
        <f>Q141+Q143+Q142</f>
        <v>1371</v>
      </c>
      <c r="S141" s="89">
        <v>1320.0</v>
      </c>
      <c r="T141" s="89">
        <f>R141-S141</f>
        <v>51</v>
      </c>
      <c r="U141" s="90">
        <v>1336.0</v>
      </c>
      <c r="V141" s="90">
        <v>1375.0</v>
      </c>
      <c r="W141" s="91"/>
      <c r="X141" s="91"/>
      <c r="Y141" s="39"/>
      <c r="Z141" s="39"/>
      <c r="AA141" s="39"/>
      <c r="AB141" s="39"/>
      <c r="AC141" s="39"/>
      <c r="AD141" s="39"/>
      <c r="AE141" s="39"/>
      <c r="AF141" s="39"/>
    </row>
    <row r="142" ht="15.75" customHeight="1">
      <c r="A142" s="15" t="s">
        <v>313</v>
      </c>
      <c r="B142" s="88"/>
      <c r="C142" s="88"/>
      <c r="D142" s="88"/>
      <c r="E142" s="88"/>
      <c r="F142" s="88"/>
      <c r="G142" s="88"/>
      <c r="H142" s="88"/>
      <c r="I142" s="88"/>
      <c r="J142" s="88">
        <f>'MIS report'!K121</f>
        <v>17</v>
      </c>
      <c r="K142" s="88">
        <f>'MIS report'!L121</f>
        <v>14</v>
      </c>
      <c r="L142" s="88">
        <f>'MIS report'!M121</f>
        <v>15</v>
      </c>
      <c r="M142" s="88"/>
      <c r="N142" s="88"/>
      <c r="O142" s="88"/>
      <c r="P142" s="88"/>
      <c r="Q142" s="90">
        <f t="shared" si="5"/>
        <v>46</v>
      </c>
      <c r="R142" s="90"/>
      <c r="S142" s="89"/>
      <c r="T142" s="89"/>
      <c r="U142" s="90"/>
      <c r="V142" s="90"/>
      <c r="W142" s="91"/>
      <c r="X142" s="91"/>
      <c r="Y142" s="39"/>
      <c r="Z142" s="39"/>
      <c r="AA142" s="39"/>
      <c r="AB142" s="39"/>
      <c r="AC142" s="39"/>
      <c r="AD142" s="39"/>
      <c r="AE142" s="39"/>
      <c r="AF142" s="39"/>
    </row>
    <row r="143" ht="15.75" customHeight="1">
      <c r="A143" s="15" t="s">
        <v>74</v>
      </c>
      <c r="B143" s="88"/>
      <c r="C143" s="88"/>
      <c r="D143" s="88"/>
      <c r="E143" s="88"/>
      <c r="F143" s="88"/>
      <c r="G143" s="88"/>
      <c r="H143" s="88"/>
      <c r="I143" s="88"/>
      <c r="J143" s="88">
        <f>'Self Contained'!J28</f>
        <v>5</v>
      </c>
      <c r="K143" s="88">
        <f>'Self Contained'!K28</f>
        <v>7</v>
      </c>
      <c r="L143" s="88">
        <f>'Self Contained'!L28</f>
        <v>6</v>
      </c>
      <c r="M143" s="88"/>
      <c r="N143" s="88"/>
      <c r="O143" s="88"/>
      <c r="P143" s="88"/>
      <c r="Q143" s="90">
        <f t="shared" si="5"/>
        <v>18</v>
      </c>
      <c r="R143" s="90"/>
      <c r="S143" s="89"/>
      <c r="T143" s="89"/>
      <c r="U143" s="90"/>
      <c r="V143" s="90"/>
      <c r="W143" s="61"/>
      <c r="X143" s="61"/>
      <c r="AA143" s="39"/>
      <c r="AB143" s="39"/>
      <c r="AC143" s="39"/>
      <c r="AD143" s="39"/>
      <c r="AE143" s="39"/>
      <c r="AF143" s="39"/>
    </row>
    <row r="144" ht="15.75" customHeight="1">
      <c r="A144" s="36" t="s">
        <v>314</v>
      </c>
      <c r="B144" s="57"/>
      <c r="C144" s="57"/>
      <c r="D144" s="57"/>
      <c r="E144" s="57"/>
      <c r="F144" s="57"/>
      <c r="G144" s="57"/>
      <c r="H144" s="57"/>
      <c r="I144" s="57"/>
      <c r="J144" s="57">
        <f>'MIS report'!K114-J146</f>
        <v>430</v>
      </c>
      <c r="K144" s="57">
        <f>'MIS report'!L114-K146</f>
        <v>429</v>
      </c>
      <c r="L144" s="57">
        <f>'MIS report'!M114-L146</f>
        <v>533</v>
      </c>
      <c r="M144" s="57"/>
      <c r="N144" s="57"/>
      <c r="O144" s="57"/>
      <c r="P144" s="57"/>
      <c r="Q144" s="58">
        <f t="shared" si="5"/>
        <v>1392</v>
      </c>
      <c r="R144" s="58">
        <f>Q144+Q146+Q145</f>
        <v>1446</v>
      </c>
      <c r="S144" s="59">
        <v>1426.0</v>
      </c>
      <c r="T144" s="59">
        <f>R144-S144</f>
        <v>20</v>
      </c>
      <c r="U144" s="58">
        <v>1673.0</v>
      </c>
      <c r="V144" s="58">
        <v>1684.0</v>
      </c>
      <c r="W144" s="61"/>
      <c r="X144" s="61"/>
      <c r="AA144" s="39"/>
      <c r="AB144" s="39"/>
      <c r="AC144" s="39"/>
      <c r="AD144" s="39"/>
      <c r="AE144" s="39"/>
      <c r="AF144" s="39"/>
    </row>
    <row r="145" ht="15.75" customHeight="1">
      <c r="A145" s="36" t="s">
        <v>315</v>
      </c>
      <c r="B145" s="57"/>
      <c r="C145" s="57"/>
      <c r="D145" s="57"/>
      <c r="E145" s="57"/>
      <c r="F145" s="57"/>
      <c r="G145" s="57"/>
      <c r="H145" s="57"/>
      <c r="I145" s="57"/>
      <c r="J145" s="57">
        <f>'MIS report'!K115</f>
        <v>12</v>
      </c>
      <c r="K145" s="57">
        <f>'MIS report'!L115</f>
        <v>10</v>
      </c>
      <c r="L145" s="57">
        <f>'MIS report'!M115</f>
        <v>14</v>
      </c>
      <c r="M145" s="57"/>
      <c r="N145" s="57"/>
      <c r="O145" s="57"/>
      <c r="P145" s="57"/>
      <c r="Q145" s="58">
        <f t="shared" si="5"/>
        <v>36</v>
      </c>
      <c r="R145" s="58"/>
      <c r="S145" s="59"/>
      <c r="T145" s="59"/>
      <c r="U145" s="58"/>
      <c r="V145" s="58"/>
      <c r="W145" s="61"/>
      <c r="X145" s="61"/>
      <c r="Y145" s="11"/>
      <c r="Z145" s="11"/>
      <c r="AA145" s="39"/>
      <c r="AB145" s="39"/>
      <c r="AC145" s="39"/>
      <c r="AD145" s="39"/>
      <c r="AE145" s="39"/>
      <c r="AF145" s="39"/>
    </row>
    <row r="146" ht="15.75" customHeight="1">
      <c r="A146" s="36" t="s">
        <v>76</v>
      </c>
      <c r="B146" s="57"/>
      <c r="C146" s="57"/>
      <c r="D146" s="57"/>
      <c r="E146" s="57"/>
      <c r="F146" s="57"/>
      <c r="G146" s="57"/>
      <c r="H146" s="57"/>
      <c r="I146" s="57"/>
      <c r="J146" s="57">
        <f>'Self Contained'!J29</f>
        <v>8</v>
      </c>
      <c r="K146" s="57">
        <f>'Self Contained'!K29</f>
        <v>5</v>
      </c>
      <c r="L146" s="57">
        <f>'Self Contained'!L29</f>
        <v>5</v>
      </c>
      <c r="M146" s="57"/>
      <c r="N146" s="57"/>
      <c r="O146" s="57"/>
      <c r="P146" s="57"/>
      <c r="Q146" s="58">
        <f t="shared" si="5"/>
        <v>18</v>
      </c>
      <c r="R146" s="58"/>
      <c r="S146" s="59"/>
      <c r="T146" s="59"/>
      <c r="U146" s="58"/>
      <c r="V146" s="59"/>
      <c r="W146" s="61"/>
      <c r="X146" s="61"/>
      <c r="AA146" s="39"/>
      <c r="AB146" s="39"/>
      <c r="AC146" s="39"/>
      <c r="AD146" s="39"/>
      <c r="AE146" s="39"/>
      <c r="AF146" s="39"/>
    </row>
    <row r="147" ht="15.75" customHeight="1">
      <c r="A147" s="14" t="s">
        <v>78</v>
      </c>
      <c r="B147" s="96">
        <f t="shared" ref="B147:I147" si="7">SUM(B116:B144)</f>
        <v>0</v>
      </c>
      <c r="C147" s="96">
        <f t="shared" si="7"/>
        <v>0</v>
      </c>
      <c r="D147" s="96">
        <f t="shared" si="7"/>
        <v>0</v>
      </c>
      <c r="E147" s="96">
        <f t="shared" si="7"/>
        <v>0</v>
      </c>
      <c r="F147" s="96">
        <f t="shared" si="7"/>
        <v>0</v>
      </c>
      <c r="G147" s="96">
        <f t="shared" si="7"/>
        <v>0</v>
      </c>
      <c r="H147" s="96">
        <f t="shared" si="7"/>
        <v>0</v>
      </c>
      <c r="I147" s="96">
        <f t="shared" si="7"/>
        <v>0</v>
      </c>
      <c r="J147" s="96">
        <f t="shared" ref="J147:L147" si="8">SUM(J116:J146)</f>
        <v>3661</v>
      </c>
      <c r="K147" s="96">
        <f t="shared" si="8"/>
        <v>3804</v>
      </c>
      <c r="L147" s="96">
        <f t="shared" si="8"/>
        <v>3732</v>
      </c>
      <c r="M147" s="96">
        <f t="shared" ref="M147:P147" si="9">SUM(M116:M144)</f>
        <v>0</v>
      </c>
      <c r="N147" s="96">
        <f t="shared" si="9"/>
        <v>0</v>
      </c>
      <c r="O147" s="96">
        <f t="shared" si="9"/>
        <v>0</v>
      </c>
      <c r="P147" s="96">
        <f t="shared" si="9"/>
        <v>0</v>
      </c>
      <c r="Q147" s="97">
        <f t="shared" si="5"/>
        <v>11197</v>
      </c>
      <c r="R147" s="97">
        <f>SUM(C147:P147)</f>
        <v>11197</v>
      </c>
      <c r="S147" s="98">
        <f>SUM(S116:S146)</f>
        <v>11039</v>
      </c>
      <c r="T147" s="98">
        <f>SUM(T116:T144)</f>
        <v>158</v>
      </c>
      <c r="U147" s="97">
        <v>10883.0</v>
      </c>
      <c r="V147" s="98">
        <v>11096.0</v>
      </c>
      <c r="W147" s="61"/>
      <c r="X147" s="61"/>
      <c r="AA147" s="39"/>
      <c r="AB147" s="39"/>
      <c r="AC147" s="39"/>
      <c r="AD147" s="39"/>
      <c r="AE147" s="39"/>
      <c r="AF147" s="39"/>
    </row>
    <row r="148" ht="7.5" customHeight="1">
      <c r="A148" s="18"/>
      <c r="B148" s="45"/>
      <c r="C148" s="45"/>
      <c r="D148" s="45"/>
      <c r="E148" s="45"/>
      <c r="F148" s="45"/>
      <c r="G148" s="45"/>
      <c r="H148" s="45"/>
      <c r="I148" s="45"/>
      <c r="J148" s="99"/>
      <c r="K148" s="99"/>
      <c r="L148" s="99"/>
      <c r="M148" s="45"/>
      <c r="N148" s="45"/>
      <c r="O148" s="45"/>
      <c r="P148" s="45"/>
      <c r="Q148" s="48"/>
      <c r="R148" s="104"/>
      <c r="S148" s="48"/>
      <c r="T148" s="48"/>
      <c r="U148" s="48"/>
      <c r="V148" s="48"/>
      <c r="W148" s="61"/>
      <c r="X148" s="61"/>
      <c r="AA148" s="39"/>
      <c r="AB148" s="39"/>
      <c r="AC148" s="39"/>
      <c r="AD148" s="39"/>
      <c r="AE148" s="39"/>
      <c r="AF148" s="39"/>
    </row>
    <row r="149" ht="15.75" customHeight="1">
      <c r="A149" s="36" t="s">
        <v>316</v>
      </c>
      <c r="B149" s="57"/>
      <c r="C149" s="57"/>
      <c r="D149" s="57"/>
      <c r="E149" s="57"/>
      <c r="F149" s="57"/>
      <c r="G149" s="57"/>
      <c r="H149" s="57"/>
      <c r="I149" s="57"/>
      <c r="J149" s="105"/>
      <c r="K149" s="105"/>
      <c r="L149" s="105"/>
      <c r="M149" s="57">
        <f>'MIS report'!N123-M151</f>
        <v>672</v>
      </c>
      <c r="N149" s="57">
        <f>'MIS report'!O123-N151</f>
        <v>649</v>
      </c>
      <c r="O149" s="57">
        <f>'MIS report'!P123-O151</f>
        <v>640</v>
      </c>
      <c r="P149" s="57">
        <f>'MIS report'!Q123-P151</f>
        <v>613</v>
      </c>
      <c r="Q149" s="106">
        <f t="shared" ref="Q149:Q170" si="10">SUM(B149:P149)</f>
        <v>2574</v>
      </c>
      <c r="R149" s="58">
        <f>Q149+Q151+Q150</f>
        <v>2727</v>
      </c>
      <c r="S149" s="107">
        <v>2712.0</v>
      </c>
      <c r="T149" s="59">
        <f>R149-S149</f>
        <v>15</v>
      </c>
      <c r="U149" s="58">
        <v>2694.0</v>
      </c>
      <c r="V149" s="58">
        <v>2651.0</v>
      </c>
      <c r="W149" s="61"/>
      <c r="X149" s="61"/>
      <c r="AA149" s="39"/>
      <c r="AB149" s="39"/>
      <c r="AC149" s="39"/>
      <c r="AD149" s="39"/>
      <c r="AE149" s="39"/>
      <c r="AF149" s="39"/>
    </row>
    <row r="150" ht="15.75" customHeight="1">
      <c r="A150" s="36" t="s">
        <v>317</v>
      </c>
      <c r="B150" s="57"/>
      <c r="C150" s="57"/>
      <c r="D150" s="57"/>
      <c r="E150" s="57"/>
      <c r="F150" s="57"/>
      <c r="G150" s="57"/>
      <c r="H150" s="57"/>
      <c r="I150" s="57"/>
      <c r="J150" s="105"/>
      <c r="K150" s="105"/>
      <c r="L150" s="105"/>
      <c r="M150" s="57">
        <f>'MIS report'!N124</f>
        <v>43</v>
      </c>
      <c r="N150" s="57">
        <f>'MIS report'!O124</f>
        <v>38</v>
      </c>
      <c r="O150" s="57">
        <f>'MIS report'!P124</f>
        <v>21</v>
      </c>
      <c r="P150" s="57">
        <f>'MIS report'!Q124</f>
        <v>22</v>
      </c>
      <c r="Q150" s="58">
        <f t="shared" si="10"/>
        <v>124</v>
      </c>
      <c r="R150" s="108"/>
      <c r="S150" s="59"/>
      <c r="T150" s="59"/>
      <c r="U150" s="58"/>
      <c r="V150" s="58"/>
      <c r="W150" s="61"/>
      <c r="X150" s="61"/>
      <c r="Y150" s="11"/>
      <c r="Z150" s="11"/>
      <c r="AA150" s="39"/>
      <c r="AB150" s="39"/>
      <c r="AC150" s="39"/>
      <c r="AD150" s="39"/>
      <c r="AE150" s="39"/>
      <c r="AF150" s="39"/>
    </row>
    <row r="151" ht="15.75" customHeight="1">
      <c r="A151" s="36" t="s">
        <v>82</v>
      </c>
      <c r="B151" s="57"/>
      <c r="C151" s="57"/>
      <c r="D151" s="57"/>
      <c r="E151" s="57"/>
      <c r="F151" s="57"/>
      <c r="G151" s="57"/>
      <c r="H151" s="57"/>
      <c r="I151" s="57"/>
      <c r="J151" s="105"/>
      <c r="K151" s="105"/>
      <c r="L151" s="105"/>
      <c r="M151" s="57">
        <f>'Self Contained'!M32</f>
        <v>10</v>
      </c>
      <c r="N151" s="57">
        <f>'Self Contained'!N32</f>
        <v>10</v>
      </c>
      <c r="O151" s="57">
        <f>'Self Contained'!O32</f>
        <v>3</v>
      </c>
      <c r="P151" s="57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1"/>
      <c r="X151" s="61"/>
      <c r="AA151" s="39"/>
      <c r="AB151" s="39"/>
      <c r="AC151" s="39"/>
      <c r="AD151" s="39"/>
      <c r="AE151" s="39"/>
      <c r="AF151" s="39"/>
    </row>
    <row r="152" ht="15.75" customHeight="1">
      <c r="A152" s="33" t="s">
        <v>318</v>
      </c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>
        <f>'MIS report'!M125-L154</f>
        <v>0</v>
      </c>
      <c r="M152" s="45">
        <f>'MIS report'!N125-M154</f>
        <v>670</v>
      </c>
      <c r="N152" s="45">
        <f>'MIS report'!O125-N154</f>
        <v>642</v>
      </c>
      <c r="O152" s="45">
        <f>'MIS report'!P125-O154</f>
        <v>603</v>
      </c>
      <c r="P152" s="45">
        <f>'MIS report'!Q125-P154</f>
        <v>550</v>
      </c>
      <c r="Q152" s="48">
        <f t="shared" si="10"/>
        <v>2465</v>
      </c>
      <c r="R152" s="58">
        <f>Q152+Q154+Q153</f>
        <v>2607</v>
      </c>
      <c r="S152" s="50">
        <v>2726.0</v>
      </c>
      <c r="T152" s="50">
        <f>R152-S152</f>
        <v>-119</v>
      </c>
      <c r="U152" s="90">
        <v>2656.0</v>
      </c>
      <c r="V152" s="48">
        <v>2582.0</v>
      </c>
      <c r="W152" s="61"/>
      <c r="X152" s="61"/>
      <c r="AA152" s="39"/>
      <c r="AB152" s="39"/>
      <c r="AC152" s="39"/>
      <c r="AD152" s="39"/>
      <c r="AE152" s="39"/>
      <c r="AF152" s="39"/>
    </row>
    <row r="153" ht="15.75" customHeight="1">
      <c r="A153" s="33" t="s">
        <v>319</v>
      </c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>
        <f>'MIS report'!N126</f>
        <v>37</v>
      </c>
      <c r="N153" s="45">
        <f>'MIS report'!O126</f>
        <v>32</v>
      </c>
      <c r="O153" s="45">
        <f>'MIS report'!P126</f>
        <v>27</v>
      </c>
      <c r="P153" s="45">
        <f>'MIS report'!Q126</f>
        <v>15</v>
      </c>
      <c r="Q153" s="48">
        <f t="shared" si="10"/>
        <v>111</v>
      </c>
      <c r="R153" s="90"/>
      <c r="S153" s="50"/>
      <c r="T153" s="50"/>
      <c r="U153" s="90"/>
      <c r="V153" s="48"/>
      <c r="W153" s="61"/>
      <c r="X153" s="61"/>
      <c r="Y153" s="11"/>
      <c r="Z153" s="11"/>
      <c r="AA153" s="39"/>
      <c r="AB153" s="39"/>
      <c r="AC153" s="39"/>
      <c r="AD153" s="39"/>
      <c r="AE153" s="39"/>
      <c r="AF153" s="39"/>
    </row>
    <row r="154" ht="15.75" customHeight="1">
      <c r="A154" s="33" t="s">
        <v>85</v>
      </c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>
        <f>'Self Contained'!M33</f>
        <v>3</v>
      </c>
      <c r="N154" s="45">
        <f>'Self Contained'!N33</f>
        <v>9</v>
      </c>
      <c r="O154" s="45">
        <f>'Self Contained'!O33</f>
        <v>9</v>
      </c>
      <c r="P154" s="45">
        <f>'Self Contained'!P33</f>
        <v>10</v>
      </c>
      <c r="Q154" s="48">
        <f t="shared" si="10"/>
        <v>31</v>
      </c>
      <c r="R154" s="48"/>
      <c r="S154" s="100"/>
      <c r="T154" s="100"/>
      <c r="U154" s="102"/>
      <c r="V154" s="48"/>
      <c r="W154" s="61"/>
      <c r="X154" s="61"/>
      <c r="AA154" s="39"/>
      <c r="AB154" s="39"/>
      <c r="AC154" s="39"/>
      <c r="AD154" s="39"/>
      <c r="AE154" s="39"/>
      <c r="AF154" s="39"/>
    </row>
    <row r="155" ht="15.75" customHeight="1">
      <c r="A155" s="36" t="s">
        <v>320</v>
      </c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>
        <f>'MIS report'!N127-M157</f>
        <v>885</v>
      </c>
      <c r="N155" s="57">
        <f>'MIS report'!O127-N157</f>
        <v>845</v>
      </c>
      <c r="O155" s="57">
        <f>'MIS report'!P127-O157</f>
        <v>774</v>
      </c>
      <c r="P155" s="57">
        <f>'MIS report'!Q127-P157</f>
        <v>684</v>
      </c>
      <c r="Q155" s="58">
        <f t="shared" si="10"/>
        <v>3188</v>
      </c>
      <c r="R155" s="58">
        <f>Q155+Q157+Q156</f>
        <v>3318</v>
      </c>
      <c r="S155" s="59">
        <v>3374.0</v>
      </c>
      <c r="T155" s="59">
        <f>R155-S155</f>
        <v>-56</v>
      </c>
      <c r="U155" s="58">
        <v>3170.0</v>
      </c>
      <c r="V155" s="58">
        <v>3143.0</v>
      </c>
      <c r="W155" s="61"/>
      <c r="X155" s="61"/>
      <c r="AA155" s="39"/>
      <c r="AB155" s="39"/>
      <c r="AC155" s="39"/>
      <c r="AD155" s="39"/>
      <c r="AE155" s="39"/>
      <c r="AF155" s="39"/>
    </row>
    <row r="156" ht="15.75" customHeight="1">
      <c r="A156" s="36" t="s">
        <v>321</v>
      </c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>
        <f>'MIS report'!N128</f>
        <v>45</v>
      </c>
      <c r="N156" s="57">
        <f>'MIS report'!O128</f>
        <v>28</v>
      </c>
      <c r="O156" s="57">
        <f>'MIS report'!P128</f>
        <v>19</v>
      </c>
      <c r="P156" s="57">
        <f>'MIS report'!Q128</f>
        <v>10</v>
      </c>
      <c r="Q156" s="58">
        <f t="shared" si="10"/>
        <v>102</v>
      </c>
      <c r="R156" s="106"/>
      <c r="S156" s="59"/>
      <c r="T156" s="59"/>
      <c r="U156" s="58"/>
      <c r="V156" s="109"/>
      <c r="W156" s="61"/>
      <c r="X156" s="61"/>
      <c r="Y156" s="11"/>
      <c r="Z156" s="11"/>
      <c r="AA156" s="39"/>
      <c r="AB156" s="39"/>
      <c r="AC156" s="39"/>
      <c r="AD156" s="39"/>
      <c r="AE156" s="39"/>
      <c r="AF156" s="39"/>
    </row>
    <row r="157" ht="15.75" customHeight="1">
      <c r="A157" s="36" t="s">
        <v>88</v>
      </c>
      <c r="B157" s="57"/>
      <c r="C157" s="57"/>
      <c r="D157" s="57"/>
      <c r="E157" s="57"/>
      <c r="F157" s="57"/>
      <c r="G157" s="57"/>
      <c r="H157" s="110"/>
      <c r="I157" s="57"/>
      <c r="J157" s="57"/>
      <c r="K157" s="57"/>
      <c r="L157" s="57"/>
      <c r="M157" s="57">
        <f>'Self Contained'!M34</f>
        <v>6</v>
      </c>
      <c r="N157" s="57">
        <f>'Self Contained'!N34</f>
        <v>8</v>
      </c>
      <c r="O157" s="57">
        <f>'Self Contained'!O34</f>
        <v>7</v>
      </c>
      <c r="P157" s="57">
        <f>'Self Contained'!P34</f>
        <v>7</v>
      </c>
      <c r="Q157" s="58">
        <f t="shared" si="10"/>
        <v>28</v>
      </c>
      <c r="R157" s="106"/>
      <c r="S157" s="59"/>
      <c r="T157" s="59"/>
      <c r="U157" s="58"/>
      <c r="V157" s="109"/>
      <c r="W157" s="61"/>
      <c r="X157" s="61"/>
      <c r="AA157" s="39"/>
      <c r="AB157" s="39"/>
      <c r="AC157" s="39"/>
      <c r="AD157" s="39"/>
      <c r="AE157" s="39"/>
      <c r="AF157" s="39"/>
    </row>
    <row r="158" ht="15.75" customHeight="1">
      <c r="A158" s="33" t="s">
        <v>322</v>
      </c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>
        <f>'MIS report'!N129-M160</f>
        <v>663</v>
      </c>
      <c r="N158" s="45">
        <f>'MIS report'!O129-N160</f>
        <v>593</v>
      </c>
      <c r="O158" s="45">
        <f>'MIS report'!P129-O160</f>
        <v>587</v>
      </c>
      <c r="P158" s="45">
        <f>'MIS report'!Q129-P160</f>
        <v>562</v>
      </c>
      <c r="Q158" s="48">
        <f t="shared" si="10"/>
        <v>2405</v>
      </c>
      <c r="R158" s="106">
        <f>Q158+Q160+Q159</f>
        <v>2598</v>
      </c>
      <c r="S158" s="50">
        <v>2615.0</v>
      </c>
      <c r="T158" s="50">
        <f>R158-S158</f>
        <v>-17</v>
      </c>
      <c r="U158" s="90">
        <v>2607.0</v>
      </c>
      <c r="V158" s="111">
        <v>2558.0</v>
      </c>
      <c r="W158" s="61"/>
      <c r="X158" s="61"/>
      <c r="AA158" s="39"/>
      <c r="AB158" s="39"/>
      <c r="AC158" s="39"/>
      <c r="AD158" s="39"/>
      <c r="AE158" s="39"/>
      <c r="AF158" s="39"/>
    </row>
    <row r="159" ht="15.75" customHeight="1">
      <c r="A159" s="33" t="s">
        <v>323</v>
      </c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>
        <f>'MIS report'!N130</f>
        <v>58</v>
      </c>
      <c r="N159" s="45">
        <f>'MIS report'!O130</f>
        <v>42</v>
      </c>
      <c r="O159" s="45">
        <f>'MIS report'!P130</f>
        <v>36</v>
      </c>
      <c r="P159" s="45">
        <f>'MIS report'!Q130</f>
        <v>24</v>
      </c>
      <c r="Q159" s="48">
        <f t="shared" si="10"/>
        <v>160</v>
      </c>
      <c r="R159" s="112"/>
      <c r="S159" s="50"/>
      <c r="T159" s="50"/>
      <c r="U159" s="90"/>
      <c r="V159" s="111"/>
      <c r="W159" s="61"/>
      <c r="X159" s="61"/>
      <c r="Y159" s="11"/>
      <c r="Z159" s="11"/>
      <c r="AA159" s="39"/>
      <c r="AB159" s="39"/>
      <c r="AC159" s="39"/>
      <c r="AD159" s="39"/>
      <c r="AE159" s="39"/>
      <c r="AF159" s="39"/>
    </row>
    <row r="160" ht="15.75" customHeight="1">
      <c r="A160" s="33" t="s">
        <v>90</v>
      </c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>
        <f>'Self Contained'!M35</f>
        <v>10</v>
      </c>
      <c r="N160" s="45">
        <f>'Self Contained'!N35</f>
        <v>3</v>
      </c>
      <c r="O160" s="45">
        <f>'Self Contained'!O35</f>
        <v>12</v>
      </c>
      <c r="P160" s="45">
        <f>'Self Contained'!P35</f>
        <v>8</v>
      </c>
      <c r="Q160" s="48">
        <f t="shared" si="10"/>
        <v>33</v>
      </c>
      <c r="R160" s="113"/>
      <c r="S160" s="50"/>
      <c r="T160" s="50"/>
      <c r="U160" s="48"/>
      <c r="V160" s="111"/>
      <c r="W160" s="61"/>
      <c r="X160" s="61"/>
      <c r="AA160" s="39"/>
      <c r="AB160" s="39"/>
      <c r="AC160" s="39"/>
      <c r="AD160" s="39"/>
      <c r="AE160" s="39"/>
      <c r="AF160" s="39"/>
    </row>
    <row r="161" ht="15.75" customHeight="1">
      <c r="A161" s="36" t="s">
        <v>324</v>
      </c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>
        <f>'MIS report'!N131-M163</f>
        <v>688</v>
      </c>
      <c r="N161" s="57">
        <f>'MIS report'!O131-N163</f>
        <v>657</v>
      </c>
      <c r="O161" s="57">
        <f>'MIS report'!P131-O163</f>
        <v>610</v>
      </c>
      <c r="P161" s="57">
        <f>'MIS report'!Q131-P163</f>
        <v>622</v>
      </c>
      <c r="Q161" s="58">
        <f t="shared" si="10"/>
        <v>2577</v>
      </c>
      <c r="R161" s="106">
        <f>Q161+Q163+Q162</f>
        <v>2729</v>
      </c>
      <c r="S161" s="59">
        <v>2732.0</v>
      </c>
      <c r="T161" s="59">
        <f>R161-S161</f>
        <v>-3</v>
      </c>
      <c r="U161" s="58">
        <v>2686.0</v>
      </c>
      <c r="V161" s="109">
        <v>2648.0</v>
      </c>
      <c r="W161" s="61"/>
      <c r="X161" s="61"/>
      <c r="AA161" s="39"/>
      <c r="AB161" s="39"/>
      <c r="AC161" s="39"/>
      <c r="AD161" s="39"/>
      <c r="AE161" s="39"/>
      <c r="AF161" s="39"/>
    </row>
    <row r="162" ht="15.75" customHeight="1">
      <c r="A162" s="36" t="s">
        <v>325</v>
      </c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>
        <f>'MIS report'!N132</f>
        <v>57</v>
      </c>
      <c r="N162" s="57">
        <f>'MIS report'!O132</f>
        <v>26</v>
      </c>
      <c r="O162" s="57">
        <f>'MIS report'!P132</f>
        <v>31</v>
      </c>
      <c r="P162" s="57">
        <f>'MIS report'!Q132</f>
        <v>20</v>
      </c>
      <c r="Q162" s="58">
        <f t="shared" si="10"/>
        <v>134</v>
      </c>
      <c r="R162" s="106"/>
      <c r="S162" s="59"/>
      <c r="T162" s="59"/>
      <c r="U162" s="58"/>
      <c r="V162" s="109"/>
      <c r="W162" s="61"/>
      <c r="X162" s="61"/>
      <c r="Y162" s="11"/>
      <c r="Z162" s="11"/>
      <c r="AA162" s="39"/>
      <c r="AB162" s="39"/>
      <c r="AC162" s="39"/>
      <c r="AD162" s="39"/>
      <c r="AE162" s="39"/>
      <c r="AF162" s="39"/>
    </row>
    <row r="163" ht="15.75" customHeight="1">
      <c r="A163" s="36" t="s">
        <v>92</v>
      </c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>
        <f>'Self Contained'!M36</f>
        <v>8</v>
      </c>
      <c r="N163" s="57">
        <f>'Self Contained'!N36</f>
        <v>3</v>
      </c>
      <c r="O163" s="57">
        <f>'Self Contained'!O36</f>
        <v>3</v>
      </c>
      <c r="P163" s="57">
        <f>'Self Contained'!P36</f>
        <v>4</v>
      </c>
      <c r="Q163" s="58">
        <f t="shared" si="10"/>
        <v>18</v>
      </c>
      <c r="R163" s="106"/>
      <c r="S163" s="59"/>
      <c r="T163" s="59"/>
      <c r="U163" s="58"/>
      <c r="V163" s="109"/>
      <c r="W163" s="61"/>
      <c r="X163" s="61"/>
      <c r="AA163" s="39"/>
      <c r="AB163" s="39"/>
      <c r="AC163" s="39"/>
      <c r="AD163" s="39"/>
      <c r="AE163" s="39"/>
      <c r="AF163" s="39"/>
    </row>
    <row r="164" ht="15.75" customHeight="1">
      <c r="A164" s="33" t="s">
        <v>220</v>
      </c>
      <c r="B164" s="45"/>
      <c r="C164" s="45"/>
      <c r="D164" s="45"/>
      <c r="E164" s="45"/>
      <c r="F164" s="45"/>
      <c r="G164" s="45"/>
      <c r="H164" s="45"/>
      <c r="I164" s="45"/>
      <c r="J164" s="45">
        <f>'MIS report'!K133</f>
        <v>2</v>
      </c>
      <c r="K164" s="45">
        <f>'MIS report'!L133</f>
        <v>5</v>
      </c>
      <c r="L164" s="45">
        <f>'MIS report'!M133</f>
        <v>23</v>
      </c>
      <c r="M164" s="45">
        <f>'MIS report'!N133</f>
        <v>24</v>
      </c>
      <c r="N164" s="45">
        <f>'MIS report'!O133</f>
        <v>20</v>
      </c>
      <c r="O164" s="45">
        <f>'MIS report'!P133</f>
        <v>12</v>
      </c>
      <c r="P164" s="45">
        <f>'MIS report'!Q133</f>
        <v>6</v>
      </c>
      <c r="Q164" s="48">
        <f t="shared" si="10"/>
        <v>92</v>
      </c>
      <c r="R164" s="106">
        <f>Q164+Q165</f>
        <v>103</v>
      </c>
      <c r="S164" s="50">
        <v>118.0</v>
      </c>
      <c r="T164" s="50">
        <f>R164-S164</f>
        <v>-15</v>
      </c>
      <c r="U164" s="48">
        <v>51.0</v>
      </c>
      <c r="V164" s="111">
        <v>143.0</v>
      </c>
      <c r="W164" s="61"/>
      <c r="X164" s="61"/>
      <c r="AA164" s="39"/>
      <c r="AB164" s="39"/>
      <c r="AC164" s="39"/>
      <c r="AD164" s="39"/>
      <c r="AE164" s="39"/>
      <c r="AF164" s="39"/>
    </row>
    <row r="165" ht="15.75" customHeight="1">
      <c r="A165" s="33" t="s">
        <v>221</v>
      </c>
      <c r="B165" s="45"/>
      <c r="C165" s="45"/>
      <c r="D165" s="45"/>
      <c r="E165" s="45"/>
      <c r="F165" s="45"/>
      <c r="G165" s="45"/>
      <c r="H165" s="45"/>
      <c r="I165" s="45"/>
      <c r="J165" s="45">
        <f>'MIS report'!K134</f>
        <v>0</v>
      </c>
      <c r="K165" s="45">
        <f>'MIS report'!L134</f>
        <v>0</v>
      </c>
      <c r="L165" s="45">
        <f>'MIS report'!M134</f>
        <v>1</v>
      </c>
      <c r="M165" s="45">
        <f>'MIS report'!N134</f>
        <v>6</v>
      </c>
      <c r="N165" s="45">
        <f>'MIS report'!O134</f>
        <v>2</v>
      </c>
      <c r="O165" s="45">
        <f>'MIS report'!P134</f>
        <v>1</v>
      </c>
      <c r="P165" s="45">
        <f>'MIS report'!Q134</f>
        <v>1</v>
      </c>
      <c r="Q165" s="48">
        <f t="shared" si="10"/>
        <v>11</v>
      </c>
      <c r="R165" s="113"/>
      <c r="S165" s="50"/>
      <c r="T165" s="50"/>
      <c r="U165" s="48"/>
      <c r="V165" s="111"/>
      <c r="W165" s="61"/>
      <c r="X165" s="61"/>
      <c r="Y165" s="11"/>
      <c r="Z165" s="11"/>
      <c r="AA165" s="39"/>
      <c r="AB165" s="39"/>
      <c r="AC165" s="39"/>
      <c r="AD165" s="39"/>
      <c r="AE165" s="39"/>
      <c r="AF165" s="39"/>
    </row>
    <row r="166" ht="15.75" customHeight="1">
      <c r="A166" s="36" t="s">
        <v>222</v>
      </c>
      <c r="B166" s="57"/>
      <c r="C166" s="57"/>
      <c r="D166" s="57"/>
      <c r="E166" s="57"/>
      <c r="F166" s="57"/>
      <c r="G166" s="57"/>
      <c r="H166" s="57"/>
      <c r="I166" s="57"/>
      <c r="J166" s="57">
        <f>'MIS report'!K135</f>
        <v>1</v>
      </c>
      <c r="K166" s="57">
        <f>'MIS report'!L135</f>
        <v>1</v>
      </c>
      <c r="L166" s="57">
        <f>'MIS report'!M135</f>
        <v>0</v>
      </c>
      <c r="M166" s="57">
        <f>'MIS report'!N135</f>
        <v>4</v>
      </c>
      <c r="N166" s="57">
        <f>'MIS report'!O135</f>
        <v>2</v>
      </c>
      <c r="O166" s="57">
        <f>'MIS report'!P135</f>
        <v>1</v>
      </c>
      <c r="P166" s="57">
        <f>'MIS report'!Q135</f>
        <v>0</v>
      </c>
      <c r="Q166" s="58">
        <f t="shared" si="10"/>
        <v>9</v>
      </c>
      <c r="R166" s="106">
        <f>Q166+Q167</f>
        <v>11</v>
      </c>
      <c r="S166" s="59">
        <v>5.0</v>
      </c>
      <c r="T166" s="114">
        <f>R166-S166</f>
        <v>6</v>
      </c>
      <c r="U166" s="58">
        <v>0.0</v>
      </c>
      <c r="V166" s="109">
        <v>8.0</v>
      </c>
      <c r="W166" s="61"/>
      <c r="X166" s="61"/>
      <c r="AA166" s="39"/>
      <c r="AB166" s="39"/>
      <c r="AC166" s="39"/>
      <c r="AD166" s="39"/>
      <c r="AE166" s="39"/>
      <c r="AF166" s="39"/>
    </row>
    <row r="167" ht="15.75" customHeight="1">
      <c r="A167" s="36" t="s">
        <v>224</v>
      </c>
      <c r="B167" s="57"/>
      <c r="C167" s="57"/>
      <c r="D167" s="57"/>
      <c r="E167" s="57"/>
      <c r="F167" s="57"/>
      <c r="G167" s="57"/>
      <c r="H167" s="57"/>
      <c r="I167" s="57"/>
      <c r="J167" s="57">
        <f>'MIS report'!K136</f>
        <v>0</v>
      </c>
      <c r="K167" s="57">
        <f>'MIS report'!L136</f>
        <v>0</v>
      </c>
      <c r="L167" s="57">
        <f>'MIS report'!M136</f>
        <v>0</v>
      </c>
      <c r="M167" s="57">
        <f>'MIS report'!N136</f>
        <v>2</v>
      </c>
      <c r="N167" s="57">
        <f>'MIS report'!O136</f>
        <v>0</v>
      </c>
      <c r="O167" s="57">
        <f>'MIS report'!P136</f>
        <v>0</v>
      </c>
      <c r="P167" s="57">
        <f>'MIS report'!Q136</f>
        <v>0</v>
      </c>
      <c r="Q167" s="58">
        <f t="shared" si="10"/>
        <v>2</v>
      </c>
      <c r="R167" s="106"/>
      <c r="S167" s="59"/>
      <c r="T167" s="59"/>
      <c r="U167" s="108"/>
      <c r="V167" s="109"/>
      <c r="W167" s="61"/>
      <c r="X167" s="61"/>
      <c r="Y167" s="11"/>
      <c r="Z167" s="11"/>
      <c r="AA167" s="39"/>
      <c r="AB167" s="39"/>
      <c r="AC167" s="39"/>
      <c r="AD167" s="39"/>
      <c r="AE167" s="39"/>
      <c r="AF167" s="39"/>
    </row>
    <row r="168" ht="15.75" customHeight="1">
      <c r="A168" s="15" t="s">
        <v>225</v>
      </c>
      <c r="B168" s="88"/>
      <c r="C168" s="88"/>
      <c r="D168" s="88"/>
      <c r="E168" s="88"/>
      <c r="F168" s="88"/>
      <c r="G168" s="88"/>
      <c r="H168" s="88"/>
      <c r="I168" s="88"/>
      <c r="J168" s="88">
        <f>'MIS report'!K137</f>
        <v>0</v>
      </c>
      <c r="K168" s="88">
        <f>'MIS report'!L137</f>
        <v>0</v>
      </c>
      <c r="L168" s="88">
        <f>'MIS report'!M137</f>
        <v>0</v>
      </c>
      <c r="M168" s="88">
        <f>'MIS report'!N137</f>
        <v>3</v>
      </c>
      <c r="N168" s="88">
        <f>'MIS report'!O137</f>
        <v>3</v>
      </c>
      <c r="O168" s="88">
        <f>'MIS report'!P137</f>
        <v>0</v>
      </c>
      <c r="P168" s="88">
        <f>'MIS report'!Q137</f>
        <v>0</v>
      </c>
      <c r="Q168" s="90">
        <f t="shared" si="10"/>
        <v>6</v>
      </c>
      <c r="R168" s="112">
        <f>Q168</f>
        <v>6</v>
      </c>
      <c r="S168" s="89">
        <v>11.0</v>
      </c>
      <c r="T168" s="89"/>
      <c r="U168" s="115">
        <v>2.0</v>
      </c>
      <c r="V168" s="116">
        <v>9.0</v>
      </c>
      <c r="W168" s="61"/>
      <c r="X168" s="61"/>
      <c r="AA168" s="39"/>
      <c r="AB168" s="39"/>
      <c r="AC168" s="39"/>
      <c r="AD168" s="39"/>
      <c r="AE168" s="39"/>
      <c r="AF168" s="39"/>
    </row>
    <row r="169" ht="15.75" customHeight="1">
      <c r="A169" s="36" t="s">
        <v>326</v>
      </c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>
        <f>'MIS report'!N138</f>
        <v>9</v>
      </c>
      <c r="N169" s="57">
        <f>'MIS report'!O138</f>
        <v>20</v>
      </c>
      <c r="O169" s="57">
        <f>'MIS report'!P138</f>
        <v>71</v>
      </c>
      <c r="P169" s="57">
        <f>'MIS report'!Q138</f>
        <v>146</v>
      </c>
      <c r="Q169" s="58">
        <f t="shared" si="10"/>
        <v>246</v>
      </c>
      <c r="R169" s="106">
        <f>Q169+Q170</f>
        <v>290</v>
      </c>
      <c r="S169" s="59">
        <v>341.0</v>
      </c>
      <c r="T169" s="59">
        <f>R169-S169</f>
        <v>-51</v>
      </c>
      <c r="U169" s="58">
        <v>312.0</v>
      </c>
      <c r="V169" s="109">
        <v>162.0</v>
      </c>
      <c r="W169" s="61"/>
      <c r="X169" s="61"/>
      <c r="AA169" s="39"/>
      <c r="AB169" s="39"/>
      <c r="AC169" s="39"/>
      <c r="AD169" s="39"/>
      <c r="AE169" s="39"/>
      <c r="AF169" s="39"/>
    </row>
    <row r="170" ht="15.75" customHeight="1">
      <c r="A170" s="117" t="s">
        <v>327</v>
      </c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>
        <f>'MIS report'!N139</f>
        <v>11</v>
      </c>
      <c r="N170" s="57">
        <f>'MIS report'!O139</f>
        <v>9</v>
      </c>
      <c r="O170" s="57">
        <f>'MIS report'!P139</f>
        <v>12</v>
      </c>
      <c r="P170" s="57">
        <f>'MIS report'!Q139</f>
        <v>12</v>
      </c>
      <c r="Q170" s="58">
        <f t="shared" si="10"/>
        <v>44</v>
      </c>
      <c r="R170" s="106"/>
      <c r="S170" s="59"/>
      <c r="T170" s="59"/>
      <c r="U170" s="58"/>
      <c r="V170" s="109"/>
      <c r="W170" s="61"/>
      <c r="X170" s="61"/>
      <c r="Y170" s="11"/>
      <c r="Z170" s="11"/>
      <c r="AA170" s="39"/>
      <c r="AB170" s="39"/>
      <c r="AC170" s="39"/>
      <c r="AD170" s="39"/>
      <c r="AE170" s="39"/>
      <c r="AF170" s="39"/>
    </row>
    <row r="171" ht="15.75" customHeight="1">
      <c r="A171" s="118" t="s">
        <v>328</v>
      </c>
      <c r="B171" s="88"/>
      <c r="C171" s="88"/>
      <c r="D171" s="88"/>
      <c r="E171" s="88"/>
      <c r="F171" s="88"/>
      <c r="G171" s="88"/>
      <c r="H171" s="88"/>
      <c r="I171" s="88"/>
      <c r="J171" s="88"/>
      <c r="K171" s="88"/>
      <c r="L171" s="88"/>
      <c r="M171" s="88">
        <f>'MIS report'!N140</f>
        <v>84</v>
      </c>
      <c r="N171" s="88">
        <f>'MIS report'!O140</f>
        <v>116</v>
      </c>
      <c r="O171" s="88">
        <f>'MIS report'!P140</f>
        <v>0</v>
      </c>
      <c r="P171" s="88">
        <f>'MIS report'!Q140</f>
        <v>0</v>
      </c>
      <c r="Q171" s="88">
        <f>'MIS report'!R140</f>
        <v>200</v>
      </c>
      <c r="R171" s="112">
        <f>Q171+Q172</f>
        <v>210</v>
      </c>
      <c r="S171" s="89">
        <v>219.0</v>
      </c>
      <c r="T171" s="89">
        <f>R171-S171</f>
        <v>-9</v>
      </c>
      <c r="U171" s="119">
        <v>112.0</v>
      </c>
      <c r="V171" s="116">
        <v>106.0</v>
      </c>
      <c r="W171" s="61"/>
      <c r="X171" s="61"/>
      <c r="Y171" s="11"/>
      <c r="Z171" s="11"/>
      <c r="AA171" s="39"/>
      <c r="AB171" s="39"/>
      <c r="AC171" s="39"/>
      <c r="AD171" s="39"/>
      <c r="AE171" s="39"/>
      <c r="AF171" s="39"/>
    </row>
    <row r="172" ht="15.75" customHeight="1">
      <c r="A172" s="118" t="s">
        <v>230</v>
      </c>
      <c r="B172" s="88"/>
      <c r="C172" s="88"/>
      <c r="D172" s="88"/>
      <c r="E172" s="88"/>
      <c r="F172" s="88"/>
      <c r="G172" s="88"/>
      <c r="H172" s="88"/>
      <c r="I172" s="88"/>
      <c r="J172" s="88"/>
      <c r="K172" s="88"/>
      <c r="L172" s="88"/>
      <c r="M172" s="88">
        <f>'MIS report'!N141</f>
        <v>7</v>
      </c>
      <c r="N172" s="88">
        <f>'MIS report'!O141</f>
        <v>3</v>
      </c>
      <c r="O172" s="88">
        <f>'MIS report'!P141</f>
        <v>0</v>
      </c>
      <c r="P172" s="88">
        <f>'MIS report'!Q141</f>
        <v>0</v>
      </c>
      <c r="Q172" s="88">
        <f>'MIS report'!R141</f>
        <v>10</v>
      </c>
      <c r="R172" s="90"/>
      <c r="S172" s="89"/>
      <c r="T172" s="89"/>
      <c r="U172" s="119"/>
      <c r="V172" s="90"/>
      <c r="W172" s="61"/>
      <c r="X172" s="61"/>
      <c r="Y172" s="11"/>
      <c r="Z172" s="11"/>
      <c r="AA172" s="39"/>
      <c r="AB172" s="39"/>
      <c r="AC172" s="39"/>
      <c r="AD172" s="39"/>
      <c r="AE172" s="39"/>
      <c r="AF172" s="39"/>
    </row>
    <row r="173" ht="15.75" customHeight="1">
      <c r="A173" s="63" t="s">
        <v>95</v>
      </c>
      <c r="B173" s="96">
        <f t="shared" ref="B173:I173" si="11">SUM(B149:B169)</f>
        <v>0</v>
      </c>
      <c r="C173" s="96">
        <f t="shared" si="11"/>
        <v>0</v>
      </c>
      <c r="D173" s="96">
        <f t="shared" si="11"/>
        <v>0</v>
      </c>
      <c r="E173" s="96">
        <f t="shared" si="11"/>
        <v>0</v>
      </c>
      <c r="F173" s="96">
        <f t="shared" si="11"/>
        <v>0</v>
      </c>
      <c r="G173" s="96">
        <f t="shared" si="11"/>
        <v>0</v>
      </c>
      <c r="H173" s="96">
        <f t="shared" si="11"/>
        <v>0</v>
      </c>
      <c r="I173" s="96">
        <f t="shared" si="11"/>
        <v>0</v>
      </c>
      <c r="J173" s="96">
        <f t="shared" ref="J173:P173" si="12">SUM(J149:J172)</f>
        <v>3</v>
      </c>
      <c r="K173" s="96">
        <f t="shared" si="12"/>
        <v>6</v>
      </c>
      <c r="L173" s="96">
        <f t="shared" si="12"/>
        <v>24</v>
      </c>
      <c r="M173" s="96">
        <f t="shared" si="12"/>
        <v>4005</v>
      </c>
      <c r="N173" s="96">
        <f t="shared" si="12"/>
        <v>3760</v>
      </c>
      <c r="O173" s="96">
        <f t="shared" si="12"/>
        <v>3479</v>
      </c>
      <c r="P173" s="96">
        <f t="shared" si="12"/>
        <v>3322</v>
      </c>
      <c r="Q173" s="98">
        <f>SUM(B173:P173)</f>
        <v>14599</v>
      </c>
      <c r="R173" s="98">
        <f t="shared" ref="R173:S173" si="13">SUM(R149:R171)</f>
        <v>14599</v>
      </c>
      <c r="S173" s="120">
        <f t="shared" si="13"/>
        <v>14853</v>
      </c>
      <c r="T173" s="120">
        <f>R173-S173</f>
        <v>-254</v>
      </c>
      <c r="U173" s="121">
        <f>SUM(U149:U171)</f>
        <v>14290</v>
      </c>
      <c r="V173" s="98">
        <v>14010.0</v>
      </c>
      <c r="W173" s="61"/>
      <c r="X173" s="61"/>
      <c r="AA173" s="39"/>
      <c r="AB173" s="39"/>
      <c r="AC173" s="39"/>
      <c r="AD173" s="39"/>
      <c r="AE173" s="39"/>
      <c r="AF173" s="39"/>
    </row>
    <row r="174" ht="7.5" customHeight="1">
      <c r="A174" s="64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8"/>
      <c r="R174" s="48"/>
      <c r="S174" s="48"/>
      <c r="T174" s="48"/>
      <c r="U174" s="48"/>
      <c r="V174" s="48"/>
      <c r="W174" s="61"/>
      <c r="X174" s="61"/>
      <c r="AA174" s="39"/>
      <c r="AB174" s="39"/>
      <c r="AC174" s="39"/>
      <c r="AD174" s="39"/>
      <c r="AE174" s="39"/>
      <c r="AF174" s="39"/>
    </row>
    <row r="175" ht="15.75" customHeight="1">
      <c r="A175" s="18" t="s">
        <v>102</v>
      </c>
      <c r="B175" s="99">
        <f t="shared" ref="B175:P175" si="14">B114+B147+B173</f>
        <v>325</v>
      </c>
      <c r="C175" s="99">
        <f t="shared" si="14"/>
        <v>775</v>
      </c>
      <c r="D175" s="99">
        <f t="shared" si="14"/>
        <v>3456</v>
      </c>
      <c r="E175" s="99">
        <f t="shared" si="14"/>
        <v>3627</v>
      </c>
      <c r="F175" s="99">
        <f t="shared" si="14"/>
        <v>3641</v>
      </c>
      <c r="G175" s="99">
        <f t="shared" si="14"/>
        <v>3769</v>
      </c>
      <c r="H175" s="99">
        <f t="shared" si="14"/>
        <v>3813</v>
      </c>
      <c r="I175" s="99">
        <f t="shared" si="14"/>
        <v>3787</v>
      </c>
      <c r="J175" s="99">
        <f t="shared" si="14"/>
        <v>3664</v>
      </c>
      <c r="K175" s="99">
        <f t="shared" si="14"/>
        <v>3810</v>
      </c>
      <c r="L175" s="99">
        <f t="shared" si="14"/>
        <v>3756</v>
      </c>
      <c r="M175" s="99">
        <f t="shared" si="14"/>
        <v>4005</v>
      </c>
      <c r="N175" s="99">
        <f t="shared" si="14"/>
        <v>3760</v>
      </c>
      <c r="O175" s="99">
        <f t="shared" si="14"/>
        <v>3479</v>
      </c>
      <c r="P175" s="99">
        <f t="shared" si="14"/>
        <v>3322</v>
      </c>
      <c r="Q175" s="48">
        <f t="shared" ref="Q175:R175" si="15">(Q114+Q147+Q173)</f>
        <v>48989</v>
      </c>
      <c r="R175" s="48">
        <f t="shared" si="15"/>
        <v>48989</v>
      </c>
      <c r="S175" s="48">
        <f t="shared" ref="S175:V175" si="16">S114+S147+S173</f>
        <v>48663</v>
      </c>
      <c r="T175" s="48">
        <f t="shared" si="16"/>
        <v>326</v>
      </c>
      <c r="U175" s="48">
        <f t="shared" si="16"/>
        <v>47108</v>
      </c>
      <c r="V175" s="48">
        <f t="shared" si="16"/>
        <v>48009</v>
      </c>
      <c r="W175" s="61"/>
      <c r="X175" s="61"/>
      <c r="AA175" s="39"/>
      <c r="AB175" s="39"/>
      <c r="AC175" s="39"/>
      <c r="AD175" s="39"/>
      <c r="AE175" s="39"/>
      <c r="AF175" s="39"/>
    </row>
    <row r="176"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AA176" s="39"/>
      <c r="AB176" s="39"/>
      <c r="AC176" s="39"/>
      <c r="AD176" s="39"/>
      <c r="AE176" s="39"/>
      <c r="AF176" s="39"/>
    </row>
    <row r="177"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AA177" s="39"/>
      <c r="AB177" s="39"/>
      <c r="AC177" s="39"/>
      <c r="AD177" s="39"/>
      <c r="AE177" s="39"/>
      <c r="AF177" s="39"/>
    </row>
    <row r="178"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AA178" s="39"/>
      <c r="AB178" s="39"/>
      <c r="AC178" s="39"/>
      <c r="AD178" s="39"/>
      <c r="AE178" s="39"/>
      <c r="AF178" s="39"/>
    </row>
    <row r="179"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AA179" s="39"/>
      <c r="AB179" s="39"/>
      <c r="AC179" s="39"/>
      <c r="AD179" s="39"/>
      <c r="AE179" s="39"/>
      <c r="AF179" s="39"/>
    </row>
    <row r="180"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AA180" s="39"/>
      <c r="AB180" s="39"/>
      <c r="AC180" s="39"/>
      <c r="AD180" s="39"/>
      <c r="AE180" s="39"/>
      <c r="AF180" s="39"/>
    </row>
    <row r="181"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AA181" s="39"/>
      <c r="AB181" s="39"/>
      <c r="AC181" s="39"/>
      <c r="AD181" s="39"/>
      <c r="AE181" s="39"/>
      <c r="AF181" s="39"/>
    </row>
    <row r="182"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AA182" s="39"/>
      <c r="AB182" s="39"/>
      <c r="AC182" s="39"/>
      <c r="AD182" s="39"/>
      <c r="AE182" s="39"/>
      <c r="AF182" s="39"/>
    </row>
    <row r="183"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AA183" s="39"/>
      <c r="AB183" s="39"/>
      <c r="AC183" s="39"/>
      <c r="AD183" s="39"/>
      <c r="AE183" s="39"/>
      <c r="AF183" s="39"/>
    </row>
    <row r="184"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AA184" s="39"/>
      <c r="AB184" s="39"/>
      <c r="AC184" s="39"/>
      <c r="AD184" s="39"/>
      <c r="AE184" s="39"/>
      <c r="AF184" s="39"/>
    </row>
    <row r="185"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AA185" s="39"/>
      <c r="AB185" s="39"/>
      <c r="AC185" s="39"/>
      <c r="AD185" s="39"/>
      <c r="AE185" s="39"/>
      <c r="AF185" s="39"/>
    </row>
    <row r="186"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AA186" s="39"/>
      <c r="AB186" s="39"/>
      <c r="AC186" s="39"/>
      <c r="AD186" s="39"/>
      <c r="AE186" s="39"/>
      <c r="AF186" s="39"/>
    </row>
    <row r="187"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AA187" s="39"/>
      <c r="AB187" s="39"/>
      <c r="AC187" s="39"/>
      <c r="AD187" s="39"/>
      <c r="AE187" s="39"/>
      <c r="AF187" s="39"/>
    </row>
    <row r="188"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AA188" s="39"/>
      <c r="AB188" s="39"/>
      <c r="AC188" s="39"/>
      <c r="AD188" s="39"/>
      <c r="AE188" s="39"/>
      <c r="AF188" s="39"/>
    </row>
    <row r="189"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AA189" s="39"/>
      <c r="AB189" s="39"/>
      <c r="AC189" s="39"/>
      <c r="AD189" s="39"/>
      <c r="AE189" s="39"/>
      <c r="AF189" s="39"/>
    </row>
    <row r="190"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AA190" s="39"/>
      <c r="AB190" s="39"/>
      <c r="AC190" s="39"/>
      <c r="AD190" s="39"/>
      <c r="AE190" s="39"/>
      <c r="AF190" s="39"/>
    </row>
    <row r="191"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AA191" s="39"/>
      <c r="AB191" s="39"/>
      <c r="AC191" s="39"/>
      <c r="AD191" s="39"/>
      <c r="AE191" s="39"/>
      <c r="AF191" s="39"/>
    </row>
    <row r="192"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AA192" s="39"/>
      <c r="AB192" s="39"/>
      <c r="AC192" s="39"/>
      <c r="AD192" s="39"/>
      <c r="AE192" s="39"/>
      <c r="AF192" s="39"/>
    </row>
    <row r="193"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AA193" s="39"/>
      <c r="AB193" s="39"/>
      <c r="AC193" s="39"/>
      <c r="AD193" s="39"/>
      <c r="AE193" s="39"/>
      <c r="AF193" s="39"/>
    </row>
    <row r="194"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AA194" s="39"/>
      <c r="AB194" s="39"/>
      <c r="AC194" s="39"/>
      <c r="AD194" s="39"/>
      <c r="AE194" s="39"/>
      <c r="AF194" s="39"/>
    </row>
    <row r="195"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AA195" s="39"/>
      <c r="AB195" s="39"/>
      <c r="AC195" s="39"/>
      <c r="AD195" s="39"/>
      <c r="AE195" s="39"/>
      <c r="AF195" s="39"/>
    </row>
    <row r="196"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AA196" s="39"/>
      <c r="AB196" s="39"/>
      <c r="AC196" s="39"/>
      <c r="AD196" s="39"/>
      <c r="AE196" s="39"/>
      <c r="AF196" s="39"/>
    </row>
    <row r="197"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AA197" s="39"/>
      <c r="AB197" s="39"/>
      <c r="AC197" s="39"/>
      <c r="AD197" s="39"/>
      <c r="AE197" s="39"/>
      <c r="AF197" s="39"/>
    </row>
    <row r="198"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AA198" s="39"/>
      <c r="AB198" s="39"/>
      <c r="AC198" s="39"/>
      <c r="AD198" s="39"/>
      <c r="AE198" s="39"/>
      <c r="AF198" s="39"/>
    </row>
    <row r="199"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AA199" s="39"/>
      <c r="AB199" s="39"/>
      <c r="AC199" s="39"/>
      <c r="AD199" s="39"/>
      <c r="AE199" s="39"/>
      <c r="AF199" s="39"/>
    </row>
    <row r="200"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AA200" s="39"/>
      <c r="AB200" s="39"/>
      <c r="AC200" s="39"/>
      <c r="AD200" s="39"/>
      <c r="AE200" s="39"/>
      <c r="AF200" s="39"/>
    </row>
    <row r="201"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AA201" s="39"/>
      <c r="AB201" s="39"/>
      <c r="AC201" s="39"/>
      <c r="AD201" s="39"/>
      <c r="AE201" s="39"/>
      <c r="AF201" s="39"/>
    </row>
    <row r="202"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AA202" s="39"/>
      <c r="AB202" s="39"/>
      <c r="AC202" s="39"/>
      <c r="AD202" s="39"/>
      <c r="AE202" s="39"/>
      <c r="AF202" s="39"/>
    </row>
    <row r="203"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AA203" s="39"/>
      <c r="AB203" s="39"/>
      <c r="AC203" s="39"/>
      <c r="AD203" s="39"/>
      <c r="AE203" s="39"/>
      <c r="AF203" s="39"/>
    </row>
    <row r="204"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AA204" s="39"/>
      <c r="AB204" s="39"/>
      <c r="AC204" s="39"/>
      <c r="AD204" s="39"/>
      <c r="AE204" s="39"/>
      <c r="AF204" s="39"/>
    </row>
    <row r="205"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AA205" s="39"/>
      <c r="AB205" s="39"/>
      <c r="AC205" s="39"/>
      <c r="AD205" s="39"/>
      <c r="AE205" s="39"/>
      <c r="AF205" s="39"/>
    </row>
    <row r="206"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AA206" s="39"/>
      <c r="AB206" s="39"/>
      <c r="AC206" s="39"/>
      <c r="AD206" s="39"/>
      <c r="AE206" s="39"/>
      <c r="AF206" s="39"/>
    </row>
    <row r="207"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AA207" s="39"/>
      <c r="AB207" s="39"/>
      <c r="AC207" s="39"/>
      <c r="AD207" s="39"/>
      <c r="AE207" s="39"/>
      <c r="AF207" s="39"/>
    </row>
    <row r="208"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AA208" s="39"/>
      <c r="AB208" s="39"/>
      <c r="AC208" s="39"/>
      <c r="AD208" s="39"/>
      <c r="AE208" s="39"/>
      <c r="AF208" s="39"/>
    </row>
    <row r="209"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AA209" s="39"/>
      <c r="AB209" s="39"/>
      <c r="AC209" s="39"/>
      <c r="AD209" s="39"/>
      <c r="AE209" s="39"/>
      <c r="AF209" s="39"/>
    </row>
    <row r="210"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AA210" s="39"/>
      <c r="AB210" s="39"/>
      <c r="AC210" s="39"/>
      <c r="AD210" s="39"/>
      <c r="AE210" s="39"/>
      <c r="AF210" s="39"/>
    </row>
    <row r="211"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AA211" s="39"/>
      <c r="AB211" s="39"/>
      <c r="AC211" s="39"/>
      <c r="AD211" s="39"/>
      <c r="AE211" s="39"/>
      <c r="AF211" s="39"/>
    </row>
    <row r="212"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AA212" s="39"/>
      <c r="AB212" s="39"/>
      <c r="AC212" s="39"/>
      <c r="AD212" s="39"/>
      <c r="AE212" s="39"/>
      <c r="AF212" s="39"/>
    </row>
    <row r="213"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AA213" s="39"/>
      <c r="AB213" s="39"/>
      <c r="AC213" s="39"/>
      <c r="AD213" s="39"/>
      <c r="AE213" s="39"/>
      <c r="AF213" s="39"/>
    </row>
    <row r="214"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AA214" s="39"/>
      <c r="AB214" s="39"/>
      <c r="AC214" s="39"/>
      <c r="AD214" s="39"/>
      <c r="AE214" s="39"/>
      <c r="AF214" s="39"/>
    </row>
    <row r="215"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AA215" s="39"/>
      <c r="AB215" s="39"/>
      <c r="AC215" s="39"/>
      <c r="AD215" s="39"/>
      <c r="AE215" s="39"/>
      <c r="AF215" s="39"/>
    </row>
    <row r="216"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AA216" s="39"/>
      <c r="AB216" s="39"/>
      <c r="AC216" s="39"/>
      <c r="AD216" s="39"/>
      <c r="AE216" s="39"/>
      <c r="AF216" s="39"/>
    </row>
    <row r="217"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AA217" s="39"/>
      <c r="AB217" s="39"/>
      <c r="AC217" s="39"/>
      <c r="AD217" s="39"/>
      <c r="AE217" s="39"/>
      <c r="AF217" s="39"/>
    </row>
    <row r="218"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AA218" s="39"/>
      <c r="AB218" s="39"/>
      <c r="AC218" s="39"/>
      <c r="AD218" s="39"/>
      <c r="AE218" s="39"/>
      <c r="AF218" s="39"/>
    </row>
    <row r="219"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AA219" s="39"/>
      <c r="AB219" s="39"/>
      <c r="AC219" s="39"/>
      <c r="AD219" s="39"/>
      <c r="AE219" s="39"/>
      <c r="AF219" s="39"/>
    </row>
    <row r="220"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AA220" s="39"/>
      <c r="AB220" s="39"/>
      <c r="AC220" s="39"/>
      <c r="AD220" s="39"/>
      <c r="AE220" s="39"/>
      <c r="AF220" s="39"/>
    </row>
    <row r="221"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AA221" s="39"/>
      <c r="AB221" s="39"/>
      <c r="AC221" s="39"/>
      <c r="AD221" s="39"/>
      <c r="AE221" s="39"/>
      <c r="AF221" s="39"/>
    </row>
    <row r="222"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AA222" s="39"/>
      <c r="AB222" s="39"/>
      <c r="AC222" s="39"/>
      <c r="AD222" s="39"/>
      <c r="AE222" s="39"/>
      <c r="AF222" s="39"/>
    </row>
    <row r="223"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AA223" s="39"/>
      <c r="AB223" s="39"/>
      <c r="AC223" s="39"/>
      <c r="AD223" s="39"/>
      <c r="AE223" s="39"/>
      <c r="AF223" s="39"/>
    </row>
    <row r="224"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AA224" s="39"/>
      <c r="AB224" s="39"/>
      <c r="AC224" s="39"/>
      <c r="AD224" s="39"/>
      <c r="AE224" s="39"/>
      <c r="AF224" s="39"/>
    </row>
    <row r="225"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AA225" s="39"/>
      <c r="AB225" s="39"/>
      <c r="AC225" s="39"/>
      <c r="AD225" s="39"/>
      <c r="AE225" s="39"/>
      <c r="AF225" s="39"/>
    </row>
    <row r="226"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AA226" s="39"/>
      <c r="AB226" s="39"/>
      <c r="AC226" s="39"/>
      <c r="AD226" s="39"/>
      <c r="AE226" s="39"/>
      <c r="AF226" s="39"/>
    </row>
    <row r="227"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AA227" s="39"/>
      <c r="AB227" s="39"/>
      <c r="AC227" s="39"/>
      <c r="AD227" s="39"/>
      <c r="AE227" s="39"/>
      <c r="AF227" s="39"/>
    </row>
    <row r="228"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AA228" s="39"/>
      <c r="AB228" s="39"/>
      <c r="AC228" s="39"/>
      <c r="AD228" s="39"/>
      <c r="AE228" s="39"/>
      <c r="AF228" s="39"/>
    </row>
    <row r="229"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AA229" s="39"/>
      <c r="AB229" s="39"/>
      <c r="AC229" s="39"/>
      <c r="AD229" s="39"/>
      <c r="AE229" s="39"/>
      <c r="AF229" s="39"/>
    </row>
    <row r="230"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AA230" s="39"/>
      <c r="AB230" s="39"/>
      <c r="AC230" s="39"/>
      <c r="AD230" s="39"/>
      <c r="AE230" s="39"/>
      <c r="AF230" s="39"/>
    </row>
    <row r="231"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AA231" s="39"/>
      <c r="AB231" s="39"/>
      <c r="AC231" s="39"/>
      <c r="AD231" s="39"/>
      <c r="AE231" s="39"/>
      <c r="AF231" s="39"/>
    </row>
    <row r="232"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AA232" s="39"/>
      <c r="AB232" s="39"/>
      <c r="AC232" s="39"/>
      <c r="AD232" s="39"/>
      <c r="AE232" s="39"/>
      <c r="AF232" s="39"/>
    </row>
    <row r="233"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AA233" s="39"/>
      <c r="AB233" s="39"/>
      <c r="AC233" s="39"/>
      <c r="AD233" s="39"/>
      <c r="AE233" s="39"/>
      <c r="AF233" s="39"/>
    </row>
    <row r="234"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AA234" s="39"/>
      <c r="AB234" s="39"/>
      <c r="AC234" s="39"/>
      <c r="AD234" s="39"/>
      <c r="AE234" s="39"/>
      <c r="AF234" s="39"/>
    </row>
    <row r="235"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AA235" s="39"/>
      <c r="AB235" s="39"/>
      <c r="AC235" s="39"/>
      <c r="AD235" s="39"/>
      <c r="AE235" s="39"/>
      <c r="AF235" s="39"/>
    </row>
    <row r="236"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AA236" s="39"/>
      <c r="AB236" s="39"/>
      <c r="AC236" s="39"/>
      <c r="AD236" s="39"/>
      <c r="AE236" s="39"/>
      <c r="AF236" s="39"/>
    </row>
    <row r="237"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AA237" s="39"/>
      <c r="AB237" s="39"/>
      <c r="AC237" s="39"/>
      <c r="AD237" s="39"/>
      <c r="AE237" s="39"/>
      <c r="AF237" s="39"/>
    </row>
    <row r="238"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AA238" s="39"/>
      <c r="AB238" s="39"/>
      <c r="AC238" s="39"/>
      <c r="AD238" s="39"/>
      <c r="AE238" s="39"/>
      <c r="AF238" s="39"/>
    </row>
    <row r="239"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AA239" s="39"/>
      <c r="AB239" s="39"/>
      <c r="AC239" s="39"/>
      <c r="AD239" s="39"/>
      <c r="AE239" s="39"/>
      <c r="AF239" s="39"/>
    </row>
    <row r="240"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AA240" s="39"/>
      <c r="AB240" s="39"/>
      <c r="AC240" s="39"/>
      <c r="AD240" s="39"/>
      <c r="AE240" s="39"/>
      <c r="AF240" s="39"/>
    </row>
    <row r="241"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AA241" s="39"/>
      <c r="AB241" s="39"/>
      <c r="AC241" s="39"/>
      <c r="AD241" s="39"/>
      <c r="AE241" s="39"/>
      <c r="AF241" s="39"/>
    </row>
    <row r="242"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AA242" s="39"/>
      <c r="AB242" s="39"/>
      <c r="AC242" s="39"/>
      <c r="AD242" s="39"/>
      <c r="AE242" s="39"/>
      <c r="AF242" s="39"/>
    </row>
    <row r="243"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AA243" s="39"/>
      <c r="AB243" s="39"/>
      <c r="AC243" s="39"/>
      <c r="AD243" s="39"/>
      <c r="AE243" s="39"/>
      <c r="AF243" s="39"/>
    </row>
    <row r="244"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AA244" s="39"/>
      <c r="AB244" s="39"/>
      <c r="AC244" s="39"/>
      <c r="AD244" s="39"/>
      <c r="AE244" s="39"/>
      <c r="AF244" s="39"/>
    </row>
    <row r="245"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AA245" s="39"/>
      <c r="AB245" s="39"/>
      <c r="AC245" s="39"/>
      <c r="AD245" s="39"/>
      <c r="AE245" s="39"/>
      <c r="AF245" s="39"/>
    </row>
    <row r="246"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AA246" s="39"/>
      <c r="AB246" s="39"/>
      <c r="AC246" s="39"/>
      <c r="AD246" s="39"/>
      <c r="AE246" s="39"/>
      <c r="AF246" s="39"/>
    </row>
    <row r="247"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AA247" s="39"/>
      <c r="AB247" s="39"/>
      <c r="AC247" s="39"/>
      <c r="AD247" s="39"/>
      <c r="AE247" s="39"/>
      <c r="AF247" s="39"/>
    </row>
    <row r="248"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AA248" s="39"/>
      <c r="AB248" s="39"/>
      <c r="AC248" s="39"/>
      <c r="AD248" s="39"/>
      <c r="AE248" s="39"/>
      <c r="AF248" s="39"/>
    </row>
    <row r="249"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AA249" s="39"/>
      <c r="AB249" s="39"/>
      <c r="AC249" s="39"/>
      <c r="AD249" s="39"/>
      <c r="AE249" s="39"/>
      <c r="AF249" s="39"/>
    </row>
    <row r="250"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AA250" s="39"/>
      <c r="AB250" s="39"/>
      <c r="AC250" s="39"/>
      <c r="AD250" s="39"/>
      <c r="AE250" s="39"/>
      <c r="AF250" s="39"/>
    </row>
    <row r="251"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AA251" s="39"/>
      <c r="AB251" s="39"/>
      <c r="AC251" s="39"/>
      <c r="AD251" s="39"/>
      <c r="AE251" s="39"/>
      <c r="AF251" s="39"/>
    </row>
    <row r="252"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AA252" s="39"/>
      <c r="AB252" s="39"/>
      <c r="AC252" s="39"/>
      <c r="AD252" s="39"/>
      <c r="AE252" s="39"/>
      <c r="AF252" s="39"/>
    </row>
    <row r="253"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AA253" s="39"/>
      <c r="AB253" s="39"/>
      <c r="AC253" s="39"/>
      <c r="AD253" s="39"/>
      <c r="AE253" s="39"/>
      <c r="AF253" s="39"/>
    </row>
    <row r="254"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AA254" s="39"/>
      <c r="AB254" s="39"/>
      <c r="AC254" s="39"/>
      <c r="AD254" s="39"/>
      <c r="AE254" s="39"/>
      <c r="AF254" s="39"/>
    </row>
    <row r="255"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AA255" s="39"/>
      <c r="AB255" s="39"/>
      <c r="AC255" s="39"/>
      <c r="AD255" s="39"/>
      <c r="AE255" s="39"/>
      <c r="AF255" s="39"/>
    </row>
    <row r="256"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AA256" s="39"/>
      <c r="AB256" s="39"/>
      <c r="AC256" s="39"/>
      <c r="AD256" s="39"/>
      <c r="AE256" s="39"/>
      <c r="AF256" s="39"/>
    </row>
    <row r="257"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AA257" s="39"/>
      <c r="AB257" s="39"/>
      <c r="AC257" s="39"/>
      <c r="AD257" s="39"/>
      <c r="AE257" s="39"/>
      <c r="AF257" s="39"/>
    </row>
    <row r="258"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AA258" s="39"/>
      <c r="AB258" s="39"/>
      <c r="AC258" s="39"/>
      <c r="AD258" s="39"/>
      <c r="AE258" s="39"/>
      <c r="AF258" s="39"/>
    </row>
    <row r="259"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AA259" s="39"/>
      <c r="AB259" s="39"/>
      <c r="AC259" s="39"/>
      <c r="AD259" s="39"/>
      <c r="AE259" s="39"/>
      <c r="AF259" s="39"/>
    </row>
    <row r="260"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AA260" s="39"/>
      <c r="AB260" s="39"/>
      <c r="AC260" s="39"/>
      <c r="AD260" s="39"/>
      <c r="AE260" s="39"/>
      <c r="AF260" s="39"/>
    </row>
    <row r="261"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AA261" s="39"/>
      <c r="AB261" s="39"/>
      <c r="AC261" s="39"/>
      <c r="AD261" s="39"/>
      <c r="AE261" s="39"/>
      <c r="AF261" s="39"/>
    </row>
    <row r="262"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AA262" s="39"/>
      <c r="AB262" s="39"/>
      <c r="AC262" s="39"/>
      <c r="AD262" s="39"/>
      <c r="AE262" s="39"/>
      <c r="AF262" s="39"/>
    </row>
    <row r="263"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AA263" s="39"/>
      <c r="AB263" s="39"/>
      <c r="AC263" s="39"/>
      <c r="AD263" s="39"/>
      <c r="AE263" s="39"/>
      <c r="AF263" s="39"/>
    </row>
    <row r="264"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AA264" s="39"/>
      <c r="AB264" s="39"/>
      <c r="AC264" s="39"/>
      <c r="AD264" s="39"/>
      <c r="AE264" s="39"/>
      <c r="AF264" s="39"/>
    </row>
    <row r="265"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AA265" s="39"/>
      <c r="AB265" s="39"/>
      <c r="AC265" s="39"/>
      <c r="AD265" s="39"/>
      <c r="AE265" s="39"/>
      <c r="AF265" s="39"/>
    </row>
    <row r="266"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AA266" s="39"/>
      <c r="AB266" s="39"/>
      <c r="AC266" s="39"/>
      <c r="AD266" s="39"/>
      <c r="AE266" s="39"/>
      <c r="AF266" s="39"/>
    </row>
    <row r="267"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AA267" s="39"/>
      <c r="AB267" s="39"/>
      <c r="AC267" s="39"/>
      <c r="AD267" s="39"/>
      <c r="AE267" s="39"/>
      <c r="AF267" s="39"/>
    </row>
    <row r="268"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AA268" s="39"/>
      <c r="AB268" s="39"/>
      <c r="AC268" s="39"/>
      <c r="AD268" s="39"/>
      <c r="AE268" s="39"/>
      <c r="AF268" s="39"/>
    </row>
    <row r="269"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AA269" s="39"/>
      <c r="AB269" s="39"/>
      <c r="AC269" s="39"/>
      <c r="AD269" s="39"/>
      <c r="AE269" s="39"/>
      <c r="AF269" s="39"/>
    </row>
    <row r="270"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AA270" s="39"/>
      <c r="AB270" s="39"/>
      <c r="AC270" s="39"/>
      <c r="AD270" s="39"/>
      <c r="AE270" s="39"/>
      <c r="AF270" s="39"/>
    </row>
    <row r="271"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AA271" s="39"/>
      <c r="AB271" s="39"/>
      <c r="AC271" s="39"/>
      <c r="AD271" s="39"/>
      <c r="AE271" s="39"/>
      <c r="AF271" s="39"/>
    </row>
    <row r="272"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AA272" s="39"/>
      <c r="AB272" s="39"/>
      <c r="AC272" s="39"/>
      <c r="AD272" s="39"/>
      <c r="AE272" s="39"/>
      <c r="AF272" s="39"/>
    </row>
    <row r="273"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AA273" s="39"/>
      <c r="AB273" s="39"/>
      <c r="AC273" s="39"/>
      <c r="AD273" s="39"/>
      <c r="AE273" s="39"/>
      <c r="AF273" s="39"/>
    </row>
    <row r="274"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AA274" s="39"/>
      <c r="AB274" s="39"/>
      <c r="AC274" s="39"/>
      <c r="AD274" s="39"/>
      <c r="AE274" s="39"/>
      <c r="AF274" s="39"/>
    </row>
    <row r="275"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AA275" s="39"/>
      <c r="AB275" s="39"/>
      <c r="AC275" s="39"/>
      <c r="AD275" s="39"/>
      <c r="AE275" s="39"/>
      <c r="AF275" s="39"/>
    </row>
    <row r="276"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AA276" s="39"/>
      <c r="AB276" s="39"/>
      <c r="AC276" s="39"/>
      <c r="AD276" s="39"/>
      <c r="AE276" s="39"/>
      <c r="AF276" s="39"/>
    </row>
    <row r="277"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AA277" s="39"/>
      <c r="AB277" s="39"/>
      <c r="AC277" s="39"/>
      <c r="AD277" s="39"/>
      <c r="AE277" s="39"/>
      <c r="AF277" s="39"/>
    </row>
    <row r="278"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AA278" s="39"/>
      <c r="AB278" s="39"/>
      <c r="AC278" s="39"/>
      <c r="AD278" s="39"/>
      <c r="AE278" s="39"/>
      <c r="AF278" s="39"/>
    </row>
    <row r="279"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AA279" s="39"/>
      <c r="AB279" s="39"/>
      <c r="AC279" s="39"/>
      <c r="AD279" s="39"/>
      <c r="AE279" s="39"/>
      <c r="AF279" s="39"/>
    </row>
    <row r="280"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AA280" s="39"/>
      <c r="AB280" s="39"/>
      <c r="AC280" s="39"/>
      <c r="AD280" s="39"/>
      <c r="AE280" s="39"/>
      <c r="AF280" s="39"/>
    </row>
    <row r="281"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AA281" s="39"/>
      <c r="AB281" s="39"/>
      <c r="AC281" s="39"/>
      <c r="AD281" s="39"/>
      <c r="AE281" s="39"/>
      <c r="AF281" s="39"/>
    </row>
    <row r="282"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AA282" s="39"/>
      <c r="AB282" s="39"/>
      <c r="AC282" s="39"/>
      <c r="AD282" s="39"/>
      <c r="AE282" s="39"/>
      <c r="AF282" s="39"/>
    </row>
    <row r="283"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AA283" s="39"/>
      <c r="AB283" s="39"/>
      <c r="AC283" s="39"/>
      <c r="AD283" s="39"/>
      <c r="AE283" s="39"/>
      <c r="AF283" s="39"/>
    </row>
    <row r="284"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AA284" s="39"/>
      <c r="AB284" s="39"/>
      <c r="AC284" s="39"/>
      <c r="AD284" s="39"/>
      <c r="AE284" s="39"/>
      <c r="AF284" s="39"/>
    </row>
    <row r="285"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AA285" s="39"/>
      <c r="AB285" s="39"/>
      <c r="AC285" s="39"/>
      <c r="AD285" s="39"/>
      <c r="AE285" s="39"/>
      <c r="AF285" s="39"/>
    </row>
    <row r="286"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AA286" s="39"/>
      <c r="AB286" s="39"/>
      <c r="AC286" s="39"/>
      <c r="AD286" s="39"/>
      <c r="AE286" s="39"/>
      <c r="AF286" s="39"/>
    </row>
    <row r="287"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AA287" s="39"/>
      <c r="AB287" s="39"/>
      <c r="AC287" s="39"/>
      <c r="AD287" s="39"/>
      <c r="AE287" s="39"/>
      <c r="AF287" s="39"/>
    </row>
    <row r="288"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AA288" s="39"/>
      <c r="AB288" s="39"/>
      <c r="AC288" s="39"/>
      <c r="AD288" s="39"/>
      <c r="AE288" s="39"/>
      <c r="AF288" s="39"/>
    </row>
    <row r="289"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AA289" s="39"/>
      <c r="AB289" s="39"/>
      <c r="AC289" s="39"/>
      <c r="AD289" s="39"/>
      <c r="AE289" s="39"/>
      <c r="AF289" s="39"/>
    </row>
    <row r="290"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AA290" s="39"/>
      <c r="AB290" s="39"/>
      <c r="AC290" s="39"/>
      <c r="AD290" s="39"/>
      <c r="AE290" s="39"/>
      <c r="AF290" s="39"/>
    </row>
    <row r="291"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AA291" s="39"/>
      <c r="AB291" s="39"/>
      <c r="AC291" s="39"/>
      <c r="AD291" s="39"/>
      <c r="AE291" s="39"/>
      <c r="AF291" s="39"/>
    </row>
    <row r="292"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AA292" s="39"/>
      <c r="AB292" s="39"/>
      <c r="AC292" s="39"/>
      <c r="AD292" s="39"/>
      <c r="AE292" s="39"/>
      <c r="AF292" s="39"/>
    </row>
    <row r="293"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AA293" s="39"/>
      <c r="AB293" s="39"/>
      <c r="AC293" s="39"/>
      <c r="AD293" s="39"/>
      <c r="AE293" s="39"/>
      <c r="AF293" s="39"/>
    </row>
    <row r="294"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AA294" s="39"/>
      <c r="AB294" s="39"/>
      <c r="AC294" s="39"/>
      <c r="AD294" s="39"/>
      <c r="AE294" s="39"/>
      <c r="AF294" s="39"/>
    </row>
    <row r="295"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AA295" s="39"/>
      <c r="AB295" s="39"/>
      <c r="AC295" s="39"/>
      <c r="AD295" s="39"/>
      <c r="AE295" s="39"/>
      <c r="AF295" s="39"/>
    </row>
    <row r="296"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AA296" s="39"/>
      <c r="AB296" s="39"/>
      <c r="AC296" s="39"/>
      <c r="AD296" s="39"/>
      <c r="AE296" s="39"/>
      <c r="AF296" s="39"/>
    </row>
    <row r="297"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AA297" s="39"/>
      <c r="AB297" s="39"/>
      <c r="AC297" s="39"/>
      <c r="AD297" s="39"/>
      <c r="AE297" s="39"/>
      <c r="AF297" s="39"/>
    </row>
    <row r="298"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AA298" s="39"/>
      <c r="AB298" s="39"/>
      <c r="AC298" s="39"/>
      <c r="AD298" s="39"/>
      <c r="AE298" s="39"/>
      <c r="AF298" s="39"/>
    </row>
    <row r="299"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AA299" s="39"/>
      <c r="AB299" s="39"/>
      <c r="AC299" s="39"/>
      <c r="AD299" s="39"/>
      <c r="AE299" s="39"/>
      <c r="AF299" s="39"/>
    </row>
    <row r="300"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AA300" s="39"/>
      <c r="AB300" s="39"/>
      <c r="AC300" s="39"/>
      <c r="AD300" s="39"/>
      <c r="AE300" s="39"/>
      <c r="AF300" s="39"/>
    </row>
    <row r="301"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AA301" s="39"/>
      <c r="AB301" s="39"/>
      <c r="AC301" s="39"/>
      <c r="AD301" s="39"/>
      <c r="AE301" s="39"/>
      <c r="AF301" s="39"/>
    </row>
    <row r="302"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AA302" s="39"/>
      <c r="AB302" s="39"/>
      <c r="AC302" s="39"/>
      <c r="AD302" s="39"/>
      <c r="AE302" s="39"/>
      <c r="AF302" s="39"/>
    </row>
    <row r="303"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AA303" s="39"/>
      <c r="AB303" s="39"/>
      <c r="AC303" s="39"/>
      <c r="AD303" s="39"/>
      <c r="AE303" s="39"/>
      <c r="AF303" s="39"/>
    </row>
    <row r="304"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AA304" s="39"/>
      <c r="AB304" s="39"/>
      <c r="AC304" s="39"/>
      <c r="AD304" s="39"/>
      <c r="AE304" s="39"/>
      <c r="AF304" s="39"/>
    </row>
    <row r="305"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AA305" s="39"/>
      <c r="AB305" s="39"/>
      <c r="AC305" s="39"/>
      <c r="AD305" s="39"/>
      <c r="AE305" s="39"/>
      <c r="AF305" s="39"/>
    </row>
    <row r="306"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AA306" s="39"/>
      <c r="AB306" s="39"/>
      <c r="AC306" s="39"/>
      <c r="AD306" s="39"/>
      <c r="AE306" s="39"/>
      <c r="AF306" s="39"/>
    </row>
    <row r="307"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AA307" s="39"/>
      <c r="AB307" s="39"/>
      <c r="AC307" s="39"/>
      <c r="AD307" s="39"/>
      <c r="AE307" s="39"/>
      <c r="AF307" s="39"/>
    </row>
    <row r="308"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AA308" s="39"/>
      <c r="AB308" s="39"/>
      <c r="AC308" s="39"/>
      <c r="AD308" s="39"/>
      <c r="AE308" s="39"/>
      <c r="AF308" s="39"/>
    </row>
    <row r="309"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AA309" s="39"/>
      <c r="AB309" s="39"/>
      <c r="AC309" s="39"/>
      <c r="AD309" s="39"/>
      <c r="AE309" s="39"/>
      <c r="AF309" s="39"/>
    </row>
    <row r="310"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AA310" s="39"/>
      <c r="AB310" s="39"/>
      <c r="AC310" s="39"/>
      <c r="AD310" s="39"/>
      <c r="AE310" s="39"/>
      <c r="AF310" s="39"/>
    </row>
    <row r="311"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AA311" s="39"/>
      <c r="AB311" s="39"/>
      <c r="AC311" s="39"/>
      <c r="AD311" s="39"/>
      <c r="AE311" s="39"/>
      <c r="AF311" s="39"/>
    </row>
    <row r="312"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AA312" s="39"/>
      <c r="AB312" s="39"/>
      <c r="AC312" s="39"/>
      <c r="AD312" s="39"/>
      <c r="AE312" s="39"/>
      <c r="AF312" s="39"/>
    </row>
    <row r="313"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AA313" s="39"/>
      <c r="AB313" s="39"/>
      <c r="AC313" s="39"/>
      <c r="AD313" s="39"/>
      <c r="AE313" s="39"/>
      <c r="AF313" s="39"/>
    </row>
    <row r="314"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AA314" s="39"/>
      <c r="AB314" s="39"/>
      <c r="AC314" s="39"/>
      <c r="AD314" s="39"/>
      <c r="AE314" s="39"/>
      <c r="AF314" s="39"/>
    </row>
    <row r="315"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AA315" s="39"/>
      <c r="AB315" s="39"/>
      <c r="AC315" s="39"/>
      <c r="AD315" s="39"/>
      <c r="AE315" s="39"/>
      <c r="AF315" s="39"/>
    </row>
    <row r="316"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AA316" s="39"/>
      <c r="AB316" s="39"/>
      <c r="AC316" s="39"/>
      <c r="AD316" s="39"/>
      <c r="AE316" s="39"/>
      <c r="AF316" s="39"/>
    </row>
    <row r="317"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AA317" s="39"/>
      <c r="AB317" s="39"/>
      <c r="AC317" s="39"/>
      <c r="AD317" s="39"/>
      <c r="AE317" s="39"/>
      <c r="AF317" s="39"/>
    </row>
    <row r="318"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AA318" s="39"/>
      <c r="AB318" s="39"/>
      <c r="AC318" s="39"/>
      <c r="AD318" s="39"/>
      <c r="AE318" s="39"/>
      <c r="AF318" s="39"/>
    </row>
    <row r="319"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AA319" s="39"/>
      <c r="AB319" s="39"/>
      <c r="AC319" s="39"/>
      <c r="AD319" s="39"/>
      <c r="AE319" s="39"/>
      <c r="AF319" s="39"/>
    </row>
    <row r="320"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AA320" s="39"/>
      <c r="AB320" s="39"/>
      <c r="AC320" s="39"/>
      <c r="AD320" s="39"/>
      <c r="AE320" s="39"/>
      <c r="AF320" s="39"/>
    </row>
    <row r="321"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AA321" s="39"/>
      <c r="AB321" s="39"/>
      <c r="AC321" s="39"/>
      <c r="AD321" s="39"/>
      <c r="AE321" s="39"/>
      <c r="AF321" s="39"/>
    </row>
    <row r="322"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AA322" s="39"/>
      <c r="AB322" s="39"/>
      <c r="AC322" s="39"/>
      <c r="AD322" s="39"/>
      <c r="AE322" s="39"/>
      <c r="AF322" s="39"/>
    </row>
    <row r="323"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AA323" s="39"/>
      <c r="AB323" s="39"/>
      <c r="AC323" s="39"/>
      <c r="AD323" s="39"/>
      <c r="AE323" s="39"/>
      <c r="AF323" s="39"/>
    </row>
    <row r="324"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AA324" s="39"/>
      <c r="AB324" s="39"/>
      <c r="AC324" s="39"/>
      <c r="AD324" s="39"/>
      <c r="AE324" s="39"/>
      <c r="AF324" s="39"/>
    </row>
    <row r="325"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AA325" s="39"/>
      <c r="AB325" s="39"/>
      <c r="AC325" s="39"/>
      <c r="AD325" s="39"/>
      <c r="AE325" s="39"/>
      <c r="AF325" s="39"/>
    </row>
    <row r="326"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AA326" s="39"/>
      <c r="AB326" s="39"/>
      <c r="AC326" s="39"/>
      <c r="AD326" s="39"/>
      <c r="AE326" s="39"/>
      <c r="AF326" s="39"/>
    </row>
    <row r="327"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AA327" s="39"/>
      <c r="AB327" s="39"/>
      <c r="AC327" s="39"/>
      <c r="AD327" s="39"/>
      <c r="AE327" s="39"/>
      <c r="AF327" s="39"/>
    </row>
    <row r="328"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AA328" s="39"/>
      <c r="AB328" s="39"/>
      <c r="AC328" s="39"/>
      <c r="AD328" s="39"/>
      <c r="AE328" s="39"/>
      <c r="AF328" s="39"/>
    </row>
    <row r="329"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AA329" s="39"/>
      <c r="AB329" s="39"/>
      <c r="AC329" s="39"/>
      <c r="AD329" s="39"/>
      <c r="AE329" s="39"/>
      <c r="AF329" s="39"/>
    </row>
    <row r="330"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AA330" s="39"/>
      <c r="AB330" s="39"/>
      <c r="AC330" s="39"/>
      <c r="AD330" s="39"/>
      <c r="AE330" s="39"/>
      <c r="AF330" s="39"/>
    </row>
    <row r="331"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AA331" s="39"/>
      <c r="AB331" s="39"/>
      <c r="AC331" s="39"/>
      <c r="AD331" s="39"/>
      <c r="AE331" s="39"/>
      <c r="AF331" s="39"/>
    </row>
    <row r="332"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AA332" s="39"/>
      <c r="AB332" s="39"/>
      <c r="AC332" s="39"/>
      <c r="AD332" s="39"/>
      <c r="AE332" s="39"/>
      <c r="AF332" s="39"/>
    </row>
    <row r="333"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AA333" s="39"/>
      <c r="AB333" s="39"/>
      <c r="AC333" s="39"/>
      <c r="AD333" s="39"/>
      <c r="AE333" s="39"/>
      <c r="AF333" s="39"/>
    </row>
    <row r="334"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AA334" s="39"/>
      <c r="AB334" s="39"/>
      <c r="AC334" s="39"/>
      <c r="AD334" s="39"/>
      <c r="AE334" s="39"/>
      <c r="AF334" s="39"/>
    </row>
    <row r="335"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AA335" s="39"/>
      <c r="AB335" s="39"/>
      <c r="AC335" s="39"/>
      <c r="AD335" s="39"/>
      <c r="AE335" s="39"/>
      <c r="AF335" s="39"/>
    </row>
    <row r="336"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AA336" s="39"/>
      <c r="AB336" s="39"/>
      <c r="AC336" s="39"/>
      <c r="AD336" s="39"/>
      <c r="AE336" s="39"/>
      <c r="AF336" s="39"/>
    </row>
    <row r="337"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AA337" s="39"/>
      <c r="AB337" s="39"/>
      <c r="AC337" s="39"/>
      <c r="AD337" s="39"/>
      <c r="AE337" s="39"/>
      <c r="AF337" s="39"/>
    </row>
    <row r="338"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AA338" s="39"/>
      <c r="AB338" s="39"/>
      <c r="AC338" s="39"/>
      <c r="AD338" s="39"/>
      <c r="AE338" s="39"/>
      <c r="AF338" s="39"/>
    </row>
    <row r="339"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AA339" s="39"/>
      <c r="AB339" s="39"/>
      <c r="AC339" s="39"/>
      <c r="AD339" s="39"/>
      <c r="AE339" s="39"/>
      <c r="AF339" s="39"/>
    </row>
    <row r="340"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AA340" s="39"/>
      <c r="AB340" s="39"/>
      <c r="AC340" s="39"/>
      <c r="AD340" s="39"/>
      <c r="AE340" s="39"/>
      <c r="AF340" s="39"/>
    </row>
    <row r="341"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AA341" s="39"/>
      <c r="AB341" s="39"/>
      <c r="AC341" s="39"/>
      <c r="AD341" s="39"/>
      <c r="AE341" s="39"/>
      <c r="AF341" s="39"/>
    </row>
    <row r="342"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AA342" s="39"/>
      <c r="AB342" s="39"/>
      <c r="AC342" s="39"/>
      <c r="AD342" s="39"/>
      <c r="AE342" s="39"/>
      <c r="AF342" s="39"/>
    </row>
    <row r="343"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AA343" s="39"/>
      <c r="AB343" s="39"/>
      <c r="AC343" s="39"/>
      <c r="AD343" s="39"/>
      <c r="AE343" s="39"/>
      <c r="AF343" s="39"/>
    </row>
    <row r="344"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AA344" s="39"/>
      <c r="AB344" s="39"/>
      <c r="AC344" s="39"/>
      <c r="AD344" s="39"/>
      <c r="AE344" s="39"/>
      <c r="AF344" s="39"/>
    </row>
    <row r="345"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AA345" s="39"/>
      <c r="AB345" s="39"/>
      <c r="AC345" s="39"/>
      <c r="AD345" s="39"/>
      <c r="AE345" s="39"/>
      <c r="AF345" s="39"/>
    </row>
    <row r="346"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AA346" s="39"/>
      <c r="AB346" s="39"/>
      <c r="AC346" s="39"/>
      <c r="AD346" s="39"/>
      <c r="AE346" s="39"/>
      <c r="AF346" s="39"/>
    </row>
    <row r="347"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AA347" s="39"/>
      <c r="AB347" s="39"/>
      <c r="AC347" s="39"/>
      <c r="AD347" s="39"/>
      <c r="AE347" s="39"/>
      <c r="AF347" s="39"/>
    </row>
    <row r="348"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AA348" s="39"/>
      <c r="AB348" s="39"/>
      <c r="AC348" s="39"/>
      <c r="AD348" s="39"/>
      <c r="AE348" s="39"/>
      <c r="AF348" s="39"/>
    </row>
    <row r="349"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AA349" s="39"/>
      <c r="AB349" s="39"/>
      <c r="AC349" s="39"/>
      <c r="AD349" s="39"/>
      <c r="AE349" s="39"/>
      <c r="AF349" s="39"/>
    </row>
    <row r="350"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AA350" s="39"/>
      <c r="AB350" s="39"/>
      <c r="AC350" s="39"/>
      <c r="AD350" s="39"/>
      <c r="AE350" s="39"/>
      <c r="AF350" s="39"/>
    </row>
    <row r="351"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AA351" s="39"/>
      <c r="AB351" s="39"/>
      <c r="AC351" s="39"/>
      <c r="AD351" s="39"/>
      <c r="AE351" s="39"/>
      <c r="AF351" s="39"/>
    </row>
    <row r="352"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AA352" s="39"/>
      <c r="AB352" s="39"/>
      <c r="AC352" s="39"/>
      <c r="AD352" s="39"/>
      <c r="AE352" s="39"/>
      <c r="AF352" s="39"/>
    </row>
    <row r="353"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AA353" s="39"/>
      <c r="AB353" s="39"/>
      <c r="AC353" s="39"/>
      <c r="AD353" s="39"/>
      <c r="AE353" s="39"/>
      <c r="AF353" s="39"/>
    </row>
    <row r="354"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AA354" s="39"/>
      <c r="AB354" s="39"/>
      <c r="AC354" s="39"/>
      <c r="AD354" s="39"/>
      <c r="AE354" s="39"/>
      <c r="AF354" s="39"/>
    </row>
    <row r="355"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AA355" s="39"/>
      <c r="AB355" s="39"/>
      <c r="AC355" s="39"/>
      <c r="AD355" s="39"/>
      <c r="AE355" s="39"/>
      <c r="AF355" s="39"/>
    </row>
    <row r="356"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AA356" s="39"/>
      <c r="AB356" s="39"/>
      <c r="AC356" s="39"/>
      <c r="AD356" s="39"/>
      <c r="AE356" s="39"/>
      <c r="AF356" s="39"/>
    </row>
    <row r="357"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AA357" s="39"/>
      <c r="AB357" s="39"/>
      <c r="AC357" s="39"/>
      <c r="AD357" s="39"/>
      <c r="AE357" s="39"/>
      <c r="AF357" s="39"/>
    </row>
    <row r="358"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AA358" s="39"/>
      <c r="AB358" s="39"/>
      <c r="AC358" s="39"/>
      <c r="AD358" s="39"/>
      <c r="AE358" s="39"/>
      <c r="AF358" s="39"/>
    </row>
    <row r="359"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AA359" s="39"/>
      <c r="AB359" s="39"/>
      <c r="AC359" s="39"/>
      <c r="AD359" s="39"/>
      <c r="AE359" s="39"/>
      <c r="AF359" s="39"/>
    </row>
    <row r="360"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AA360" s="39"/>
      <c r="AB360" s="39"/>
      <c r="AC360" s="39"/>
      <c r="AD360" s="39"/>
      <c r="AE360" s="39"/>
      <c r="AF360" s="39"/>
    </row>
    <row r="361"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AA361" s="39"/>
      <c r="AB361" s="39"/>
      <c r="AC361" s="39"/>
      <c r="AD361" s="39"/>
      <c r="AE361" s="39"/>
      <c r="AF361" s="39"/>
    </row>
    <row r="362"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AA362" s="39"/>
      <c r="AB362" s="39"/>
      <c r="AC362" s="39"/>
      <c r="AD362" s="39"/>
      <c r="AE362" s="39"/>
      <c r="AF362" s="39"/>
    </row>
    <row r="363"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AA363" s="39"/>
      <c r="AB363" s="39"/>
      <c r="AC363" s="39"/>
      <c r="AD363" s="39"/>
      <c r="AE363" s="39"/>
      <c r="AF363" s="39"/>
    </row>
    <row r="364"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AA364" s="39"/>
      <c r="AB364" s="39"/>
      <c r="AC364" s="39"/>
      <c r="AD364" s="39"/>
      <c r="AE364" s="39"/>
      <c r="AF364" s="39"/>
    </row>
    <row r="365"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AA365" s="39"/>
      <c r="AB365" s="39"/>
      <c r="AC365" s="39"/>
      <c r="AD365" s="39"/>
      <c r="AE365" s="39"/>
      <c r="AF365" s="39"/>
    </row>
    <row r="366"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AA366" s="39"/>
      <c r="AB366" s="39"/>
      <c r="AC366" s="39"/>
      <c r="AD366" s="39"/>
      <c r="AE366" s="39"/>
      <c r="AF366" s="39"/>
    </row>
    <row r="367"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AA367" s="39"/>
      <c r="AB367" s="39"/>
      <c r="AC367" s="39"/>
      <c r="AD367" s="39"/>
      <c r="AE367" s="39"/>
      <c r="AF367" s="39"/>
    </row>
    <row r="368"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AA368" s="39"/>
      <c r="AB368" s="39"/>
      <c r="AC368" s="39"/>
      <c r="AD368" s="39"/>
      <c r="AE368" s="39"/>
      <c r="AF368" s="39"/>
    </row>
    <row r="369"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AA369" s="39"/>
      <c r="AB369" s="39"/>
      <c r="AC369" s="39"/>
      <c r="AD369" s="39"/>
      <c r="AE369" s="39"/>
      <c r="AF369" s="39"/>
    </row>
    <row r="370"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AA370" s="39"/>
      <c r="AB370" s="39"/>
      <c r="AC370" s="39"/>
      <c r="AD370" s="39"/>
      <c r="AE370" s="39"/>
      <c r="AF370" s="39"/>
    </row>
    <row r="371"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AA371" s="39"/>
      <c r="AB371" s="39"/>
      <c r="AC371" s="39"/>
      <c r="AD371" s="39"/>
      <c r="AE371" s="39"/>
      <c r="AF371" s="39"/>
    </row>
    <row r="372"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AA372" s="39"/>
      <c r="AB372" s="39"/>
      <c r="AC372" s="39"/>
      <c r="AD372" s="39"/>
      <c r="AE372" s="39"/>
      <c r="AF372" s="39"/>
    </row>
    <row r="373"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AA373" s="39"/>
      <c r="AB373" s="39"/>
      <c r="AC373" s="39"/>
      <c r="AD373" s="39"/>
      <c r="AE373" s="39"/>
      <c r="AF373" s="39"/>
    </row>
    <row r="374"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AA374" s="39"/>
      <c r="AB374" s="39"/>
      <c r="AC374" s="39"/>
      <c r="AD374" s="39"/>
      <c r="AE374" s="39"/>
      <c r="AF374" s="39"/>
    </row>
    <row r="375"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AA375" s="39"/>
      <c r="AB375" s="39"/>
      <c r="AC375" s="39"/>
      <c r="AD375" s="39"/>
      <c r="AE375" s="39"/>
      <c r="AF375" s="39"/>
    </row>
    <row r="376"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AA376" s="39"/>
      <c r="AB376" s="39"/>
      <c r="AC376" s="39"/>
      <c r="AD376" s="39"/>
      <c r="AE376" s="39"/>
      <c r="AF376" s="39"/>
    </row>
    <row r="377"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AA377" s="39"/>
      <c r="AB377" s="39"/>
      <c r="AC377" s="39"/>
      <c r="AD377" s="39"/>
      <c r="AE377" s="39"/>
      <c r="AF377" s="39"/>
    </row>
    <row r="378"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AA378" s="39"/>
      <c r="AB378" s="39"/>
      <c r="AC378" s="39"/>
      <c r="AD378" s="39"/>
      <c r="AE378" s="39"/>
      <c r="AF378" s="39"/>
    </row>
    <row r="379"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AA379" s="39"/>
      <c r="AB379" s="39"/>
      <c r="AC379" s="39"/>
      <c r="AD379" s="39"/>
      <c r="AE379" s="39"/>
      <c r="AF379" s="39"/>
    </row>
    <row r="380"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AA380" s="39"/>
      <c r="AB380" s="39"/>
      <c r="AC380" s="39"/>
      <c r="AD380" s="39"/>
      <c r="AE380" s="39"/>
      <c r="AF380" s="39"/>
    </row>
    <row r="381"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AA381" s="39"/>
      <c r="AB381" s="39"/>
      <c r="AC381" s="39"/>
      <c r="AD381" s="39"/>
      <c r="AE381" s="39"/>
      <c r="AF381" s="39"/>
    </row>
    <row r="382"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AA382" s="39"/>
      <c r="AB382" s="39"/>
      <c r="AC382" s="39"/>
      <c r="AD382" s="39"/>
      <c r="AE382" s="39"/>
      <c r="AF382" s="39"/>
    </row>
    <row r="383"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AA383" s="39"/>
      <c r="AB383" s="39"/>
      <c r="AC383" s="39"/>
      <c r="AD383" s="39"/>
      <c r="AE383" s="39"/>
      <c r="AF383" s="39"/>
    </row>
    <row r="384"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AA384" s="39"/>
      <c r="AB384" s="39"/>
      <c r="AC384" s="39"/>
      <c r="AD384" s="39"/>
      <c r="AE384" s="39"/>
      <c r="AF384" s="39"/>
    </row>
    <row r="385"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AA385" s="39"/>
      <c r="AB385" s="39"/>
      <c r="AC385" s="39"/>
      <c r="AD385" s="39"/>
      <c r="AE385" s="39"/>
      <c r="AF385" s="39"/>
    </row>
    <row r="386"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AA386" s="39"/>
      <c r="AB386" s="39"/>
      <c r="AC386" s="39"/>
      <c r="AD386" s="39"/>
      <c r="AE386" s="39"/>
      <c r="AF386" s="39"/>
    </row>
    <row r="387"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AA387" s="39"/>
      <c r="AB387" s="39"/>
      <c r="AC387" s="39"/>
      <c r="AD387" s="39"/>
      <c r="AE387" s="39"/>
      <c r="AF387" s="39"/>
    </row>
    <row r="388"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AA388" s="39"/>
      <c r="AB388" s="39"/>
      <c r="AC388" s="39"/>
      <c r="AD388" s="39"/>
      <c r="AE388" s="39"/>
      <c r="AF388" s="39"/>
    </row>
    <row r="389"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AA389" s="39"/>
      <c r="AB389" s="39"/>
      <c r="AC389" s="39"/>
      <c r="AD389" s="39"/>
      <c r="AE389" s="39"/>
      <c r="AF389" s="39"/>
    </row>
    <row r="390"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AA390" s="39"/>
      <c r="AB390" s="39"/>
      <c r="AC390" s="39"/>
      <c r="AD390" s="39"/>
      <c r="AE390" s="39"/>
      <c r="AF390" s="39"/>
    </row>
    <row r="391"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AA391" s="39"/>
      <c r="AB391" s="39"/>
      <c r="AC391" s="39"/>
      <c r="AD391" s="39"/>
      <c r="AE391" s="39"/>
      <c r="AF391" s="39"/>
    </row>
    <row r="392"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AA392" s="39"/>
      <c r="AB392" s="39"/>
      <c r="AC392" s="39"/>
      <c r="AD392" s="39"/>
      <c r="AE392" s="39"/>
      <c r="AF392" s="39"/>
    </row>
    <row r="393"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AA393" s="39"/>
      <c r="AB393" s="39"/>
      <c r="AC393" s="39"/>
      <c r="AD393" s="39"/>
      <c r="AE393" s="39"/>
      <c r="AF393" s="39"/>
    </row>
    <row r="394"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AA394" s="39"/>
      <c r="AB394" s="39"/>
      <c r="AC394" s="39"/>
      <c r="AD394" s="39"/>
      <c r="AE394" s="39"/>
      <c r="AF394" s="39"/>
    </row>
    <row r="395"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AA395" s="39"/>
      <c r="AB395" s="39"/>
      <c r="AC395" s="39"/>
      <c r="AD395" s="39"/>
      <c r="AE395" s="39"/>
      <c r="AF395" s="39"/>
    </row>
    <row r="396"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AA396" s="39"/>
      <c r="AB396" s="39"/>
      <c r="AC396" s="39"/>
      <c r="AD396" s="39"/>
      <c r="AE396" s="39"/>
      <c r="AF396" s="39"/>
    </row>
    <row r="397"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AA397" s="39"/>
      <c r="AB397" s="39"/>
      <c r="AC397" s="39"/>
      <c r="AD397" s="39"/>
      <c r="AE397" s="39"/>
      <c r="AF397" s="39"/>
    </row>
    <row r="398"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AA398" s="39"/>
      <c r="AB398" s="39"/>
      <c r="AC398" s="39"/>
      <c r="AD398" s="39"/>
      <c r="AE398" s="39"/>
      <c r="AF398" s="39"/>
    </row>
    <row r="399"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AA399" s="39"/>
      <c r="AB399" s="39"/>
      <c r="AC399" s="39"/>
      <c r="AD399" s="39"/>
      <c r="AE399" s="39"/>
      <c r="AF399" s="39"/>
    </row>
    <row r="400"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AA400" s="39"/>
      <c r="AB400" s="39"/>
      <c r="AC400" s="39"/>
      <c r="AD400" s="39"/>
      <c r="AE400" s="39"/>
      <c r="AF400" s="39"/>
    </row>
    <row r="401"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AA401" s="39"/>
      <c r="AB401" s="39"/>
      <c r="AC401" s="39"/>
      <c r="AD401" s="39"/>
      <c r="AE401" s="39"/>
      <c r="AF401" s="39"/>
    </row>
    <row r="402"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AA402" s="39"/>
      <c r="AB402" s="39"/>
      <c r="AC402" s="39"/>
      <c r="AD402" s="39"/>
      <c r="AE402" s="39"/>
      <c r="AF402" s="39"/>
    </row>
    <row r="403"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AA403" s="39"/>
      <c r="AB403" s="39"/>
      <c r="AC403" s="39"/>
      <c r="AD403" s="39"/>
      <c r="AE403" s="39"/>
      <c r="AF403" s="39"/>
    </row>
    <row r="404"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AA404" s="39"/>
      <c r="AB404" s="39"/>
      <c r="AC404" s="39"/>
      <c r="AD404" s="39"/>
      <c r="AE404" s="39"/>
      <c r="AF404" s="39"/>
    </row>
    <row r="405"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AA405" s="39"/>
      <c r="AB405" s="39"/>
      <c r="AC405" s="39"/>
      <c r="AD405" s="39"/>
      <c r="AE405" s="39"/>
      <c r="AF405" s="39"/>
    </row>
    <row r="406"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AA406" s="39"/>
      <c r="AB406" s="39"/>
      <c r="AC406" s="39"/>
      <c r="AD406" s="39"/>
      <c r="AE406" s="39"/>
      <c r="AF406" s="39"/>
    </row>
    <row r="407"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AA407" s="39"/>
      <c r="AB407" s="39"/>
      <c r="AC407" s="39"/>
      <c r="AD407" s="39"/>
      <c r="AE407" s="39"/>
      <c r="AF407" s="39"/>
    </row>
    <row r="408"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AA408" s="39"/>
      <c r="AB408" s="39"/>
      <c r="AC408" s="39"/>
      <c r="AD408" s="39"/>
      <c r="AE408" s="39"/>
      <c r="AF408" s="39"/>
    </row>
    <row r="409"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AA409" s="39"/>
      <c r="AB409" s="39"/>
      <c r="AC409" s="39"/>
      <c r="AD409" s="39"/>
      <c r="AE409" s="39"/>
      <c r="AF409" s="39"/>
    </row>
    <row r="410"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AA410" s="39"/>
      <c r="AB410" s="39"/>
      <c r="AC410" s="39"/>
      <c r="AD410" s="39"/>
      <c r="AE410" s="39"/>
      <c r="AF410" s="39"/>
    </row>
    <row r="411"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AA411" s="39"/>
      <c r="AB411" s="39"/>
      <c r="AC411" s="39"/>
      <c r="AD411" s="39"/>
      <c r="AE411" s="39"/>
      <c r="AF411" s="39"/>
    </row>
    <row r="412"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AA412" s="39"/>
      <c r="AB412" s="39"/>
      <c r="AC412" s="39"/>
      <c r="AD412" s="39"/>
      <c r="AE412" s="39"/>
      <c r="AF412" s="39"/>
    </row>
    <row r="413"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AA413" s="39"/>
      <c r="AB413" s="39"/>
      <c r="AC413" s="39"/>
      <c r="AD413" s="39"/>
      <c r="AE413" s="39"/>
      <c r="AF413" s="39"/>
    </row>
    <row r="414"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AA414" s="39"/>
      <c r="AB414" s="39"/>
      <c r="AC414" s="39"/>
      <c r="AD414" s="39"/>
      <c r="AE414" s="39"/>
      <c r="AF414" s="39"/>
    </row>
    <row r="415"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AA415" s="39"/>
      <c r="AB415" s="39"/>
      <c r="AC415" s="39"/>
      <c r="AD415" s="39"/>
      <c r="AE415" s="39"/>
      <c r="AF415" s="39"/>
    </row>
    <row r="416"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AA416" s="39"/>
      <c r="AB416" s="39"/>
      <c r="AC416" s="39"/>
      <c r="AD416" s="39"/>
      <c r="AE416" s="39"/>
      <c r="AF416" s="39"/>
    </row>
    <row r="417"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AA417" s="39"/>
      <c r="AB417" s="39"/>
      <c r="AC417" s="39"/>
      <c r="AD417" s="39"/>
      <c r="AE417" s="39"/>
      <c r="AF417" s="39"/>
    </row>
    <row r="418"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AA418" s="39"/>
      <c r="AB418" s="39"/>
      <c r="AC418" s="39"/>
      <c r="AD418" s="39"/>
      <c r="AE418" s="39"/>
      <c r="AF418" s="39"/>
    </row>
    <row r="419"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AA419" s="39"/>
      <c r="AB419" s="39"/>
      <c r="AC419" s="39"/>
      <c r="AD419" s="39"/>
      <c r="AE419" s="39"/>
      <c r="AF419" s="39"/>
    </row>
    <row r="420"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AA420" s="39"/>
      <c r="AB420" s="39"/>
      <c r="AC420" s="39"/>
      <c r="AD420" s="39"/>
      <c r="AE420" s="39"/>
      <c r="AF420" s="39"/>
    </row>
    <row r="421"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AA421" s="39"/>
      <c r="AB421" s="39"/>
      <c r="AC421" s="39"/>
      <c r="AD421" s="39"/>
      <c r="AE421" s="39"/>
      <c r="AF421" s="39"/>
    </row>
    <row r="422"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AA422" s="39"/>
      <c r="AB422" s="39"/>
      <c r="AC422" s="39"/>
      <c r="AD422" s="39"/>
      <c r="AE422" s="39"/>
      <c r="AF422" s="39"/>
    </row>
    <row r="423"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AA423" s="39"/>
      <c r="AB423" s="39"/>
      <c r="AC423" s="39"/>
      <c r="AD423" s="39"/>
      <c r="AE423" s="39"/>
      <c r="AF423" s="39"/>
    </row>
    <row r="424"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AA424" s="39"/>
      <c r="AB424" s="39"/>
      <c r="AC424" s="39"/>
      <c r="AD424" s="39"/>
      <c r="AE424" s="39"/>
      <c r="AF424" s="39"/>
    </row>
    <row r="425"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AA425" s="39"/>
      <c r="AB425" s="39"/>
      <c r="AC425" s="39"/>
      <c r="AD425" s="39"/>
      <c r="AE425" s="39"/>
      <c r="AF425" s="39"/>
    </row>
    <row r="426"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AA426" s="39"/>
      <c r="AB426" s="39"/>
      <c r="AC426" s="39"/>
      <c r="AD426" s="39"/>
      <c r="AE426" s="39"/>
      <c r="AF426" s="39"/>
    </row>
    <row r="427"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AA427" s="39"/>
      <c r="AB427" s="39"/>
      <c r="AC427" s="39"/>
      <c r="AD427" s="39"/>
      <c r="AE427" s="39"/>
      <c r="AF427" s="39"/>
    </row>
    <row r="428"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AA428" s="39"/>
      <c r="AB428" s="39"/>
      <c r="AC428" s="39"/>
      <c r="AD428" s="39"/>
      <c r="AE428" s="39"/>
      <c r="AF428" s="39"/>
    </row>
    <row r="429"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AA429" s="39"/>
      <c r="AB429" s="39"/>
      <c r="AC429" s="39"/>
      <c r="AD429" s="39"/>
      <c r="AE429" s="39"/>
      <c r="AF429" s="39"/>
    </row>
    <row r="430"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AA430" s="39"/>
      <c r="AB430" s="39"/>
      <c r="AC430" s="39"/>
      <c r="AD430" s="39"/>
      <c r="AE430" s="39"/>
      <c r="AF430" s="39"/>
    </row>
    <row r="431"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AA431" s="39"/>
      <c r="AB431" s="39"/>
      <c r="AC431" s="39"/>
      <c r="AD431" s="39"/>
      <c r="AE431" s="39"/>
      <c r="AF431" s="39"/>
    </row>
    <row r="432"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AA432" s="39"/>
      <c r="AB432" s="39"/>
      <c r="AC432" s="39"/>
      <c r="AD432" s="39"/>
      <c r="AE432" s="39"/>
      <c r="AF432" s="39"/>
    </row>
    <row r="433"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AA433" s="39"/>
      <c r="AB433" s="39"/>
      <c r="AC433" s="39"/>
      <c r="AD433" s="39"/>
      <c r="AE433" s="39"/>
      <c r="AF433" s="39"/>
    </row>
    <row r="434"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AA434" s="39"/>
      <c r="AB434" s="39"/>
      <c r="AC434" s="39"/>
      <c r="AD434" s="39"/>
      <c r="AE434" s="39"/>
      <c r="AF434" s="39"/>
    </row>
    <row r="435"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AA435" s="39"/>
      <c r="AB435" s="39"/>
      <c r="AC435" s="39"/>
      <c r="AD435" s="39"/>
      <c r="AE435" s="39"/>
      <c r="AF435" s="39"/>
    </row>
    <row r="436"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AA436" s="39"/>
      <c r="AB436" s="39"/>
      <c r="AC436" s="39"/>
      <c r="AD436" s="39"/>
      <c r="AE436" s="39"/>
      <c r="AF436" s="39"/>
    </row>
    <row r="437"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AA437" s="39"/>
      <c r="AB437" s="39"/>
      <c r="AC437" s="39"/>
      <c r="AD437" s="39"/>
      <c r="AE437" s="39"/>
      <c r="AF437" s="39"/>
    </row>
    <row r="438"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AA438" s="39"/>
      <c r="AB438" s="39"/>
      <c r="AC438" s="39"/>
      <c r="AD438" s="39"/>
      <c r="AE438" s="39"/>
      <c r="AF438" s="39"/>
    </row>
    <row r="439"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AA439" s="39"/>
      <c r="AB439" s="39"/>
      <c r="AC439" s="39"/>
      <c r="AD439" s="39"/>
      <c r="AE439" s="39"/>
      <c r="AF439" s="39"/>
    </row>
    <row r="440"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AA440" s="39"/>
      <c r="AB440" s="39"/>
      <c r="AC440" s="39"/>
      <c r="AD440" s="39"/>
      <c r="AE440" s="39"/>
      <c r="AF440" s="39"/>
    </row>
    <row r="441"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AA441" s="39"/>
      <c r="AB441" s="39"/>
      <c r="AC441" s="39"/>
      <c r="AD441" s="39"/>
      <c r="AE441" s="39"/>
      <c r="AF441" s="39"/>
    </row>
    <row r="442"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AA442" s="39"/>
      <c r="AB442" s="39"/>
      <c r="AC442" s="39"/>
      <c r="AD442" s="39"/>
      <c r="AE442" s="39"/>
      <c r="AF442" s="39"/>
    </row>
    <row r="443"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AA443" s="39"/>
      <c r="AB443" s="39"/>
      <c r="AC443" s="39"/>
      <c r="AD443" s="39"/>
      <c r="AE443" s="39"/>
      <c r="AF443" s="39"/>
    </row>
    <row r="444"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AA444" s="39"/>
      <c r="AB444" s="39"/>
      <c r="AC444" s="39"/>
      <c r="AD444" s="39"/>
      <c r="AE444" s="39"/>
      <c r="AF444" s="39"/>
    </row>
    <row r="445"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AA445" s="39"/>
      <c r="AB445" s="39"/>
      <c r="AC445" s="39"/>
      <c r="AD445" s="39"/>
      <c r="AE445" s="39"/>
      <c r="AF445" s="39"/>
    </row>
    <row r="446"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AA446" s="39"/>
      <c r="AB446" s="39"/>
      <c r="AC446" s="39"/>
      <c r="AD446" s="39"/>
      <c r="AE446" s="39"/>
      <c r="AF446" s="39"/>
    </row>
    <row r="447"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AA447" s="39"/>
      <c r="AB447" s="39"/>
      <c r="AC447" s="39"/>
      <c r="AD447" s="39"/>
      <c r="AE447" s="39"/>
      <c r="AF447" s="39"/>
    </row>
    <row r="448"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AA448" s="39"/>
      <c r="AB448" s="39"/>
      <c r="AC448" s="39"/>
      <c r="AD448" s="39"/>
      <c r="AE448" s="39"/>
      <c r="AF448" s="39"/>
    </row>
    <row r="449"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AA449" s="39"/>
      <c r="AB449" s="39"/>
      <c r="AC449" s="39"/>
      <c r="AD449" s="39"/>
      <c r="AE449" s="39"/>
      <c r="AF449" s="39"/>
    </row>
    <row r="450"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AA450" s="39"/>
      <c r="AB450" s="39"/>
      <c r="AC450" s="39"/>
      <c r="AD450" s="39"/>
      <c r="AE450" s="39"/>
      <c r="AF450" s="39"/>
    </row>
    <row r="451"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AA451" s="39"/>
      <c r="AB451" s="39"/>
      <c r="AC451" s="39"/>
      <c r="AD451" s="39"/>
      <c r="AE451" s="39"/>
      <c r="AF451" s="39"/>
    </row>
    <row r="452"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AA452" s="39"/>
      <c r="AB452" s="39"/>
      <c r="AC452" s="39"/>
      <c r="AD452" s="39"/>
      <c r="AE452" s="39"/>
      <c r="AF452" s="39"/>
    </row>
    <row r="453"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AA453" s="39"/>
      <c r="AB453" s="39"/>
      <c r="AC453" s="39"/>
      <c r="AD453" s="39"/>
      <c r="AE453" s="39"/>
      <c r="AF453" s="39"/>
    </row>
    <row r="454"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AA454" s="39"/>
      <c r="AB454" s="39"/>
      <c r="AC454" s="39"/>
      <c r="AD454" s="39"/>
      <c r="AE454" s="39"/>
      <c r="AF454" s="39"/>
    </row>
    <row r="455"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AA455" s="39"/>
      <c r="AB455" s="39"/>
      <c r="AC455" s="39"/>
      <c r="AD455" s="39"/>
      <c r="AE455" s="39"/>
      <c r="AF455" s="39"/>
    </row>
    <row r="456"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AA456" s="39"/>
      <c r="AB456" s="39"/>
      <c r="AC456" s="39"/>
      <c r="AD456" s="39"/>
      <c r="AE456" s="39"/>
      <c r="AF456" s="39"/>
    </row>
    <row r="457"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AA457" s="39"/>
      <c r="AB457" s="39"/>
      <c r="AC457" s="39"/>
      <c r="AD457" s="39"/>
      <c r="AE457" s="39"/>
      <c r="AF457" s="39"/>
    </row>
    <row r="458"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AA458" s="39"/>
      <c r="AB458" s="39"/>
      <c r="AC458" s="39"/>
      <c r="AD458" s="39"/>
      <c r="AE458" s="39"/>
      <c r="AF458" s="39"/>
    </row>
    <row r="459"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AA459" s="39"/>
      <c r="AB459" s="39"/>
      <c r="AC459" s="39"/>
      <c r="AD459" s="39"/>
      <c r="AE459" s="39"/>
      <c r="AF459" s="39"/>
    </row>
    <row r="460"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AA460" s="39"/>
      <c r="AB460" s="39"/>
      <c r="AC460" s="39"/>
      <c r="AD460" s="39"/>
      <c r="AE460" s="39"/>
      <c r="AF460" s="39"/>
    </row>
    <row r="461"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AA461" s="39"/>
      <c r="AB461" s="39"/>
      <c r="AC461" s="39"/>
      <c r="AD461" s="39"/>
      <c r="AE461" s="39"/>
      <c r="AF461" s="39"/>
    </row>
    <row r="462"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AA462" s="39"/>
      <c r="AB462" s="39"/>
      <c r="AC462" s="39"/>
      <c r="AD462" s="39"/>
      <c r="AE462" s="39"/>
      <c r="AF462" s="39"/>
    </row>
    <row r="463"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AA463" s="39"/>
      <c r="AB463" s="39"/>
      <c r="AC463" s="39"/>
      <c r="AD463" s="39"/>
      <c r="AE463" s="39"/>
      <c r="AF463" s="39"/>
    </row>
    <row r="464"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AA464" s="39"/>
      <c r="AB464" s="39"/>
      <c r="AC464" s="39"/>
      <c r="AD464" s="39"/>
      <c r="AE464" s="39"/>
      <c r="AF464" s="39"/>
    </row>
    <row r="465"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AA465" s="39"/>
      <c r="AB465" s="39"/>
      <c r="AC465" s="39"/>
      <c r="AD465" s="39"/>
      <c r="AE465" s="39"/>
      <c r="AF465" s="39"/>
    </row>
    <row r="466"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AA466" s="39"/>
      <c r="AB466" s="39"/>
      <c r="AC466" s="39"/>
      <c r="AD466" s="39"/>
      <c r="AE466" s="39"/>
      <c r="AF466" s="39"/>
    </row>
    <row r="467"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AA467" s="39"/>
      <c r="AB467" s="39"/>
      <c r="AC467" s="39"/>
      <c r="AD467" s="39"/>
      <c r="AE467" s="39"/>
      <c r="AF467" s="39"/>
    </row>
    <row r="468"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AA468" s="39"/>
      <c r="AB468" s="39"/>
      <c r="AC468" s="39"/>
      <c r="AD468" s="39"/>
      <c r="AE468" s="39"/>
      <c r="AF468" s="39"/>
    </row>
    <row r="469"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AA469" s="39"/>
      <c r="AB469" s="39"/>
      <c r="AC469" s="39"/>
      <c r="AD469" s="39"/>
      <c r="AE469" s="39"/>
      <c r="AF469" s="39"/>
    </row>
    <row r="470"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AA470" s="39"/>
      <c r="AB470" s="39"/>
      <c r="AC470" s="39"/>
      <c r="AD470" s="39"/>
      <c r="AE470" s="39"/>
      <c r="AF470" s="39"/>
    </row>
    <row r="471"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AA471" s="39"/>
      <c r="AB471" s="39"/>
      <c r="AC471" s="39"/>
      <c r="AD471" s="39"/>
      <c r="AE471" s="39"/>
      <c r="AF471" s="39"/>
    </row>
    <row r="472"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AA472" s="39"/>
      <c r="AB472" s="39"/>
      <c r="AC472" s="39"/>
      <c r="AD472" s="39"/>
      <c r="AE472" s="39"/>
      <c r="AF472" s="39"/>
    </row>
    <row r="473"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AA473" s="39"/>
      <c r="AB473" s="39"/>
      <c r="AC473" s="39"/>
      <c r="AD473" s="39"/>
      <c r="AE473" s="39"/>
      <c r="AF473" s="39"/>
    </row>
    <row r="474"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AA474" s="39"/>
      <c r="AB474" s="39"/>
      <c r="AC474" s="39"/>
      <c r="AD474" s="39"/>
      <c r="AE474" s="39"/>
      <c r="AF474" s="39"/>
    </row>
    <row r="475"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AA475" s="39"/>
      <c r="AB475" s="39"/>
      <c r="AC475" s="39"/>
      <c r="AD475" s="39"/>
      <c r="AE475" s="39"/>
      <c r="AF475" s="39"/>
    </row>
    <row r="476"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AA476" s="39"/>
      <c r="AB476" s="39"/>
      <c r="AC476" s="39"/>
      <c r="AD476" s="39"/>
      <c r="AE476" s="39"/>
      <c r="AF476" s="39"/>
    </row>
    <row r="477"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AA477" s="39"/>
      <c r="AB477" s="39"/>
      <c r="AC477" s="39"/>
      <c r="AD477" s="39"/>
      <c r="AE477" s="39"/>
      <c r="AF477" s="39"/>
    </row>
    <row r="478"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AA478" s="39"/>
      <c r="AB478" s="39"/>
      <c r="AC478" s="39"/>
      <c r="AD478" s="39"/>
      <c r="AE478" s="39"/>
      <c r="AF478" s="39"/>
    </row>
    <row r="479"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AA479" s="39"/>
      <c r="AB479" s="39"/>
      <c r="AC479" s="39"/>
      <c r="AD479" s="39"/>
      <c r="AE479" s="39"/>
      <c r="AF479" s="39"/>
    </row>
    <row r="480"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AA480" s="39"/>
      <c r="AB480" s="39"/>
      <c r="AC480" s="39"/>
      <c r="AD480" s="39"/>
      <c r="AE480" s="39"/>
      <c r="AF480" s="39"/>
    </row>
    <row r="481"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AA481" s="39"/>
      <c r="AB481" s="39"/>
      <c r="AC481" s="39"/>
      <c r="AD481" s="39"/>
      <c r="AE481" s="39"/>
      <c r="AF481" s="39"/>
    </row>
    <row r="482"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AA482" s="39"/>
      <c r="AB482" s="39"/>
      <c r="AC482" s="39"/>
      <c r="AD482" s="39"/>
      <c r="AE482" s="39"/>
      <c r="AF482" s="39"/>
    </row>
    <row r="483"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AA483" s="39"/>
      <c r="AB483" s="39"/>
      <c r="AC483" s="39"/>
      <c r="AD483" s="39"/>
      <c r="AE483" s="39"/>
      <c r="AF483" s="39"/>
    </row>
    <row r="484"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AA484" s="39"/>
      <c r="AB484" s="39"/>
      <c r="AC484" s="39"/>
      <c r="AD484" s="39"/>
      <c r="AE484" s="39"/>
      <c r="AF484" s="39"/>
    </row>
    <row r="485"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AA485" s="39"/>
      <c r="AB485" s="39"/>
      <c r="AC485" s="39"/>
      <c r="AD485" s="39"/>
      <c r="AE485" s="39"/>
      <c r="AF485" s="39"/>
    </row>
    <row r="486"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AA486" s="39"/>
      <c r="AB486" s="39"/>
      <c r="AC486" s="39"/>
      <c r="AD486" s="39"/>
      <c r="AE486" s="39"/>
      <c r="AF486" s="39"/>
    </row>
    <row r="487"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AA487" s="39"/>
      <c r="AB487" s="39"/>
      <c r="AC487" s="39"/>
      <c r="AD487" s="39"/>
      <c r="AE487" s="39"/>
      <c r="AF487" s="39"/>
    </row>
    <row r="488"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AA488" s="39"/>
      <c r="AB488" s="39"/>
      <c r="AC488" s="39"/>
      <c r="AD488" s="39"/>
      <c r="AE488" s="39"/>
      <c r="AF488" s="39"/>
    </row>
    <row r="489"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AA489" s="39"/>
      <c r="AB489" s="39"/>
      <c r="AC489" s="39"/>
      <c r="AD489" s="39"/>
      <c r="AE489" s="39"/>
      <c r="AF489" s="39"/>
    </row>
    <row r="490"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AA490" s="39"/>
      <c r="AB490" s="39"/>
      <c r="AC490" s="39"/>
      <c r="AD490" s="39"/>
      <c r="AE490" s="39"/>
      <c r="AF490" s="39"/>
    </row>
    <row r="491"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AA491" s="39"/>
      <c r="AB491" s="39"/>
      <c r="AC491" s="39"/>
      <c r="AD491" s="39"/>
      <c r="AE491" s="39"/>
      <c r="AF491" s="39"/>
    </row>
    <row r="492"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AA492" s="39"/>
      <c r="AB492" s="39"/>
      <c r="AC492" s="39"/>
      <c r="AD492" s="39"/>
      <c r="AE492" s="39"/>
      <c r="AF492" s="39"/>
    </row>
    <row r="493"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AA493" s="39"/>
      <c r="AB493" s="39"/>
      <c r="AC493" s="39"/>
      <c r="AD493" s="39"/>
      <c r="AE493" s="39"/>
      <c r="AF493" s="39"/>
    </row>
    <row r="494"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AA494" s="39"/>
      <c r="AB494" s="39"/>
      <c r="AC494" s="39"/>
      <c r="AD494" s="39"/>
      <c r="AE494" s="39"/>
      <c r="AF494" s="39"/>
    </row>
    <row r="495"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AA495" s="39"/>
      <c r="AB495" s="39"/>
      <c r="AC495" s="39"/>
      <c r="AD495" s="39"/>
      <c r="AE495" s="39"/>
      <c r="AF495" s="39"/>
    </row>
    <row r="496"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AA496" s="39"/>
      <c r="AB496" s="39"/>
      <c r="AC496" s="39"/>
      <c r="AD496" s="39"/>
      <c r="AE496" s="39"/>
      <c r="AF496" s="39"/>
    </row>
    <row r="497"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AA497" s="39"/>
      <c r="AB497" s="39"/>
      <c r="AC497" s="39"/>
      <c r="AD497" s="39"/>
      <c r="AE497" s="39"/>
      <c r="AF497" s="39"/>
    </row>
    <row r="498"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AA498" s="39"/>
      <c r="AB498" s="39"/>
      <c r="AC498" s="39"/>
      <c r="AD498" s="39"/>
      <c r="AE498" s="39"/>
      <c r="AF498" s="39"/>
    </row>
    <row r="499"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AA499" s="39"/>
      <c r="AB499" s="39"/>
      <c r="AC499" s="39"/>
      <c r="AD499" s="39"/>
      <c r="AE499" s="39"/>
      <c r="AF499" s="39"/>
    </row>
    <row r="500"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AA500" s="39"/>
      <c r="AB500" s="39"/>
      <c r="AC500" s="39"/>
      <c r="AD500" s="39"/>
      <c r="AE500" s="39"/>
      <c r="AF500" s="39"/>
    </row>
    <row r="501"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AA501" s="39"/>
      <c r="AB501" s="39"/>
      <c r="AC501" s="39"/>
      <c r="AD501" s="39"/>
      <c r="AE501" s="39"/>
      <c r="AF501" s="39"/>
    </row>
    <row r="502"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AA502" s="39"/>
      <c r="AB502" s="39"/>
      <c r="AC502" s="39"/>
      <c r="AD502" s="39"/>
      <c r="AE502" s="39"/>
      <c r="AF502" s="39"/>
    </row>
    <row r="503"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AA503" s="39"/>
      <c r="AB503" s="39"/>
      <c r="AC503" s="39"/>
      <c r="AD503" s="39"/>
      <c r="AE503" s="39"/>
      <c r="AF503" s="39"/>
    </row>
    <row r="504"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AA504" s="39"/>
      <c r="AB504" s="39"/>
      <c r="AC504" s="39"/>
      <c r="AD504" s="39"/>
      <c r="AE504" s="39"/>
      <c r="AF504" s="39"/>
    </row>
    <row r="505"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AA505" s="39"/>
      <c r="AB505" s="39"/>
      <c r="AC505" s="39"/>
      <c r="AD505" s="39"/>
      <c r="AE505" s="39"/>
      <c r="AF505" s="39"/>
    </row>
    <row r="506"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AA506" s="39"/>
      <c r="AB506" s="39"/>
      <c r="AC506" s="39"/>
      <c r="AD506" s="39"/>
      <c r="AE506" s="39"/>
      <c r="AF506" s="39"/>
    </row>
    <row r="507"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AA507" s="39"/>
      <c r="AB507" s="39"/>
      <c r="AC507" s="39"/>
      <c r="AD507" s="39"/>
      <c r="AE507" s="39"/>
      <c r="AF507" s="39"/>
    </row>
    <row r="508"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AA508" s="39"/>
      <c r="AB508" s="39"/>
      <c r="AC508" s="39"/>
      <c r="AD508" s="39"/>
      <c r="AE508" s="39"/>
      <c r="AF508" s="39"/>
    </row>
    <row r="509"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AA509" s="39"/>
      <c r="AB509" s="39"/>
      <c r="AC509" s="39"/>
      <c r="AD509" s="39"/>
      <c r="AE509" s="39"/>
      <c r="AF509" s="39"/>
    </row>
    <row r="510"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AA510" s="39"/>
      <c r="AB510" s="39"/>
      <c r="AC510" s="39"/>
      <c r="AD510" s="39"/>
      <c r="AE510" s="39"/>
      <c r="AF510" s="39"/>
    </row>
    <row r="511"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AA511" s="39"/>
      <c r="AB511" s="39"/>
      <c r="AC511" s="39"/>
      <c r="AD511" s="39"/>
      <c r="AE511" s="39"/>
      <c r="AF511" s="39"/>
    </row>
    <row r="512"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AA512" s="39"/>
      <c r="AB512" s="39"/>
      <c r="AC512" s="39"/>
      <c r="AD512" s="39"/>
      <c r="AE512" s="39"/>
      <c r="AF512" s="39"/>
    </row>
    <row r="513"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AA513" s="39"/>
      <c r="AB513" s="39"/>
      <c r="AC513" s="39"/>
      <c r="AD513" s="39"/>
      <c r="AE513" s="39"/>
      <c r="AF513" s="39"/>
    </row>
    <row r="514"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AA514" s="39"/>
      <c r="AB514" s="39"/>
      <c r="AC514" s="39"/>
      <c r="AD514" s="39"/>
      <c r="AE514" s="39"/>
      <c r="AF514" s="39"/>
    </row>
    <row r="515"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AA515" s="39"/>
      <c r="AB515" s="39"/>
      <c r="AC515" s="39"/>
      <c r="AD515" s="39"/>
      <c r="AE515" s="39"/>
      <c r="AF515" s="39"/>
    </row>
    <row r="516"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AA516" s="39"/>
      <c r="AB516" s="39"/>
      <c r="AC516" s="39"/>
      <c r="AD516" s="39"/>
      <c r="AE516" s="39"/>
      <c r="AF516" s="39"/>
    </row>
    <row r="517"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AA517" s="39"/>
      <c r="AB517" s="39"/>
      <c r="AC517" s="39"/>
      <c r="AD517" s="39"/>
      <c r="AE517" s="39"/>
      <c r="AF517" s="39"/>
    </row>
    <row r="518"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AA518" s="39"/>
      <c r="AB518" s="39"/>
      <c r="AC518" s="39"/>
      <c r="AD518" s="39"/>
      <c r="AE518" s="39"/>
      <c r="AF518" s="39"/>
    </row>
    <row r="519"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AA519" s="39"/>
      <c r="AB519" s="39"/>
      <c r="AC519" s="39"/>
      <c r="AD519" s="39"/>
      <c r="AE519" s="39"/>
      <c r="AF519" s="39"/>
    </row>
    <row r="520"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AA520" s="39"/>
      <c r="AB520" s="39"/>
      <c r="AC520" s="39"/>
      <c r="AD520" s="39"/>
      <c r="AE520" s="39"/>
      <c r="AF520" s="39"/>
    </row>
    <row r="521"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AA521" s="39"/>
      <c r="AB521" s="39"/>
      <c r="AC521" s="39"/>
      <c r="AD521" s="39"/>
      <c r="AE521" s="39"/>
      <c r="AF521" s="39"/>
    </row>
    <row r="522"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AA522" s="39"/>
      <c r="AB522" s="39"/>
      <c r="AC522" s="39"/>
      <c r="AD522" s="39"/>
      <c r="AE522" s="39"/>
      <c r="AF522" s="39"/>
    </row>
    <row r="523"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AA523" s="39"/>
      <c r="AB523" s="39"/>
      <c r="AC523" s="39"/>
      <c r="AD523" s="39"/>
      <c r="AE523" s="39"/>
      <c r="AF523" s="39"/>
    </row>
    <row r="524"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AA524" s="39"/>
      <c r="AB524" s="39"/>
      <c r="AC524" s="39"/>
      <c r="AD524" s="39"/>
      <c r="AE524" s="39"/>
      <c r="AF524" s="39"/>
    </row>
    <row r="525"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AA525" s="39"/>
      <c r="AB525" s="39"/>
      <c r="AC525" s="39"/>
      <c r="AD525" s="39"/>
      <c r="AE525" s="39"/>
      <c r="AF525" s="39"/>
    </row>
    <row r="526"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AA526" s="39"/>
      <c r="AB526" s="39"/>
      <c r="AC526" s="39"/>
      <c r="AD526" s="39"/>
      <c r="AE526" s="39"/>
      <c r="AF526" s="39"/>
    </row>
    <row r="527"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AA527" s="39"/>
      <c r="AB527" s="39"/>
      <c r="AC527" s="39"/>
      <c r="AD527" s="39"/>
      <c r="AE527" s="39"/>
      <c r="AF527" s="39"/>
    </row>
    <row r="528"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AA528" s="39"/>
      <c r="AB528" s="39"/>
      <c r="AC528" s="39"/>
      <c r="AD528" s="39"/>
      <c r="AE528" s="39"/>
      <c r="AF528" s="39"/>
    </row>
    <row r="529"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AA529" s="39"/>
      <c r="AB529" s="39"/>
      <c r="AC529" s="39"/>
      <c r="AD529" s="39"/>
      <c r="AE529" s="39"/>
      <c r="AF529" s="39"/>
    </row>
    <row r="530"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AA530" s="39"/>
      <c r="AB530" s="39"/>
      <c r="AC530" s="39"/>
      <c r="AD530" s="39"/>
      <c r="AE530" s="39"/>
      <c r="AF530" s="39"/>
    </row>
    <row r="531"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AA531" s="39"/>
      <c r="AB531" s="39"/>
      <c r="AC531" s="39"/>
      <c r="AD531" s="39"/>
      <c r="AE531" s="39"/>
      <c r="AF531" s="39"/>
    </row>
    <row r="532"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AA532" s="39"/>
      <c r="AB532" s="39"/>
      <c r="AC532" s="39"/>
      <c r="AD532" s="39"/>
      <c r="AE532" s="39"/>
      <c r="AF532" s="39"/>
    </row>
    <row r="533"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AA533" s="39"/>
      <c r="AB533" s="39"/>
      <c r="AC533" s="39"/>
      <c r="AD533" s="39"/>
      <c r="AE533" s="39"/>
      <c r="AF533" s="39"/>
    </row>
    <row r="534"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AA534" s="39"/>
      <c r="AB534" s="39"/>
      <c r="AC534" s="39"/>
      <c r="AD534" s="39"/>
      <c r="AE534" s="39"/>
      <c r="AF534" s="39"/>
    </row>
    <row r="535"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AA535" s="39"/>
      <c r="AB535" s="39"/>
      <c r="AC535" s="39"/>
      <c r="AD535" s="39"/>
      <c r="AE535" s="39"/>
      <c r="AF535" s="39"/>
    </row>
    <row r="536"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AA536" s="39"/>
      <c r="AB536" s="39"/>
      <c r="AC536" s="39"/>
      <c r="AD536" s="39"/>
      <c r="AE536" s="39"/>
      <c r="AF536" s="39"/>
    </row>
    <row r="537"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AA537" s="39"/>
      <c r="AB537" s="39"/>
      <c r="AC537" s="39"/>
      <c r="AD537" s="39"/>
      <c r="AE537" s="39"/>
      <c r="AF537" s="39"/>
    </row>
    <row r="538"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AA538" s="39"/>
      <c r="AB538" s="39"/>
      <c r="AC538" s="39"/>
      <c r="AD538" s="39"/>
      <c r="AE538" s="39"/>
      <c r="AF538" s="39"/>
    </row>
    <row r="539"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AA539" s="39"/>
      <c r="AB539" s="39"/>
      <c r="AC539" s="39"/>
      <c r="AD539" s="39"/>
      <c r="AE539" s="39"/>
      <c r="AF539" s="39"/>
    </row>
    <row r="540"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AA540" s="39"/>
      <c r="AB540" s="39"/>
      <c r="AC540" s="39"/>
      <c r="AD540" s="39"/>
      <c r="AE540" s="39"/>
      <c r="AF540" s="39"/>
    </row>
    <row r="541"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AA541" s="39"/>
      <c r="AB541" s="39"/>
      <c r="AC541" s="39"/>
      <c r="AD541" s="39"/>
      <c r="AE541" s="39"/>
      <c r="AF541" s="39"/>
    </row>
    <row r="542"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AA542" s="39"/>
      <c r="AB542" s="39"/>
      <c r="AC542" s="39"/>
      <c r="AD542" s="39"/>
      <c r="AE542" s="39"/>
      <c r="AF542" s="39"/>
    </row>
    <row r="543"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AA543" s="39"/>
      <c r="AB543" s="39"/>
      <c r="AC543" s="39"/>
      <c r="AD543" s="39"/>
      <c r="AE543" s="39"/>
      <c r="AF543" s="39"/>
    </row>
    <row r="544"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AA544" s="39"/>
      <c r="AB544" s="39"/>
      <c r="AC544" s="39"/>
      <c r="AD544" s="39"/>
      <c r="AE544" s="39"/>
      <c r="AF544" s="39"/>
    </row>
    <row r="545"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AA545" s="39"/>
      <c r="AB545" s="39"/>
      <c r="AC545" s="39"/>
      <c r="AD545" s="39"/>
      <c r="AE545" s="39"/>
      <c r="AF545" s="39"/>
    </row>
    <row r="546"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AA546" s="39"/>
      <c r="AB546" s="39"/>
      <c r="AC546" s="39"/>
      <c r="AD546" s="39"/>
      <c r="AE546" s="39"/>
      <c r="AF546" s="39"/>
    </row>
    <row r="547"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AA547" s="39"/>
      <c r="AB547" s="39"/>
      <c r="AC547" s="39"/>
      <c r="AD547" s="39"/>
      <c r="AE547" s="39"/>
      <c r="AF547" s="39"/>
    </row>
    <row r="548"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AA548" s="39"/>
      <c r="AB548" s="39"/>
      <c r="AC548" s="39"/>
      <c r="AD548" s="39"/>
      <c r="AE548" s="39"/>
      <c r="AF548" s="39"/>
    </row>
    <row r="549"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AA549" s="39"/>
      <c r="AB549" s="39"/>
      <c r="AC549" s="39"/>
      <c r="AD549" s="39"/>
      <c r="AE549" s="39"/>
      <c r="AF549" s="39"/>
    </row>
    <row r="550"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AA550" s="39"/>
      <c r="AB550" s="39"/>
      <c r="AC550" s="39"/>
      <c r="AD550" s="39"/>
      <c r="AE550" s="39"/>
      <c r="AF550" s="39"/>
    </row>
    <row r="551"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AA551" s="39"/>
      <c r="AB551" s="39"/>
      <c r="AC551" s="39"/>
      <c r="AD551" s="39"/>
      <c r="AE551" s="39"/>
      <c r="AF551" s="39"/>
    </row>
    <row r="552"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AA552" s="39"/>
      <c r="AB552" s="39"/>
      <c r="AC552" s="39"/>
      <c r="AD552" s="39"/>
      <c r="AE552" s="39"/>
      <c r="AF552" s="39"/>
    </row>
    <row r="553"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AA553" s="39"/>
      <c r="AB553" s="39"/>
      <c r="AC553" s="39"/>
      <c r="AD553" s="39"/>
      <c r="AE553" s="39"/>
      <c r="AF553" s="39"/>
    </row>
    <row r="554"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AA554" s="39"/>
      <c r="AB554" s="39"/>
      <c r="AC554" s="39"/>
      <c r="AD554" s="39"/>
      <c r="AE554" s="39"/>
      <c r="AF554" s="39"/>
    </row>
    <row r="555"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AA555" s="39"/>
      <c r="AB555" s="39"/>
      <c r="AC555" s="39"/>
      <c r="AD555" s="39"/>
      <c r="AE555" s="39"/>
      <c r="AF555" s="39"/>
    </row>
    <row r="556"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AA556" s="39"/>
      <c r="AB556" s="39"/>
      <c r="AC556" s="39"/>
      <c r="AD556" s="39"/>
      <c r="AE556" s="39"/>
      <c r="AF556" s="39"/>
    </row>
    <row r="557"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AA557" s="39"/>
      <c r="AB557" s="39"/>
      <c r="AC557" s="39"/>
      <c r="AD557" s="39"/>
      <c r="AE557" s="39"/>
      <c r="AF557" s="39"/>
    </row>
    <row r="558"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AA558" s="39"/>
      <c r="AB558" s="39"/>
      <c r="AC558" s="39"/>
      <c r="AD558" s="39"/>
      <c r="AE558" s="39"/>
      <c r="AF558" s="39"/>
    </row>
    <row r="559"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AA559" s="39"/>
      <c r="AB559" s="39"/>
      <c r="AC559" s="39"/>
      <c r="AD559" s="39"/>
      <c r="AE559" s="39"/>
      <c r="AF559" s="39"/>
    </row>
    <row r="560"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AA560" s="39"/>
      <c r="AB560" s="39"/>
      <c r="AC560" s="39"/>
      <c r="AD560" s="39"/>
      <c r="AE560" s="39"/>
      <c r="AF560" s="39"/>
    </row>
    <row r="561"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AA561" s="39"/>
      <c r="AB561" s="39"/>
      <c r="AC561" s="39"/>
      <c r="AD561" s="39"/>
      <c r="AE561" s="39"/>
      <c r="AF561" s="39"/>
    </row>
    <row r="562"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AA562" s="39"/>
      <c r="AB562" s="39"/>
      <c r="AC562" s="39"/>
      <c r="AD562" s="39"/>
      <c r="AE562" s="39"/>
      <c r="AF562" s="39"/>
    </row>
    <row r="563"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AA563" s="39"/>
      <c r="AB563" s="39"/>
      <c r="AC563" s="39"/>
      <c r="AD563" s="39"/>
      <c r="AE563" s="39"/>
      <c r="AF563" s="39"/>
    </row>
    <row r="564"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AA564" s="39"/>
      <c r="AB564" s="39"/>
      <c r="AC564" s="39"/>
      <c r="AD564" s="39"/>
      <c r="AE564" s="39"/>
      <c r="AF564" s="39"/>
    </row>
    <row r="565"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AA565" s="39"/>
      <c r="AB565" s="39"/>
      <c r="AC565" s="39"/>
      <c r="AD565" s="39"/>
      <c r="AE565" s="39"/>
      <c r="AF565" s="39"/>
    </row>
    <row r="566"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AA566" s="39"/>
      <c r="AB566" s="39"/>
      <c r="AC566" s="39"/>
      <c r="AD566" s="39"/>
      <c r="AE566" s="39"/>
      <c r="AF566" s="39"/>
    </row>
    <row r="567"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AA567" s="39"/>
      <c r="AB567" s="39"/>
      <c r="AC567" s="39"/>
      <c r="AD567" s="39"/>
      <c r="AE567" s="39"/>
      <c r="AF567" s="39"/>
    </row>
    <row r="568"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AA568" s="39"/>
      <c r="AB568" s="39"/>
      <c r="AC568" s="39"/>
      <c r="AD568" s="39"/>
      <c r="AE568" s="39"/>
      <c r="AF568" s="39"/>
    </row>
    <row r="569"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AA569" s="39"/>
      <c r="AB569" s="39"/>
      <c r="AC569" s="39"/>
      <c r="AD569" s="39"/>
      <c r="AE569" s="39"/>
      <c r="AF569" s="39"/>
    </row>
    <row r="570"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AA570" s="39"/>
      <c r="AB570" s="39"/>
      <c r="AC570" s="39"/>
      <c r="AD570" s="39"/>
      <c r="AE570" s="39"/>
      <c r="AF570" s="39"/>
    </row>
    <row r="571"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AA571" s="39"/>
      <c r="AB571" s="39"/>
      <c r="AC571" s="39"/>
      <c r="AD571" s="39"/>
      <c r="AE571" s="39"/>
      <c r="AF571" s="39"/>
    </row>
    <row r="572"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AA572" s="39"/>
      <c r="AB572" s="39"/>
      <c r="AC572" s="39"/>
      <c r="AD572" s="39"/>
      <c r="AE572" s="39"/>
      <c r="AF572" s="39"/>
    </row>
    <row r="573"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AA573" s="39"/>
      <c r="AB573" s="39"/>
      <c r="AC573" s="39"/>
      <c r="AD573" s="39"/>
      <c r="AE573" s="39"/>
      <c r="AF573" s="39"/>
    </row>
    <row r="574"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AA574" s="39"/>
      <c r="AB574" s="39"/>
      <c r="AC574" s="39"/>
      <c r="AD574" s="39"/>
      <c r="AE574" s="39"/>
      <c r="AF574" s="39"/>
    </row>
    <row r="575"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AA575" s="39"/>
      <c r="AB575" s="39"/>
      <c r="AC575" s="39"/>
      <c r="AD575" s="39"/>
      <c r="AE575" s="39"/>
      <c r="AF575" s="39"/>
    </row>
    <row r="576"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AA576" s="39"/>
      <c r="AB576" s="39"/>
      <c r="AC576" s="39"/>
      <c r="AD576" s="39"/>
      <c r="AE576" s="39"/>
      <c r="AF576" s="39"/>
    </row>
    <row r="577"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AA577" s="39"/>
      <c r="AB577" s="39"/>
      <c r="AC577" s="39"/>
      <c r="AD577" s="39"/>
      <c r="AE577" s="39"/>
      <c r="AF577" s="39"/>
    </row>
    <row r="578"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AA578" s="39"/>
      <c r="AB578" s="39"/>
      <c r="AC578" s="39"/>
      <c r="AD578" s="39"/>
      <c r="AE578" s="39"/>
      <c r="AF578" s="39"/>
    </row>
    <row r="579"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AA579" s="39"/>
      <c r="AB579" s="39"/>
      <c r="AC579" s="39"/>
      <c r="AD579" s="39"/>
      <c r="AE579" s="39"/>
      <c r="AF579" s="39"/>
    </row>
    <row r="580"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AA580" s="39"/>
      <c r="AB580" s="39"/>
      <c r="AC580" s="39"/>
      <c r="AD580" s="39"/>
      <c r="AE580" s="39"/>
      <c r="AF580" s="39"/>
    </row>
    <row r="581"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AA581" s="39"/>
      <c r="AB581" s="39"/>
      <c r="AC581" s="39"/>
      <c r="AD581" s="39"/>
      <c r="AE581" s="39"/>
      <c r="AF581" s="39"/>
    </row>
    <row r="582"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AA582" s="39"/>
      <c r="AB582" s="39"/>
      <c r="AC582" s="39"/>
      <c r="AD582" s="39"/>
      <c r="AE582" s="39"/>
      <c r="AF582" s="39"/>
    </row>
    <row r="583"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AA583" s="39"/>
      <c r="AB583" s="39"/>
      <c r="AC583" s="39"/>
      <c r="AD583" s="39"/>
      <c r="AE583" s="39"/>
      <c r="AF583" s="39"/>
    </row>
    <row r="584"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AA584" s="39"/>
      <c r="AB584" s="39"/>
      <c r="AC584" s="39"/>
      <c r="AD584" s="39"/>
      <c r="AE584" s="39"/>
      <c r="AF584" s="39"/>
    </row>
    <row r="585"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AA585" s="39"/>
      <c r="AB585" s="39"/>
      <c r="AC585" s="39"/>
      <c r="AD585" s="39"/>
      <c r="AE585" s="39"/>
      <c r="AF585" s="39"/>
    </row>
    <row r="586"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AA586" s="39"/>
      <c r="AB586" s="39"/>
      <c r="AC586" s="39"/>
      <c r="AD586" s="39"/>
      <c r="AE586" s="39"/>
      <c r="AF586" s="39"/>
    </row>
    <row r="587"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AA587" s="39"/>
      <c r="AB587" s="39"/>
      <c r="AC587" s="39"/>
      <c r="AD587" s="39"/>
      <c r="AE587" s="39"/>
      <c r="AF587" s="39"/>
    </row>
    <row r="588"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AA588" s="39"/>
      <c r="AB588" s="39"/>
      <c r="AC588" s="39"/>
      <c r="AD588" s="39"/>
      <c r="AE588" s="39"/>
      <c r="AF588" s="39"/>
    </row>
    <row r="589"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AA589" s="39"/>
      <c r="AB589" s="39"/>
      <c r="AC589" s="39"/>
      <c r="AD589" s="39"/>
      <c r="AE589" s="39"/>
      <c r="AF589" s="39"/>
    </row>
    <row r="590"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AA590" s="39"/>
      <c r="AB590" s="39"/>
      <c r="AC590" s="39"/>
      <c r="AD590" s="39"/>
      <c r="AE590" s="39"/>
      <c r="AF590" s="39"/>
    </row>
    <row r="591"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AA591" s="39"/>
      <c r="AB591" s="39"/>
      <c r="AC591" s="39"/>
      <c r="AD591" s="39"/>
      <c r="AE591" s="39"/>
      <c r="AF591" s="39"/>
    </row>
    <row r="592"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AA592" s="39"/>
      <c r="AB592" s="39"/>
      <c r="AC592" s="39"/>
      <c r="AD592" s="39"/>
      <c r="AE592" s="39"/>
      <c r="AF592" s="39"/>
    </row>
    <row r="593"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AA593" s="39"/>
      <c r="AB593" s="39"/>
      <c r="AC593" s="39"/>
      <c r="AD593" s="39"/>
      <c r="AE593" s="39"/>
      <c r="AF593" s="39"/>
    </row>
    <row r="594"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AA594" s="39"/>
      <c r="AB594" s="39"/>
      <c r="AC594" s="39"/>
      <c r="AD594" s="39"/>
      <c r="AE594" s="39"/>
      <c r="AF594" s="39"/>
    </row>
    <row r="595"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AA595" s="39"/>
      <c r="AB595" s="39"/>
      <c r="AC595" s="39"/>
      <c r="AD595" s="39"/>
      <c r="AE595" s="39"/>
      <c r="AF595" s="39"/>
    </row>
    <row r="596"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AA596" s="39"/>
      <c r="AB596" s="39"/>
      <c r="AC596" s="39"/>
      <c r="AD596" s="39"/>
      <c r="AE596" s="39"/>
      <c r="AF596" s="39"/>
    </row>
    <row r="597"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AA597" s="39"/>
      <c r="AB597" s="39"/>
      <c r="AC597" s="39"/>
      <c r="AD597" s="39"/>
      <c r="AE597" s="39"/>
      <c r="AF597" s="39"/>
    </row>
    <row r="598"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AA598" s="39"/>
      <c r="AB598" s="39"/>
      <c r="AC598" s="39"/>
      <c r="AD598" s="39"/>
      <c r="AE598" s="39"/>
      <c r="AF598" s="39"/>
    </row>
    <row r="599"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AA599" s="39"/>
      <c r="AB599" s="39"/>
      <c r="AC599" s="39"/>
      <c r="AD599" s="39"/>
      <c r="AE599" s="39"/>
      <c r="AF599" s="39"/>
    </row>
    <row r="600"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AA600" s="39"/>
      <c r="AB600" s="39"/>
      <c r="AC600" s="39"/>
      <c r="AD600" s="39"/>
      <c r="AE600" s="39"/>
      <c r="AF600" s="39"/>
    </row>
    <row r="601"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AA601" s="39"/>
      <c r="AB601" s="39"/>
      <c r="AC601" s="39"/>
      <c r="AD601" s="39"/>
      <c r="AE601" s="39"/>
      <c r="AF601" s="39"/>
    </row>
    <row r="602"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AA602" s="39"/>
      <c r="AB602" s="39"/>
      <c r="AC602" s="39"/>
      <c r="AD602" s="39"/>
      <c r="AE602" s="39"/>
      <c r="AF602" s="39"/>
    </row>
    <row r="603"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AA603" s="39"/>
      <c r="AB603" s="39"/>
      <c r="AC603" s="39"/>
      <c r="AD603" s="39"/>
      <c r="AE603" s="39"/>
      <c r="AF603" s="39"/>
    </row>
    <row r="604"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AA604" s="39"/>
      <c r="AB604" s="39"/>
      <c r="AC604" s="39"/>
      <c r="AD604" s="39"/>
      <c r="AE604" s="39"/>
      <c r="AF604" s="39"/>
    </row>
    <row r="605"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AA605" s="39"/>
      <c r="AB605" s="39"/>
      <c r="AC605" s="39"/>
      <c r="AD605" s="39"/>
      <c r="AE605" s="39"/>
      <c r="AF605" s="39"/>
    </row>
    <row r="606"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AA606" s="39"/>
      <c r="AB606" s="39"/>
      <c r="AC606" s="39"/>
      <c r="AD606" s="39"/>
      <c r="AE606" s="39"/>
      <c r="AF606" s="39"/>
    </row>
    <row r="607"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AA607" s="39"/>
      <c r="AB607" s="39"/>
      <c r="AC607" s="39"/>
      <c r="AD607" s="39"/>
      <c r="AE607" s="39"/>
      <c r="AF607" s="39"/>
    </row>
    <row r="608"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AA608" s="39"/>
      <c r="AB608" s="39"/>
      <c r="AC608" s="39"/>
      <c r="AD608" s="39"/>
      <c r="AE608" s="39"/>
      <c r="AF608" s="39"/>
    </row>
    <row r="609"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AA609" s="39"/>
      <c r="AB609" s="39"/>
      <c r="AC609" s="39"/>
      <c r="AD609" s="39"/>
      <c r="AE609" s="39"/>
      <c r="AF609" s="39"/>
    </row>
    <row r="610"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AA610" s="39"/>
      <c r="AB610" s="39"/>
      <c r="AC610" s="39"/>
      <c r="AD610" s="39"/>
      <c r="AE610" s="39"/>
      <c r="AF610" s="39"/>
    </row>
    <row r="611"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AA611" s="39"/>
      <c r="AB611" s="39"/>
      <c r="AC611" s="39"/>
      <c r="AD611" s="39"/>
      <c r="AE611" s="39"/>
      <c r="AF611" s="39"/>
    </row>
    <row r="612"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AA612" s="39"/>
      <c r="AB612" s="39"/>
      <c r="AC612" s="39"/>
      <c r="AD612" s="39"/>
      <c r="AE612" s="39"/>
      <c r="AF612" s="39"/>
    </row>
    <row r="613"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AA613" s="39"/>
      <c r="AB613" s="39"/>
      <c r="AC613" s="39"/>
      <c r="AD613" s="39"/>
      <c r="AE613" s="39"/>
      <c r="AF613" s="39"/>
    </row>
    <row r="614"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AA614" s="39"/>
      <c r="AB614" s="39"/>
      <c r="AC614" s="39"/>
      <c r="AD614" s="39"/>
      <c r="AE614" s="39"/>
      <c r="AF614" s="39"/>
    </row>
    <row r="615"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AA615" s="39"/>
      <c r="AB615" s="39"/>
      <c r="AC615" s="39"/>
      <c r="AD615" s="39"/>
      <c r="AE615" s="39"/>
      <c r="AF615" s="39"/>
    </row>
    <row r="616"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AA616" s="39"/>
      <c r="AB616" s="39"/>
      <c r="AC616" s="39"/>
      <c r="AD616" s="39"/>
      <c r="AE616" s="39"/>
      <c r="AF616" s="39"/>
    </row>
    <row r="617"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AA617" s="39"/>
      <c r="AB617" s="39"/>
      <c r="AC617" s="39"/>
      <c r="AD617" s="39"/>
      <c r="AE617" s="39"/>
      <c r="AF617" s="39"/>
    </row>
    <row r="618"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AA618" s="39"/>
      <c r="AB618" s="39"/>
      <c r="AC618" s="39"/>
      <c r="AD618" s="39"/>
      <c r="AE618" s="39"/>
      <c r="AF618" s="39"/>
    </row>
    <row r="619"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AA619" s="39"/>
      <c r="AB619" s="39"/>
      <c r="AC619" s="39"/>
      <c r="AD619" s="39"/>
      <c r="AE619" s="39"/>
      <c r="AF619" s="39"/>
    </row>
    <row r="620"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AA620" s="39"/>
      <c r="AB620" s="39"/>
      <c r="AC620" s="39"/>
      <c r="AD620" s="39"/>
      <c r="AE620" s="39"/>
      <c r="AF620" s="39"/>
    </row>
    <row r="621"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AA621" s="39"/>
      <c r="AB621" s="39"/>
      <c r="AC621" s="39"/>
      <c r="AD621" s="39"/>
      <c r="AE621" s="39"/>
      <c r="AF621" s="39"/>
    </row>
    <row r="622"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AA622" s="39"/>
      <c r="AB622" s="39"/>
      <c r="AC622" s="39"/>
      <c r="AD622" s="39"/>
      <c r="AE622" s="39"/>
      <c r="AF622" s="39"/>
    </row>
    <row r="623"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AA623" s="39"/>
      <c r="AB623" s="39"/>
      <c r="AC623" s="39"/>
      <c r="AD623" s="39"/>
      <c r="AE623" s="39"/>
      <c r="AF623" s="39"/>
    </row>
    <row r="624"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AA624" s="39"/>
      <c r="AB624" s="39"/>
      <c r="AC624" s="39"/>
      <c r="AD624" s="39"/>
      <c r="AE624" s="39"/>
      <c r="AF624" s="39"/>
    </row>
    <row r="625"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AA625" s="39"/>
      <c r="AB625" s="39"/>
      <c r="AC625" s="39"/>
      <c r="AD625" s="39"/>
      <c r="AE625" s="39"/>
      <c r="AF625" s="39"/>
    </row>
    <row r="626"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AA626" s="39"/>
      <c r="AB626" s="39"/>
      <c r="AC626" s="39"/>
      <c r="AD626" s="39"/>
      <c r="AE626" s="39"/>
      <c r="AF626" s="39"/>
    </row>
    <row r="627"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AA627" s="39"/>
      <c r="AB627" s="39"/>
      <c r="AC627" s="39"/>
      <c r="AD627" s="39"/>
      <c r="AE627" s="39"/>
      <c r="AF627" s="39"/>
    </row>
    <row r="628"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AA628" s="39"/>
      <c r="AB628" s="39"/>
      <c r="AC628" s="39"/>
      <c r="AD628" s="39"/>
      <c r="AE628" s="39"/>
      <c r="AF628" s="39"/>
    </row>
    <row r="629"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AA629" s="39"/>
      <c r="AB629" s="39"/>
      <c r="AC629" s="39"/>
      <c r="AD629" s="39"/>
      <c r="AE629" s="39"/>
      <c r="AF629" s="39"/>
    </row>
    <row r="630"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AA630" s="39"/>
      <c r="AB630" s="39"/>
      <c r="AC630" s="39"/>
      <c r="AD630" s="39"/>
      <c r="AE630" s="39"/>
      <c r="AF630" s="39"/>
    </row>
    <row r="631"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AA631" s="39"/>
      <c r="AB631" s="39"/>
      <c r="AC631" s="39"/>
      <c r="AD631" s="39"/>
      <c r="AE631" s="39"/>
      <c r="AF631" s="39"/>
    </row>
    <row r="632"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AA632" s="39"/>
      <c r="AB632" s="39"/>
      <c r="AC632" s="39"/>
      <c r="AD632" s="39"/>
      <c r="AE632" s="39"/>
      <c r="AF632" s="39"/>
    </row>
    <row r="633"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AA633" s="39"/>
      <c r="AB633" s="39"/>
      <c r="AC633" s="39"/>
      <c r="AD633" s="39"/>
      <c r="AE633" s="39"/>
      <c r="AF633" s="39"/>
    </row>
    <row r="634"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AA634" s="39"/>
      <c r="AB634" s="39"/>
      <c r="AC634" s="39"/>
      <c r="AD634" s="39"/>
      <c r="AE634" s="39"/>
      <c r="AF634" s="39"/>
    </row>
    <row r="635"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AA635" s="39"/>
      <c r="AB635" s="39"/>
      <c r="AC635" s="39"/>
      <c r="AD635" s="39"/>
      <c r="AE635" s="39"/>
      <c r="AF635" s="39"/>
    </row>
    <row r="636"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AA636" s="39"/>
      <c r="AB636" s="39"/>
      <c r="AC636" s="39"/>
      <c r="AD636" s="39"/>
      <c r="AE636" s="39"/>
      <c r="AF636" s="39"/>
    </row>
    <row r="637"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AA637" s="39"/>
      <c r="AB637" s="39"/>
      <c r="AC637" s="39"/>
      <c r="AD637" s="39"/>
      <c r="AE637" s="39"/>
      <c r="AF637" s="39"/>
    </row>
    <row r="638"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AA638" s="39"/>
      <c r="AB638" s="39"/>
      <c r="AC638" s="39"/>
      <c r="AD638" s="39"/>
      <c r="AE638" s="39"/>
      <c r="AF638" s="39"/>
    </row>
    <row r="639"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AA639" s="39"/>
      <c r="AB639" s="39"/>
      <c r="AC639" s="39"/>
      <c r="AD639" s="39"/>
      <c r="AE639" s="39"/>
      <c r="AF639" s="39"/>
    </row>
    <row r="640"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AA640" s="39"/>
      <c r="AB640" s="39"/>
      <c r="AC640" s="39"/>
      <c r="AD640" s="39"/>
      <c r="AE640" s="39"/>
      <c r="AF640" s="39"/>
    </row>
    <row r="641"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AA641" s="39"/>
      <c r="AB641" s="39"/>
      <c r="AC641" s="39"/>
      <c r="AD641" s="39"/>
      <c r="AE641" s="39"/>
      <c r="AF641" s="39"/>
    </row>
    <row r="642"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AA642" s="39"/>
      <c r="AB642" s="39"/>
      <c r="AC642" s="39"/>
      <c r="AD642" s="39"/>
      <c r="AE642" s="39"/>
      <c r="AF642" s="39"/>
    </row>
    <row r="643"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AA643" s="39"/>
      <c r="AB643" s="39"/>
      <c r="AC643" s="39"/>
      <c r="AD643" s="39"/>
      <c r="AE643" s="39"/>
      <c r="AF643" s="39"/>
    </row>
    <row r="644"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AA644" s="39"/>
      <c r="AB644" s="39"/>
      <c r="AC644" s="39"/>
      <c r="AD644" s="39"/>
      <c r="AE644" s="39"/>
      <c r="AF644" s="39"/>
    </row>
    <row r="645"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AA645" s="39"/>
      <c r="AB645" s="39"/>
      <c r="AC645" s="39"/>
      <c r="AD645" s="39"/>
      <c r="AE645" s="39"/>
      <c r="AF645" s="39"/>
    </row>
    <row r="646"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AA646" s="39"/>
      <c r="AB646" s="39"/>
      <c r="AC646" s="39"/>
      <c r="AD646" s="39"/>
      <c r="AE646" s="39"/>
      <c r="AF646" s="39"/>
    </row>
    <row r="647"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AA647" s="39"/>
      <c r="AB647" s="39"/>
      <c r="AC647" s="39"/>
      <c r="AD647" s="39"/>
      <c r="AE647" s="39"/>
      <c r="AF647" s="39"/>
    </row>
    <row r="648"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AA648" s="39"/>
      <c r="AB648" s="39"/>
      <c r="AC648" s="39"/>
      <c r="AD648" s="39"/>
      <c r="AE648" s="39"/>
      <c r="AF648" s="39"/>
    </row>
    <row r="649"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AA649" s="39"/>
      <c r="AB649" s="39"/>
      <c r="AC649" s="39"/>
      <c r="AD649" s="39"/>
      <c r="AE649" s="39"/>
      <c r="AF649" s="39"/>
    </row>
    <row r="650"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AA650" s="39"/>
      <c r="AB650" s="39"/>
      <c r="AC650" s="39"/>
      <c r="AD650" s="39"/>
      <c r="AE650" s="39"/>
      <c r="AF650" s="39"/>
    </row>
    <row r="651"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AA651" s="39"/>
      <c r="AB651" s="39"/>
      <c r="AC651" s="39"/>
      <c r="AD651" s="39"/>
      <c r="AE651" s="39"/>
      <c r="AF651" s="39"/>
    </row>
    <row r="652"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AA652" s="39"/>
      <c r="AB652" s="39"/>
      <c r="AC652" s="39"/>
      <c r="AD652" s="39"/>
      <c r="AE652" s="39"/>
      <c r="AF652" s="39"/>
    </row>
    <row r="653"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AA653" s="39"/>
      <c r="AB653" s="39"/>
      <c r="AC653" s="39"/>
      <c r="AD653" s="39"/>
      <c r="AE653" s="39"/>
      <c r="AF653" s="39"/>
    </row>
    <row r="654"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AA654" s="39"/>
      <c r="AB654" s="39"/>
      <c r="AC654" s="39"/>
      <c r="AD654" s="39"/>
      <c r="AE654" s="39"/>
      <c r="AF654" s="39"/>
    </row>
    <row r="655"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AA655" s="39"/>
      <c r="AB655" s="39"/>
      <c r="AC655" s="39"/>
      <c r="AD655" s="39"/>
      <c r="AE655" s="39"/>
      <c r="AF655" s="39"/>
    </row>
    <row r="656"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AA656" s="39"/>
      <c r="AB656" s="39"/>
      <c r="AC656" s="39"/>
      <c r="AD656" s="39"/>
      <c r="AE656" s="39"/>
      <c r="AF656" s="39"/>
    </row>
    <row r="657"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AA657" s="39"/>
      <c r="AB657" s="39"/>
      <c r="AC657" s="39"/>
      <c r="AD657" s="39"/>
      <c r="AE657" s="39"/>
      <c r="AF657" s="39"/>
    </row>
    <row r="658"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AA658" s="39"/>
      <c r="AB658" s="39"/>
      <c r="AC658" s="39"/>
      <c r="AD658" s="39"/>
      <c r="AE658" s="39"/>
      <c r="AF658" s="39"/>
    </row>
    <row r="659"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AA659" s="39"/>
      <c r="AB659" s="39"/>
      <c r="AC659" s="39"/>
      <c r="AD659" s="39"/>
      <c r="AE659" s="39"/>
      <c r="AF659" s="39"/>
    </row>
    <row r="660"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AA660" s="39"/>
      <c r="AB660" s="39"/>
      <c r="AC660" s="39"/>
      <c r="AD660" s="39"/>
      <c r="AE660" s="39"/>
      <c r="AF660" s="39"/>
    </row>
    <row r="661"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AA661" s="39"/>
      <c r="AB661" s="39"/>
      <c r="AC661" s="39"/>
      <c r="AD661" s="39"/>
      <c r="AE661" s="39"/>
      <c r="AF661" s="39"/>
    </row>
    <row r="662"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AA662" s="39"/>
      <c r="AB662" s="39"/>
      <c r="AC662" s="39"/>
      <c r="AD662" s="39"/>
      <c r="AE662" s="39"/>
      <c r="AF662" s="39"/>
    </row>
    <row r="663"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AA663" s="39"/>
      <c r="AB663" s="39"/>
      <c r="AC663" s="39"/>
      <c r="AD663" s="39"/>
      <c r="AE663" s="39"/>
      <c r="AF663" s="39"/>
    </row>
    <row r="664"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AA664" s="39"/>
      <c r="AB664" s="39"/>
      <c r="AC664" s="39"/>
      <c r="AD664" s="39"/>
      <c r="AE664" s="39"/>
      <c r="AF664" s="39"/>
    </row>
    <row r="665"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AA665" s="39"/>
      <c r="AB665" s="39"/>
      <c r="AC665" s="39"/>
      <c r="AD665" s="39"/>
      <c r="AE665" s="39"/>
      <c r="AF665" s="39"/>
    </row>
    <row r="666"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AA666" s="39"/>
      <c r="AB666" s="39"/>
      <c r="AC666" s="39"/>
      <c r="AD666" s="39"/>
      <c r="AE666" s="39"/>
      <c r="AF666" s="39"/>
    </row>
    <row r="667"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AA667" s="39"/>
      <c r="AB667" s="39"/>
      <c r="AC667" s="39"/>
      <c r="AD667" s="39"/>
      <c r="AE667" s="39"/>
      <c r="AF667" s="39"/>
    </row>
    <row r="668"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AA668" s="39"/>
      <c r="AB668" s="39"/>
      <c r="AC668" s="39"/>
      <c r="AD668" s="39"/>
      <c r="AE668" s="39"/>
      <c r="AF668" s="39"/>
    </row>
    <row r="669"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AA669" s="39"/>
      <c r="AB669" s="39"/>
      <c r="AC669" s="39"/>
      <c r="AD669" s="39"/>
      <c r="AE669" s="39"/>
      <c r="AF669" s="39"/>
    </row>
    <row r="670"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AA670" s="39"/>
      <c r="AB670" s="39"/>
      <c r="AC670" s="39"/>
      <c r="AD670" s="39"/>
      <c r="AE670" s="39"/>
      <c r="AF670" s="39"/>
    </row>
    <row r="671"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AA671" s="39"/>
      <c r="AB671" s="39"/>
      <c r="AC671" s="39"/>
      <c r="AD671" s="39"/>
      <c r="AE671" s="39"/>
      <c r="AF671" s="39"/>
    </row>
    <row r="672"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AA672" s="39"/>
      <c r="AB672" s="39"/>
      <c r="AC672" s="39"/>
      <c r="AD672" s="39"/>
      <c r="AE672" s="39"/>
      <c r="AF672" s="39"/>
    </row>
    <row r="673"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AA673" s="39"/>
      <c r="AB673" s="39"/>
      <c r="AC673" s="39"/>
      <c r="AD673" s="39"/>
      <c r="AE673" s="39"/>
      <c r="AF673" s="39"/>
    </row>
    <row r="674"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AA674" s="39"/>
      <c r="AB674" s="39"/>
      <c r="AC674" s="39"/>
      <c r="AD674" s="39"/>
      <c r="AE674" s="39"/>
      <c r="AF674" s="39"/>
    </row>
    <row r="675"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AA675" s="39"/>
      <c r="AB675" s="39"/>
      <c r="AC675" s="39"/>
      <c r="AD675" s="39"/>
      <c r="AE675" s="39"/>
      <c r="AF675" s="39"/>
    </row>
    <row r="676"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AA676" s="39"/>
      <c r="AB676" s="39"/>
      <c r="AC676" s="39"/>
      <c r="AD676" s="39"/>
      <c r="AE676" s="39"/>
      <c r="AF676" s="39"/>
    </row>
    <row r="677"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AA677" s="39"/>
      <c r="AB677" s="39"/>
      <c r="AC677" s="39"/>
      <c r="AD677" s="39"/>
      <c r="AE677" s="39"/>
      <c r="AF677" s="39"/>
    </row>
    <row r="678"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AA678" s="39"/>
      <c r="AB678" s="39"/>
      <c r="AC678" s="39"/>
      <c r="AD678" s="39"/>
      <c r="AE678" s="39"/>
      <c r="AF678" s="39"/>
    </row>
    <row r="679"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AA679" s="39"/>
      <c r="AB679" s="39"/>
      <c r="AC679" s="39"/>
      <c r="AD679" s="39"/>
      <c r="AE679" s="39"/>
      <c r="AF679" s="39"/>
    </row>
    <row r="680"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AA680" s="39"/>
      <c r="AB680" s="39"/>
      <c r="AC680" s="39"/>
      <c r="AD680" s="39"/>
      <c r="AE680" s="39"/>
      <c r="AF680" s="39"/>
    </row>
    <row r="681"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AA681" s="39"/>
      <c r="AB681" s="39"/>
      <c r="AC681" s="39"/>
      <c r="AD681" s="39"/>
      <c r="AE681" s="39"/>
      <c r="AF681" s="39"/>
    </row>
    <row r="682"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AA682" s="39"/>
      <c r="AB682" s="39"/>
      <c r="AC682" s="39"/>
      <c r="AD682" s="39"/>
      <c r="AE682" s="39"/>
      <c r="AF682" s="39"/>
    </row>
    <row r="683"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AA683" s="39"/>
      <c r="AB683" s="39"/>
      <c r="AC683" s="39"/>
      <c r="AD683" s="39"/>
      <c r="AE683" s="39"/>
      <c r="AF683" s="39"/>
    </row>
    <row r="684"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AA684" s="39"/>
      <c r="AB684" s="39"/>
      <c r="AC684" s="39"/>
      <c r="AD684" s="39"/>
      <c r="AE684" s="39"/>
      <c r="AF684" s="39"/>
    </row>
    <row r="685"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AA685" s="39"/>
      <c r="AB685" s="39"/>
      <c r="AC685" s="39"/>
      <c r="AD685" s="39"/>
      <c r="AE685" s="39"/>
      <c r="AF685" s="39"/>
    </row>
    <row r="686"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AA686" s="39"/>
      <c r="AB686" s="39"/>
      <c r="AC686" s="39"/>
      <c r="AD686" s="39"/>
      <c r="AE686" s="39"/>
      <c r="AF686" s="39"/>
    </row>
    <row r="687"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AA687" s="39"/>
      <c r="AB687" s="39"/>
      <c r="AC687" s="39"/>
      <c r="AD687" s="39"/>
      <c r="AE687" s="39"/>
      <c r="AF687" s="39"/>
    </row>
    <row r="688"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AA688" s="39"/>
      <c r="AB688" s="39"/>
      <c r="AC688" s="39"/>
      <c r="AD688" s="39"/>
      <c r="AE688" s="39"/>
      <c r="AF688" s="39"/>
    </row>
    <row r="689"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AA689" s="39"/>
      <c r="AB689" s="39"/>
      <c r="AC689" s="39"/>
      <c r="AD689" s="39"/>
      <c r="AE689" s="39"/>
      <c r="AF689" s="39"/>
    </row>
    <row r="690"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AA690" s="39"/>
      <c r="AB690" s="39"/>
      <c r="AC690" s="39"/>
      <c r="AD690" s="39"/>
      <c r="AE690" s="39"/>
      <c r="AF690" s="39"/>
    </row>
    <row r="691"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AA691" s="39"/>
      <c r="AB691" s="39"/>
      <c r="AC691" s="39"/>
      <c r="AD691" s="39"/>
      <c r="AE691" s="39"/>
      <c r="AF691" s="39"/>
    </row>
    <row r="692"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AA692" s="39"/>
      <c r="AB692" s="39"/>
      <c r="AC692" s="39"/>
      <c r="AD692" s="39"/>
      <c r="AE692" s="39"/>
      <c r="AF692" s="39"/>
    </row>
    <row r="693"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AA693" s="39"/>
      <c r="AB693" s="39"/>
      <c r="AC693" s="39"/>
      <c r="AD693" s="39"/>
      <c r="AE693" s="39"/>
      <c r="AF693" s="39"/>
    </row>
    <row r="694"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AA694" s="39"/>
      <c r="AB694" s="39"/>
      <c r="AC694" s="39"/>
      <c r="AD694" s="39"/>
      <c r="AE694" s="39"/>
      <c r="AF694" s="39"/>
    </row>
    <row r="695"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AA695" s="39"/>
      <c r="AB695" s="39"/>
      <c r="AC695" s="39"/>
      <c r="AD695" s="39"/>
      <c r="AE695" s="39"/>
      <c r="AF695" s="39"/>
    </row>
    <row r="696"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AA696" s="39"/>
      <c r="AB696" s="39"/>
      <c r="AC696" s="39"/>
      <c r="AD696" s="39"/>
      <c r="AE696" s="39"/>
      <c r="AF696" s="39"/>
    </row>
    <row r="697"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AA697" s="39"/>
      <c r="AB697" s="39"/>
      <c r="AC697" s="39"/>
      <c r="AD697" s="39"/>
      <c r="AE697" s="39"/>
      <c r="AF697" s="39"/>
    </row>
    <row r="698"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AA698" s="39"/>
      <c r="AB698" s="39"/>
      <c r="AC698" s="39"/>
      <c r="AD698" s="39"/>
      <c r="AE698" s="39"/>
      <c r="AF698" s="39"/>
    </row>
    <row r="699"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AA699" s="39"/>
      <c r="AB699" s="39"/>
      <c r="AC699" s="39"/>
      <c r="AD699" s="39"/>
      <c r="AE699" s="39"/>
      <c r="AF699" s="39"/>
    </row>
    <row r="700"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AA700" s="39"/>
      <c r="AB700" s="39"/>
      <c r="AC700" s="39"/>
      <c r="AD700" s="39"/>
      <c r="AE700" s="39"/>
      <c r="AF700" s="39"/>
    </row>
    <row r="701"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AA701" s="39"/>
      <c r="AB701" s="39"/>
      <c r="AC701" s="39"/>
      <c r="AD701" s="39"/>
      <c r="AE701" s="39"/>
      <c r="AF701" s="39"/>
    </row>
    <row r="702"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AA702" s="39"/>
      <c r="AB702" s="39"/>
      <c r="AC702" s="39"/>
      <c r="AD702" s="39"/>
      <c r="AE702" s="39"/>
      <c r="AF702" s="39"/>
    </row>
    <row r="703"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AA703" s="39"/>
      <c r="AB703" s="39"/>
      <c r="AC703" s="39"/>
      <c r="AD703" s="39"/>
      <c r="AE703" s="39"/>
      <c r="AF703" s="39"/>
    </row>
    <row r="704"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AA704" s="39"/>
      <c r="AB704" s="39"/>
      <c r="AC704" s="39"/>
      <c r="AD704" s="39"/>
      <c r="AE704" s="39"/>
      <c r="AF704" s="39"/>
    </row>
    <row r="705"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AA705" s="39"/>
      <c r="AB705" s="39"/>
      <c r="AC705" s="39"/>
      <c r="AD705" s="39"/>
      <c r="AE705" s="39"/>
      <c r="AF705" s="39"/>
    </row>
    <row r="706"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AA706" s="39"/>
      <c r="AB706" s="39"/>
      <c r="AC706" s="39"/>
      <c r="AD706" s="39"/>
      <c r="AE706" s="39"/>
      <c r="AF706" s="39"/>
    </row>
    <row r="707"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AA707" s="39"/>
      <c r="AB707" s="39"/>
      <c r="AC707" s="39"/>
      <c r="AD707" s="39"/>
      <c r="AE707" s="39"/>
      <c r="AF707" s="39"/>
    </row>
    <row r="708"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AA708" s="39"/>
      <c r="AB708" s="39"/>
      <c r="AC708" s="39"/>
      <c r="AD708" s="39"/>
      <c r="AE708" s="39"/>
      <c r="AF708" s="39"/>
    </row>
    <row r="709"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AA709" s="39"/>
      <c r="AB709" s="39"/>
      <c r="AC709" s="39"/>
      <c r="AD709" s="39"/>
      <c r="AE709" s="39"/>
      <c r="AF709" s="39"/>
    </row>
    <row r="710"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AA710" s="39"/>
      <c r="AB710" s="39"/>
      <c r="AC710" s="39"/>
      <c r="AD710" s="39"/>
      <c r="AE710" s="39"/>
      <c r="AF710" s="39"/>
    </row>
    <row r="711"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AA711" s="39"/>
      <c r="AB711" s="39"/>
      <c r="AC711" s="39"/>
      <c r="AD711" s="39"/>
      <c r="AE711" s="39"/>
      <c r="AF711" s="39"/>
    </row>
    <row r="712"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AA712" s="39"/>
      <c r="AB712" s="39"/>
      <c r="AC712" s="39"/>
      <c r="AD712" s="39"/>
      <c r="AE712" s="39"/>
      <c r="AF712" s="39"/>
    </row>
    <row r="713"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AA713" s="39"/>
      <c r="AB713" s="39"/>
      <c r="AC713" s="39"/>
      <c r="AD713" s="39"/>
      <c r="AE713" s="39"/>
      <c r="AF713" s="39"/>
    </row>
    <row r="714"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AA714" s="39"/>
      <c r="AB714" s="39"/>
      <c r="AC714" s="39"/>
      <c r="AD714" s="39"/>
      <c r="AE714" s="39"/>
      <c r="AF714" s="39"/>
    </row>
    <row r="715"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AA715" s="39"/>
      <c r="AB715" s="39"/>
      <c r="AC715" s="39"/>
      <c r="AD715" s="39"/>
      <c r="AE715" s="39"/>
      <c r="AF715" s="39"/>
    </row>
    <row r="716"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AA716" s="39"/>
      <c r="AB716" s="39"/>
      <c r="AC716" s="39"/>
      <c r="AD716" s="39"/>
      <c r="AE716" s="39"/>
      <c r="AF716" s="39"/>
    </row>
    <row r="717"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AA717" s="39"/>
      <c r="AB717" s="39"/>
      <c r="AC717" s="39"/>
      <c r="AD717" s="39"/>
      <c r="AE717" s="39"/>
      <c r="AF717" s="39"/>
    </row>
    <row r="718"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AA718" s="39"/>
      <c r="AB718" s="39"/>
      <c r="AC718" s="39"/>
      <c r="AD718" s="39"/>
      <c r="AE718" s="39"/>
      <c r="AF718" s="39"/>
    </row>
    <row r="719"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AA719" s="39"/>
      <c r="AB719" s="39"/>
      <c r="AC719" s="39"/>
      <c r="AD719" s="39"/>
      <c r="AE719" s="39"/>
      <c r="AF719" s="39"/>
    </row>
    <row r="720"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AA720" s="39"/>
      <c r="AB720" s="39"/>
      <c r="AC720" s="39"/>
      <c r="AD720" s="39"/>
      <c r="AE720" s="39"/>
      <c r="AF720" s="39"/>
    </row>
    <row r="721"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AA721" s="39"/>
      <c r="AB721" s="39"/>
      <c r="AC721" s="39"/>
      <c r="AD721" s="39"/>
      <c r="AE721" s="39"/>
      <c r="AF721" s="39"/>
    </row>
    <row r="722"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AA722" s="39"/>
      <c r="AB722" s="39"/>
      <c r="AC722" s="39"/>
      <c r="AD722" s="39"/>
      <c r="AE722" s="39"/>
      <c r="AF722" s="39"/>
    </row>
    <row r="723"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AA723" s="39"/>
      <c r="AB723" s="39"/>
      <c r="AC723" s="39"/>
      <c r="AD723" s="39"/>
      <c r="AE723" s="39"/>
      <c r="AF723" s="39"/>
    </row>
    <row r="724"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AA724" s="39"/>
      <c r="AB724" s="39"/>
      <c r="AC724" s="39"/>
      <c r="AD724" s="39"/>
      <c r="AE724" s="39"/>
      <c r="AF724" s="39"/>
    </row>
    <row r="725"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AA725" s="39"/>
      <c r="AB725" s="39"/>
      <c r="AC725" s="39"/>
      <c r="AD725" s="39"/>
      <c r="AE725" s="39"/>
      <c r="AF725" s="39"/>
    </row>
    <row r="726"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AA726" s="39"/>
      <c r="AB726" s="39"/>
      <c r="AC726" s="39"/>
      <c r="AD726" s="39"/>
      <c r="AE726" s="39"/>
      <c r="AF726" s="39"/>
    </row>
    <row r="727"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AA727" s="39"/>
      <c r="AB727" s="39"/>
      <c r="AC727" s="39"/>
      <c r="AD727" s="39"/>
      <c r="AE727" s="39"/>
      <c r="AF727" s="39"/>
    </row>
    <row r="728"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AA728" s="39"/>
      <c r="AB728" s="39"/>
      <c r="AC728" s="39"/>
      <c r="AD728" s="39"/>
      <c r="AE728" s="39"/>
      <c r="AF728" s="39"/>
    </row>
    <row r="729"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AA729" s="39"/>
      <c r="AB729" s="39"/>
      <c r="AC729" s="39"/>
      <c r="AD729" s="39"/>
      <c r="AE729" s="39"/>
      <c r="AF729" s="39"/>
    </row>
    <row r="730"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AA730" s="39"/>
      <c r="AB730" s="39"/>
      <c r="AC730" s="39"/>
      <c r="AD730" s="39"/>
      <c r="AE730" s="39"/>
      <c r="AF730" s="39"/>
    </row>
    <row r="731"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AA731" s="39"/>
      <c r="AB731" s="39"/>
      <c r="AC731" s="39"/>
      <c r="AD731" s="39"/>
      <c r="AE731" s="39"/>
      <c r="AF731" s="39"/>
    </row>
    <row r="732"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AA732" s="39"/>
      <c r="AB732" s="39"/>
      <c r="AC732" s="39"/>
      <c r="AD732" s="39"/>
      <c r="AE732" s="39"/>
      <c r="AF732" s="39"/>
    </row>
    <row r="733"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AA733" s="39"/>
      <c r="AB733" s="39"/>
      <c r="AC733" s="39"/>
      <c r="AD733" s="39"/>
      <c r="AE733" s="39"/>
      <c r="AF733" s="39"/>
    </row>
    <row r="734"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AA734" s="39"/>
      <c r="AB734" s="39"/>
      <c r="AC734" s="39"/>
      <c r="AD734" s="39"/>
      <c r="AE734" s="39"/>
      <c r="AF734" s="39"/>
    </row>
    <row r="735"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AA735" s="39"/>
      <c r="AB735" s="39"/>
      <c r="AC735" s="39"/>
      <c r="AD735" s="39"/>
      <c r="AE735" s="39"/>
      <c r="AF735" s="39"/>
    </row>
    <row r="736"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AA736" s="39"/>
      <c r="AB736" s="39"/>
      <c r="AC736" s="39"/>
      <c r="AD736" s="39"/>
      <c r="AE736" s="39"/>
      <c r="AF736" s="39"/>
    </row>
    <row r="737"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AA737" s="39"/>
      <c r="AB737" s="39"/>
      <c r="AC737" s="39"/>
      <c r="AD737" s="39"/>
      <c r="AE737" s="39"/>
      <c r="AF737" s="39"/>
    </row>
    <row r="738"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AA738" s="39"/>
      <c r="AB738" s="39"/>
      <c r="AC738" s="39"/>
      <c r="AD738" s="39"/>
      <c r="AE738" s="39"/>
      <c r="AF738" s="39"/>
    </row>
    <row r="739"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AA739" s="39"/>
      <c r="AB739" s="39"/>
      <c r="AC739" s="39"/>
      <c r="AD739" s="39"/>
      <c r="AE739" s="39"/>
      <c r="AF739" s="39"/>
    </row>
    <row r="740"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AA740" s="39"/>
      <c r="AB740" s="39"/>
      <c r="AC740" s="39"/>
      <c r="AD740" s="39"/>
      <c r="AE740" s="39"/>
      <c r="AF740" s="39"/>
    </row>
    <row r="741"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AA741" s="39"/>
      <c r="AB741" s="39"/>
      <c r="AC741" s="39"/>
      <c r="AD741" s="39"/>
      <c r="AE741" s="39"/>
      <c r="AF741" s="39"/>
    </row>
    <row r="742"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AA742" s="39"/>
      <c r="AB742" s="39"/>
      <c r="AC742" s="39"/>
      <c r="AD742" s="39"/>
      <c r="AE742" s="39"/>
      <c r="AF742" s="39"/>
    </row>
    <row r="743"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AA743" s="39"/>
      <c r="AB743" s="39"/>
      <c r="AC743" s="39"/>
      <c r="AD743" s="39"/>
      <c r="AE743" s="39"/>
      <c r="AF743" s="39"/>
    </row>
    <row r="744"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AA744" s="39"/>
      <c r="AB744" s="39"/>
      <c r="AC744" s="39"/>
      <c r="AD744" s="39"/>
      <c r="AE744" s="39"/>
      <c r="AF744" s="39"/>
    </row>
    <row r="745"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AA745" s="39"/>
      <c r="AB745" s="39"/>
      <c r="AC745" s="39"/>
      <c r="AD745" s="39"/>
      <c r="AE745" s="39"/>
      <c r="AF745" s="39"/>
    </row>
    <row r="746"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AA746" s="39"/>
      <c r="AB746" s="39"/>
      <c r="AC746" s="39"/>
      <c r="AD746" s="39"/>
      <c r="AE746" s="39"/>
      <c r="AF746" s="39"/>
    </row>
    <row r="747"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AA747" s="39"/>
      <c r="AB747" s="39"/>
      <c r="AC747" s="39"/>
      <c r="AD747" s="39"/>
      <c r="AE747" s="39"/>
      <c r="AF747" s="39"/>
    </row>
    <row r="748"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AA748" s="39"/>
      <c r="AB748" s="39"/>
      <c r="AC748" s="39"/>
      <c r="AD748" s="39"/>
      <c r="AE748" s="39"/>
      <c r="AF748" s="39"/>
    </row>
    <row r="749"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AA749" s="39"/>
      <c r="AB749" s="39"/>
      <c r="AC749" s="39"/>
      <c r="AD749" s="39"/>
      <c r="AE749" s="39"/>
      <c r="AF749" s="39"/>
    </row>
    <row r="750"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AA750" s="39"/>
      <c r="AB750" s="39"/>
      <c r="AC750" s="39"/>
      <c r="AD750" s="39"/>
      <c r="AE750" s="39"/>
      <c r="AF750" s="39"/>
    </row>
    <row r="751"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AA751" s="39"/>
      <c r="AB751" s="39"/>
      <c r="AC751" s="39"/>
      <c r="AD751" s="39"/>
      <c r="AE751" s="39"/>
      <c r="AF751" s="39"/>
    </row>
    <row r="752"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AA752" s="39"/>
      <c r="AB752" s="39"/>
      <c r="AC752" s="39"/>
      <c r="AD752" s="39"/>
      <c r="AE752" s="39"/>
      <c r="AF752" s="39"/>
    </row>
    <row r="753"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AA753" s="39"/>
      <c r="AB753" s="39"/>
      <c r="AC753" s="39"/>
      <c r="AD753" s="39"/>
      <c r="AE753" s="39"/>
      <c r="AF753" s="39"/>
    </row>
    <row r="754"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AA754" s="39"/>
      <c r="AB754" s="39"/>
      <c r="AC754" s="39"/>
      <c r="AD754" s="39"/>
      <c r="AE754" s="39"/>
      <c r="AF754" s="39"/>
    </row>
    <row r="755"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AA755" s="39"/>
      <c r="AB755" s="39"/>
      <c r="AC755" s="39"/>
      <c r="AD755" s="39"/>
      <c r="AE755" s="39"/>
      <c r="AF755" s="39"/>
    </row>
    <row r="756"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AA756" s="39"/>
      <c r="AB756" s="39"/>
      <c r="AC756" s="39"/>
      <c r="AD756" s="39"/>
      <c r="AE756" s="39"/>
      <c r="AF756" s="39"/>
    </row>
    <row r="757"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AA757" s="39"/>
      <c r="AB757" s="39"/>
      <c r="AC757" s="39"/>
      <c r="AD757" s="39"/>
      <c r="AE757" s="39"/>
      <c r="AF757" s="39"/>
    </row>
    <row r="758"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AA758" s="39"/>
      <c r="AB758" s="39"/>
      <c r="AC758" s="39"/>
      <c r="AD758" s="39"/>
      <c r="AE758" s="39"/>
      <c r="AF758" s="39"/>
    </row>
    <row r="759"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AA759" s="39"/>
      <c r="AB759" s="39"/>
      <c r="AC759" s="39"/>
      <c r="AD759" s="39"/>
      <c r="AE759" s="39"/>
      <c r="AF759" s="39"/>
    </row>
    <row r="760"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AA760" s="39"/>
      <c r="AB760" s="39"/>
      <c r="AC760" s="39"/>
      <c r="AD760" s="39"/>
      <c r="AE760" s="39"/>
      <c r="AF760" s="39"/>
    </row>
    <row r="761"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AA761" s="39"/>
      <c r="AB761" s="39"/>
      <c r="AC761" s="39"/>
      <c r="AD761" s="39"/>
      <c r="AE761" s="39"/>
      <c r="AF761" s="39"/>
    </row>
    <row r="762"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AA762" s="39"/>
      <c r="AB762" s="39"/>
      <c r="AC762" s="39"/>
      <c r="AD762" s="39"/>
      <c r="AE762" s="39"/>
      <c r="AF762" s="39"/>
    </row>
    <row r="763"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AA763" s="39"/>
      <c r="AB763" s="39"/>
      <c r="AC763" s="39"/>
      <c r="AD763" s="39"/>
      <c r="AE763" s="39"/>
      <c r="AF763" s="39"/>
    </row>
    <row r="764"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AA764" s="39"/>
      <c r="AB764" s="39"/>
      <c r="AC764" s="39"/>
      <c r="AD764" s="39"/>
      <c r="AE764" s="39"/>
      <c r="AF764" s="39"/>
    </row>
    <row r="765"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AA765" s="39"/>
      <c r="AB765" s="39"/>
      <c r="AC765" s="39"/>
      <c r="AD765" s="39"/>
      <c r="AE765" s="39"/>
      <c r="AF765" s="39"/>
    </row>
    <row r="766"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AA766" s="39"/>
      <c r="AB766" s="39"/>
      <c r="AC766" s="39"/>
      <c r="AD766" s="39"/>
      <c r="AE766" s="39"/>
      <c r="AF766" s="39"/>
    </row>
    <row r="767"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AA767" s="39"/>
      <c r="AB767" s="39"/>
      <c r="AC767" s="39"/>
      <c r="AD767" s="39"/>
      <c r="AE767" s="39"/>
      <c r="AF767" s="39"/>
    </row>
    <row r="768"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AA768" s="39"/>
      <c r="AB768" s="39"/>
      <c r="AC768" s="39"/>
      <c r="AD768" s="39"/>
      <c r="AE768" s="39"/>
      <c r="AF768" s="39"/>
    </row>
    <row r="769"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AA769" s="39"/>
      <c r="AB769" s="39"/>
      <c r="AC769" s="39"/>
      <c r="AD769" s="39"/>
      <c r="AE769" s="39"/>
      <c r="AF769" s="39"/>
    </row>
    <row r="770"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AA770" s="39"/>
      <c r="AB770" s="39"/>
      <c r="AC770" s="39"/>
      <c r="AD770" s="39"/>
      <c r="AE770" s="39"/>
      <c r="AF770" s="39"/>
    </row>
    <row r="771"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AA771" s="39"/>
      <c r="AB771" s="39"/>
      <c r="AC771" s="39"/>
      <c r="AD771" s="39"/>
      <c r="AE771" s="39"/>
      <c r="AF771" s="39"/>
    </row>
    <row r="772"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AA772" s="39"/>
      <c r="AB772" s="39"/>
      <c r="AC772" s="39"/>
      <c r="AD772" s="39"/>
      <c r="AE772" s="39"/>
      <c r="AF772" s="39"/>
    </row>
    <row r="773"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AA773" s="39"/>
      <c r="AB773" s="39"/>
      <c r="AC773" s="39"/>
      <c r="AD773" s="39"/>
      <c r="AE773" s="39"/>
      <c r="AF773" s="39"/>
    </row>
    <row r="774"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AA774" s="39"/>
      <c r="AB774" s="39"/>
      <c r="AC774" s="39"/>
      <c r="AD774" s="39"/>
      <c r="AE774" s="39"/>
      <c r="AF774" s="39"/>
    </row>
    <row r="775"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AA775" s="39"/>
      <c r="AB775" s="39"/>
      <c r="AC775" s="39"/>
      <c r="AD775" s="39"/>
      <c r="AE775" s="39"/>
      <c r="AF775" s="39"/>
    </row>
    <row r="776"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AA776" s="39"/>
      <c r="AB776" s="39"/>
      <c r="AC776" s="39"/>
      <c r="AD776" s="39"/>
      <c r="AE776" s="39"/>
      <c r="AF776" s="39"/>
    </row>
    <row r="777"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AA777" s="39"/>
      <c r="AB777" s="39"/>
      <c r="AC777" s="39"/>
      <c r="AD777" s="39"/>
      <c r="AE777" s="39"/>
      <c r="AF777" s="39"/>
    </row>
    <row r="778"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AA778" s="39"/>
      <c r="AB778" s="39"/>
      <c r="AC778" s="39"/>
      <c r="AD778" s="39"/>
      <c r="AE778" s="39"/>
      <c r="AF778" s="39"/>
    </row>
    <row r="779"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AA779" s="39"/>
      <c r="AB779" s="39"/>
      <c r="AC779" s="39"/>
      <c r="AD779" s="39"/>
      <c r="AE779" s="39"/>
      <c r="AF779" s="39"/>
    </row>
    <row r="780"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AA780" s="39"/>
      <c r="AB780" s="39"/>
      <c r="AC780" s="39"/>
      <c r="AD780" s="39"/>
      <c r="AE780" s="39"/>
      <c r="AF780" s="39"/>
    </row>
    <row r="781"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AA781" s="39"/>
      <c r="AB781" s="39"/>
      <c r="AC781" s="39"/>
      <c r="AD781" s="39"/>
      <c r="AE781" s="39"/>
      <c r="AF781" s="39"/>
    </row>
    <row r="782"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AA782" s="39"/>
      <c r="AB782" s="39"/>
      <c r="AC782" s="39"/>
      <c r="AD782" s="39"/>
      <c r="AE782" s="39"/>
      <c r="AF782" s="39"/>
    </row>
    <row r="783"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AA783" s="39"/>
      <c r="AB783" s="39"/>
      <c r="AC783" s="39"/>
      <c r="AD783" s="39"/>
      <c r="AE783" s="39"/>
      <c r="AF783" s="39"/>
    </row>
    <row r="784"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AA784" s="39"/>
      <c r="AB784" s="39"/>
      <c r="AC784" s="39"/>
      <c r="AD784" s="39"/>
      <c r="AE784" s="39"/>
      <c r="AF784" s="39"/>
    </row>
    <row r="785"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AA785" s="39"/>
      <c r="AB785" s="39"/>
      <c r="AC785" s="39"/>
      <c r="AD785" s="39"/>
      <c r="AE785" s="39"/>
      <c r="AF785" s="39"/>
    </row>
    <row r="786"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AA786" s="39"/>
      <c r="AB786" s="39"/>
      <c r="AC786" s="39"/>
      <c r="AD786" s="39"/>
      <c r="AE786" s="39"/>
      <c r="AF786" s="39"/>
    </row>
    <row r="787"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AA787" s="39"/>
      <c r="AB787" s="39"/>
      <c r="AC787" s="39"/>
      <c r="AD787" s="39"/>
      <c r="AE787" s="39"/>
      <c r="AF787" s="39"/>
    </row>
    <row r="788"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AA788" s="39"/>
      <c r="AB788" s="39"/>
      <c r="AC788" s="39"/>
      <c r="AD788" s="39"/>
      <c r="AE788" s="39"/>
      <c r="AF788" s="39"/>
    </row>
    <row r="789"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AA789" s="39"/>
      <c r="AB789" s="39"/>
      <c r="AC789" s="39"/>
      <c r="AD789" s="39"/>
      <c r="AE789" s="39"/>
      <c r="AF789" s="39"/>
    </row>
    <row r="790"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AA790" s="39"/>
      <c r="AB790" s="39"/>
      <c r="AC790" s="39"/>
      <c r="AD790" s="39"/>
      <c r="AE790" s="39"/>
      <c r="AF790" s="39"/>
    </row>
    <row r="791"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AA791" s="39"/>
      <c r="AB791" s="39"/>
      <c r="AC791" s="39"/>
      <c r="AD791" s="39"/>
      <c r="AE791" s="39"/>
      <c r="AF791" s="39"/>
    </row>
    <row r="792"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AA792" s="39"/>
      <c r="AB792" s="39"/>
      <c r="AC792" s="39"/>
      <c r="AD792" s="39"/>
      <c r="AE792" s="39"/>
      <c r="AF792" s="39"/>
    </row>
    <row r="793"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AA793" s="39"/>
      <c r="AB793" s="39"/>
      <c r="AC793" s="39"/>
      <c r="AD793" s="39"/>
      <c r="AE793" s="39"/>
      <c r="AF793" s="39"/>
    </row>
    <row r="794"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AA794" s="39"/>
      <c r="AB794" s="39"/>
      <c r="AC794" s="39"/>
      <c r="AD794" s="39"/>
      <c r="AE794" s="39"/>
      <c r="AF794" s="39"/>
    </row>
    <row r="795"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AA795" s="39"/>
      <c r="AB795" s="39"/>
      <c r="AC795" s="39"/>
      <c r="AD795" s="39"/>
      <c r="AE795" s="39"/>
      <c r="AF795" s="39"/>
    </row>
    <row r="796"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AA796" s="39"/>
      <c r="AB796" s="39"/>
      <c r="AC796" s="39"/>
      <c r="AD796" s="39"/>
      <c r="AE796" s="39"/>
      <c r="AF796" s="39"/>
    </row>
    <row r="797"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AA797" s="39"/>
      <c r="AB797" s="39"/>
      <c r="AC797" s="39"/>
      <c r="AD797" s="39"/>
      <c r="AE797" s="39"/>
      <c r="AF797" s="39"/>
    </row>
    <row r="798"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AA798" s="39"/>
      <c r="AB798" s="39"/>
      <c r="AC798" s="39"/>
      <c r="AD798" s="39"/>
      <c r="AE798" s="39"/>
      <c r="AF798" s="39"/>
    </row>
    <row r="799"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AA799" s="39"/>
      <c r="AB799" s="39"/>
      <c r="AC799" s="39"/>
      <c r="AD799" s="39"/>
      <c r="AE799" s="39"/>
      <c r="AF799" s="39"/>
    </row>
    <row r="800"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AA800" s="39"/>
      <c r="AB800" s="39"/>
      <c r="AC800" s="39"/>
      <c r="AD800" s="39"/>
      <c r="AE800" s="39"/>
      <c r="AF800" s="39"/>
    </row>
    <row r="801"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AA801" s="39"/>
      <c r="AB801" s="39"/>
      <c r="AC801" s="39"/>
      <c r="AD801" s="39"/>
      <c r="AE801" s="39"/>
      <c r="AF801" s="39"/>
    </row>
    <row r="802"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AA802" s="39"/>
      <c r="AB802" s="39"/>
      <c r="AC802" s="39"/>
      <c r="AD802" s="39"/>
      <c r="AE802" s="39"/>
      <c r="AF802" s="39"/>
    </row>
    <row r="803"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AA803" s="39"/>
      <c r="AB803" s="39"/>
      <c r="AC803" s="39"/>
      <c r="AD803" s="39"/>
      <c r="AE803" s="39"/>
      <c r="AF803" s="39"/>
    </row>
    <row r="804"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AA804" s="39"/>
      <c r="AB804" s="39"/>
      <c r="AC804" s="39"/>
      <c r="AD804" s="39"/>
      <c r="AE804" s="39"/>
      <c r="AF804" s="39"/>
    </row>
    <row r="805"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AA805" s="39"/>
      <c r="AB805" s="39"/>
      <c r="AC805" s="39"/>
      <c r="AD805" s="39"/>
      <c r="AE805" s="39"/>
      <c r="AF805" s="39"/>
    </row>
    <row r="806"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AA806" s="39"/>
      <c r="AB806" s="39"/>
      <c r="AC806" s="39"/>
      <c r="AD806" s="39"/>
      <c r="AE806" s="39"/>
      <c r="AF806" s="39"/>
    </row>
    <row r="807"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AA807" s="39"/>
      <c r="AB807" s="39"/>
      <c r="AC807" s="39"/>
      <c r="AD807" s="39"/>
      <c r="AE807" s="39"/>
      <c r="AF807" s="39"/>
    </row>
    <row r="808"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AA808" s="39"/>
      <c r="AB808" s="39"/>
      <c r="AC808" s="39"/>
      <c r="AD808" s="39"/>
      <c r="AE808" s="39"/>
      <c r="AF808" s="39"/>
    </row>
    <row r="809"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AA809" s="39"/>
      <c r="AB809" s="39"/>
      <c r="AC809" s="39"/>
      <c r="AD809" s="39"/>
      <c r="AE809" s="39"/>
      <c r="AF809" s="39"/>
    </row>
    <row r="810"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AA810" s="39"/>
      <c r="AB810" s="39"/>
      <c r="AC810" s="39"/>
      <c r="AD810" s="39"/>
      <c r="AE810" s="39"/>
      <c r="AF810" s="39"/>
    </row>
    <row r="811"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AA811" s="39"/>
      <c r="AB811" s="39"/>
      <c r="AC811" s="39"/>
      <c r="AD811" s="39"/>
      <c r="AE811" s="39"/>
      <c r="AF811" s="39"/>
    </row>
    <row r="812"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AA812" s="39"/>
      <c r="AB812" s="39"/>
      <c r="AC812" s="39"/>
      <c r="AD812" s="39"/>
      <c r="AE812" s="39"/>
      <c r="AF812" s="39"/>
    </row>
    <row r="813"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AA813" s="39"/>
      <c r="AB813" s="39"/>
      <c r="AC813" s="39"/>
      <c r="AD813" s="39"/>
      <c r="AE813" s="39"/>
      <c r="AF813" s="39"/>
    </row>
    <row r="814"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AA814" s="39"/>
      <c r="AB814" s="39"/>
      <c r="AC814" s="39"/>
      <c r="AD814" s="39"/>
      <c r="AE814" s="39"/>
      <c r="AF814" s="39"/>
    </row>
    <row r="815"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AA815" s="39"/>
      <c r="AB815" s="39"/>
      <c r="AC815" s="39"/>
      <c r="AD815" s="39"/>
      <c r="AE815" s="39"/>
      <c r="AF815" s="39"/>
    </row>
    <row r="816"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AA816" s="39"/>
      <c r="AB816" s="39"/>
      <c r="AC816" s="39"/>
      <c r="AD816" s="39"/>
      <c r="AE816" s="39"/>
      <c r="AF816" s="39"/>
    </row>
    <row r="817"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AA817" s="39"/>
      <c r="AB817" s="39"/>
      <c r="AC817" s="39"/>
      <c r="AD817" s="39"/>
      <c r="AE817" s="39"/>
      <c r="AF817" s="39"/>
    </row>
    <row r="818"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AA818" s="39"/>
      <c r="AB818" s="39"/>
      <c r="AC818" s="39"/>
      <c r="AD818" s="39"/>
      <c r="AE818" s="39"/>
      <c r="AF818" s="39"/>
    </row>
    <row r="819"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AA819" s="39"/>
      <c r="AB819" s="39"/>
      <c r="AC819" s="39"/>
      <c r="AD819" s="39"/>
      <c r="AE819" s="39"/>
      <c r="AF819" s="39"/>
    </row>
    <row r="820"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AA820" s="39"/>
      <c r="AB820" s="39"/>
      <c r="AC820" s="39"/>
      <c r="AD820" s="39"/>
      <c r="AE820" s="39"/>
      <c r="AF820" s="39"/>
    </row>
    <row r="821"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AA821" s="39"/>
      <c r="AB821" s="39"/>
      <c r="AC821" s="39"/>
      <c r="AD821" s="39"/>
      <c r="AE821" s="39"/>
      <c r="AF821" s="39"/>
    </row>
    <row r="822"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AA822" s="39"/>
      <c r="AB822" s="39"/>
      <c r="AC822" s="39"/>
      <c r="AD822" s="39"/>
      <c r="AE822" s="39"/>
      <c r="AF822" s="39"/>
    </row>
    <row r="823"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AA823" s="39"/>
      <c r="AB823" s="39"/>
      <c r="AC823" s="39"/>
      <c r="AD823" s="39"/>
      <c r="AE823" s="39"/>
      <c r="AF823" s="39"/>
    </row>
    <row r="824"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AA824" s="39"/>
      <c r="AB824" s="39"/>
      <c r="AC824" s="39"/>
      <c r="AD824" s="39"/>
      <c r="AE824" s="39"/>
      <c r="AF824" s="39"/>
    </row>
    <row r="825"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AA825" s="39"/>
      <c r="AB825" s="39"/>
      <c r="AC825" s="39"/>
      <c r="AD825" s="39"/>
      <c r="AE825" s="39"/>
      <c r="AF825" s="39"/>
    </row>
    <row r="826"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AA826" s="39"/>
      <c r="AB826" s="39"/>
      <c r="AC826" s="39"/>
      <c r="AD826" s="39"/>
      <c r="AE826" s="39"/>
      <c r="AF826" s="39"/>
    </row>
    <row r="827"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AA827" s="39"/>
      <c r="AB827" s="39"/>
      <c r="AC827" s="39"/>
      <c r="AD827" s="39"/>
      <c r="AE827" s="39"/>
      <c r="AF827" s="39"/>
    </row>
    <row r="828"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AA828" s="39"/>
      <c r="AB828" s="39"/>
      <c r="AC828" s="39"/>
      <c r="AD828" s="39"/>
      <c r="AE828" s="39"/>
      <c r="AF828" s="39"/>
    </row>
    <row r="829"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AA829" s="39"/>
      <c r="AB829" s="39"/>
      <c r="AC829" s="39"/>
      <c r="AD829" s="39"/>
      <c r="AE829" s="39"/>
      <c r="AF829" s="39"/>
    </row>
    <row r="830"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AA830" s="39"/>
      <c r="AB830" s="39"/>
      <c r="AC830" s="39"/>
      <c r="AD830" s="39"/>
      <c r="AE830" s="39"/>
      <c r="AF830" s="39"/>
    </row>
    <row r="831"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AA831" s="39"/>
      <c r="AB831" s="39"/>
      <c r="AC831" s="39"/>
      <c r="AD831" s="39"/>
      <c r="AE831" s="39"/>
      <c r="AF831" s="39"/>
    </row>
    <row r="832"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AA832" s="39"/>
      <c r="AB832" s="39"/>
      <c r="AC832" s="39"/>
      <c r="AD832" s="39"/>
      <c r="AE832" s="39"/>
      <c r="AF832" s="39"/>
    </row>
    <row r="833"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AA833" s="39"/>
      <c r="AB833" s="39"/>
      <c r="AC833" s="39"/>
      <c r="AD833" s="39"/>
      <c r="AE833" s="39"/>
      <c r="AF833" s="39"/>
    </row>
    <row r="834"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AA834" s="39"/>
      <c r="AB834" s="39"/>
      <c r="AC834" s="39"/>
      <c r="AD834" s="39"/>
      <c r="AE834" s="39"/>
      <c r="AF834" s="39"/>
    </row>
    <row r="835"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AA835" s="39"/>
      <c r="AB835" s="39"/>
      <c r="AC835" s="39"/>
      <c r="AD835" s="39"/>
      <c r="AE835" s="39"/>
      <c r="AF835" s="39"/>
    </row>
    <row r="836"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AA836" s="39"/>
      <c r="AB836" s="39"/>
      <c r="AC836" s="39"/>
      <c r="AD836" s="39"/>
      <c r="AE836" s="39"/>
      <c r="AF836" s="39"/>
    </row>
    <row r="837"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AA837" s="39"/>
      <c r="AB837" s="39"/>
      <c r="AC837" s="39"/>
      <c r="AD837" s="39"/>
      <c r="AE837" s="39"/>
      <c r="AF837" s="39"/>
    </row>
    <row r="838"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AA838" s="39"/>
      <c r="AB838" s="39"/>
      <c r="AC838" s="39"/>
      <c r="AD838" s="39"/>
      <c r="AE838" s="39"/>
      <c r="AF838" s="39"/>
    </row>
    <row r="839"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AA839" s="39"/>
      <c r="AB839" s="39"/>
      <c r="AC839" s="39"/>
      <c r="AD839" s="39"/>
      <c r="AE839" s="39"/>
      <c r="AF839" s="39"/>
    </row>
    <row r="840"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AA840" s="39"/>
      <c r="AB840" s="39"/>
      <c r="AC840" s="39"/>
      <c r="AD840" s="39"/>
      <c r="AE840" s="39"/>
      <c r="AF840" s="39"/>
    </row>
    <row r="841"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AA841" s="39"/>
      <c r="AB841" s="39"/>
      <c r="AC841" s="39"/>
      <c r="AD841" s="39"/>
      <c r="AE841" s="39"/>
      <c r="AF841" s="39"/>
    </row>
    <row r="842"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AA842" s="39"/>
      <c r="AB842" s="39"/>
      <c r="AC842" s="39"/>
      <c r="AD842" s="39"/>
      <c r="AE842" s="39"/>
      <c r="AF842" s="39"/>
    </row>
    <row r="843"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AA843" s="39"/>
      <c r="AB843" s="39"/>
      <c r="AC843" s="39"/>
      <c r="AD843" s="39"/>
      <c r="AE843" s="39"/>
      <c r="AF843" s="39"/>
    </row>
    <row r="844"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AA844" s="39"/>
      <c r="AB844" s="39"/>
      <c r="AC844" s="39"/>
      <c r="AD844" s="39"/>
      <c r="AE844" s="39"/>
      <c r="AF844" s="39"/>
    </row>
    <row r="845"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AA845" s="39"/>
      <c r="AB845" s="39"/>
      <c r="AC845" s="39"/>
      <c r="AD845" s="39"/>
      <c r="AE845" s="39"/>
      <c r="AF845" s="39"/>
    </row>
    <row r="846"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AA846" s="39"/>
      <c r="AB846" s="39"/>
      <c r="AC846" s="39"/>
      <c r="AD846" s="39"/>
      <c r="AE846" s="39"/>
      <c r="AF846" s="39"/>
    </row>
    <row r="847"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AA847" s="39"/>
      <c r="AB847" s="39"/>
      <c r="AC847" s="39"/>
      <c r="AD847" s="39"/>
      <c r="AE847" s="39"/>
      <c r="AF847" s="39"/>
    </row>
    <row r="848"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AA848" s="39"/>
      <c r="AB848" s="39"/>
      <c r="AC848" s="39"/>
      <c r="AD848" s="39"/>
      <c r="AE848" s="39"/>
      <c r="AF848" s="39"/>
    </row>
    <row r="849"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AA849" s="39"/>
      <c r="AB849" s="39"/>
      <c r="AC849" s="39"/>
      <c r="AD849" s="39"/>
      <c r="AE849" s="39"/>
      <c r="AF849" s="39"/>
    </row>
    <row r="850"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AA850" s="39"/>
      <c r="AB850" s="39"/>
      <c r="AC850" s="39"/>
      <c r="AD850" s="39"/>
      <c r="AE850" s="39"/>
      <c r="AF850" s="39"/>
    </row>
    <row r="851"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AA851" s="39"/>
      <c r="AB851" s="39"/>
      <c r="AC851" s="39"/>
      <c r="AD851" s="39"/>
      <c r="AE851" s="39"/>
      <c r="AF851" s="39"/>
    </row>
    <row r="852"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AA852" s="39"/>
      <c r="AB852" s="39"/>
      <c r="AC852" s="39"/>
      <c r="AD852" s="39"/>
      <c r="AE852" s="39"/>
      <c r="AF852" s="39"/>
    </row>
    <row r="853"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AA853" s="39"/>
      <c r="AB853" s="39"/>
      <c r="AC853" s="39"/>
      <c r="AD853" s="39"/>
      <c r="AE853" s="39"/>
      <c r="AF853" s="39"/>
    </row>
    <row r="854"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AA854" s="39"/>
      <c r="AB854" s="39"/>
      <c r="AC854" s="39"/>
      <c r="AD854" s="39"/>
      <c r="AE854" s="39"/>
      <c r="AF854" s="39"/>
    </row>
    <row r="855"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AA855" s="39"/>
      <c r="AB855" s="39"/>
      <c r="AC855" s="39"/>
      <c r="AD855" s="39"/>
      <c r="AE855" s="39"/>
      <c r="AF855" s="39"/>
    </row>
    <row r="856"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AA856" s="39"/>
      <c r="AB856" s="39"/>
      <c r="AC856" s="39"/>
      <c r="AD856" s="39"/>
      <c r="AE856" s="39"/>
      <c r="AF856" s="39"/>
    </row>
    <row r="857"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AA857" s="39"/>
      <c r="AB857" s="39"/>
      <c r="AC857" s="39"/>
      <c r="AD857" s="39"/>
      <c r="AE857" s="39"/>
      <c r="AF857" s="39"/>
    </row>
    <row r="858"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AA858" s="39"/>
      <c r="AB858" s="39"/>
      <c r="AC858" s="39"/>
      <c r="AD858" s="39"/>
      <c r="AE858" s="39"/>
      <c r="AF858" s="39"/>
    </row>
    <row r="859"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AA859" s="39"/>
      <c r="AB859" s="39"/>
      <c r="AC859" s="39"/>
      <c r="AD859" s="39"/>
      <c r="AE859" s="39"/>
      <c r="AF859" s="39"/>
    </row>
    <row r="860"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AA860" s="39"/>
      <c r="AB860" s="39"/>
      <c r="AC860" s="39"/>
      <c r="AD860" s="39"/>
      <c r="AE860" s="39"/>
      <c r="AF860" s="39"/>
    </row>
    <row r="861"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AA861" s="39"/>
      <c r="AB861" s="39"/>
      <c r="AC861" s="39"/>
      <c r="AD861" s="39"/>
      <c r="AE861" s="39"/>
      <c r="AF861" s="39"/>
    </row>
    <row r="862"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AA862" s="39"/>
      <c r="AB862" s="39"/>
      <c r="AC862" s="39"/>
      <c r="AD862" s="39"/>
      <c r="AE862" s="39"/>
      <c r="AF862" s="39"/>
    </row>
    <row r="863"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AA863" s="39"/>
      <c r="AB863" s="39"/>
      <c r="AC863" s="39"/>
      <c r="AD863" s="39"/>
      <c r="AE863" s="39"/>
      <c r="AF863" s="39"/>
    </row>
    <row r="864"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AA864" s="39"/>
      <c r="AB864" s="39"/>
      <c r="AC864" s="39"/>
      <c r="AD864" s="39"/>
      <c r="AE864" s="39"/>
      <c r="AF864" s="39"/>
    </row>
    <row r="865"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AA865" s="39"/>
      <c r="AB865" s="39"/>
      <c r="AC865" s="39"/>
      <c r="AD865" s="39"/>
      <c r="AE865" s="39"/>
      <c r="AF865" s="39"/>
    </row>
    <row r="866"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AA866" s="39"/>
      <c r="AB866" s="39"/>
      <c r="AC866" s="39"/>
      <c r="AD866" s="39"/>
      <c r="AE866" s="39"/>
      <c r="AF866" s="39"/>
    </row>
    <row r="867"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AA867" s="39"/>
      <c r="AB867" s="39"/>
      <c r="AC867" s="39"/>
      <c r="AD867" s="39"/>
      <c r="AE867" s="39"/>
      <c r="AF867" s="39"/>
    </row>
    <row r="868"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AA868" s="39"/>
      <c r="AB868" s="39"/>
      <c r="AC868" s="39"/>
      <c r="AD868" s="39"/>
      <c r="AE868" s="39"/>
      <c r="AF868" s="39"/>
    </row>
    <row r="869"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AA869" s="39"/>
      <c r="AB869" s="39"/>
      <c r="AC869" s="39"/>
      <c r="AD869" s="39"/>
      <c r="AE869" s="39"/>
      <c r="AF869" s="39"/>
    </row>
    <row r="870"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AA870" s="39"/>
      <c r="AB870" s="39"/>
      <c r="AC870" s="39"/>
      <c r="AD870" s="39"/>
      <c r="AE870" s="39"/>
      <c r="AF870" s="39"/>
    </row>
    <row r="871"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AA871" s="39"/>
      <c r="AB871" s="39"/>
      <c r="AC871" s="39"/>
      <c r="AD871" s="39"/>
      <c r="AE871" s="39"/>
      <c r="AF871" s="39"/>
    </row>
    <row r="872"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AA872" s="39"/>
      <c r="AB872" s="39"/>
      <c r="AC872" s="39"/>
      <c r="AD872" s="39"/>
      <c r="AE872" s="39"/>
      <c r="AF872" s="39"/>
    </row>
    <row r="873"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AA873" s="39"/>
      <c r="AB873" s="39"/>
      <c r="AC873" s="39"/>
      <c r="AD873" s="39"/>
      <c r="AE873" s="39"/>
      <c r="AF873" s="39"/>
    </row>
    <row r="874"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AA874" s="39"/>
      <c r="AB874" s="39"/>
      <c r="AC874" s="39"/>
      <c r="AD874" s="39"/>
      <c r="AE874" s="39"/>
      <c r="AF874" s="39"/>
    </row>
    <row r="875"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AA875" s="39"/>
      <c r="AB875" s="39"/>
      <c r="AC875" s="39"/>
      <c r="AD875" s="39"/>
      <c r="AE875" s="39"/>
      <c r="AF875" s="39"/>
    </row>
    <row r="876"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AA876" s="39"/>
      <c r="AB876" s="39"/>
      <c r="AC876" s="39"/>
      <c r="AD876" s="39"/>
      <c r="AE876" s="39"/>
      <c r="AF876" s="39"/>
    </row>
    <row r="877"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AA877" s="39"/>
      <c r="AB877" s="39"/>
      <c r="AC877" s="39"/>
      <c r="AD877" s="39"/>
      <c r="AE877" s="39"/>
      <c r="AF877" s="39"/>
    </row>
    <row r="878"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AA878" s="39"/>
      <c r="AB878" s="39"/>
      <c r="AC878" s="39"/>
      <c r="AD878" s="39"/>
      <c r="AE878" s="39"/>
      <c r="AF878" s="39"/>
    </row>
    <row r="879"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AA879" s="39"/>
      <c r="AB879" s="39"/>
      <c r="AC879" s="39"/>
      <c r="AD879" s="39"/>
      <c r="AE879" s="39"/>
      <c r="AF879" s="39"/>
    </row>
    <row r="880"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AA880" s="39"/>
      <c r="AB880" s="39"/>
      <c r="AC880" s="39"/>
      <c r="AD880" s="39"/>
      <c r="AE880" s="39"/>
      <c r="AF880" s="39"/>
    </row>
    <row r="881"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AA881" s="39"/>
      <c r="AB881" s="39"/>
      <c r="AC881" s="39"/>
      <c r="AD881" s="39"/>
      <c r="AE881" s="39"/>
      <c r="AF881" s="39"/>
    </row>
    <row r="882"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AA882" s="39"/>
      <c r="AB882" s="39"/>
      <c r="AC882" s="39"/>
      <c r="AD882" s="39"/>
      <c r="AE882" s="39"/>
      <c r="AF882" s="39"/>
    </row>
    <row r="883"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AA883" s="39"/>
      <c r="AB883" s="39"/>
      <c r="AC883" s="39"/>
      <c r="AD883" s="39"/>
      <c r="AE883" s="39"/>
      <c r="AF883" s="39"/>
    </row>
    <row r="884"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AA884" s="39"/>
      <c r="AB884" s="39"/>
      <c r="AC884" s="39"/>
      <c r="AD884" s="39"/>
      <c r="AE884" s="39"/>
      <c r="AF884" s="39"/>
    </row>
    <row r="885"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AA885" s="39"/>
      <c r="AB885" s="39"/>
      <c r="AC885" s="39"/>
      <c r="AD885" s="39"/>
      <c r="AE885" s="39"/>
      <c r="AF885" s="39"/>
    </row>
    <row r="886"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AA886" s="39"/>
      <c r="AB886" s="39"/>
      <c r="AC886" s="39"/>
      <c r="AD886" s="39"/>
      <c r="AE886" s="39"/>
      <c r="AF886" s="39"/>
    </row>
    <row r="887"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AA887" s="39"/>
      <c r="AB887" s="39"/>
      <c r="AC887" s="39"/>
      <c r="AD887" s="39"/>
      <c r="AE887" s="39"/>
      <c r="AF887" s="39"/>
    </row>
    <row r="888"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AA888" s="39"/>
      <c r="AB888" s="39"/>
      <c r="AC888" s="39"/>
      <c r="AD888" s="39"/>
      <c r="AE888" s="39"/>
      <c r="AF888" s="39"/>
    </row>
    <row r="889"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AA889" s="39"/>
      <c r="AB889" s="39"/>
      <c r="AC889" s="39"/>
      <c r="AD889" s="39"/>
      <c r="AE889" s="39"/>
      <c r="AF889" s="39"/>
    </row>
    <row r="890"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AA890" s="39"/>
      <c r="AB890" s="39"/>
      <c r="AC890" s="39"/>
      <c r="AD890" s="39"/>
      <c r="AE890" s="39"/>
      <c r="AF890" s="39"/>
    </row>
    <row r="891"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AA891" s="39"/>
      <c r="AB891" s="39"/>
      <c r="AC891" s="39"/>
      <c r="AD891" s="39"/>
      <c r="AE891" s="39"/>
      <c r="AF891" s="39"/>
    </row>
    <row r="892"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AA892" s="39"/>
      <c r="AB892" s="39"/>
      <c r="AC892" s="39"/>
      <c r="AD892" s="39"/>
      <c r="AE892" s="39"/>
      <c r="AF892" s="39"/>
    </row>
    <row r="893"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AA893" s="39"/>
      <c r="AB893" s="39"/>
      <c r="AC893" s="39"/>
      <c r="AD893" s="39"/>
      <c r="AE893" s="39"/>
      <c r="AF893" s="39"/>
    </row>
    <row r="894"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AA894" s="39"/>
      <c r="AB894" s="39"/>
      <c r="AC894" s="39"/>
      <c r="AD894" s="39"/>
      <c r="AE894" s="39"/>
      <c r="AF894" s="39"/>
    </row>
    <row r="895"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AA895" s="39"/>
      <c r="AB895" s="39"/>
      <c r="AC895" s="39"/>
      <c r="AD895" s="39"/>
      <c r="AE895" s="39"/>
      <c r="AF895" s="39"/>
    </row>
    <row r="896"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AA896" s="39"/>
      <c r="AB896" s="39"/>
      <c r="AC896" s="39"/>
      <c r="AD896" s="39"/>
      <c r="AE896" s="39"/>
      <c r="AF896" s="39"/>
    </row>
    <row r="897"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AA897" s="39"/>
      <c r="AB897" s="39"/>
      <c r="AC897" s="39"/>
      <c r="AD897" s="39"/>
      <c r="AE897" s="39"/>
      <c r="AF897" s="39"/>
    </row>
    <row r="898"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AA898" s="39"/>
      <c r="AB898" s="39"/>
      <c r="AC898" s="39"/>
      <c r="AD898" s="39"/>
      <c r="AE898" s="39"/>
      <c r="AF898" s="39"/>
    </row>
    <row r="899"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AA899" s="39"/>
      <c r="AB899" s="39"/>
      <c r="AC899" s="39"/>
      <c r="AD899" s="39"/>
      <c r="AE899" s="39"/>
      <c r="AF899" s="39"/>
    </row>
    <row r="900"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AA900" s="39"/>
      <c r="AB900" s="39"/>
      <c r="AC900" s="39"/>
      <c r="AD900" s="39"/>
      <c r="AE900" s="39"/>
      <c r="AF900" s="39"/>
    </row>
    <row r="901"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AA901" s="39"/>
      <c r="AB901" s="39"/>
      <c r="AC901" s="39"/>
      <c r="AD901" s="39"/>
      <c r="AE901" s="39"/>
      <c r="AF901" s="39"/>
    </row>
    <row r="902"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AA902" s="39"/>
      <c r="AB902" s="39"/>
      <c r="AC902" s="39"/>
      <c r="AD902" s="39"/>
      <c r="AE902" s="39"/>
      <c r="AF902" s="39"/>
    </row>
    <row r="903"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AA903" s="39"/>
      <c r="AB903" s="39"/>
      <c r="AC903" s="39"/>
      <c r="AD903" s="39"/>
      <c r="AE903" s="39"/>
      <c r="AF903" s="39"/>
    </row>
    <row r="904"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AA904" s="39"/>
      <c r="AB904" s="39"/>
      <c r="AC904" s="39"/>
      <c r="AD904" s="39"/>
      <c r="AE904" s="39"/>
      <c r="AF904" s="39"/>
    </row>
    <row r="905"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AA905" s="39"/>
      <c r="AB905" s="39"/>
      <c r="AC905" s="39"/>
      <c r="AD905" s="39"/>
      <c r="AE905" s="39"/>
      <c r="AF905" s="39"/>
    </row>
    <row r="906"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AA906" s="39"/>
      <c r="AB906" s="39"/>
      <c r="AC906" s="39"/>
      <c r="AD906" s="39"/>
      <c r="AE906" s="39"/>
      <c r="AF906" s="39"/>
    </row>
    <row r="907"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AA907" s="39"/>
      <c r="AB907" s="39"/>
      <c r="AC907" s="39"/>
      <c r="AD907" s="39"/>
      <c r="AE907" s="39"/>
      <c r="AF907" s="39"/>
    </row>
    <row r="908"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AA908" s="39"/>
      <c r="AB908" s="39"/>
      <c r="AC908" s="39"/>
      <c r="AD908" s="39"/>
      <c r="AE908" s="39"/>
      <c r="AF908" s="39"/>
    </row>
    <row r="909"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AA909" s="39"/>
      <c r="AB909" s="39"/>
      <c r="AC909" s="39"/>
      <c r="AD909" s="39"/>
      <c r="AE909" s="39"/>
      <c r="AF909" s="39"/>
    </row>
    <row r="910"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AA910" s="39"/>
      <c r="AB910" s="39"/>
      <c r="AC910" s="39"/>
      <c r="AD910" s="39"/>
      <c r="AE910" s="39"/>
      <c r="AF910" s="39"/>
    </row>
    <row r="911"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AA911" s="39"/>
      <c r="AB911" s="39"/>
      <c r="AC911" s="39"/>
      <c r="AD911" s="39"/>
      <c r="AE911" s="39"/>
      <c r="AF911" s="39"/>
    </row>
    <row r="912"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AA912" s="39"/>
      <c r="AB912" s="39"/>
      <c r="AC912" s="39"/>
      <c r="AD912" s="39"/>
      <c r="AE912" s="39"/>
      <c r="AF912" s="39"/>
    </row>
    <row r="913"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AA913" s="39"/>
      <c r="AB913" s="39"/>
      <c r="AC913" s="39"/>
      <c r="AD913" s="39"/>
      <c r="AE913" s="39"/>
      <c r="AF913" s="39"/>
    </row>
    <row r="914"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AA914" s="39"/>
      <c r="AB914" s="39"/>
      <c r="AC914" s="39"/>
      <c r="AD914" s="39"/>
      <c r="AE914" s="39"/>
      <c r="AF914" s="39"/>
    </row>
    <row r="915"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AA915" s="39"/>
      <c r="AB915" s="39"/>
      <c r="AC915" s="39"/>
      <c r="AD915" s="39"/>
      <c r="AE915" s="39"/>
      <c r="AF915" s="39"/>
    </row>
    <row r="916"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AA916" s="39"/>
      <c r="AB916" s="39"/>
      <c r="AC916" s="39"/>
      <c r="AD916" s="39"/>
      <c r="AE916" s="39"/>
      <c r="AF916" s="39"/>
    </row>
    <row r="917"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AA917" s="39"/>
      <c r="AB917" s="39"/>
      <c r="AC917" s="39"/>
      <c r="AD917" s="39"/>
      <c r="AE917" s="39"/>
      <c r="AF917" s="39"/>
    </row>
    <row r="918"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AA918" s="39"/>
      <c r="AB918" s="39"/>
      <c r="AC918" s="39"/>
      <c r="AD918" s="39"/>
      <c r="AE918" s="39"/>
      <c r="AF918" s="39"/>
    </row>
    <row r="919"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AA919" s="39"/>
      <c r="AB919" s="39"/>
      <c r="AC919" s="39"/>
      <c r="AD919" s="39"/>
      <c r="AE919" s="39"/>
      <c r="AF919" s="39"/>
    </row>
    <row r="920"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AA920" s="39"/>
      <c r="AB920" s="39"/>
      <c r="AC920" s="39"/>
      <c r="AD920" s="39"/>
      <c r="AE920" s="39"/>
      <c r="AF920" s="39"/>
    </row>
    <row r="921"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AA921" s="39"/>
      <c r="AB921" s="39"/>
      <c r="AC921" s="39"/>
      <c r="AD921" s="39"/>
      <c r="AE921" s="39"/>
      <c r="AF921" s="39"/>
    </row>
    <row r="922"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AA922" s="39"/>
      <c r="AB922" s="39"/>
      <c r="AC922" s="39"/>
      <c r="AD922" s="39"/>
      <c r="AE922" s="39"/>
      <c r="AF922" s="39"/>
    </row>
    <row r="923"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AA923" s="39"/>
      <c r="AB923" s="39"/>
      <c r="AC923" s="39"/>
      <c r="AD923" s="39"/>
      <c r="AE923" s="39"/>
      <c r="AF923" s="39"/>
    </row>
    <row r="924"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AA924" s="39"/>
      <c r="AB924" s="39"/>
      <c r="AC924" s="39"/>
      <c r="AD924" s="39"/>
      <c r="AE924" s="39"/>
      <c r="AF924" s="39"/>
    </row>
    <row r="925"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AA925" s="39"/>
      <c r="AB925" s="39"/>
      <c r="AC925" s="39"/>
      <c r="AD925" s="39"/>
      <c r="AE925" s="39"/>
      <c r="AF925" s="39"/>
    </row>
    <row r="926"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AA926" s="39"/>
      <c r="AB926" s="39"/>
      <c r="AC926" s="39"/>
      <c r="AD926" s="39"/>
      <c r="AE926" s="39"/>
      <c r="AF926" s="39"/>
    </row>
    <row r="927"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AA927" s="39"/>
      <c r="AB927" s="39"/>
      <c r="AC927" s="39"/>
      <c r="AD927" s="39"/>
      <c r="AE927" s="39"/>
      <c r="AF927" s="39"/>
    </row>
    <row r="928"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AA928" s="39"/>
      <c r="AB928" s="39"/>
      <c r="AC928" s="39"/>
      <c r="AD928" s="39"/>
      <c r="AE928" s="39"/>
      <c r="AF928" s="39"/>
    </row>
    <row r="929"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AA929" s="39"/>
      <c r="AB929" s="39"/>
      <c r="AC929" s="39"/>
      <c r="AD929" s="39"/>
      <c r="AE929" s="39"/>
      <c r="AF929" s="39"/>
    </row>
    <row r="930"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AA930" s="39"/>
      <c r="AB930" s="39"/>
      <c r="AC930" s="39"/>
      <c r="AD930" s="39"/>
      <c r="AE930" s="39"/>
      <c r="AF930" s="39"/>
    </row>
    <row r="931"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AA931" s="39"/>
      <c r="AB931" s="39"/>
      <c r="AC931" s="39"/>
      <c r="AD931" s="39"/>
      <c r="AE931" s="39"/>
      <c r="AF931" s="39"/>
    </row>
    <row r="932"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AA932" s="39"/>
      <c r="AB932" s="39"/>
      <c r="AC932" s="39"/>
      <c r="AD932" s="39"/>
      <c r="AE932" s="39"/>
      <c r="AF932" s="39"/>
    </row>
    <row r="933"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AA933" s="39"/>
      <c r="AB933" s="39"/>
      <c r="AC933" s="39"/>
      <c r="AD933" s="39"/>
      <c r="AE933" s="39"/>
      <c r="AF933" s="39"/>
    </row>
    <row r="934"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AA934" s="39"/>
      <c r="AB934" s="39"/>
      <c r="AC934" s="39"/>
      <c r="AD934" s="39"/>
      <c r="AE934" s="39"/>
      <c r="AF934" s="39"/>
    </row>
    <row r="935"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AA935" s="39"/>
      <c r="AB935" s="39"/>
      <c r="AC935" s="39"/>
      <c r="AD935" s="39"/>
      <c r="AE935" s="39"/>
      <c r="AF935" s="39"/>
    </row>
    <row r="936"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AA936" s="39"/>
      <c r="AB936" s="39"/>
      <c r="AC936" s="39"/>
      <c r="AD936" s="39"/>
      <c r="AE936" s="39"/>
      <c r="AF936" s="39"/>
    </row>
    <row r="937"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AA937" s="39"/>
      <c r="AB937" s="39"/>
      <c r="AC937" s="39"/>
      <c r="AD937" s="39"/>
      <c r="AE937" s="39"/>
      <c r="AF937" s="39"/>
    </row>
    <row r="938"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AA938" s="39"/>
      <c r="AB938" s="39"/>
      <c r="AC938" s="39"/>
      <c r="AD938" s="39"/>
      <c r="AE938" s="39"/>
      <c r="AF938" s="39"/>
    </row>
    <row r="939"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AA939" s="39"/>
      <c r="AB939" s="39"/>
      <c r="AC939" s="39"/>
      <c r="AD939" s="39"/>
      <c r="AE939" s="39"/>
      <c r="AF939" s="39"/>
    </row>
    <row r="940"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AA940" s="39"/>
      <c r="AB940" s="39"/>
      <c r="AC940" s="39"/>
      <c r="AD940" s="39"/>
      <c r="AE940" s="39"/>
      <c r="AF940" s="39"/>
    </row>
    <row r="941"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AA941" s="39"/>
      <c r="AB941" s="39"/>
      <c r="AC941" s="39"/>
      <c r="AD941" s="39"/>
      <c r="AE941" s="39"/>
      <c r="AF941" s="39"/>
    </row>
    <row r="942"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AA942" s="39"/>
      <c r="AB942" s="39"/>
      <c r="AC942" s="39"/>
      <c r="AD942" s="39"/>
      <c r="AE942" s="39"/>
      <c r="AF942" s="39"/>
    </row>
    <row r="943"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AA943" s="39"/>
      <c r="AB943" s="39"/>
      <c r="AC943" s="39"/>
      <c r="AD943" s="39"/>
      <c r="AE943" s="39"/>
      <c r="AF943" s="39"/>
    </row>
    <row r="944"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AA944" s="39"/>
      <c r="AB944" s="39"/>
      <c r="AC944" s="39"/>
      <c r="AD944" s="39"/>
      <c r="AE944" s="39"/>
      <c r="AF944" s="39"/>
    </row>
    <row r="945"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AA945" s="39"/>
      <c r="AB945" s="39"/>
      <c r="AC945" s="39"/>
      <c r="AD945" s="39"/>
      <c r="AE945" s="39"/>
      <c r="AF945" s="39"/>
    </row>
    <row r="946"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AA946" s="39"/>
      <c r="AB946" s="39"/>
      <c r="AC946" s="39"/>
      <c r="AD946" s="39"/>
      <c r="AE946" s="39"/>
      <c r="AF946" s="39"/>
    </row>
    <row r="947"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AA947" s="39"/>
      <c r="AB947" s="39"/>
      <c r="AC947" s="39"/>
      <c r="AD947" s="39"/>
      <c r="AE947" s="39"/>
      <c r="AF947" s="39"/>
    </row>
    <row r="948"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AA948" s="39"/>
      <c r="AB948" s="39"/>
      <c r="AC948" s="39"/>
      <c r="AD948" s="39"/>
      <c r="AE948" s="39"/>
      <c r="AF948" s="39"/>
    </row>
    <row r="949"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AA949" s="39"/>
      <c r="AB949" s="39"/>
      <c r="AC949" s="39"/>
      <c r="AD949" s="39"/>
      <c r="AE949" s="39"/>
      <c r="AF949" s="39"/>
    </row>
    <row r="950"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AA950" s="39"/>
      <c r="AB950" s="39"/>
      <c r="AC950" s="39"/>
      <c r="AD950" s="39"/>
      <c r="AE950" s="39"/>
      <c r="AF950" s="39"/>
    </row>
    <row r="951"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AA951" s="39"/>
      <c r="AB951" s="39"/>
      <c r="AC951" s="39"/>
      <c r="AD951" s="39"/>
      <c r="AE951" s="39"/>
      <c r="AF951" s="39"/>
    </row>
    <row r="952"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AA952" s="39"/>
      <c r="AB952" s="39"/>
      <c r="AC952" s="39"/>
      <c r="AD952" s="39"/>
      <c r="AE952" s="39"/>
      <c r="AF952" s="39"/>
    </row>
    <row r="953"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AA953" s="39"/>
      <c r="AB953" s="39"/>
      <c r="AC953" s="39"/>
      <c r="AD953" s="39"/>
      <c r="AE953" s="39"/>
      <c r="AF953" s="39"/>
    </row>
    <row r="954"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AA954" s="39"/>
      <c r="AB954" s="39"/>
      <c r="AC954" s="39"/>
      <c r="AD954" s="39"/>
      <c r="AE954" s="39"/>
      <c r="AF954" s="39"/>
    </row>
    <row r="955"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AA955" s="39"/>
      <c r="AB955" s="39"/>
      <c r="AC955" s="39"/>
      <c r="AD955" s="39"/>
      <c r="AE955" s="39"/>
      <c r="AF955" s="39"/>
    </row>
    <row r="956"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AA956" s="39"/>
      <c r="AB956" s="39"/>
      <c r="AC956" s="39"/>
      <c r="AD956" s="39"/>
      <c r="AE956" s="39"/>
      <c r="AF956" s="39"/>
    </row>
    <row r="957"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AA957" s="39"/>
      <c r="AB957" s="39"/>
      <c r="AC957" s="39"/>
      <c r="AD957" s="39"/>
      <c r="AE957" s="39"/>
      <c r="AF957" s="39"/>
    </row>
    <row r="958"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AA958" s="39"/>
      <c r="AB958" s="39"/>
      <c r="AC958" s="39"/>
      <c r="AD958" s="39"/>
      <c r="AE958" s="39"/>
      <c r="AF958" s="39"/>
    </row>
    <row r="959"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AA959" s="39"/>
      <c r="AB959" s="39"/>
      <c r="AC959" s="39"/>
      <c r="AD959" s="39"/>
      <c r="AE959" s="39"/>
      <c r="AF959" s="39"/>
    </row>
    <row r="960"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AA960" s="39"/>
      <c r="AB960" s="39"/>
      <c r="AC960" s="39"/>
      <c r="AD960" s="39"/>
      <c r="AE960" s="39"/>
      <c r="AF960" s="39"/>
    </row>
    <row r="961"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AA961" s="39"/>
      <c r="AB961" s="39"/>
      <c r="AC961" s="39"/>
      <c r="AD961" s="39"/>
      <c r="AE961" s="39"/>
      <c r="AF961" s="39"/>
    </row>
    <row r="962"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AA962" s="39"/>
      <c r="AB962" s="39"/>
      <c r="AC962" s="39"/>
      <c r="AD962" s="39"/>
      <c r="AE962" s="39"/>
      <c r="AF962" s="39"/>
    </row>
    <row r="963"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AA963" s="39"/>
      <c r="AB963" s="39"/>
      <c r="AC963" s="39"/>
      <c r="AD963" s="39"/>
      <c r="AE963" s="39"/>
      <c r="AF963" s="39"/>
    </row>
    <row r="964"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AA964" s="39"/>
      <c r="AB964" s="39"/>
      <c r="AC964" s="39"/>
      <c r="AD964" s="39"/>
      <c r="AE964" s="39"/>
      <c r="AF964" s="39"/>
    </row>
    <row r="965"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AA965" s="39"/>
      <c r="AB965" s="39"/>
      <c r="AC965" s="39"/>
      <c r="AD965" s="39"/>
      <c r="AE965" s="39"/>
      <c r="AF965" s="39"/>
    </row>
    <row r="966"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AA966" s="39"/>
      <c r="AB966" s="39"/>
      <c r="AC966" s="39"/>
      <c r="AD966" s="39"/>
      <c r="AE966" s="39"/>
      <c r="AF966" s="39"/>
    </row>
    <row r="967"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AA967" s="39"/>
      <c r="AB967" s="39"/>
      <c r="AC967" s="39"/>
      <c r="AD967" s="39"/>
      <c r="AE967" s="39"/>
      <c r="AF967" s="39"/>
    </row>
    <row r="968"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AA968" s="39"/>
      <c r="AB968" s="39"/>
      <c r="AC968" s="39"/>
      <c r="AD968" s="39"/>
      <c r="AE968" s="39"/>
      <c r="AF968" s="39"/>
    </row>
    <row r="969"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AA969" s="39"/>
      <c r="AB969" s="39"/>
      <c r="AC969" s="39"/>
      <c r="AD969" s="39"/>
      <c r="AE969" s="39"/>
      <c r="AF969" s="39"/>
    </row>
    <row r="970"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AA970" s="39"/>
      <c r="AB970" s="39"/>
      <c r="AC970" s="39"/>
      <c r="AD970" s="39"/>
      <c r="AE970" s="39"/>
      <c r="AF970" s="39"/>
    </row>
    <row r="971"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AA971" s="39"/>
      <c r="AB971" s="39"/>
      <c r="AC971" s="39"/>
      <c r="AD971" s="39"/>
      <c r="AE971" s="39"/>
      <c r="AF971" s="39"/>
    </row>
    <row r="972"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AA972" s="39"/>
      <c r="AB972" s="39"/>
      <c r="AC972" s="39"/>
      <c r="AD972" s="39"/>
      <c r="AE972" s="39"/>
      <c r="AF972" s="39"/>
    </row>
    <row r="973"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AA973" s="39"/>
      <c r="AB973" s="39"/>
      <c r="AC973" s="39"/>
      <c r="AD973" s="39"/>
      <c r="AE973" s="39"/>
      <c r="AF973" s="39"/>
    </row>
    <row r="974"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AA974" s="39"/>
      <c r="AB974" s="39"/>
      <c r="AC974" s="39"/>
      <c r="AD974" s="39"/>
      <c r="AE974" s="39"/>
      <c r="AF974" s="39"/>
    </row>
    <row r="975"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AA975" s="39"/>
      <c r="AB975" s="39"/>
      <c r="AC975" s="39"/>
      <c r="AD975" s="39"/>
      <c r="AE975" s="39"/>
      <c r="AF975" s="39"/>
    </row>
    <row r="976"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AA976" s="39"/>
      <c r="AB976" s="39"/>
      <c r="AC976" s="39"/>
      <c r="AD976" s="39"/>
      <c r="AE976" s="39"/>
      <c r="AF976" s="39"/>
    </row>
    <row r="977"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AA977" s="39"/>
      <c r="AB977" s="39"/>
      <c r="AC977" s="39"/>
      <c r="AD977" s="39"/>
      <c r="AE977" s="39"/>
      <c r="AF977" s="39"/>
    </row>
    <row r="978"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AA978" s="39"/>
      <c r="AB978" s="39"/>
      <c r="AC978" s="39"/>
      <c r="AD978" s="39"/>
      <c r="AE978" s="39"/>
      <c r="AF978" s="39"/>
    </row>
    <row r="979"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AA979" s="39"/>
      <c r="AB979" s="39"/>
      <c r="AC979" s="39"/>
      <c r="AD979" s="39"/>
      <c r="AE979" s="39"/>
      <c r="AF979" s="39"/>
    </row>
    <row r="980"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AA980" s="39"/>
      <c r="AB980" s="39"/>
      <c r="AC980" s="39"/>
      <c r="AD980" s="39"/>
      <c r="AE980" s="39"/>
      <c r="AF980" s="39"/>
    </row>
    <row r="981"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AA981" s="39"/>
      <c r="AB981" s="39"/>
      <c r="AC981" s="39"/>
      <c r="AD981" s="39"/>
      <c r="AE981" s="39"/>
      <c r="AF981" s="39"/>
    </row>
    <row r="982"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AA982" s="39"/>
      <c r="AB982" s="39"/>
      <c r="AC982" s="39"/>
      <c r="AD982" s="39"/>
      <c r="AE982" s="39"/>
      <c r="AF982" s="39"/>
    </row>
    <row r="983"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AA983" s="39"/>
      <c r="AB983" s="39"/>
      <c r="AC983" s="39"/>
      <c r="AD983" s="39"/>
      <c r="AE983" s="39"/>
      <c r="AF983" s="39"/>
    </row>
    <row r="984"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AA984" s="39"/>
      <c r="AB984" s="39"/>
      <c r="AC984" s="39"/>
      <c r="AD984" s="39"/>
      <c r="AE984" s="39"/>
      <c r="AF984" s="39"/>
    </row>
    <row r="985"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AA985" s="39"/>
      <c r="AB985" s="39"/>
      <c r="AC985" s="39"/>
      <c r="AD985" s="39"/>
      <c r="AE985" s="39"/>
      <c r="AF985" s="39"/>
    </row>
    <row r="986"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AA986" s="39"/>
      <c r="AB986" s="39"/>
      <c r="AC986" s="39"/>
      <c r="AD986" s="39"/>
      <c r="AE986" s="39"/>
      <c r="AF986" s="39"/>
    </row>
    <row r="987"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AA987" s="39"/>
      <c r="AB987" s="39"/>
      <c r="AC987" s="39"/>
      <c r="AD987" s="39"/>
      <c r="AE987" s="39"/>
      <c r="AF987" s="39"/>
    </row>
    <row r="988"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AA988" s="39"/>
      <c r="AB988" s="39"/>
      <c r="AC988" s="39"/>
      <c r="AD988" s="39"/>
      <c r="AE988" s="39"/>
      <c r="AF988" s="39"/>
    </row>
    <row r="989"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AA989" s="39"/>
      <c r="AB989" s="39"/>
      <c r="AC989" s="39"/>
      <c r="AD989" s="39"/>
      <c r="AE989" s="39"/>
      <c r="AF989" s="39"/>
    </row>
    <row r="990"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AA990" s="39"/>
      <c r="AB990" s="39"/>
      <c r="AC990" s="39"/>
      <c r="AD990" s="39"/>
      <c r="AE990" s="39"/>
      <c r="AF990" s="39"/>
    </row>
    <row r="991"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AA991" s="39"/>
      <c r="AB991" s="39"/>
      <c r="AC991" s="39"/>
      <c r="AD991" s="39"/>
      <c r="AE991" s="39"/>
      <c r="AF991" s="39"/>
    </row>
    <row r="992"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AA992" s="39"/>
      <c r="AB992" s="39"/>
      <c r="AC992" s="39"/>
      <c r="AD992" s="39"/>
      <c r="AE992" s="39"/>
      <c r="AF992" s="39"/>
    </row>
    <row r="993"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AA993" s="39"/>
      <c r="AB993" s="39"/>
      <c r="AC993" s="39"/>
      <c r="AD993" s="39"/>
      <c r="AE993" s="39"/>
      <c r="AF993" s="39"/>
    </row>
    <row r="994"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AA994" s="39"/>
      <c r="AB994" s="39"/>
      <c r="AC994" s="39"/>
      <c r="AD994" s="39"/>
      <c r="AE994" s="39"/>
      <c r="AF994" s="39"/>
    </row>
    <row r="995"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AA995" s="39"/>
      <c r="AB995" s="39"/>
      <c r="AC995" s="39"/>
      <c r="AD995" s="39"/>
      <c r="AE995" s="39"/>
      <c r="AF995" s="39"/>
    </row>
    <row r="996"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AA996" s="39"/>
      <c r="AB996" s="39"/>
      <c r="AC996" s="39"/>
      <c r="AD996" s="39"/>
      <c r="AE996" s="39"/>
      <c r="AF996" s="39"/>
    </row>
    <row r="997"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AA997" s="39"/>
      <c r="AB997" s="39"/>
      <c r="AC997" s="39"/>
      <c r="AD997" s="39"/>
      <c r="AE997" s="39"/>
      <c r="AF997" s="39"/>
    </row>
    <row r="998"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AA998" s="39"/>
      <c r="AB998" s="39"/>
      <c r="AC998" s="39"/>
      <c r="AD998" s="39"/>
      <c r="AE998" s="39"/>
      <c r="AF998" s="39"/>
    </row>
    <row r="999"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AA999" s="39"/>
      <c r="AB999" s="39"/>
      <c r="AC999" s="39"/>
      <c r="AD999" s="39"/>
      <c r="AE999" s="39"/>
      <c r="AF999" s="39"/>
    </row>
    <row r="1000"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AA1000" s="39"/>
      <c r="AB1000" s="39"/>
      <c r="AC1000" s="39"/>
      <c r="AD1000" s="39"/>
      <c r="AE1000" s="39"/>
      <c r="AF1000" s="39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</row>
    <row r="2" ht="12.75" customHeight="1">
      <c r="A2" s="17"/>
      <c r="C2" s="6"/>
      <c r="E2" s="6"/>
      <c r="G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19"/>
      <c r="U2" s="20"/>
      <c r="V2" s="21">
        <v>42983.0</v>
      </c>
      <c r="W2" s="21">
        <v>42983.0</v>
      </c>
      <c r="X2" s="6"/>
      <c r="Y2" s="6"/>
      <c r="Z2" s="6"/>
      <c r="AA2" s="6"/>
      <c r="AB2" s="6"/>
      <c r="AC2" s="6"/>
      <c r="AD2" s="6"/>
      <c r="AE2" s="6"/>
      <c r="AF2" s="6"/>
      <c r="AG2" s="6"/>
    </row>
    <row r="3" ht="12.75" customHeight="1">
      <c r="A3" s="22" t="s">
        <v>10</v>
      </c>
      <c r="B3" s="23"/>
      <c r="C3" s="24" t="s">
        <v>4</v>
      </c>
      <c r="D3" s="24" t="s">
        <v>5</v>
      </c>
      <c r="E3" s="24" t="s">
        <v>11</v>
      </c>
      <c r="F3" s="24" t="s">
        <v>12</v>
      </c>
      <c r="G3" s="24" t="s">
        <v>13</v>
      </c>
      <c r="H3" s="24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4" t="s">
        <v>22</v>
      </c>
      <c r="Q3" s="24" t="s">
        <v>23</v>
      </c>
      <c r="R3" s="24" t="s">
        <v>7</v>
      </c>
      <c r="S3" s="25"/>
      <c r="T3" s="26" t="s">
        <v>24</v>
      </c>
      <c r="U3" s="27" t="s">
        <v>25</v>
      </c>
      <c r="V3" s="28" t="s">
        <v>26</v>
      </c>
      <c r="W3" s="28" t="s">
        <v>27</v>
      </c>
      <c r="X3" s="6"/>
      <c r="Y3" s="6"/>
      <c r="Z3" s="6"/>
      <c r="AA3" s="6"/>
      <c r="AB3" s="6"/>
      <c r="AC3" s="6"/>
      <c r="AD3" s="6"/>
      <c r="AE3" s="6"/>
      <c r="AF3" s="6"/>
      <c r="AG3" s="6"/>
    </row>
    <row r="4" ht="12.75" customHeight="1">
      <c r="A4" s="29" t="s">
        <v>28</v>
      </c>
      <c r="B4" s="31"/>
      <c r="C4" s="32">
        <v>0.0</v>
      </c>
      <c r="D4" s="32">
        <v>26.0</v>
      </c>
      <c r="E4" s="32">
        <v>42.0</v>
      </c>
      <c r="F4" s="32">
        <v>58.0</v>
      </c>
      <c r="G4" s="32">
        <v>56.0</v>
      </c>
      <c r="H4" s="32">
        <v>53.0</v>
      </c>
      <c r="I4" s="32">
        <v>64.0</v>
      </c>
      <c r="J4" s="32">
        <v>48.0</v>
      </c>
      <c r="K4" s="32">
        <v>0.0</v>
      </c>
      <c r="L4" s="32">
        <v>0.0</v>
      </c>
      <c r="M4" s="32">
        <v>0.0</v>
      </c>
      <c r="N4" s="32">
        <v>0.0</v>
      </c>
      <c r="O4" s="32">
        <v>0.0</v>
      </c>
      <c r="P4" s="32">
        <v>0.0</v>
      </c>
      <c r="Q4" s="32">
        <v>0.0</v>
      </c>
      <c r="R4" s="34">
        <f t="shared" ref="R4:R102" si="1">SUM(C4:Q4)</f>
        <v>347</v>
      </c>
      <c r="S4" s="35"/>
      <c r="T4" s="44"/>
      <c r="U4" s="46">
        <v>3.0</v>
      </c>
      <c r="V4" s="47">
        <v>81.0</v>
      </c>
      <c r="W4" s="47">
        <v>63.0</v>
      </c>
      <c r="X4" s="6"/>
      <c r="Y4" s="6"/>
      <c r="Z4" s="6"/>
      <c r="AA4" s="6"/>
      <c r="AB4" s="6"/>
      <c r="AC4" s="6"/>
      <c r="AD4" s="6"/>
      <c r="AE4" s="6"/>
      <c r="AF4" s="6"/>
      <c r="AG4" s="6"/>
    </row>
    <row r="5" ht="12.75" customHeight="1">
      <c r="A5" s="29" t="s">
        <v>42</v>
      </c>
      <c r="B5" s="31"/>
      <c r="C5" s="32">
        <v>0.0</v>
      </c>
      <c r="D5" s="32">
        <v>0.0</v>
      </c>
      <c r="E5" s="32">
        <v>8.0</v>
      </c>
      <c r="F5" s="32">
        <v>7.0</v>
      </c>
      <c r="G5" s="32">
        <v>5.0</v>
      </c>
      <c r="H5" s="32">
        <v>5.0</v>
      </c>
      <c r="I5" s="32">
        <v>1.0</v>
      </c>
      <c r="J5" s="32">
        <v>6.0</v>
      </c>
      <c r="K5" s="32">
        <v>0.0</v>
      </c>
      <c r="L5" s="32">
        <v>0.0</v>
      </c>
      <c r="M5" s="32">
        <v>0.0</v>
      </c>
      <c r="N5" s="32">
        <v>0.0</v>
      </c>
      <c r="O5" s="32">
        <v>0.0</v>
      </c>
      <c r="P5" s="32">
        <v>0.0</v>
      </c>
      <c r="Q5" s="32">
        <v>0.0</v>
      </c>
      <c r="R5" s="34">
        <f t="shared" si="1"/>
        <v>32</v>
      </c>
      <c r="S5" s="35"/>
      <c r="T5" s="46">
        <v>0.0</v>
      </c>
      <c r="U5" s="46">
        <v>0.0</v>
      </c>
      <c r="V5" s="47">
        <v>0.0</v>
      </c>
      <c r="W5" s="47">
        <v>0.0</v>
      </c>
      <c r="X5" s="6"/>
      <c r="Y5" s="6"/>
      <c r="Z5" s="6"/>
      <c r="AA5" s="6"/>
      <c r="AB5" s="6"/>
      <c r="AC5" s="6"/>
      <c r="AD5" s="6"/>
      <c r="AE5" s="6"/>
      <c r="AF5" s="6"/>
      <c r="AG5" s="6"/>
    </row>
    <row r="6" ht="12.75" customHeight="1">
      <c r="A6" s="29" t="s">
        <v>44</v>
      </c>
      <c r="B6" s="31"/>
      <c r="C6" s="32">
        <v>0.0</v>
      </c>
      <c r="D6" s="32">
        <v>10.0</v>
      </c>
      <c r="E6" s="32">
        <v>10.0</v>
      </c>
      <c r="F6" s="32">
        <v>4.0</v>
      </c>
      <c r="G6" s="32">
        <v>9.0</v>
      </c>
      <c r="H6" s="32">
        <v>8.0</v>
      </c>
      <c r="I6" s="32">
        <v>8.0</v>
      </c>
      <c r="J6" s="32">
        <v>5.0</v>
      </c>
      <c r="K6" s="32">
        <v>0.0</v>
      </c>
      <c r="L6" s="32">
        <v>0.0</v>
      </c>
      <c r="M6" s="32">
        <v>0.0</v>
      </c>
      <c r="N6" s="32">
        <v>0.0</v>
      </c>
      <c r="O6" s="32">
        <v>0.0</v>
      </c>
      <c r="P6" s="32">
        <v>0.0</v>
      </c>
      <c r="Q6" s="32">
        <v>0.0</v>
      </c>
      <c r="R6" s="34">
        <f t="shared" si="1"/>
        <v>54</v>
      </c>
      <c r="S6" s="35"/>
      <c r="T6" s="46">
        <v>0.0</v>
      </c>
      <c r="U6" s="46">
        <v>0.0</v>
      </c>
      <c r="V6" s="47">
        <v>0.0</v>
      </c>
      <c r="W6" s="47">
        <v>0.0</v>
      </c>
      <c r="X6" s="6"/>
      <c r="Y6" s="6"/>
      <c r="Z6" s="6"/>
      <c r="AA6" s="6"/>
      <c r="AB6" s="6"/>
      <c r="AC6" s="6"/>
      <c r="AD6" s="6"/>
      <c r="AE6" s="6"/>
      <c r="AF6" s="6"/>
      <c r="AG6" s="6"/>
    </row>
    <row r="7" ht="12.75" customHeight="1">
      <c r="A7" s="29" t="s">
        <v>45</v>
      </c>
      <c r="B7" s="31"/>
      <c r="C7" s="32">
        <v>0.0</v>
      </c>
      <c r="D7" s="32">
        <v>17.0</v>
      </c>
      <c r="E7" s="32">
        <v>17.0</v>
      </c>
      <c r="F7" s="32">
        <v>11.0</v>
      </c>
      <c r="G7" s="32">
        <v>13.0</v>
      </c>
      <c r="H7" s="32">
        <v>15.0</v>
      </c>
      <c r="I7" s="32">
        <v>11.0</v>
      </c>
      <c r="J7" s="32">
        <v>14.0</v>
      </c>
      <c r="K7" s="32">
        <v>0.0</v>
      </c>
      <c r="L7" s="32">
        <v>0.0</v>
      </c>
      <c r="M7" s="32">
        <v>0.0</v>
      </c>
      <c r="N7" s="32">
        <v>0.0</v>
      </c>
      <c r="O7" s="32">
        <v>0.0</v>
      </c>
      <c r="P7" s="32">
        <v>0.0</v>
      </c>
      <c r="Q7" s="32">
        <v>0.0</v>
      </c>
      <c r="R7" s="34">
        <f t="shared" si="1"/>
        <v>98</v>
      </c>
      <c r="S7" s="35"/>
      <c r="T7" s="46">
        <v>0.0</v>
      </c>
      <c r="U7" s="46">
        <v>0.0</v>
      </c>
      <c r="V7" s="47">
        <v>0.0</v>
      </c>
      <c r="W7" s="47">
        <v>0.0</v>
      </c>
      <c r="X7" s="6"/>
      <c r="Y7" s="6"/>
      <c r="Z7" s="6"/>
      <c r="AA7" s="6"/>
      <c r="AB7" s="6"/>
      <c r="AC7" s="6"/>
      <c r="AD7" s="6"/>
      <c r="AE7" s="6"/>
      <c r="AF7" s="6"/>
      <c r="AG7" s="6"/>
    </row>
    <row r="8" ht="12.75" customHeight="1">
      <c r="A8" s="29" t="s">
        <v>47</v>
      </c>
      <c r="B8" s="31"/>
      <c r="C8" s="32">
        <v>11.0</v>
      </c>
      <c r="D8" s="32">
        <v>0.0</v>
      </c>
      <c r="E8" s="32">
        <v>118.0</v>
      </c>
      <c r="F8" s="32">
        <v>108.0</v>
      </c>
      <c r="G8" s="32">
        <v>117.0</v>
      </c>
      <c r="H8" s="32">
        <v>149.0</v>
      </c>
      <c r="I8" s="32">
        <v>124.0</v>
      </c>
      <c r="J8" s="32">
        <v>137.0</v>
      </c>
      <c r="K8" s="32">
        <v>0.0</v>
      </c>
      <c r="L8" s="32">
        <v>0.0</v>
      </c>
      <c r="M8" s="32">
        <v>0.0</v>
      </c>
      <c r="N8" s="32">
        <v>0.0</v>
      </c>
      <c r="O8" s="32">
        <v>0.0</v>
      </c>
      <c r="P8" s="32">
        <v>0.0</v>
      </c>
      <c r="Q8" s="32">
        <v>0.0</v>
      </c>
      <c r="R8" s="34">
        <f t="shared" si="1"/>
        <v>764</v>
      </c>
      <c r="S8" s="35"/>
      <c r="T8" s="44"/>
      <c r="U8" s="46">
        <v>1.0</v>
      </c>
      <c r="V8" s="47">
        <v>26.0</v>
      </c>
      <c r="W8" s="47">
        <v>20.0</v>
      </c>
      <c r="X8" s="6"/>
      <c r="Y8" s="6"/>
      <c r="Z8" s="6"/>
      <c r="AA8" s="6"/>
      <c r="AB8" s="6"/>
      <c r="AC8" s="6"/>
      <c r="AD8" s="6"/>
      <c r="AE8" s="6"/>
      <c r="AF8" s="6"/>
      <c r="AG8" s="6"/>
    </row>
    <row r="9" ht="12.75" customHeight="1">
      <c r="A9" s="29" t="s">
        <v>50</v>
      </c>
      <c r="B9" s="31"/>
      <c r="C9" s="32">
        <v>0.0</v>
      </c>
      <c r="D9" s="32">
        <v>0.0</v>
      </c>
      <c r="E9" s="32">
        <v>4.0</v>
      </c>
      <c r="F9" s="32">
        <v>6.0</v>
      </c>
      <c r="G9" s="32">
        <v>5.0</v>
      </c>
      <c r="H9" s="32">
        <v>10.0</v>
      </c>
      <c r="I9" s="32">
        <v>4.0</v>
      </c>
      <c r="J9" s="32">
        <v>4.0</v>
      </c>
      <c r="K9" s="32">
        <v>0.0</v>
      </c>
      <c r="L9" s="32">
        <v>0.0</v>
      </c>
      <c r="M9" s="32">
        <v>0.0</v>
      </c>
      <c r="N9" s="32">
        <v>0.0</v>
      </c>
      <c r="O9" s="32">
        <v>0.0</v>
      </c>
      <c r="P9" s="32">
        <v>0.0</v>
      </c>
      <c r="Q9" s="32">
        <v>0.0</v>
      </c>
      <c r="R9" s="34">
        <f t="shared" si="1"/>
        <v>33</v>
      </c>
      <c r="S9" s="35"/>
      <c r="T9" s="46">
        <v>0.0</v>
      </c>
      <c r="U9" s="46">
        <v>0.0</v>
      </c>
      <c r="V9" s="47">
        <v>0.0</v>
      </c>
      <c r="W9" s="47">
        <v>0.0</v>
      </c>
      <c r="X9" s="6"/>
      <c r="Y9" s="6"/>
      <c r="Z9" s="6"/>
      <c r="AA9" s="6"/>
      <c r="AB9" s="6"/>
      <c r="AC9" s="6"/>
      <c r="AD9" s="6"/>
      <c r="AE9" s="6"/>
      <c r="AF9" s="6"/>
      <c r="AG9" s="6"/>
    </row>
    <row r="10" ht="12.75" customHeight="1">
      <c r="A10" s="29" t="s">
        <v>53</v>
      </c>
      <c r="B10" s="31"/>
      <c r="C10" s="32">
        <v>0.0</v>
      </c>
      <c r="D10" s="32">
        <v>10.0</v>
      </c>
      <c r="E10" s="32">
        <v>15.0</v>
      </c>
      <c r="F10" s="32">
        <v>28.0</v>
      </c>
      <c r="G10" s="32">
        <v>28.0</v>
      </c>
      <c r="H10" s="32">
        <v>33.0</v>
      </c>
      <c r="I10" s="32">
        <v>28.0</v>
      </c>
      <c r="J10" s="32">
        <v>37.0</v>
      </c>
      <c r="K10" s="32">
        <v>0.0</v>
      </c>
      <c r="L10" s="32">
        <v>0.0</v>
      </c>
      <c r="M10" s="32">
        <v>0.0</v>
      </c>
      <c r="N10" s="32">
        <v>0.0</v>
      </c>
      <c r="O10" s="32">
        <v>0.0</v>
      </c>
      <c r="P10" s="32">
        <v>0.0</v>
      </c>
      <c r="Q10" s="32">
        <v>0.0</v>
      </c>
      <c r="R10" s="34">
        <f t="shared" si="1"/>
        <v>179</v>
      </c>
      <c r="S10" s="35"/>
      <c r="T10" s="44"/>
      <c r="U10" s="46">
        <v>2.0</v>
      </c>
      <c r="V10" s="47">
        <v>59.0</v>
      </c>
      <c r="W10" s="47">
        <v>37.0</v>
      </c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 ht="12.75" customHeight="1">
      <c r="A11" s="29" t="s">
        <v>54</v>
      </c>
      <c r="B11" s="31"/>
      <c r="C11" s="32">
        <v>0.0</v>
      </c>
      <c r="D11" s="32">
        <v>0.0</v>
      </c>
      <c r="E11" s="32">
        <v>11.0</v>
      </c>
      <c r="F11" s="32">
        <v>4.0</v>
      </c>
      <c r="G11" s="32">
        <v>5.0</v>
      </c>
      <c r="H11" s="32">
        <v>5.0</v>
      </c>
      <c r="I11" s="32">
        <v>2.0</v>
      </c>
      <c r="J11" s="32">
        <v>1.0</v>
      </c>
      <c r="K11" s="32">
        <v>0.0</v>
      </c>
      <c r="L11" s="32">
        <v>0.0</v>
      </c>
      <c r="M11" s="32">
        <v>0.0</v>
      </c>
      <c r="N11" s="32">
        <v>0.0</v>
      </c>
      <c r="O11" s="32">
        <v>0.0</v>
      </c>
      <c r="P11" s="32">
        <v>0.0</v>
      </c>
      <c r="Q11" s="32">
        <v>0.0</v>
      </c>
      <c r="R11" s="34">
        <f t="shared" si="1"/>
        <v>28</v>
      </c>
      <c r="S11" s="53"/>
      <c r="T11" s="46">
        <v>0.0</v>
      </c>
      <c r="U11" s="46">
        <v>0.0</v>
      </c>
      <c r="V11" s="47">
        <v>0.0</v>
      </c>
      <c r="W11" s="47">
        <v>0.0</v>
      </c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 ht="12.75" customHeight="1">
      <c r="A12" s="29" t="s">
        <v>55</v>
      </c>
      <c r="B12" s="31"/>
      <c r="C12" s="32">
        <v>0.0</v>
      </c>
      <c r="D12" s="32">
        <v>2.0</v>
      </c>
      <c r="E12" s="32">
        <v>3.0</v>
      </c>
      <c r="F12" s="32">
        <v>0.0</v>
      </c>
      <c r="G12" s="32">
        <v>3.0</v>
      </c>
      <c r="H12" s="32">
        <v>3.0</v>
      </c>
      <c r="I12" s="32">
        <v>4.0</v>
      </c>
      <c r="J12" s="32">
        <v>5.0</v>
      </c>
      <c r="K12" s="32">
        <v>0.0</v>
      </c>
      <c r="L12" s="32">
        <v>0.0</v>
      </c>
      <c r="M12" s="32">
        <v>0.0</v>
      </c>
      <c r="N12" s="32">
        <v>0.0</v>
      </c>
      <c r="O12" s="32">
        <v>0.0</v>
      </c>
      <c r="P12" s="32">
        <v>0.0</v>
      </c>
      <c r="Q12" s="32">
        <v>0.0</v>
      </c>
      <c r="R12" s="34">
        <f t="shared" si="1"/>
        <v>20</v>
      </c>
      <c r="S12" s="35"/>
      <c r="T12" s="46">
        <v>0.0</v>
      </c>
      <c r="U12" s="46">
        <v>0.0</v>
      </c>
      <c r="V12" s="47">
        <v>0.0</v>
      </c>
      <c r="W12" s="47">
        <v>0.0</v>
      </c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 ht="12.75" customHeight="1">
      <c r="A13" s="29" t="s">
        <v>57</v>
      </c>
      <c r="B13" s="31"/>
      <c r="C13" s="32">
        <v>0.0</v>
      </c>
      <c r="D13" s="32">
        <v>21.0</v>
      </c>
      <c r="E13" s="32">
        <v>16.0</v>
      </c>
      <c r="F13" s="32">
        <v>25.0</v>
      </c>
      <c r="G13" s="32">
        <v>20.0</v>
      </c>
      <c r="H13" s="32">
        <v>18.0</v>
      </c>
      <c r="I13" s="32">
        <v>29.0</v>
      </c>
      <c r="J13" s="32">
        <v>24.0</v>
      </c>
      <c r="K13" s="32">
        <v>0.0</v>
      </c>
      <c r="L13" s="32">
        <v>0.0</v>
      </c>
      <c r="M13" s="32">
        <v>0.0</v>
      </c>
      <c r="N13" s="32">
        <v>0.0</v>
      </c>
      <c r="O13" s="32">
        <v>0.0</v>
      </c>
      <c r="P13" s="32">
        <v>0.0</v>
      </c>
      <c r="Q13" s="32">
        <v>0.0</v>
      </c>
      <c r="R13" s="34">
        <f t="shared" si="1"/>
        <v>153</v>
      </c>
      <c r="S13" s="35"/>
      <c r="T13" s="46">
        <v>0.0</v>
      </c>
      <c r="U13" s="46">
        <v>0.0</v>
      </c>
      <c r="V13" s="47">
        <v>0.0</v>
      </c>
      <c r="W13" s="47">
        <v>0.0</v>
      </c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 ht="12.75" customHeight="1">
      <c r="A14" s="29" t="s">
        <v>58</v>
      </c>
      <c r="B14" s="31"/>
      <c r="C14" s="32">
        <v>7.0</v>
      </c>
      <c r="D14" s="32">
        <v>16.0</v>
      </c>
      <c r="E14" s="32">
        <v>87.0</v>
      </c>
      <c r="F14" s="32">
        <v>101.0</v>
      </c>
      <c r="G14" s="32">
        <v>136.0</v>
      </c>
      <c r="H14" s="32">
        <v>92.0</v>
      </c>
      <c r="I14" s="32">
        <v>119.0</v>
      </c>
      <c r="J14" s="32">
        <v>134.0</v>
      </c>
      <c r="K14" s="32">
        <v>0.0</v>
      </c>
      <c r="L14" s="32">
        <v>0.0</v>
      </c>
      <c r="M14" s="32">
        <v>0.0</v>
      </c>
      <c r="N14" s="32">
        <v>0.0</v>
      </c>
      <c r="O14" s="32">
        <v>0.0</v>
      </c>
      <c r="P14" s="32">
        <v>0.0</v>
      </c>
      <c r="Q14" s="32">
        <v>0.0</v>
      </c>
      <c r="R14" s="34">
        <f t="shared" si="1"/>
        <v>692</v>
      </c>
      <c r="S14" s="35"/>
      <c r="T14" s="46">
        <v>3.0</v>
      </c>
      <c r="U14" s="46">
        <v>2.0</v>
      </c>
      <c r="V14" s="47">
        <v>54.0</v>
      </c>
      <c r="W14" s="47">
        <v>37.0</v>
      </c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 ht="12.75" customHeight="1">
      <c r="A15" s="29" t="s">
        <v>61</v>
      </c>
      <c r="B15" s="31"/>
      <c r="C15" s="32">
        <v>0.0</v>
      </c>
      <c r="D15" s="32">
        <v>15.0</v>
      </c>
      <c r="E15" s="32">
        <v>8.0</v>
      </c>
      <c r="F15" s="32">
        <v>10.0</v>
      </c>
      <c r="G15" s="32">
        <v>9.0</v>
      </c>
      <c r="H15" s="32">
        <v>10.0</v>
      </c>
      <c r="I15" s="32">
        <v>9.0</v>
      </c>
      <c r="J15" s="32">
        <v>5.0</v>
      </c>
      <c r="K15" s="32">
        <v>0.0</v>
      </c>
      <c r="L15" s="32">
        <v>0.0</v>
      </c>
      <c r="M15" s="32">
        <v>0.0</v>
      </c>
      <c r="N15" s="32">
        <v>0.0</v>
      </c>
      <c r="O15" s="32">
        <v>0.0</v>
      </c>
      <c r="P15" s="32">
        <v>0.0</v>
      </c>
      <c r="Q15" s="32">
        <v>0.0</v>
      </c>
      <c r="R15" s="34">
        <f t="shared" si="1"/>
        <v>66</v>
      </c>
      <c r="S15" s="35"/>
      <c r="T15" s="46">
        <v>0.0</v>
      </c>
      <c r="U15" s="46">
        <v>0.0</v>
      </c>
      <c r="V15" s="47">
        <v>0.0</v>
      </c>
      <c r="W15" s="47">
        <v>0.0</v>
      </c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 ht="12.75" customHeight="1">
      <c r="A16" s="29" t="s">
        <v>63</v>
      </c>
      <c r="B16" s="31"/>
      <c r="C16" s="32">
        <v>10.0</v>
      </c>
      <c r="D16" s="32">
        <v>0.0</v>
      </c>
      <c r="E16" s="32">
        <v>134.0</v>
      </c>
      <c r="F16" s="32">
        <v>121.0</v>
      </c>
      <c r="G16" s="32">
        <v>134.0</v>
      </c>
      <c r="H16" s="32">
        <v>150.0</v>
      </c>
      <c r="I16" s="32">
        <v>206.0</v>
      </c>
      <c r="J16" s="32">
        <v>167.0</v>
      </c>
      <c r="K16" s="32">
        <v>0.0</v>
      </c>
      <c r="L16" s="32">
        <v>0.0</v>
      </c>
      <c r="M16" s="32">
        <v>0.0</v>
      </c>
      <c r="N16" s="32">
        <v>0.0</v>
      </c>
      <c r="O16" s="32">
        <v>0.0</v>
      </c>
      <c r="P16" s="32">
        <v>0.0</v>
      </c>
      <c r="Q16" s="32">
        <v>0.0</v>
      </c>
      <c r="R16" s="34">
        <f t="shared" si="1"/>
        <v>922</v>
      </c>
      <c r="S16" s="35"/>
      <c r="T16" s="46">
        <v>3.0</v>
      </c>
      <c r="U16" s="46">
        <v>4.0</v>
      </c>
      <c r="V16" s="47">
        <v>43.0</v>
      </c>
      <c r="W16" s="47">
        <v>35.0</v>
      </c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 ht="12.75" customHeight="1">
      <c r="A17" s="29" t="s">
        <v>67</v>
      </c>
      <c r="B17" s="31"/>
      <c r="C17" s="32">
        <v>0.0</v>
      </c>
      <c r="D17" s="32">
        <v>0.0</v>
      </c>
      <c r="E17" s="32">
        <v>8.0</v>
      </c>
      <c r="F17" s="32">
        <v>17.0</v>
      </c>
      <c r="G17" s="32">
        <v>6.0</v>
      </c>
      <c r="H17" s="32">
        <v>10.0</v>
      </c>
      <c r="I17" s="32">
        <v>7.0</v>
      </c>
      <c r="J17" s="32">
        <v>6.0</v>
      </c>
      <c r="K17" s="32">
        <v>0.0</v>
      </c>
      <c r="L17" s="32">
        <v>0.0</v>
      </c>
      <c r="M17" s="32">
        <v>0.0</v>
      </c>
      <c r="N17" s="32">
        <v>0.0</v>
      </c>
      <c r="O17" s="32">
        <v>0.0</v>
      </c>
      <c r="P17" s="32">
        <v>0.0</v>
      </c>
      <c r="Q17" s="32">
        <v>0.0</v>
      </c>
      <c r="R17" s="34">
        <f t="shared" si="1"/>
        <v>54</v>
      </c>
      <c r="S17" s="35"/>
      <c r="T17" s="46">
        <v>0.0</v>
      </c>
      <c r="U17" s="46">
        <v>0.0</v>
      </c>
      <c r="V17" s="47">
        <v>0.0</v>
      </c>
      <c r="W17" s="47">
        <v>0.0</v>
      </c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 ht="12.75" customHeight="1">
      <c r="A18" s="29" t="s">
        <v>68</v>
      </c>
      <c r="B18" s="31"/>
      <c r="C18" s="32">
        <v>9.0</v>
      </c>
      <c r="D18" s="32">
        <v>29.0</v>
      </c>
      <c r="E18" s="32">
        <v>78.0</v>
      </c>
      <c r="F18" s="32">
        <v>84.0</v>
      </c>
      <c r="G18" s="32">
        <v>73.0</v>
      </c>
      <c r="H18" s="32">
        <v>92.0</v>
      </c>
      <c r="I18" s="32">
        <v>80.0</v>
      </c>
      <c r="J18" s="32">
        <v>92.0</v>
      </c>
      <c r="K18" s="32">
        <v>0.0</v>
      </c>
      <c r="L18" s="32">
        <v>0.0</v>
      </c>
      <c r="M18" s="32">
        <v>0.0</v>
      </c>
      <c r="N18" s="32">
        <v>0.0</v>
      </c>
      <c r="O18" s="32">
        <v>0.0</v>
      </c>
      <c r="P18" s="32">
        <v>0.0</v>
      </c>
      <c r="Q18" s="32">
        <v>0.0</v>
      </c>
      <c r="R18" s="34">
        <f t="shared" si="1"/>
        <v>537</v>
      </c>
      <c r="S18" s="35"/>
      <c r="T18" s="46">
        <v>4.0</v>
      </c>
      <c r="U18" s="46">
        <v>4.0</v>
      </c>
      <c r="V18" s="47">
        <v>97.0</v>
      </c>
      <c r="W18" s="47">
        <v>55.0</v>
      </c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 ht="12.75" customHeight="1">
      <c r="A19" s="29" t="s">
        <v>70</v>
      </c>
      <c r="B19" s="31"/>
      <c r="C19" s="32">
        <v>0.0</v>
      </c>
      <c r="D19" s="32">
        <v>0.0</v>
      </c>
      <c r="E19" s="32">
        <v>20.0</v>
      </c>
      <c r="F19" s="32">
        <v>11.0</v>
      </c>
      <c r="G19" s="32">
        <v>8.0</v>
      </c>
      <c r="H19" s="32">
        <v>10.0</v>
      </c>
      <c r="I19" s="32">
        <v>12.0</v>
      </c>
      <c r="J19" s="32">
        <v>9.0</v>
      </c>
      <c r="K19" s="32">
        <v>0.0</v>
      </c>
      <c r="L19" s="32">
        <v>0.0</v>
      </c>
      <c r="M19" s="32">
        <v>0.0</v>
      </c>
      <c r="N19" s="32">
        <v>0.0</v>
      </c>
      <c r="O19" s="32">
        <v>0.0</v>
      </c>
      <c r="P19" s="32">
        <v>0.0</v>
      </c>
      <c r="Q19" s="32">
        <v>0.0</v>
      </c>
      <c r="R19" s="34">
        <f t="shared" si="1"/>
        <v>70</v>
      </c>
      <c r="S19" s="35"/>
      <c r="T19" s="46">
        <v>0.0</v>
      </c>
      <c r="U19" s="46">
        <v>0.0</v>
      </c>
      <c r="V19" s="47">
        <v>0.0</v>
      </c>
      <c r="W19" s="47">
        <v>0.0</v>
      </c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 ht="12.75" customHeight="1">
      <c r="A20" s="29" t="s">
        <v>73</v>
      </c>
      <c r="B20" s="31"/>
      <c r="C20" s="32">
        <v>0.0</v>
      </c>
      <c r="D20" s="32">
        <v>10.0</v>
      </c>
      <c r="E20" s="32">
        <v>5.0</v>
      </c>
      <c r="F20" s="32">
        <v>4.0</v>
      </c>
      <c r="G20" s="32">
        <v>2.0</v>
      </c>
      <c r="H20" s="32">
        <v>6.0</v>
      </c>
      <c r="I20" s="32">
        <v>8.0</v>
      </c>
      <c r="J20" s="32">
        <v>6.0</v>
      </c>
      <c r="K20" s="32">
        <v>0.0</v>
      </c>
      <c r="L20" s="32">
        <v>0.0</v>
      </c>
      <c r="M20" s="32">
        <v>0.0</v>
      </c>
      <c r="N20" s="32">
        <v>0.0</v>
      </c>
      <c r="O20" s="32">
        <v>0.0</v>
      </c>
      <c r="P20" s="32">
        <v>0.0</v>
      </c>
      <c r="Q20" s="32">
        <v>0.0</v>
      </c>
      <c r="R20" s="34">
        <f t="shared" si="1"/>
        <v>41</v>
      </c>
      <c r="S20" s="35"/>
      <c r="T20" s="46">
        <v>0.0</v>
      </c>
      <c r="U20" s="46">
        <v>0.0</v>
      </c>
      <c r="V20" s="47">
        <v>0.0</v>
      </c>
      <c r="W20" s="47">
        <v>0.0</v>
      </c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 ht="12.75" customHeight="1">
      <c r="A21" s="29" t="s">
        <v>75</v>
      </c>
      <c r="B21" s="31"/>
      <c r="C21" s="32">
        <v>0.0</v>
      </c>
      <c r="D21" s="32">
        <v>9.0</v>
      </c>
      <c r="E21" s="32">
        <v>20.0</v>
      </c>
      <c r="F21" s="32">
        <v>15.0</v>
      </c>
      <c r="G21" s="32">
        <v>9.0</v>
      </c>
      <c r="H21" s="32">
        <v>13.0</v>
      </c>
      <c r="I21" s="32">
        <v>18.0</v>
      </c>
      <c r="J21" s="32">
        <v>13.0</v>
      </c>
      <c r="K21" s="32">
        <v>0.0</v>
      </c>
      <c r="L21" s="32">
        <v>0.0</v>
      </c>
      <c r="M21" s="32">
        <v>0.0</v>
      </c>
      <c r="N21" s="32">
        <v>0.0</v>
      </c>
      <c r="O21" s="32">
        <v>0.0</v>
      </c>
      <c r="P21" s="32">
        <v>0.0</v>
      </c>
      <c r="Q21" s="32">
        <v>0.0</v>
      </c>
      <c r="R21" s="34">
        <f t="shared" si="1"/>
        <v>97</v>
      </c>
      <c r="S21" s="35"/>
      <c r="T21" s="46">
        <v>0.0</v>
      </c>
      <c r="U21" s="46">
        <v>0.0</v>
      </c>
      <c r="V21" s="47">
        <v>0.0</v>
      </c>
      <c r="W21" s="47">
        <v>0.0</v>
      </c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 ht="12.75" customHeight="1">
      <c r="A22" s="29" t="s">
        <v>77</v>
      </c>
      <c r="B22" s="31"/>
      <c r="C22" s="32">
        <v>0.0</v>
      </c>
      <c r="D22" s="32">
        <v>0.0</v>
      </c>
      <c r="E22" s="32">
        <v>59.0</v>
      </c>
      <c r="F22" s="32">
        <v>66.0</v>
      </c>
      <c r="G22" s="32">
        <v>57.0</v>
      </c>
      <c r="H22" s="32">
        <v>70.0</v>
      </c>
      <c r="I22" s="32">
        <v>82.0</v>
      </c>
      <c r="J22" s="32">
        <v>69.0</v>
      </c>
      <c r="K22" s="32">
        <v>0.0</v>
      </c>
      <c r="L22" s="32">
        <v>0.0</v>
      </c>
      <c r="M22" s="32">
        <v>0.0</v>
      </c>
      <c r="N22" s="32">
        <v>0.0</v>
      </c>
      <c r="O22" s="32">
        <v>0.0</v>
      </c>
      <c r="P22" s="32">
        <v>0.0</v>
      </c>
      <c r="Q22" s="32">
        <v>0.0</v>
      </c>
      <c r="R22" s="34">
        <f t="shared" si="1"/>
        <v>403</v>
      </c>
      <c r="S22" s="35"/>
      <c r="T22" s="46">
        <v>1.0</v>
      </c>
      <c r="U22" s="46">
        <v>1.0</v>
      </c>
      <c r="V22" s="47">
        <v>19.0</v>
      </c>
      <c r="W22" s="47">
        <v>14.0</v>
      </c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 ht="12.75" customHeight="1">
      <c r="A23" s="29" t="s">
        <v>79</v>
      </c>
      <c r="B23" s="31"/>
      <c r="C23" s="32">
        <v>0.0</v>
      </c>
      <c r="D23" s="32">
        <v>0.0</v>
      </c>
      <c r="E23" s="32">
        <v>5.0</v>
      </c>
      <c r="F23" s="32">
        <v>8.0</v>
      </c>
      <c r="G23" s="32">
        <v>5.0</v>
      </c>
      <c r="H23" s="32">
        <v>8.0</v>
      </c>
      <c r="I23" s="32">
        <v>1.0</v>
      </c>
      <c r="J23" s="32">
        <v>1.0</v>
      </c>
      <c r="K23" s="32">
        <v>0.0</v>
      </c>
      <c r="L23" s="32">
        <v>0.0</v>
      </c>
      <c r="M23" s="32">
        <v>0.0</v>
      </c>
      <c r="N23" s="32">
        <v>0.0</v>
      </c>
      <c r="O23" s="32">
        <v>0.0</v>
      </c>
      <c r="P23" s="32">
        <v>0.0</v>
      </c>
      <c r="Q23" s="32">
        <v>0.0</v>
      </c>
      <c r="R23" s="34">
        <f t="shared" si="1"/>
        <v>28</v>
      </c>
      <c r="S23" s="35"/>
      <c r="T23" s="46">
        <v>0.0</v>
      </c>
      <c r="U23" s="46">
        <v>0.0</v>
      </c>
      <c r="V23" s="47">
        <v>0.0</v>
      </c>
      <c r="W23" s="47">
        <v>0.0</v>
      </c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 ht="12.75" customHeight="1">
      <c r="A24" s="29" t="s">
        <v>80</v>
      </c>
      <c r="B24" s="31"/>
      <c r="C24" s="32">
        <v>0.0</v>
      </c>
      <c r="D24" s="32">
        <v>0.0</v>
      </c>
      <c r="E24" s="32">
        <v>99.0</v>
      </c>
      <c r="F24" s="32">
        <v>91.0</v>
      </c>
      <c r="G24" s="32">
        <v>75.0</v>
      </c>
      <c r="H24" s="32">
        <v>93.0</v>
      </c>
      <c r="I24" s="32">
        <v>88.0</v>
      </c>
      <c r="J24" s="32">
        <v>97.0</v>
      </c>
      <c r="K24" s="32">
        <v>0.0</v>
      </c>
      <c r="L24" s="32">
        <v>0.0</v>
      </c>
      <c r="M24" s="32">
        <v>0.0</v>
      </c>
      <c r="N24" s="32">
        <v>0.0</v>
      </c>
      <c r="O24" s="32">
        <v>0.0</v>
      </c>
      <c r="P24" s="32">
        <v>0.0</v>
      </c>
      <c r="Q24" s="32">
        <v>0.0</v>
      </c>
      <c r="R24" s="34">
        <f t="shared" si="1"/>
        <v>543</v>
      </c>
      <c r="S24" s="35"/>
      <c r="T24" s="46">
        <v>4.0</v>
      </c>
      <c r="U24" s="44"/>
      <c r="V24" s="47">
        <v>24.0</v>
      </c>
      <c r="W24" s="47">
        <v>18.0</v>
      </c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 ht="12.75" customHeight="1">
      <c r="A25" s="29" t="s">
        <v>81</v>
      </c>
      <c r="B25" s="31"/>
      <c r="C25" s="32">
        <v>0.0</v>
      </c>
      <c r="D25" s="32">
        <v>0.0</v>
      </c>
      <c r="E25" s="32">
        <v>7.0</v>
      </c>
      <c r="F25" s="32">
        <v>7.0</v>
      </c>
      <c r="G25" s="32">
        <v>2.0</v>
      </c>
      <c r="H25" s="32">
        <v>1.0</v>
      </c>
      <c r="I25" s="32">
        <v>6.0</v>
      </c>
      <c r="J25" s="32">
        <v>5.0</v>
      </c>
      <c r="K25" s="32">
        <v>0.0</v>
      </c>
      <c r="L25" s="32">
        <v>0.0</v>
      </c>
      <c r="M25" s="32">
        <v>0.0</v>
      </c>
      <c r="N25" s="32">
        <v>0.0</v>
      </c>
      <c r="O25" s="32">
        <v>0.0</v>
      </c>
      <c r="P25" s="32">
        <v>0.0</v>
      </c>
      <c r="Q25" s="32">
        <v>0.0</v>
      </c>
      <c r="R25" s="34">
        <f t="shared" si="1"/>
        <v>28</v>
      </c>
      <c r="S25" s="35"/>
      <c r="T25" s="46">
        <v>0.0</v>
      </c>
      <c r="U25" s="46">
        <v>0.0</v>
      </c>
      <c r="V25" s="47">
        <v>0.0</v>
      </c>
      <c r="W25" s="47">
        <v>0.0</v>
      </c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 ht="12.75" customHeight="1">
      <c r="A26" s="29" t="s">
        <v>83</v>
      </c>
      <c r="B26" s="31"/>
      <c r="C26" s="32">
        <v>0.0</v>
      </c>
      <c r="D26" s="32">
        <v>34.0</v>
      </c>
      <c r="E26" s="32">
        <v>47.0</v>
      </c>
      <c r="F26" s="32">
        <v>35.0</v>
      </c>
      <c r="G26" s="32">
        <v>44.0</v>
      </c>
      <c r="H26" s="32">
        <v>31.0</v>
      </c>
      <c r="I26" s="32">
        <v>36.0</v>
      </c>
      <c r="J26" s="32">
        <v>43.0</v>
      </c>
      <c r="K26" s="32">
        <v>0.0</v>
      </c>
      <c r="L26" s="32">
        <v>0.0</v>
      </c>
      <c r="M26" s="32">
        <v>0.0</v>
      </c>
      <c r="N26" s="32">
        <v>0.0</v>
      </c>
      <c r="O26" s="32">
        <v>0.0</v>
      </c>
      <c r="P26" s="32">
        <v>0.0</v>
      </c>
      <c r="Q26" s="32">
        <v>0.0</v>
      </c>
      <c r="R26" s="34">
        <f t="shared" si="1"/>
        <v>270</v>
      </c>
      <c r="S26" s="35"/>
      <c r="T26" s="46">
        <v>1.0</v>
      </c>
      <c r="U26" s="46">
        <v>2.0</v>
      </c>
      <c r="V26" s="47">
        <v>76.0</v>
      </c>
      <c r="W26" s="47">
        <v>59.0</v>
      </c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 ht="12.75" customHeight="1">
      <c r="A27" s="29" t="s">
        <v>84</v>
      </c>
      <c r="B27" s="31"/>
      <c r="C27" s="32">
        <v>0.0</v>
      </c>
      <c r="D27" s="32">
        <v>0.0</v>
      </c>
      <c r="E27" s="32">
        <v>2.0</v>
      </c>
      <c r="F27" s="32">
        <v>3.0</v>
      </c>
      <c r="G27" s="32">
        <v>0.0</v>
      </c>
      <c r="H27" s="32">
        <v>0.0</v>
      </c>
      <c r="I27" s="32">
        <v>0.0</v>
      </c>
      <c r="J27" s="32">
        <v>0.0</v>
      </c>
      <c r="K27" s="32">
        <v>0.0</v>
      </c>
      <c r="L27" s="32">
        <v>0.0</v>
      </c>
      <c r="M27" s="32">
        <v>0.0</v>
      </c>
      <c r="N27" s="32">
        <v>0.0</v>
      </c>
      <c r="O27" s="32">
        <v>0.0</v>
      </c>
      <c r="P27" s="32">
        <v>0.0</v>
      </c>
      <c r="Q27" s="32">
        <v>0.0</v>
      </c>
      <c r="R27" s="34">
        <f t="shared" si="1"/>
        <v>5</v>
      </c>
      <c r="S27" s="53"/>
      <c r="T27" s="46">
        <v>0.0</v>
      </c>
      <c r="U27" s="46">
        <v>0.0</v>
      </c>
      <c r="V27" s="47">
        <v>0.0</v>
      </c>
      <c r="W27" s="47">
        <v>0.0</v>
      </c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 ht="12.75" customHeight="1">
      <c r="A28" s="29" t="s">
        <v>87</v>
      </c>
      <c r="B28" s="31"/>
      <c r="C28" s="32">
        <v>0.0</v>
      </c>
      <c r="D28" s="32">
        <v>5.0</v>
      </c>
      <c r="E28" s="32">
        <v>1.0</v>
      </c>
      <c r="F28" s="32">
        <v>0.0</v>
      </c>
      <c r="G28" s="32">
        <v>5.0</v>
      </c>
      <c r="H28" s="32">
        <v>1.0</v>
      </c>
      <c r="I28" s="32">
        <v>3.0</v>
      </c>
      <c r="J28" s="32">
        <v>3.0</v>
      </c>
      <c r="K28" s="32">
        <v>0.0</v>
      </c>
      <c r="L28" s="32">
        <v>0.0</v>
      </c>
      <c r="M28" s="32">
        <v>0.0</v>
      </c>
      <c r="N28" s="32">
        <v>0.0</v>
      </c>
      <c r="O28" s="32">
        <v>0.0</v>
      </c>
      <c r="P28" s="32">
        <v>0.0</v>
      </c>
      <c r="Q28" s="32">
        <v>0.0</v>
      </c>
      <c r="R28" s="34">
        <f t="shared" si="1"/>
        <v>18</v>
      </c>
      <c r="S28" s="35"/>
      <c r="T28" s="46">
        <v>0.0</v>
      </c>
      <c r="U28" s="46">
        <v>0.0</v>
      </c>
      <c r="V28" s="47">
        <v>0.0</v>
      </c>
      <c r="W28" s="47">
        <v>0.0</v>
      </c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 ht="12.75" customHeight="1">
      <c r="A29" s="29" t="s">
        <v>89</v>
      </c>
      <c r="B29" s="31"/>
      <c r="C29" s="32">
        <v>0.0</v>
      </c>
      <c r="D29" s="32">
        <v>24.0</v>
      </c>
      <c r="E29" s="32">
        <v>25.0</v>
      </c>
      <c r="F29" s="32">
        <v>29.0</v>
      </c>
      <c r="G29" s="32">
        <v>19.0</v>
      </c>
      <c r="H29" s="32">
        <v>21.0</v>
      </c>
      <c r="I29" s="32">
        <v>30.0</v>
      </c>
      <c r="J29" s="32">
        <v>24.0</v>
      </c>
      <c r="K29" s="32">
        <v>0.0</v>
      </c>
      <c r="L29" s="32">
        <v>0.0</v>
      </c>
      <c r="M29" s="32">
        <v>0.0</v>
      </c>
      <c r="N29" s="32">
        <v>0.0</v>
      </c>
      <c r="O29" s="32">
        <v>0.0</v>
      </c>
      <c r="P29" s="32">
        <v>0.0</v>
      </c>
      <c r="Q29" s="32">
        <v>0.0</v>
      </c>
      <c r="R29" s="34">
        <f t="shared" si="1"/>
        <v>172</v>
      </c>
      <c r="S29" s="35"/>
      <c r="T29" s="46">
        <v>0.0</v>
      </c>
      <c r="U29" s="46">
        <v>0.0</v>
      </c>
      <c r="V29" s="47">
        <v>0.0</v>
      </c>
      <c r="W29" s="47">
        <v>0.0</v>
      </c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 ht="15.75" customHeight="1">
      <c r="A30" s="29" t="s">
        <v>91</v>
      </c>
      <c r="B30" s="31"/>
      <c r="C30" s="32">
        <v>8.0</v>
      </c>
      <c r="D30" s="32">
        <v>0.0</v>
      </c>
      <c r="E30" s="32">
        <v>54.0</v>
      </c>
      <c r="F30" s="32">
        <v>44.0</v>
      </c>
      <c r="G30" s="32">
        <v>55.0</v>
      </c>
      <c r="H30" s="32">
        <v>50.0</v>
      </c>
      <c r="I30" s="32">
        <v>56.0</v>
      </c>
      <c r="J30" s="32">
        <v>81.0</v>
      </c>
      <c r="K30" s="32">
        <v>0.0</v>
      </c>
      <c r="L30" s="32">
        <v>0.0</v>
      </c>
      <c r="M30" s="32">
        <v>0.0</v>
      </c>
      <c r="N30" s="32">
        <v>0.0</v>
      </c>
      <c r="O30" s="32">
        <v>0.0</v>
      </c>
      <c r="P30" s="32">
        <v>0.0</v>
      </c>
      <c r="Q30" s="32">
        <v>0.0</v>
      </c>
      <c r="R30" s="34">
        <f t="shared" si="1"/>
        <v>348</v>
      </c>
      <c r="S30" s="35"/>
      <c r="T30" s="44"/>
      <c r="U30" s="46">
        <v>1.0</v>
      </c>
      <c r="V30" s="47">
        <v>23.0</v>
      </c>
      <c r="W30" s="47">
        <v>16.0</v>
      </c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 ht="15.75" customHeight="1">
      <c r="A31" s="29" t="s">
        <v>94</v>
      </c>
      <c r="B31" s="31"/>
      <c r="C31" s="32">
        <v>0.0</v>
      </c>
      <c r="D31" s="32">
        <v>0.0</v>
      </c>
      <c r="E31" s="32">
        <v>0.0</v>
      </c>
      <c r="F31" s="32">
        <v>0.0</v>
      </c>
      <c r="G31" s="32">
        <v>2.0</v>
      </c>
      <c r="H31" s="32">
        <v>2.0</v>
      </c>
      <c r="I31" s="32">
        <v>2.0</v>
      </c>
      <c r="J31" s="32">
        <v>3.0</v>
      </c>
      <c r="K31" s="32">
        <v>0.0</v>
      </c>
      <c r="L31" s="32">
        <v>0.0</v>
      </c>
      <c r="M31" s="32">
        <v>0.0</v>
      </c>
      <c r="N31" s="32">
        <v>0.0</v>
      </c>
      <c r="O31" s="32">
        <v>0.0</v>
      </c>
      <c r="P31" s="32">
        <v>0.0</v>
      </c>
      <c r="Q31" s="32">
        <v>0.0</v>
      </c>
      <c r="R31" s="34">
        <f t="shared" si="1"/>
        <v>9</v>
      </c>
      <c r="S31" s="53"/>
      <c r="T31" s="46">
        <v>0.0</v>
      </c>
      <c r="U31" s="46">
        <v>0.0</v>
      </c>
      <c r="V31" s="47">
        <v>0.0</v>
      </c>
      <c r="W31" s="47">
        <v>0.0</v>
      </c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 ht="15.75" customHeight="1">
      <c r="A32" s="29" t="s">
        <v>96</v>
      </c>
      <c r="B32" s="31"/>
      <c r="C32" s="32">
        <v>45.0</v>
      </c>
      <c r="D32" s="32">
        <v>20.0</v>
      </c>
      <c r="E32" s="32">
        <v>86.0</v>
      </c>
      <c r="F32" s="32">
        <v>87.0</v>
      </c>
      <c r="G32" s="32">
        <v>89.0</v>
      </c>
      <c r="H32" s="32">
        <v>98.0</v>
      </c>
      <c r="I32" s="32">
        <v>84.0</v>
      </c>
      <c r="J32" s="32">
        <v>88.0</v>
      </c>
      <c r="K32" s="32">
        <v>0.0</v>
      </c>
      <c r="L32" s="32">
        <v>0.0</v>
      </c>
      <c r="M32" s="32">
        <v>0.0</v>
      </c>
      <c r="N32" s="32">
        <v>0.0</v>
      </c>
      <c r="O32" s="32">
        <v>0.0</v>
      </c>
      <c r="P32" s="32">
        <v>0.0</v>
      </c>
      <c r="Q32" s="32">
        <v>0.0</v>
      </c>
      <c r="R32" s="34">
        <f t="shared" si="1"/>
        <v>597</v>
      </c>
      <c r="S32" s="35"/>
      <c r="T32" s="44"/>
      <c r="U32" s="46">
        <v>3.0</v>
      </c>
      <c r="V32" s="47">
        <v>68.0</v>
      </c>
      <c r="W32" s="47">
        <v>37.0</v>
      </c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 ht="15.75" customHeight="1">
      <c r="A33" s="29" t="s">
        <v>97</v>
      </c>
      <c r="B33" s="31"/>
      <c r="C33" s="32">
        <v>0.0</v>
      </c>
      <c r="D33" s="32">
        <v>7.0</v>
      </c>
      <c r="E33" s="32">
        <v>6.0</v>
      </c>
      <c r="F33" s="32">
        <v>4.0</v>
      </c>
      <c r="G33" s="32">
        <v>6.0</v>
      </c>
      <c r="H33" s="32">
        <v>6.0</v>
      </c>
      <c r="I33" s="32">
        <v>5.0</v>
      </c>
      <c r="J33" s="32">
        <v>7.0</v>
      </c>
      <c r="K33" s="32">
        <v>0.0</v>
      </c>
      <c r="L33" s="32">
        <v>0.0</v>
      </c>
      <c r="M33" s="32">
        <v>0.0</v>
      </c>
      <c r="N33" s="32">
        <v>0.0</v>
      </c>
      <c r="O33" s="32">
        <v>0.0</v>
      </c>
      <c r="P33" s="32">
        <v>0.0</v>
      </c>
      <c r="Q33" s="32">
        <v>0.0</v>
      </c>
      <c r="R33" s="34">
        <f t="shared" si="1"/>
        <v>41</v>
      </c>
      <c r="S33" s="35"/>
      <c r="T33" s="46">
        <v>0.0</v>
      </c>
      <c r="U33" s="46">
        <v>0.0</v>
      </c>
      <c r="V33" s="47">
        <v>0.0</v>
      </c>
      <c r="W33" s="47">
        <v>0.0</v>
      </c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 ht="15.75" customHeight="1">
      <c r="A34" s="29" t="s">
        <v>98</v>
      </c>
      <c r="B34" s="31"/>
      <c r="C34" s="32">
        <v>0.0</v>
      </c>
      <c r="D34" s="32">
        <v>1.0</v>
      </c>
      <c r="E34" s="32">
        <v>133.0</v>
      </c>
      <c r="F34" s="32">
        <v>174.0</v>
      </c>
      <c r="G34" s="32">
        <v>156.0</v>
      </c>
      <c r="H34" s="32">
        <v>165.0</v>
      </c>
      <c r="I34" s="32">
        <v>173.0</v>
      </c>
      <c r="J34" s="32">
        <v>157.0</v>
      </c>
      <c r="K34" s="32">
        <v>0.0</v>
      </c>
      <c r="L34" s="32">
        <v>0.0</v>
      </c>
      <c r="M34" s="32">
        <v>0.0</v>
      </c>
      <c r="N34" s="32">
        <v>0.0</v>
      </c>
      <c r="O34" s="32">
        <v>0.0</v>
      </c>
      <c r="P34" s="32">
        <v>0.0</v>
      </c>
      <c r="Q34" s="32">
        <v>0.0</v>
      </c>
      <c r="R34" s="34">
        <f t="shared" si="1"/>
        <v>959</v>
      </c>
      <c r="S34" s="35"/>
      <c r="T34" s="46">
        <v>1.0</v>
      </c>
      <c r="U34" s="46">
        <v>1.0</v>
      </c>
      <c r="V34" s="47">
        <v>87.0</v>
      </c>
      <c r="W34" s="47">
        <v>50.0</v>
      </c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 ht="15.75" customHeight="1">
      <c r="A35" s="29" t="s">
        <v>100</v>
      </c>
      <c r="B35" s="31"/>
      <c r="C35" s="32">
        <v>0.0</v>
      </c>
      <c r="D35" s="32">
        <v>29.0</v>
      </c>
      <c r="E35" s="32">
        <v>32.0</v>
      </c>
      <c r="F35" s="32">
        <v>22.0</v>
      </c>
      <c r="G35" s="32">
        <v>26.0</v>
      </c>
      <c r="H35" s="32">
        <v>20.0</v>
      </c>
      <c r="I35" s="32">
        <v>19.0</v>
      </c>
      <c r="J35" s="32">
        <v>14.0</v>
      </c>
      <c r="K35" s="32">
        <v>0.0</v>
      </c>
      <c r="L35" s="32">
        <v>0.0</v>
      </c>
      <c r="M35" s="32">
        <v>0.0</v>
      </c>
      <c r="N35" s="32">
        <v>0.0</v>
      </c>
      <c r="O35" s="32">
        <v>0.0</v>
      </c>
      <c r="P35" s="32">
        <v>0.0</v>
      </c>
      <c r="Q35" s="32">
        <v>0.0</v>
      </c>
      <c r="R35" s="34">
        <f t="shared" si="1"/>
        <v>162</v>
      </c>
      <c r="S35" s="35"/>
      <c r="T35" s="46">
        <v>0.0</v>
      </c>
      <c r="U35" s="46">
        <v>0.0</v>
      </c>
      <c r="V35" s="47">
        <v>0.0</v>
      </c>
      <c r="W35" s="47">
        <v>0.0</v>
      </c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 ht="15.75" customHeight="1">
      <c r="A36" s="29" t="s">
        <v>101</v>
      </c>
      <c r="B36" s="31"/>
      <c r="C36" s="32">
        <v>0.0</v>
      </c>
      <c r="D36" s="32">
        <v>0.0</v>
      </c>
      <c r="E36" s="32">
        <v>101.0</v>
      </c>
      <c r="F36" s="32">
        <v>93.0</v>
      </c>
      <c r="G36" s="32">
        <v>93.0</v>
      </c>
      <c r="H36" s="32">
        <v>95.0</v>
      </c>
      <c r="I36" s="32">
        <v>103.0</v>
      </c>
      <c r="J36" s="32">
        <v>115.0</v>
      </c>
      <c r="K36" s="32">
        <v>0.0</v>
      </c>
      <c r="L36" s="32">
        <v>0.0</v>
      </c>
      <c r="M36" s="32">
        <v>0.0</v>
      </c>
      <c r="N36" s="32">
        <v>0.0</v>
      </c>
      <c r="O36" s="32">
        <v>0.0</v>
      </c>
      <c r="P36" s="32">
        <v>0.0</v>
      </c>
      <c r="Q36" s="32">
        <v>0.0</v>
      </c>
      <c r="R36" s="34">
        <f t="shared" si="1"/>
        <v>600</v>
      </c>
      <c r="S36" s="35"/>
      <c r="T36" s="44"/>
      <c r="U36" s="44"/>
      <c r="V36" s="47">
        <v>28.0</v>
      </c>
      <c r="W36" s="47">
        <v>15.0</v>
      </c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 ht="15.75" customHeight="1">
      <c r="A37" s="29" t="s">
        <v>103</v>
      </c>
      <c r="B37" s="31"/>
      <c r="C37" s="32">
        <v>0.0</v>
      </c>
      <c r="D37" s="32">
        <v>0.0</v>
      </c>
      <c r="E37" s="32">
        <v>4.0</v>
      </c>
      <c r="F37" s="32">
        <v>1.0</v>
      </c>
      <c r="G37" s="32">
        <v>4.0</v>
      </c>
      <c r="H37" s="32">
        <v>5.0</v>
      </c>
      <c r="I37" s="32">
        <v>4.0</v>
      </c>
      <c r="J37" s="32">
        <v>2.0</v>
      </c>
      <c r="K37" s="32">
        <v>0.0</v>
      </c>
      <c r="L37" s="32">
        <v>0.0</v>
      </c>
      <c r="M37" s="32">
        <v>0.0</v>
      </c>
      <c r="N37" s="32">
        <v>0.0</v>
      </c>
      <c r="O37" s="32">
        <v>0.0</v>
      </c>
      <c r="P37" s="32">
        <v>0.0</v>
      </c>
      <c r="Q37" s="32">
        <v>0.0</v>
      </c>
      <c r="R37" s="34">
        <f t="shared" si="1"/>
        <v>20</v>
      </c>
      <c r="S37" s="35"/>
      <c r="T37" s="46">
        <v>0.0</v>
      </c>
      <c r="U37" s="46">
        <v>0.0</v>
      </c>
      <c r="V37" s="47">
        <v>0.0</v>
      </c>
      <c r="W37" s="47">
        <v>0.0</v>
      </c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 ht="15.75" customHeight="1">
      <c r="A38" s="29" t="s">
        <v>104</v>
      </c>
      <c r="B38" s="31"/>
      <c r="C38" s="32">
        <v>0.0</v>
      </c>
      <c r="D38" s="32">
        <v>0.0</v>
      </c>
      <c r="E38" s="32">
        <v>112.0</v>
      </c>
      <c r="F38" s="32">
        <v>125.0</v>
      </c>
      <c r="G38" s="32">
        <v>121.0</v>
      </c>
      <c r="H38" s="32">
        <v>126.0</v>
      </c>
      <c r="I38" s="32">
        <v>143.0</v>
      </c>
      <c r="J38" s="32">
        <v>156.0</v>
      </c>
      <c r="K38" s="32">
        <v>0.0</v>
      </c>
      <c r="L38" s="32">
        <v>0.0</v>
      </c>
      <c r="M38" s="32">
        <v>0.0</v>
      </c>
      <c r="N38" s="32">
        <v>0.0</v>
      </c>
      <c r="O38" s="32">
        <v>0.0</v>
      </c>
      <c r="P38" s="32">
        <v>0.0</v>
      </c>
      <c r="Q38" s="32">
        <v>0.0</v>
      </c>
      <c r="R38" s="34">
        <f t="shared" si="1"/>
        <v>783</v>
      </c>
      <c r="S38" s="35"/>
      <c r="T38" s="44"/>
      <c r="U38" s="44"/>
      <c r="V38" s="47">
        <v>27.0</v>
      </c>
      <c r="W38" s="47">
        <v>21.0</v>
      </c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 ht="15.75" customHeight="1">
      <c r="A39" s="29" t="s">
        <v>105</v>
      </c>
      <c r="B39" s="31"/>
      <c r="C39" s="32">
        <v>0.0</v>
      </c>
      <c r="D39" s="32">
        <v>0.0</v>
      </c>
      <c r="E39" s="32">
        <v>14.0</v>
      </c>
      <c r="F39" s="32">
        <v>13.0</v>
      </c>
      <c r="G39" s="32">
        <v>7.0</v>
      </c>
      <c r="H39" s="32">
        <v>8.0</v>
      </c>
      <c r="I39" s="32">
        <v>5.0</v>
      </c>
      <c r="J39" s="32">
        <v>7.0</v>
      </c>
      <c r="K39" s="32">
        <v>0.0</v>
      </c>
      <c r="L39" s="32">
        <v>0.0</v>
      </c>
      <c r="M39" s="32">
        <v>0.0</v>
      </c>
      <c r="N39" s="32">
        <v>0.0</v>
      </c>
      <c r="O39" s="32">
        <v>0.0</v>
      </c>
      <c r="P39" s="32">
        <v>0.0</v>
      </c>
      <c r="Q39" s="32">
        <v>0.0</v>
      </c>
      <c r="R39" s="34">
        <f t="shared" si="1"/>
        <v>54</v>
      </c>
      <c r="S39" s="35"/>
      <c r="T39" s="46">
        <v>0.0</v>
      </c>
      <c r="U39" s="46">
        <v>0.0</v>
      </c>
      <c r="V39" s="47">
        <v>0.0</v>
      </c>
      <c r="W39" s="47">
        <v>0.0</v>
      </c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 ht="15.75" customHeight="1">
      <c r="A40" s="29" t="s">
        <v>107</v>
      </c>
      <c r="B40" s="31"/>
      <c r="C40" s="32">
        <v>10.0</v>
      </c>
      <c r="D40" s="32">
        <v>14.0</v>
      </c>
      <c r="E40" s="32">
        <v>44.0</v>
      </c>
      <c r="F40" s="32">
        <v>54.0</v>
      </c>
      <c r="G40" s="32">
        <v>62.0</v>
      </c>
      <c r="H40" s="32">
        <v>56.0</v>
      </c>
      <c r="I40" s="32">
        <v>54.0</v>
      </c>
      <c r="J40" s="32">
        <v>44.0</v>
      </c>
      <c r="K40" s="32">
        <v>0.0</v>
      </c>
      <c r="L40" s="32">
        <v>0.0</v>
      </c>
      <c r="M40" s="32">
        <v>0.0</v>
      </c>
      <c r="N40" s="32">
        <v>0.0</v>
      </c>
      <c r="O40" s="32">
        <v>0.0</v>
      </c>
      <c r="P40" s="32">
        <v>0.0</v>
      </c>
      <c r="Q40" s="32">
        <v>0.0</v>
      </c>
      <c r="R40" s="34">
        <f t="shared" si="1"/>
        <v>338</v>
      </c>
      <c r="S40" s="35"/>
      <c r="T40" s="44"/>
      <c r="U40" s="46">
        <v>4.0</v>
      </c>
      <c r="V40" s="47">
        <v>60.0</v>
      </c>
      <c r="W40" s="47">
        <v>40.0</v>
      </c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 ht="15.75" customHeight="1">
      <c r="A41" s="29" t="s">
        <v>108</v>
      </c>
      <c r="B41" s="31"/>
      <c r="C41" s="32">
        <v>0.0</v>
      </c>
      <c r="D41" s="32">
        <v>6.0</v>
      </c>
      <c r="E41" s="32">
        <v>4.0</v>
      </c>
      <c r="F41" s="32">
        <v>1.0</v>
      </c>
      <c r="G41" s="32">
        <v>3.0</v>
      </c>
      <c r="H41" s="32">
        <v>4.0</v>
      </c>
      <c r="I41" s="32">
        <v>2.0</v>
      </c>
      <c r="J41" s="32">
        <v>1.0</v>
      </c>
      <c r="K41" s="32">
        <v>0.0</v>
      </c>
      <c r="L41" s="32">
        <v>0.0</v>
      </c>
      <c r="M41" s="32">
        <v>0.0</v>
      </c>
      <c r="N41" s="32">
        <v>0.0</v>
      </c>
      <c r="O41" s="32">
        <v>0.0</v>
      </c>
      <c r="P41" s="32">
        <v>0.0</v>
      </c>
      <c r="Q41" s="32">
        <v>0.0</v>
      </c>
      <c r="R41" s="34">
        <f t="shared" si="1"/>
        <v>21</v>
      </c>
      <c r="S41" s="35"/>
      <c r="T41" s="46">
        <v>0.0</v>
      </c>
      <c r="U41" s="46">
        <v>0.0</v>
      </c>
      <c r="V41" s="47">
        <v>0.0</v>
      </c>
      <c r="W41" s="47">
        <v>0.0</v>
      </c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 ht="15.75" customHeight="1">
      <c r="A42" s="29" t="s">
        <v>109</v>
      </c>
      <c r="B42" s="31"/>
      <c r="C42" s="32">
        <v>18.0</v>
      </c>
      <c r="D42" s="32">
        <v>33.0</v>
      </c>
      <c r="E42" s="32">
        <v>72.0</v>
      </c>
      <c r="F42" s="32">
        <v>88.0</v>
      </c>
      <c r="G42" s="32">
        <v>89.0</v>
      </c>
      <c r="H42" s="32">
        <v>91.0</v>
      </c>
      <c r="I42" s="32">
        <v>100.0</v>
      </c>
      <c r="J42" s="32">
        <v>103.0</v>
      </c>
      <c r="K42" s="32">
        <v>0.0</v>
      </c>
      <c r="L42" s="32">
        <v>0.0</v>
      </c>
      <c r="M42" s="32">
        <v>0.0</v>
      </c>
      <c r="N42" s="32">
        <v>0.0</v>
      </c>
      <c r="O42" s="32">
        <v>0.0</v>
      </c>
      <c r="P42" s="32">
        <v>0.0</v>
      </c>
      <c r="Q42" s="32">
        <v>0.0</v>
      </c>
      <c r="R42" s="34">
        <f t="shared" si="1"/>
        <v>594</v>
      </c>
      <c r="S42" s="35"/>
      <c r="T42" s="44"/>
      <c r="U42" s="46">
        <v>7.0</v>
      </c>
      <c r="V42" s="47">
        <v>56.0</v>
      </c>
      <c r="W42" s="47">
        <v>41.0</v>
      </c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 ht="15.75" customHeight="1">
      <c r="A43" s="29" t="s">
        <v>110</v>
      </c>
      <c r="B43" s="31"/>
      <c r="C43" s="32">
        <v>0.0</v>
      </c>
      <c r="D43" s="32">
        <v>0.0</v>
      </c>
      <c r="E43" s="32">
        <v>8.0</v>
      </c>
      <c r="F43" s="32">
        <v>7.0</v>
      </c>
      <c r="G43" s="32">
        <v>7.0</v>
      </c>
      <c r="H43" s="32">
        <v>6.0</v>
      </c>
      <c r="I43" s="32">
        <v>7.0</v>
      </c>
      <c r="J43" s="32">
        <v>5.0</v>
      </c>
      <c r="K43" s="32">
        <v>0.0</v>
      </c>
      <c r="L43" s="32">
        <v>0.0</v>
      </c>
      <c r="M43" s="32">
        <v>0.0</v>
      </c>
      <c r="N43" s="32">
        <v>0.0</v>
      </c>
      <c r="O43" s="32">
        <v>0.0</v>
      </c>
      <c r="P43" s="32">
        <v>0.0</v>
      </c>
      <c r="Q43" s="32">
        <v>0.0</v>
      </c>
      <c r="R43" s="34">
        <f t="shared" si="1"/>
        <v>40</v>
      </c>
      <c r="S43" s="53"/>
      <c r="T43" s="46">
        <v>0.0</v>
      </c>
      <c r="U43" s="46">
        <v>0.0</v>
      </c>
      <c r="V43" s="47">
        <v>0.0</v>
      </c>
      <c r="W43" s="47">
        <v>0.0</v>
      </c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 ht="15.75" customHeight="1">
      <c r="A44" s="29" t="s">
        <v>111</v>
      </c>
      <c r="B44" s="31"/>
      <c r="C44" s="32">
        <v>0.0</v>
      </c>
      <c r="D44" s="32">
        <v>11.0</v>
      </c>
      <c r="E44" s="32">
        <v>2.0</v>
      </c>
      <c r="F44" s="32">
        <v>0.0</v>
      </c>
      <c r="G44" s="32">
        <v>5.0</v>
      </c>
      <c r="H44" s="32">
        <v>10.0</v>
      </c>
      <c r="I44" s="32">
        <v>3.0</v>
      </c>
      <c r="J44" s="32">
        <v>6.0</v>
      </c>
      <c r="K44" s="32">
        <v>0.0</v>
      </c>
      <c r="L44" s="32">
        <v>0.0</v>
      </c>
      <c r="M44" s="32">
        <v>0.0</v>
      </c>
      <c r="N44" s="32">
        <v>0.0</v>
      </c>
      <c r="O44" s="32">
        <v>0.0</v>
      </c>
      <c r="P44" s="32">
        <v>0.0</v>
      </c>
      <c r="Q44" s="32">
        <v>0.0</v>
      </c>
      <c r="R44" s="34">
        <f t="shared" si="1"/>
        <v>37</v>
      </c>
      <c r="S44" s="35"/>
      <c r="T44" s="46">
        <v>0.0</v>
      </c>
      <c r="U44" s="46">
        <v>0.0</v>
      </c>
      <c r="V44" s="47">
        <v>0.0</v>
      </c>
      <c r="W44" s="47">
        <v>0.0</v>
      </c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 ht="15.75" customHeight="1">
      <c r="A45" s="29" t="s">
        <v>113</v>
      </c>
      <c r="B45" s="31"/>
      <c r="C45" s="32">
        <v>0.0</v>
      </c>
      <c r="D45" s="32">
        <v>12.0</v>
      </c>
      <c r="E45" s="32">
        <v>10.0</v>
      </c>
      <c r="F45" s="32">
        <v>9.0</v>
      </c>
      <c r="G45" s="32">
        <v>10.0</v>
      </c>
      <c r="H45" s="32">
        <v>11.0</v>
      </c>
      <c r="I45" s="32">
        <v>9.0</v>
      </c>
      <c r="J45" s="32">
        <v>17.0</v>
      </c>
      <c r="K45" s="32">
        <v>0.0</v>
      </c>
      <c r="L45" s="32">
        <v>0.0</v>
      </c>
      <c r="M45" s="32">
        <v>0.0</v>
      </c>
      <c r="N45" s="32">
        <v>0.0</v>
      </c>
      <c r="O45" s="32">
        <v>0.0</v>
      </c>
      <c r="P45" s="32">
        <v>0.0</v>
      </c>
      <c r="Q45" s="32">
        <v>0.0</v>
      </c>
      <c r="R45" s="34">
        <f t="shared" si="1"/>
        <v>78</v>
      </c>
      <c r="S45" s="53"/>
      <c r="T45" s="46">
        <v>0.0</v>
      </c>
      <c r="U45" s="46">
        <v>0.0</v>
      </c>
      <c r="V45" s="47">
        <v>0.0</v>
      </c>
      <c r="W45" s="47">
        <v>0.0</v>
      </c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 ht="15.75" customHeight="1">
      <c r="A46" s="29" t="s">
        <v>114</v>
      </c>
      <c r="B46" s="31"/>
      <c r="C46" s="32">
        <v>20.0</v>
      </c>
      <c r="D46" s="32">
        <v>0.0</v>
      </c>
      <c r="E46" s="32">
        <v>91.0</v>
      </c>
      <c r="F46" s="32">
        <v>113.0</v>
      </c>
      <c r="G46" s="32">
        <v>96.0</v>
      </c>
      <c r="H46" s="32">
        <v>107.0</v>
      </c>
      <c r="I46" s="32">
        <v>100.0</v>
      </c>
      <c r="J46" s="32">
        <v>128.0</v>
      </c>
      <c r="K46" s="32">
        <v>0.0</v>
      </c>
      <c r="L46" s="32">
        <v>0.0</v>
      </c>
      <c r="M46" s="32">
        <v>0.0</v>
      </c>
      <c r="N46" s="32">
        <v>0.0</v>
      </c>
      <c r="O46" s="32">
        <v>0.0</v>
      </c>
      <c r="P46" s="32">
        <v>0.0</v>
      </c>
      <c r="Q46" s="32">
        <v>0.0</v>
      </c>
      <c r="R46" s="34">
        <f t="shared" si="1"/>
        <v>655</v>
      </c>
      <c r="S46" s="35"/>
      <c r="T46" s="44"/>
      <c r="U46" s="46">
        <v>2.0</v>
      </c>
      <c r="V46" s="47">
        <v>40.0</v>
      </c>
      <c r="W46" s="47">
        <v>28.0</v>
      </c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 ht="15.75" customHeight="1">
      <c r="A47" s="29" t="s">
        <v>115</v>
      </c>
      <c r="B47" s="31"/>
      <c r="C47" s="32">
        <v>0.0</v>
      </c>
      <c r="D47" s="32">
        <v>0.0</v>
      </c>
      <c r="E47" s="32">
        <v>15.0</v>
      </c>
      <c r="F47" s="32">
        <v>14.0</v>
      </c>
      <c r="G47" s="32">
        <v>11.0</v>
      </c>
      <c r="H47" s="32">
        <v>10.0</v>
      </c>
      <c r="I47" s="32">
        <v>13.0</v>
      </c>
      <c r="J47" s="32">
        <v>5.0</v>
      </c>
      <c r="K47" s="32">
        <v>0.0</v>
      </c>
      <c r="L47" s="32">
        <v>0.0</v>
      </c>
      <c r="M47" s="32">
        <v>0.0</v>
      </c>
      <c r="N47" s="32">
        <v>0.0</v>
      </c>
      <c r="O47" s="32">
        <v>0.0</v>
      </c>
      <c r="P47" s="32">
        <v>0.0</v>
      </c>
      <c r="Q47" s="32">
        <v>0.0</v>
      </c>
      <c r="R47" s="34">
        <f t="shared" si="1"/>
        <v>68</v>
      </c>
      <c r="S47" s="35"/>
      <c r="T47" s="46">
        <v>0.0</v>
      </c>
      <c r="U47" s="46">
        <v>0.0</v>
      </c>
      <c r="V47" s="47">
        <v>0.0</v>
      </c>
      <c r="W47" s="47">
        <v>0.0</v>
      </c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 ht="15.75" customHeight="1">
      <c r="A48" s="29" t="s">
        <v>116</v>
      </c>
      <c r="B48" s="31"/>
      <c r="C48" s="32">
        <v>0.0</v>
      </c>
      <c r="D48" s="32">
        <v>0.0</v>
      </c>
      <c r="E48" s="32">
        <v>136.0</v>
      </c>
      <c r="F48" s="32">
        <v>109.0</v>
      </c>
      <c r="G48" s="32">
        <v>118.0</v>
      </c>
      <c r="H48" s="32">
        <v>113.0</v>
      </c>
      <c r="I48" s="32">
        <v>100.0</v>
      </c>
      <c r="J48" s="32">
        <v>84.0</v>
      </c>
      <c r="K48" s="32">
        <v>0.0</v>
      </c>
      <c r="L48" s="32">
        <v>0.0</v>
      </c>
      <c r="M48" s="32">
        <v>0.0</v>
      </c>
      <c r="N48" s="32">
        <v>0.0</v>
      </c>
      <c r="O48" s="32">
        <v>0.0</v>
      </c>
      <c r="P48" s="32">
        <v>0.0</v>
      </c>
      <c r="Q48" s="32">
        <v>0.0</v>
      </c>
      <c r="R48" s="34">
        <f t="shared" si="1"/>
        <v>660</v>
      </c>
      <c r="S48" s="35"/>
      <c r="T48" s="46">
        <v>3.0</v>
      </c>
      <c r="U48" s="46">
        <v>4.0</v>
      </c>
      <c r="V48" s="47">
        <v>73.0</v>
      </c>
      <c r="W48" s="47">
        <v>76.0</v>
      </c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 ht="15.75" customHeight="1">
      <c r="A49" s="29" t="s">
        <v>118</v>
      </c>
      <c r="B49" s="31"/>
      <c r="C49" s="32">
        <v>0.0</v>
      </c>
      <c r="D49" s="32">
        <v>0.0</v>
      </c>
      <c r="E49" s="32">
        <v>11.0</v>
      </c>
      <c r="F49" s="32">
        <v>10.0</v>
      </c>
      <c r="G49" s="32">
        <v>15.0</v>
      </c>
      <c r="H49" s="32">
        <v>8.0</v>
      </c>
      <c r="I49" s="32">
        <v>8.0</v>
      </c>
      <c r="J49" s="32">
        <v>8.0</v>
      </c>
      <c r="K49" s="32">
        <v>0.0</v>
      </c>
      <c r="L49" s="32">
        <v>0.0</v>
      </c>
      <c r="M49" s="32">
        <v>0.0</v>
      </c>
      <c r="N49" s="32">
        <v>0.0</v>
      </c>
      <c r="O49" s="32">
        <v>0.0</v>
      </c>
      <c r="P49" s="32">
        <v>0.0</v>
      </c>
      <c r="Q49" s="32">
        <v>0.0</v>
      </c>
      <c r="R49" s="34">
        <f t="shared" si="1"/>
        <v>60</v>
      </c>
      <c r="S49" s="35"/>
      <c r="T49" s="46">
        <v>0.0</v>
      </c>
      <c r="U49" s="46">
        <v>0.0</v>
      </c>
      <c r="V49" s="47">
        <v>0.0</v>
      </c>
      <c r="W49" s="47">
        <v>0.0</v>
      </c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 ht="15.75" customHeight="1">
      <c r="A50" s="29" t="s">
        <v>119</v>
      </c>
      <c r="B50" s="31"/>
      <c r="C50" s="32">
        <v>46.0</v>
      </c>
      <c r="D50" s="32">
        <v>14.0</v>
      </c>
      <c r="E50" s="32">
        <v>61.0</v>
      </c>
      <c r="F50" s="32">
        <v>60.0</v>
      </c>
      <c r="G50" s="32">
        <v>51.0</v>
      </c>
      <c r="H50" s="32">
        <v>56.0</v>
      </c>
      <c r="I50" s="32">
        <v>54.0</v>
      </c>
      <c r="J50" s="32">
        <v>61.0</v>
      </c>
      <c r="K50" s="32">
        <v>0.0</v>
      </c>
      <c r="L50" s="32">
        <v>0.0</v>
      </c>
      <c r="M50" s="32">
        <v>0.0</v>
      </c>
      <c r="N50" s="32">
        <v>0.0</v>
      </c>
      <c r="O50" s="32">
        <v>0.0</v>
      </c>
      <c r="P50" s="32">
        <v>0.0</v>
      </c>
      <c r="Q50" s="32">
        <v>0.0</v>
      </c>
      <c r="R50" s="34">
        <f t="shared" si="1"/>
        <v>403</v>
      </c>
      <c r="S50" s="35"/>
      <c r="T50" s="46">
        <v>1.0</v>
      </c>
      <c r="U50" s="46">
        <v>3.0</v>
      </c>
      <c r="V50" s="47">
        <v>86.0</v>
      </c>
      <c r="W50" s="47">
        <v>47.0</v>
      </c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 ht="15.75" customHeight="1">
      <c r="A51" s="29" t="s">
        <v>120</v>
      </c>
      <c r="B51" s="31"/>
      <c r="C51" s="32">
        <v>0.0</v>
      </c>
      <c r="D51" s="32">
        <v>18.0</v>
      </c>
      <c r="E51" s="32">
        <v>5.0</v>
      </c>
      <c r="F51" s="32">
        <v>10.0</v>
      </c>
      <c r="G51" s="32">
        <v>8.0</v>
      </c>
      <c r="H51" s="32">
        <v>10.0</v>
      </c>
      <c r="I51" s="32">
        <v>8.0</v>
      </c>
      <c r="J51" s="32">
        <v>13.0</v>
      </c>
      <c r="K51" s="32">
        <v>0.0</v>
      </c>
      <c r="L51" s="32">
        <v>0.0</v>
      </c>
      <c r="M51" s="32">
        <v>0.0</v>
      </c>
      <c r="N51" s="32">
        <v>0.0</v>
      </c>
      <c r="O51" s="32">
        <v>0.0</v>
      </c>
      <c r="P51" s="32">
        <v>0.0</v>
      </c>
      <c r="Q51" s="32">
        <v>0.0</v>
      </c>
      <c r="R51" s="34">
        <f t="shared" si="1"/>
        <v>72</v>
      </c>
      <c r="S51" s="35"/>
      <c r="T51" s="46">
        <v>0.0</v>
      </c>
      <c r="U51" s="46">
        <v>0.0</v>
      </c>
      <c r="V51" s="47">
        <v>0.0</v>
      </c>
      <c r="W51" s="47">
        <v>0.0</v>
      </c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 ht="15.75" customHeight="1">
      <c r="A52" s="29" t="s">
        <v>121</v>
      </c>
      <c r="B52" s="31"/>
      <c r="C52" s="32">
        <v>8.0</v>
      </c>
      <c r="D52" s="32">
        <v>0.0</v>
      </c>
      <c r="E52" s="32">
        <v>114.0</v>
      </c>
      <c r="F52" s="32">
        <v>118.0</v>
      </c>
      <c r="G52" s="32">
        <v>125.0</v>
      </c>
      <c r="H52" s="32">
        <v>105.0</v>
      </c>
      <c r="I52" s="32">
        <v>118.0</v>
      </c>
      <c r="J52" s="32">
        <v>114.0</v>
      </c>
      <c r="K52" s="32">
        <v>0.0</v>
      </c>
      <c r="L52" s="32">
        <v>0.0</v>
      </c>
      <c r="M52" s="32">
        <v>0.0</v>
      </c>
      <c r="N52" s="32">
        <v>0.0</v>
      </c>
      <c r="O52" s="32">
        <v>0.0</v>
      </c>
      <c r="P52" s="32">
        <v>0.0</v>
      </c>
      <c r="Q52" s="32">
        <v>0.0</v>
      </c>
      <c r="R52" s="34">
        <f t="shared" si="1"/>
        <v>702</v>
      </c>
      <c r="S52" s="35"/>
      <c r="T52" s="46">
        <v>6.0</v>
      </c>
      <c r="U52" s="46">
        <v>3.0</v>
      </c>
      <c r="V52" s="47">
        <v>81.0</v>
      </c>
      <c r="W52" s="47">
        <v>64.0</v>
      </c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 ht="15.75" customHeight="1">
      <c r="A53" s="29" t="s">
        <v>123</v>
      </c>
      <c r="B53" s="31"/>
      <c r="C53" s="32">
        <v>0.0</v>
      </c>
      <c r="D53" s="32">
        <v>0.0</v>
      </c>
      <c r="E53" s="32">
        <v>19.0</v>
      </c>
      <c r="F53" s="32">
        <v>31.0</v>
      </c>
      <c r="G53" s="32">
        <v>23.0</v>
      </c>
      <c r="H53" s="32">
        <v>17.0</v>
      </c>
      <c r="I53" s="32">
        <v>14.0</v>
      </c>
      <c r="J53" s="32">
        <v>20.0</v>
      </c>
      <c r="K53" s="32">
        <v>0.0</v>
      </c>
      <c r="L53" s="32">
        <v>0.0</v>
      </c>
      <c r="M53" s="32">
        <v>0.0</v>
      </c>
      <c r="N53" s="32">
        <v>0.0</v>
      </c>
      <c r="O53" s="32">
        <v>0.0</v>
      </c>
      <c r="P53" s="32">
        <v>0.0</v>
      </c>
      <c r="Q53" s="32">
        <v>0.0</v>
      </c>
      <c r="R53" s="34">
        <f t="shared" si="1"/>
        <v>124</v>
      </c>
      <c r="S53" s="35"/>
      <c r="T53" s="46">
        <v>0.0</v>
      </c>
      <c r="U53" s="46">
        <v>0.0</v>
      </c>
      <c r="V53" s="47">
        <v>0.0</v>
      </c>
      <c r="W53" s="47">
        <v>0.0</v>
      </c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 ht="15.75" customHeight="1">
      <c r="A54" s="29" t="s">
        <v>124</v>
      </c>
      <c r="B54" s="31"/>
      <c r="C54" s="32">
        <v>0.0</v>
      </c>
      <c r="D54" s="32">
        <v>0.0</v>
      </c>
      <c r="E54" s="32">
        <v>75.0</v>
      </c>
      <c r="F54" s="32">
        <v>104.0</v>
      </c>
      <c r="G54" s="32">
        <v>120.0</v>
      </c>
      <c r="H54" s="32">
        <v>122.0</v>
      </c>
      <c r="I54" s="32">
        <v>125.0</v>
      </c>
      <c r="J54" s="32">
        <v>146.0</v>
      </c>
      <c r="K54" s="32">
        <v>0.0</v>
      </c>
      <c r="L54" s="32">
        <v>0.0</v>
      </c>
      <c r="M54" s="32">
        <v>0.0</v>
      </c>
      <c r="N54" s="32">
        <v>0.0</v>
      </c>
      <c r="O54" s="32">
        <v>0.0</v>
      </c>
      <c r="P54" s="32">
        <v>0.0</v>
      </c>
      <c r="Q54" s="32">
        <v>0.0</v>
      </c>
      <c r="R54" s="34">
        <f t="shared" si="1"/>
        <v>692</v>
      </c>
      <c r="S54" s="35"/>
      <c r="T54" s="46">
        <v>1.0</v>
      </c>
      <c r="U54" s="46">
        <v>1.0</v>
      </c>
      <c r="V54" s="47">
        <v>32.0</v>
      </c>
      <c r="W54" s="47">
        <v>10.0</v>
      </c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 ht="15.75" customHeight="1">
      <c r="A55" s="29" t="s">
        <v>125</v>
      </c>
      <c r="B55" s="31"/>
      <c r="C55" s="32">
        <v>0.0</v>
      </c>
      <c r="D55" s="32">
        <v>0.0</v>
      </c>
      <c r="E55" s="32">
        <v>18.0</v>
      </c>
      <c r="F55" s="32">
        <v>10.0</v>
      </c>
      <c r="G55" s="32">
        <v>17.0</v>
      </c>
      <c r="H55" s="32">
        <v>17.0</v>
      </c>
      <c r="I55" s="32">
        <v>9.0</v>
      </c>
      <c r="J55" s="32">
        <v>6.0</v>
      </c>
      <c r="K55" s="32">
        <v>0.0</v>
      </c>
      <c r="L55" s="32">
        <v>0.0</v>
      </c>
      <c r="M55" s="32">
        <v>0.0</v>
      </c>
      <c r="N55" s="32">
        <v>0.0</v>
      </c>
      <c r="O55" s="32">
        <v>0.0</v>
      </c>
      <c r="P55" s="32">
        <v>0.0</v>
      </c>
      <c r="Q55" s="32">
        <v>0.0</v>
      </c>
      <c r="R55" s="34">
        <f t="shared" si="1"/>
        <v>77</v>
      </c>
      <c r="S55" s="35"/>
      <c r="T55" s="46">
        <v>0.0</v>
      </c>
      <c r="U55" s="46">
        <v>0.0</v>
      </c>
      <c r="V55" s="47">
        <v>0.0</v>
      </c>
      <c r="W55" s="47">
        <v>0.0</v>
      </c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 ht="15.75" customHeight="1">
      <c r="A56" s="29" t="s">
        <v>127</v>
      </c>
      <c r="B56" s="31"/>
      <c r="C56" s="32">
        <v>14.0</v>
      </c>
      <c r="D56" s="32">
        <v>13.0</v>
      </c>
      <c r="E56" s="32">
        <v>133.0</v>
      </c>
      <c r="F56" s="32">
        <v>142.0</v>
      </c>
      <c r="G56" s="32">
        <v>143.0</v>
      </c>
      <c r="H56" s="32">
        <v>131.0</v>
      </c>
      <c r="I56" s="32">
        <v>113.0</v>
      </c>
      <c r="J56" s="32">
        <v>115.0</v>
      </c>
      <c r="K56" s="32">
        <v>0.0</v>
      </c>
      <c r="L56" s="32">
        <v>0.0</v>
      </c>
      <c r="M56" s="32">
        <v>0.0</v>
      </c>
      <c r="N56" s="32">
        <v>0.0</v>
      </c>
      <c r="O56" s="32">
        <v>0.0</v>
      </c>
      <c r="P56" s="32">
        <v>0.0</v>
      </c>
      <c r="Q56" s="32">
        <v>0.0</v>
      </c>
      <c r="R56" s="34">
        <f t="shared" si="1"/>
        <v>804</v>
      </c>
      <c r="S56" s="35"/>
      <c r="T56" s="46">
        <v>1.0</v>
      </c>
      <c r="U56" s="46">
        <v>3.0</v>
      </c>
      <c r="V56" s="47">
        <v>84.0</v>
      </c>
      <c r="W56" s="47">
        <v>60.0</v>
      </c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 ht="15.75" customHeight="1">
      <c r="A57" s="29" t="s">
        <v>128</v>
      </c>
      <c r="B57" s="31"/>
      <c r="C57" s="32">
        <v>0.0</v>
      </c>
      <c r="D57" s="32">
        <v>0.0</v>
      </c>
      <c r="E57" s="32">
        <v>17.0</v>
      </c>
      <c r="F57" s="32">
        <v>24.0</v>
      </c>
      <c r="G57" s="32">
        <v>25.0</v>
      </c>
      <c r="H57" s="32">
        <v>25.0</v>
      </c>
      <c r="I57" s="32">
        <v>21.0</v>
      </c>
      <c r="J57" s="32">
        <v>18.0</v>
      </c>
      <c r="K57" s="32">
        <v>0.0</v>
      </c>
      <c r="L57" s="32">
        <v>0.0</v>
      </c>
      <c r="M57" s="32">
        <v>0.0</v>
      </c>
      <c r="N57" s="32">
        <v>0.0</v>
      </c>
      <c r="O57" s="32">
        <v>0.0</v>
      </c>
      <c r="P57" s="32">
        <v>0.0</v>
      </c>
      <c r="Q57" s="32">
        <v>0.0</v>
      </c>
      <c r="R57" s="34">
        <f t="shared" si="1"/>
        <v>130</v>
      </c>
      <c r="S57" s="35"/>
      <c r="T57" s="46">
        <v>0.0</v>
      </c>
      <c r="U57" s="46">
        <v>0.0</v>
      </c>
      <c r="V57" s="47">
        <v>0.0</v>
      </c>
      <c r="W57" s="47">
        <v>0.0</v>
      </c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 ht="15.75" customHeight="1">
      <c r="A58" s="29" t="s">
        <v>129</v>
      </c>
      <c r="B58" s="31"/>
      <c r="C58" s="32">
        <v>0.0</v>
      </c>
      <c r="D58" s="32">
        <v>10.0</v>
      </c>
      <c r="E58" s="32">
        <v>6.0</v>
      </c>
      <c r="F58" s="32">
        <v>11.0</v>
      </c>
      <c r="G58" s="32">
        <v>6.0</v>
      </c>
      <c r="H58" s="32">
        <v>5.0</v>
      </c>
      <c r="I58" s="32">
        <v>3.0</v>
      </c>
      <c r="J58" s="32">
        <v>2.0</v>
      </c>
      <c r="K58" s="32">
        <v>0.0</v>
      </c>
      <c r="L58" s="32">
        <v>0.0</v>
      </c>
      <c r="M58" s="32">
        <v>0.0</v>
      </c>
      <c r="N58" s="32">
        <v>0.0</v>
      </c>
      <c r="O58" s="32">
        <v>0.0</v>
      </c>
      <c r="P58" s="32">
        <v>0.0</v>
      </c>
      <c r="Q58" s="32">
        <v>0.0</v>
      </c>
      <c r="R58" s="34">
        <f t="shared" si="1"/>
        <v>43</v>
      </c>
      <c r="S58" s="35"/>
      <c r="T58" s="46">
        <v>0.0</v>
      </c>
      <c r="U58" s="46">
        <v>0.0</v>
      </c>
      <c r="V58" s="47">
        <v>0.0</v>
      </c>
      <c r="W58" s="47">
        <v>0.0</v>
      </c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 ht="15.75" customHeight="1">
      <c r="A59" s="29" t="s">
        <v>130</v>
      </c>
      <c r="B59" s="31"/>
      <c r="C59" s="32">
        <v>0.0</v>
      </c>
      <c r="D59" s="32">
        <v>7.0</v>
      </c>
      <c r="E59" s="32">
        <v>17.0</v>
      </c>
      <c r="F59" s="32">
        <v>12.0</v>
      </c>
      <c r="G59" s="32">
        <v>8.0</v>
      </c>
      <c r="H59" s="32">
        <v>8.0</v>
      </c>
      <c r="I59" s="32">
        <v>13.0</v>
      </c>
      <c r="J59" s="32">
        <v>9.0</v>
      </c>
      <c r="K59" s="32">
        <v>0.0</v>
      </c>
      <c r="L59" s="32">
        <v>0.0</v>
      </c>
      <c r="M59" s="32">
        <v>0.0</v>
      </c>
      <c r="N59" s="32">
        <v>0.0</v>
      </c>
      <c r="O59" s="32">
        <v>0.0</v>
      </c>
      <c r="P59" s="32">
        <v>0.0</v>
      </c>
      <c r="Q59" s="32">
        <v>0.0</v>
      </c>
      <c r="R59" s="34">
        <f t="shared" si="1"/>
        <v>74</v>
      </c>
      <c r="S59" s="35"/>
      <c r="T59" s="46">
        <v>0.0</v>
      </c>
      <c r="U59" s="46">
        <v>0.0</v>
      </c>
      <c r="V59" s="47">
        <v>0.0</v>
      </c>
      <c r="W59" s="47">
        <v>0.0</v>
      </c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 ht="15.75" customHeight="1">
      <c r="A60" s="29" t="s">
        <v>132</v>
      </c>
      <c r="B60" s="31"/>
      <c r="C60" s="32">
        <v>11.0</v>
      </c>
      <c r="D60" s="32">
        <v>0.0</v>
      </c>
      <c r="E60" s="32">
        <v>93.0</v>
      </c>
      <c r="F60" s="32">
        <v>89.0</v>
      </c>
      <c r="G60" s="32">
        <v>85.0</v>
      </c>
      <c r="H60" s="32">
        <v>72.0</v>
      </c>
      <c r="I60" s="32">
        <v>93.0</v>
      </c>
      <c r="J60" s="32">
        <v>75.0</v>
      </c>
      <c r="K60" s="32">
        <v>0.0</v>
      </c>
      <c r="L60" s="32">
        <v>0.0</v>
      </c>
      <c r="M60" s="32">
        <v>0.0</v>
      </c>
      <c r="N60" s="32">
        <v>0.0</v>
      </c>
      <c r="O60" s="32">
        <v>0.0</v>
      </c>
      <c r="P60" s="32">
        <v>0.0</v>
      </c>
      <c r="Q60" s="32">
        <v>0.0</v>
      </c>
      <c r="R60" s="34">
        <f t="shared" si="1"/>
        <v>518</v>
      </c>
      <c r="S60" s="35"/>
      <c r="T60" s="46">
        <v>1.0</v>
      </c>
      <c r="U60" s="46">
        <v>2.0</v>
      </c>
      <c r="V60" s="47">
        <v>64.0</v>
      </c>
      <c r="W60" s="47">
        <v>34.0</v>
      </c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 ht="15.75" customHeight="1">
      <c r="A61" s="29" t="s">
        <v>133</v>
      </c>
      <c r="B61" s="31"/>
      <c r="C61" s="32">
        <v>0.0</v>
      </c>
      <c r="D61" s="32">
        <v>0.0</v>
      </c>
      <c r="E61" s="32">
        <v>8.0</v>
      </c>
      <c r="F61" s="32">
        <v>5.0</v>
      </c>
      <c r="G61" s="32">
        <v>5.0</v>
      </c>
      <c r="H61" s="32">
        <v>10.0</v>
      </c>
      <c r="I61" s="32">
        <v>9.0</v>
      </c>
      <c r="J61" s="32">
        <v>4.0</v>
      </c>
      <c r="K61" s="32">
        <v>0.0</v>
      </c>
      <c r="L61" s="32">
        <v>0.0</v>
      </c>
      <c r="M61" s="32">
        <v>0.0</v>
      </c>
      <c r="N61" s="32">
        <v>0.0</v>
      </c>
      <c r="O61" s="32">
        <v>0.0</v>
      </c>
      <c r="P61" s="32">
        <v>0.0</v>
      </c>
      <c r="Q61" s="32">
        <v>0.0</v>
      </c>
      <c r="R61" s="34">
        <f t="shared" si="1"/>
        <v>41</v>
      </c>
      <c r="S61" s="35"/>
      <c r="T61" s="46">
        <v>0.0</v>
      </c>
      <c r="U61" s="46">
        <v>0.0</v>
      </c>
      <c r="V61" s="47">
        <v>0.0</v>
      </c>
      <c r="W61" s="47">
        <v>0.0</v>
      </c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 ht="15.75" customHeight="1">
      <c r="A62" s="29" t="s">
        <v>134</v>
      </c>
      <c r="B62" s="31"/>
      <c r="C62" s="32">
        <v>29.0</v>
      </c>
      <c r="D62" s="32">
        <v>32.0</v>
      </c>
      <c r="E62" s="32">
        <v>79.0</v>
      </c>
      <c r="F62" s="32">
        <v>76.0</v>
      </c>
      <c r="G62" s="32">
        <v>85.0</v>
      </c>
      <c r="H62" s="32">
        <v>81.0</v>
      </c>
      <c r="I62" s="32">
        <v>78.0</v>
      </c>
      <c r="J62" s="32">
        <v>97.0</v>
      </c>
      <c r="K62" s="32">
        <v>0.0</v>
      </c>
      <c r="L62" s="32">
        <v>0.0</v>
      </c>
      <c r="M62" s="32">
        <v>0.0</v>
      </c>
      <c r="N62" s="32">
        <v>0.0</v>
      </c>
      <c r="O62" s="32">
        <v>0.0</v>
      </c>
      <c r="P62" s="32">
        <v>0.0</v>
      </c>
      <c r="Q62" s="32">
        <v>0.0</v>
      </c>
      <c r="R62" s="34">
        <f t="shared" si="1"/>
        <v>557</v>
      </c>
      <c r="S62" s="35"/>
      <c r="T62" s="46">
        <v>4.0</v>
      </c>
      <c r="U62" s="46">
        <v>5.0</v>
      </c>
      <c r="V62" s="47">
        <v>91.0</v>
      </c>
      <c r="W62" s="47">
        <v>63.0</v>
      </c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 ht="15.75" customHeight="1">
      <c r="A63" s="29" t="s">
        <v>135</v>
      </c>
      <c r="B63" s="31"/>
      <c r="C63" s="32">
        <v>0.0</v>
      </c>
      <c r="D63" s="32">
        <v>0.0</v>
      </c>
      <c r="E63" s="32">
        <v>15.0</v>
      </c>
      <c r="F63" s="32">
        <v>13.0</v>
      </c>
      <c r="G63" s="32">
        <v>15.0</v>
      </c>
      <c r="H63" s="32">
        <v>8.0</v>
      </c>
      <c r="I63" s="32">
        <v>13.0</v>
      </c>
      <c r="J63" s="32">
        <v>8.0</v>
      </c>
      <c r="K63" s="32">
        <v>0.0</v>
      </c>
      <c r="L63" s="32">
        <v>0.0</v>
      </c>
      <c r="M63" s="32">
        <v>0.0</v>
      </c>
      <c r="N63" s="32">
        <v>0.0</v>
      </c>
      <c r="O63" s="32">
        <v>0.0</v>
      </c>
      <c r="P63" s="32">
        <v>0.0</v>
      </c>
      <c r="Q63" s="32">
        <v>0.0</v>
      </c>
      <c r="R63" s="34">
        <f t="shared" si="1"/>
        <v>72</v>
      </c>
      <c r="S63" s="35"/>
      <c r="T63" s="46">
        <v>0.0</v>
      </c>
      <c r="U63" s="46">
        <v>0.0</v>
      </c>
      <c r="V63" s="47">
        <v>0.0</v>
      </c>
      <c r="W63" s="47">
        <v>0.0</v>
      </c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 ht="15.75" customHeight="1">
      <c r="A64" s="29" t="s">
        <v>137</v>
      </c>
      <c r="B64" s="31"/>
      <c r="C64" s="32">
        <v>0.0</v>
      </c>
      <c r="D64" s="32">
        <v>5.0</v>
      </c>
      <c r="E64" s="32">
        <v>6.0</v>
      </c>
      <c r="F64" s="32">
        <v>6.0</v>
      </c>
      <c r="G64" s="32">
        <v>6.0</v>
      </c>
      <c r="H64" s="32">
        <v>8.0</v>
      </c>
      <c r="I64" s="32">
        <v>2.0</v>
      </c>
      <c r="J64" s="32">
        <v>7.0</v>
      </c>
      <c r="K64" s="32">
        <v>0.0</v>
      </c>
      <c r="L64" s="32">
        <v>0.0</v>
      </c>
      <c r="M64" s="32">
        <v>0.0</v>
      </c>
      <c r="N64" s="32">
        <v>0.0</v>
      </c>
      <c r="O64" s="32">
        <v>0.0</v>
      </c>
      <c r="P64" s="32">
        <v>0.0</v>
      </c>
      <c r="Q64" s="32">
        <v>0.0</v>
      </c>
      <c r="R64" s="34">
        <f t="shared" si="1"/>
        <v>40</v>
      </c>
      <c r="S64" s="35"/>
      <c r="T64" s="46">
        <v>0.0</v>
      </c>
      <c r="U64" s="46">
        <v>0.0</v>
      </c>
      <c r="V64" s="47">
        <v>0.0</v>
      </c>
      <c r="W64" s="47">
        <v>0.0</v>
      </c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 ht="15.75" customHeight="1">
      <c r="A65" s="29" t="s">
        <v>138</v>
      </c>
      <c r="B65" s="31"/>
      <c r="C65" s="32">
        <v>0.0</v>
      </c>
      <c r="D65" s="32">
        <v>11.0</v>
      </c>
      <c r="E65" s="32">
        <v>26.0</v>
      </c>
      <c r="F65" s="32">
        <v>12.0</v>
      </c>
      <c r="G65" s="32">
        <v>24.0</v>
      </c>
      <c r="H65" s="32">
        <v>28.0</v>
      </c>
      <c r="I65" s="32">
        <v>23.0</v>
      </c>
      <c r="J65" s="32">
        <v>20.0</v>
      </c>
      <c r="K65" s="32">
        <v>0.0</v>
      </c>
      <c r="L65" s="32">
        <v>0.0</v>
      </c>
      <c r="M65" s="32">
        <v>0.0</v>
      </c>
      <c r="N65" s="32">
        <v>0.0</v>
      </c>
      <c r="O65" s="32">
        <v>0.0</v>
      </c>
      <c r="P65" s="32">
        <v>0.0</v>
      </c>
      <c r="Q65" s="32">
        <v>0.0</v>
      </c>
      <c r="R65" s="34">
        <f t="shared" si="1"/>
        <v>144</v>
      </c>
      <c r="S65" s="35"/>
      <c r="T65" s="46">
        <v>0.0</v>
      </c>
      <c r="U65" s="46">
        <v>0.0</v>
      </c>
      <c r="V65" s="47">
        <v>0.0</v>
      </c>
      <c r="W65" s="47">
        <v>0.0</v>
      </c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 ht="15.75" customHeight="1">
      <c r="A66" s="29" t="s">
        <v>139</v>
      </c>
      <c r="B66" s="31"/>
      <c r="C66" s="32">
        <v>0.0</v>
      </c>
      <c r="D66" s="32">
        <v>22.0</v>
      </c>
      <c r="E66" s="32">
        <v>69.0</v>
      </c>
      <c r="F66" s="32">
        <v>82.0</v>
      </c>
      <c r="G66" s="32">
        <v>82.0</v>
      </c>
      <c r="H66" s="32">
        <v>121.0</v>
      </c>
      <c r="I66" s="32">
        <v>104.0</v>
      </c>
      <c r="J66" s="32">
        <v>118.0</v>
      </c>
      <c r="K66" s="32">
        <v>0.0</v>
      </c>
      <c r="L66" s="32">
        <v>0.0</v>
      </c>
      <c r="M66" s="32">
        <v>0.0</v>
      </c>
      <c r="N66" s="32">
        <v>0.0</v>
      </c>
      <c r="O66" s="32">
        <v>0.0</v>
      </c>
      <c r="P66" s="32">
        <v>0.0</v>
      </c>
      <c r="Q66" s="32">
        <v>0.0</v>
      </c>
      <c r="R66" s="34">
        <f t="shared" si="1"/>
        <v>598</v>
      </c>
      <c r="S66" s="35"/>
      <c r="T66" s="44"/>
      <c r="U66" s="46">
        <v>3.0</v>
      </c>
      <c r="V66" s="47">
        <v>44.0</v>
      </c>
      <c r="W66" s="47">
        <v>31.0</v>
      </c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 ht="15.75" customHeight="1">
      <c r="A67" s="29" t="s">
        <v>140</v>
      </c>
      <c r="B67" s="31"/>
      <c r="C67" s="32">
        <v>0.0</v>
      </c>
      <c r="D67" s="32">
        <v>0.0</v>
      </c>
      <c r="E67" s="32">
        <v>12.0</v>
      </c>
      <c r="F67" s="32">
        <v>8.0</v>
      </c>
      <c r="G67" s="32">
        <v>9.0</v>
      </c>
      <c r="H67" s="32">
        <v>0.0</v>
      </c>
      <c r="I67" s="32">
        <v>1.0</v>
      </c>
      <c r="J67" s="32">
        <v>0.0</v>
      </c>
      <c r="K67" s="32">
        <v>0.0</v>
      </c>
      <c r="L67" s="32">
        <v>0.0</v>
      </c>
      <c r="M67" s="32">
        <v>0.0</v>
      </c>
      <c r="N67" s="32">
        <v>0.0</v>
      </c>
      <c r="O67" s="32">
        <v>0.0</v>
      </c>
      <c r="P67" s="32">
        <v>0.0</v>
      </c>
      <c r="Q67" s="32">
        <v>0.0</v>
      </c>
      <c r="R67" s="34">
        <f t="shared" si="1"/>
        <v>30</v>
      </c>
      <c r="S67" s="35"/>
      <c r="T67" s="46">
        <v>0.0</v>
      </c>
      <c r="U67" s="46">
        <v>0.0</v>
      </c>
      <c r="V67" s="47">
        <v>0.0</v>
      </c>
      <c r="W67" s="47">
        <v>0.0</v>
      </c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 ht="15.75" customHeight="1">
      <c r="A68" s="29" t="s">
        <v>141</v>
      </c>
      <c r="B68" s="31"/>
      <c r="C68" s="32">
        <v>0.0</v>
      </c>
      <c r="D68" s="32">
        <v>15.0</v>
      </c>
      <c r="E68" s="32">
        <v>2.0</v>
      </c>
      <c r="F68" s="32">
        <v>2.0</v>
      </c>
      <c r="G68" s="32">
        <v>3.0</v>
      </c>
      <c r="H68" s="32">
        <v>3.0</v>
      </c>
      <c r="I68" s="32">
        <v>5.0</v>
      </c>
      <c r="J68" s="32">
        <v>3.0</v>
      </c>
      <c r="K68" s="32">
        <v>0.0</v>
      </c>
      <c r="L68" s="32">
        <v>0.0</v>
      </c>
      <c r="M68" s="32">
        <v>0.0</v>
      </c>
      <c r="N68" s="32">
        <v>0.0</v>
      </c>
      <c r="O68" s="32">
        <v>0.0</v>
      </c>
      <c r="P68" s="32">
        <v>0.0</v>
      </c>
      <c r="Q68" s="32">
        <v>0.0</v>
      </c>
      <c r="R68" s="34">
        <f t="shared" si="1"/>
        <v>33</v>
      </c>
      <c r="S68" s="35"/>
      <c r="T68" s="46">
        <v>0.0</v>
      </c>
      <c r="U68" s="46">
        <v>0.0</v>
      </c>
      <c r="V68" s="47">
        <v>0.0</v>
      </c>
      <c r="W68" s="47">
        <v>0.0</v>
      </c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 ht="15.75" customHeight="1">
      <c r="A69" s="29" t="s">
        <v>142</v>
      </c>
      <c r="B69" s="31"/>
      <c r="C69" s="32">
        <v>0.0</v>
      </c>
      <c r="D69" s="32">
        <v>15.0</v>
      </c>
      <c r="E69" s="32">
        <v>19.0</v>
      </c>
      <c r="F69" s="32">
        <v>11.0</v>
      </c>
      <c r="G69" s="32">
        <v>11.0</v>
      </c>
      <c r="H69" s="32">
        <v>13.0</v>
      </c>
      <c r="I69" s="32">
        <v>13.0</v>
      </c>
      <c r="J69" s="32">
        <v>20.0</v>
      </c>
      <c r="K69" s="32">
        <v>0.0</v>
      </c>
      <c r="L69" s="32">
        <v>0.0</v>
      </c>
      <c r="M69" s="32">
        <v>0.0</v>
      </c>
      <c r="N69" s="32">
        <v>0.0</v>
      </c>
      <c r="O69" s="32">
        <v>0.0</v>
      </c>
      <c r="P69" s="32">
        <v>0.0</v>
      </c>
      <c r="Q69" s="32">
        <v>0.0</v>
      </c>
      <c r="R69" s="34">
        <f t="shared" si="1"/>
        <v>102</v>
      </c>
      <c r="S69" s="35"/>
      <c r="T69" s="46">
        <v>0.0</v>
      </c>
      <c r="U69" s="46">
        <v>0.0</v>
      </c>
      <c r="V69" s="47">
        <v>0.0</v>
      </c>
      <c r="W69" s="47">
        <v>0.0</v>
      </c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 ht="15.75" customHeight="1">
      <c r="A70" s="29" t="s">
        <v>144</v>
      </c>
      <c r="B70" s="31"/>
      <c r="C70" s="32">
        <v>8.0</v>
      </c>
      <c r="D70" s="32">
        <v>0.0</v>
      </c>
      <c r="E70" s="32">
        <v>167.0</v>
      </c>
      <c r="F70" s="32">
        <v>205.0</v>
      </c>
      <c r="G70" s="32">
        <v>187.0</v>
      </c>
      <c r="H70" s="32">
        <v>187.0</v>
      </c>
      <c r="I70" s="32">
        <v>217.0</v>
      </c>
      <c r="J70" s="32">
        <v>177.0</v>
      </c>
      <c r="K70" s="32">
        <v>0.0</v>
      </c>
      <c r="L70" s="32">
        <v>0.0</v>
      </c>
      <c r="M70" s="32">
        <v>0.0</v>
      </c>
      <c r="N70" s="32">
        <v>0.0</v>
      </c>
      <c r="O70" s="32">
        <v>0.0</v>
      </c>
      <c r="P70" s="32">
        <v>0.0</v>
      </c>
      <c r="Q70" s="32">
        <v>0.0</v>
      </c>
      <c r="R70" s="34">
        <f t="shared" si="1"/>
        <v>1148</v>
      </c>
      <c r="S70" s="35"/>
      <c r="T70" s="44"/>
      <c r="U70" s="46">
        <v>3.0</v>
      </c>
      <c r="V70" s="47">
        <v>46.0</v>
      </c>
      <c r="W70" s="47">
        <v>33.0</v>
      </c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 ht="15.75" customHeight="1">
      <c r="A71" s="29" t="s">
        <v>145</v>
      </c>
      <c r="B71" s="31"/>
      <c r="C71" s="32">
        <v>0.0</v>
      </c>
      <c r="D71" s="32">
        <v>0.0</v>
      </c>
      <c r="E71" s="32">
        <v>21.0</v>
      </c>
      <c r="F71" s="32">
        <v>15.0</v>
      </c>
      <c r="G71" s="32">
        <v>20.0</v>
      </c>
      <c r="H71" s="32">
        <v>14.0</v>
      </c>
      <c r="I71" s="32">
        <v>15.0</v>
      </c>
      <c r="J71" s="32">
        <v>5.0</v>
      </c>
      <c r="K71" s="32">
        <v>0.0</v>
      </c>
      <c r="L71" s="32">
        <v>0.0</v>
      </c>
      <c r="M71" s="32">
        <v>0.0</v>
      </c>
      <c r="N71" s="32">
        <v>0.0</v>
      </c>
      <c r="O71" s="32">
        <v>0.0</v>
      </c>
      <c r="P71" s="32">
        <v>0.0</v>
      </c>
      <c r="Q71" s="32">
        <v>0.0</v>
      </c>
      <c r="R71" s="34">
        <f t="shared" si="1"/>
        <v>90</v>
      </c>
      <c r="S71" s="35"/>
      <c r="T71" s="46">
        <v>0.0</v>
      </c>
      <c r="U71" s="46">
        <v>0.0</v>
      </c>
      <c r="V71" s="47">
        <v>0.0</v>
      </c>
      <c r="W71" s="47">
        <v>0.0</v>
      </c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 ht="15.75" customHeight="1">
      <c r="A72" s="29" t="s">
        <v>146</v>
      </c>
      <c r="B72" s="31"/>
      <c r="C72" s="32">
        <v>9.0</v>
      </c>
      <c r="D72" s="32">
        <v>22.0</v>
      </c>
      <c r="E72" s="32">
        <v>88.0</v>
      </c>
      <c r="F72" s="32">
        <v>97.0</v>
      </c>
      <c r="G72" s="32">
        <v>101.0</v>
      </c>
      <c r="H72" s="32">
        <v>92.0</v>
      </c>
      <c r="I72" s="32">
        <v>98.0</v>
      </c>
      <c r="J72" s="32">
        <v>103.0</v>
      </c>
      <c r="K72" s="32">
        <v>0.0</v>
      </c>
      <c r="L72" s="32">
        <v>0.0</v>
      </c>
      <c r="M72" s="32">
        <v>0.0</v>
      </c>
      <c r="N72" s="32">
        <v>0.0</v>
      </c>
      <c r="O72" s="32">
        <v>0.0</v>
      </c>
      <c r="P72" s="32">
        <v>0.0</v>
      </c>
      <c r="Q72" s="32">
        <v>0.0</v>
      </c>
      <c r="R72" s="34">
        <f t="shared" si="1"/>
        <v>610</v>
      </c>
      <c r="S72" s="35"/>
      <c r="T72" s="46">
        <v>2.0</v>
      </c>
      <c r="U72" s="46">
        <v>1.0</v>
      </c>
      <c r="V72" s="47">
        <v>48.0</v>
      </c>
      <c r="W72" s="47">
        <v>35.0</v>
      </c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 ht="15.75" customHeight="1">
      <c r="A73" s="29" t="s">
        <v>147</v>
      </c>
      <c r="B73" s="31"/>
      <c r="C73" s="32">
        <v>0.0</v>
      </c>
      <c r="D73" s="32">
        <v>12.0</v>
      </c>
      <c r="E73" s="32">
        <v>5.0</v>
      </c>
      <c r="F73" s="32">
        <v>5.0</v>
      </c>
      <c r="G73" s="32">
        <v>6.0</v>
      </c>
      <c r="H73" s="32">
        <v>4.0</v>
      </c>
      <c r="I73" s="32">
        <v>5.0</v>
      </c>
      <c r="J73" s="32">
        <v>4.0</v>
      </c>
      <c r="K73" s="32">
        <v>0.0</v>
      </c>
      <c r="L73" s="32">
        <v>0.0</v>
      </c>
      <c r="M73" s="32">
        <v>0.0</v>
      </c>
      <c r="N73" s="32">
        <v>0.0</v>
      </c>
      <c r="O73" s="32">
        <v>0.0</v>
      </c>
      <c r="P73" s="32">
        <v>0.0</v>
      </c>
      <c r="Q73" s="32">
        <v>0.0</v>
      </c>
      <c r="R73" s="34">
        <f t="shared" si="1"/>
        <v>41</v>
      </c>
      <c r="S73" s="35"/>
      <c r="T73" s="46">
        <v>0.0</v>
      </c>
      <c r="U73" s="46">
        <v>0.0</v>
      </c>
      <c r="V73" s="47">
        <v>0.0</v>
      </c>
      <c r="W73" s="47">
        <v>0.0</v>
      </c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 ht="15.75" customHeight="1">
      <c r="A74" s="29" t="s">
        <v>148</v>
      </c>
      <c r="B74" s="31"/>
      <c r="C74" s="32">
        <v>17.0</v>
      </c>
      <c r="D74" s="32">
        <v>9.0</v>
      </c>
      <c r="E74" s="32">
        <v>52.0</v>
      </c>
      <c r="F74" s="32">
        <v>37.0</v>
      </c>
      <c r="G74" s="32">
        <v>47.0</v>
      </c>
      <c r="H74" s="32">
        <v>46.0</v>
      </c>
      <c r="I74" s="32">
        <v>44.0</v>
      </c>
      <c r="J74" s="32">
        <v>41.0</v>
      </c>
      <c r="K74" s="32">
        <v>0.0</v>
      </c>
      <c r="L74" s="32">
        <v>0.0</v>
      </c>
      <c r="M74" s="32">
        <v>0.0</v>
      </c>
      <c r="N74" s="32">
        <v>0.0</v>
      </c>
      <c r="O74" s="32">
        <v>0.0</v>
      </c>
      <c r="P74" s="32">
        <v>0.0</v>
      </c>
      <c r="Q74" s="32">
        <v>0.0</v>
      </c>
      <c r="R74" s="34">
        <f t="shared" si="1"/>
        <v>293</v>
      </c>
      <c r="S74" s="35"/>
      <c r="T74" s="46">
        <v>4.0</v>
      </c>
      <c r="U74" s="46">
        <v>4.0</v>
      </c>
      <c r="V74" s="47">
        <v>56.0</v>
      </c>
      <c r="W74" s="47">
        <v>50.0</v>
      </c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 ht="15.75" customHeight="1">
      <c r="A75" s="29" t="s">
        <v>149</v>
      </c>
      <c r="B75" s="31"/>
      <c r="C75" s="32">
        <v>0.0</v>
      </c>
      <c r="D75" s="32">
        <v>0.0</v>
      </c>
      <c r="E75" s="32">
        <v>7.0</v>
      </c>
      <c r="F75" s="32">
        <v>9.0</v>
      </c>
      <c r="G75" s="32">
        <v>5.0</v>
      </c>
      <c r="H75" s="32">
        <v>8.0</v>
      </c>
      <c r="I75" s="32">
        <v>7.0</v>
      </c>
      <c r="J75" s="32">
        <v>2.0</v>
      </c>
      <c r="K75" s="32">
        <v>0.0</v>
      </c>
      <c r="L75" s="32">
        <v>0.0</v>
      </c>
      <c r="M75" s="32">
        <v>0.0</v>
      </c>
      <c r="N75" s="32">
        <v>0.0</v>
      </c>
      <c r="O75" s="32">
        <v>0.0</v>
      </c>
      <c r="P75" s="32">
        <v>0.0</v>
      </c>
      <c r="Q75" s="32">
        <v>0.0</v>
      </c>
      <c r="R75" s="34">
        <f t="shared" si="1"/>
        <v>38</v>
      </c>
      <c r="S75" s="35"/>
      <c r="T75" s="46">
        <v>0.0</v>
      </c>
      <c r="U75" s="46">
        <v>0.0</v>
      </c>
      <c r="V75" s="47">
        <v>0.0</v>
      </c>
      <c r="W75" s="47">
        <v>0.0</v>
      </c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 ht="15.75" customHeight="1">
      <c r="A76" s="29" t="s">
        <v>150</v>
      </c>
      <c r="B76" s="31"/>
      <c r="C76" s="32">
        <v>1.0</v>
      </c>
      <c r="D76" s="32">
        <v>27.0</v>
      </c>
      <c r="E76" s="32">
        <v>5.0</v>
      </c>
      <c r="F76" s="32">
        <v>3.0</v>
      </c>
      <c r="G76" s="32">
        <v>0.0</v>
      </c>
      <c r="H76" s="32">
        <v>3.0</v>
      </c>
      <c r="I76" s="32">
        <v>0.0</v>
      </c>
      <c r="J76" s="32">
        <v>1.0</v>
      </c>
      <c r="K76" s="32">
        <v>0.0</v>
      </c>
      <c r="L76" s="32">
        <v>0.0</v>
      </c>
      <c r="M76" s="32">
        <v>0.0</v>
      </c>
      <c r="N76" s="32">
        <v>0.0</v>
      </c>
      <c r="O76" s="32">
        <v>0.0</v>
      </c>
      <c r="P76" s="32">
        <v>0.0</v>
      </c>
      <c r="Q76" s="32">
        <v>0.0</v>
      </c>
      <c r="R76" s="34">
        <f t="shared" si="1"/>
        <v>40</v>
      </c>
      <c r="S76" s="53"/>
      <c r="T76" s="46">
        <v>0.0</v>
      </c>
      <c r="U76" s="46">
        <v>0.0</v>
      </c>
      <c r="V76" s="47">
        <v>0.0</v>
      </c>
      <c r="W76" s="47">
        <v>0.0</v>
      </c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 ht="15.75" customHeight="1">
      <c r="A77" s="29" t="s">
        <v>152</v>
      </c>
      <c r="B77" s="31"/>
      <c r="C77" s="32">
        <v>0.0</v>
      </c>
      <c r="D77" s="32">
        <v>0.0</v>
      </c>
      <c r="E77" s="32">
        <v>8.0</v>
      </c>
      <c r="F77" s="32">
        <v>17.0</v>
      </c>
      <c r="G77" s="32">
        <v>13.0</v>
      </c>
      <c r="H77" s="32">
        <v>8.0</v>
      </c>
      <c r="I77" s="32">
        <v>12.0</v>
      </c>
      <c r="J77" s="32">
        <v>13.0</v>
      </c>
      <c r="K77" s="32">
        <v>0.0</v>
      </c>
      <c r="L77" s="32">
        <v>0.0</v>
      </c>
      <c r="M77" s="32">
        <v>0.0</v>
      </c>
      <c r="N77" s="32">
        <v>0.0</v>
      </c>
      <c r="O77" s="32">
        <v>0.0</v>
      </c>
      <c r="P77" s="32">
        <v>0.0</v>
      </c>
      <c r="Q77" s="32">
        <v>0.0</v>
      </c>
      <c r="R77" s="34">
        <f t="shared" si="1"/>
        <v>71</v>
      </c>
      <c r="S77" s="35"/>
      <c r="T77" s="46">
        <v>0.0</v>
      </c>
      <c r="U77" s="46">
        <v>0.0</v>
      </c>
      <c r="V77" s="47">
        <v>0.0</v>
      </c>
      <c r="W77" s="47">
        <v>0.0</v>
      </c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 ht="15.75" customHeight="1">
      <c r="A78" s="29" t="s">
        <v>153</v>
      </c>
      <c r="B78" s="31"/>
      <c r="C78" s="32">
        <v>0.0</v>
      </c>
      <c r="D78" s="32">
        <v>20.0</v>
      </c>
      <c r="E78" s="32">
        <v>29.0</v>
      </c>
      <c r="F78" s="32">
        <v>49.0</v>
      </c>
      <c r="G78" s="32">
        <v>46.0</v>
      </c>
      <c r="H78" s="32">
        <v>62.0</v>
      </c>
      <c r="I78" s="32">
        <v>42.0</v>
      </c>
      <c r="J78" s="32">
        <v>47.0</v>
      </c>
      <c r="K78" s="32">
        <v>0.0</v>
      </c>
      <c r="L78" s="32">
        <v>0.0</v>
      </c>
      <c r="M78" s="32">
        <v>0.0</v>
      </c>
      <c r="N78" s="32">
        <v>0.0</v>
      </c>
      <c r="O78" s="32">
        <v>0.0</v>
      </c>
      <c r="P78" s="32">
        <v>0.0</v>
      </c>
      <c r="Q78" s="32">
        <v>0.0</v>
      </c>
      <c r="R78" s="34">
        <f t="shared" si="1"/>
        <v>295</v>
      </c>
      <c r="S78" s="35"/>
      <c r="T78" s="46">
        <v>2.0</v>
      </c>
      <c r="U78" s="46">
        <v>2.0</v>
      </c>
      <c r="V78" s="47">
        <v>51.0</v>
      </c>
      <c r="W78" s="47">
        <v>54.0</v>
      </c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 ht="15.75" customHeight="1">
      <c r="A79" s="29" t="s">
        <v>154</v>
      </c>
      <c r="B79" s="31"/>
      <c r="C79" s="32">
        <v>0.0</v>
      </c>
      <c r="D79" s="32">
        <v>0.0</v>
      </c>
      <c r="E79" s="32">
        <v>0.0</v>
      </c>
      <c r="F79" s="32">
        <v>0.0</v>
      </c>
      <c r="G79" s="32">
        <v>0.0</v>
      </c>
      <c r="H79" s="32">
        <v>0.0</v>
      </c>
      <c r="I79" s="32">
        <v>1.0</v>
      </c>
      <c r="J79" s="32">
        <v>4.0</v>
      </c>
      <c r="K79" s="32">
        <v>0.0</v>
      </c>
      <c r="L79" s="32">
        <v>0.0</v>
      </c>
      <c r="M79" s="32">
        <v>0.0</v>
      </c>
      <c r="N79" s="32">
        <v>0.0</v>
      </c>
      <c r="O79" s="32">
        <v>0.0</v>
      </c>
      <c r="P79" s="32">
        <v>0.0</v>
      </c>
      <c r="Q79" s="32">
        <v>0.0</v>
      </c>
      <c r="R79" s="34">
        <f t="shared" si="1"/>
        <v>5</v>
      </c>
      <c r="S79" s="53"/>
      <c r="T79" s="46">
        <v>0.0</v>
      </c>
      <c r="U79" s="46">
        <v>0.0</v>
      </c>
      <c r="V79" s="47">
        <v>0.0</v>
      </c>
      <c r="W79" s="47">
        <v>0.0</v>
      </c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 ht="15.75" customHeight="1">
      <c r="A80" s="29" t="s">
        <v>155</v>
      </c>
      <c r="B80" s="31"/>
      <c r="C80" s="32">
        <v>0.0</v>
      </c>
      <c r="D80" s="32">
        <v>1.0</v>
      </c>
      <c r="E80" s="32">
        <v>3.0</v>
      </c>
      <c r="F80" s="32">
        <v>5.0</v>
      </c>
      <c r="G80" s="32">
        <v>1.0</v>
      </c>
      <c r="H80" s="32">
        <v>2.0</v>
      </c>
      <c r="I80" s="32">
        <v>8.0</v>
      </c>
      <c r="J80" s="32">
        <v>3.0</v>
      </c>
      <c r="K80" s="32">
        <v>0.0</v>
      </c>
      <c r="L80" s="32">
        <v>0.0</v>
      </c>
      <c r="M80" s="32">
        <v>0.0</v>
      </c>
      <c r="N80" s="32">
        <v>0.0</v>
      </c>
      <c r="O80" s="32">
        <v>0.0</v>
      </c>
      <c r="P80" s="32">
        <v>0.0</v>
      </c>
      <c r="Q80" s="32">
        <v>0.0</v>
      </c>
      <c r="R80" s="34">
        <f t="shared" si="1"/>
        <v>23</v>
      </c>
      <c r="S80" s="53"/>
      <c r="T80" s="46">
        <v>0.0</v>
      </c>
      <c r="U80" s="46">
        <v>0.0</v>
      </c>
      <c r="V80" s="47">
        <v>0.0</v>
      </c>
      <c r="W80" s="47">
        <v>0.0</v>
      </c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 ht="15.75" customHeight="1">
      <c r="A81" s="29" t="s">
        <v>156</v>
      </c>
      <c r="B81" s="31"/>
      <c r="C81" s="32">
        <v>0.0</v>
      </c>
      <c r="D81" s="32">
        <v>12.0</v>
      </c>
      <c r="E81" s="32">
        <v>20.0</v>
      </c>
      <c r="F81" s="32">
        <v>14.0</v>
      </c>
      <c r="G81" s="32">
        <v>20.0</v>
      </c>
      <c r="H81" s="32">
        <v>14.0</v>
      </c>
      <c r="I81" s="32">
        <v>13.0</v>
      </c>
      <c r="J81" s="32">
        <v>13.0</v>
      </c>
      <c r="K81" s="32">
        <v>0.0</v>
      </c>
      <c r="L81" s="32">
        <v>0.0</v>
      </c>
      <c r="M81" s="32">
        <v>0.0</v>
      </c>
      <c r="N81" s="32">
        <v>0.0</v>
      </c>
      <c r="O81" s="32">
        <v>0.0</v>
      </c>
      <c r="P81" s="32">
        <v>0.0</v>
      </c>
      <c r="Q81" s="32">
        <v>0.0</v>
      </c>
      <c r="R81" s="34">
        <f t="shared" si="1"/>
        <v>106</v>
      </c>
      <c r="S81" s="35"/>
      <c r="T81" s="46">
        <v>0.0</v>
      </c>
      <c r="U81" s="46">
        <v>0.0</v>
      </c>
      <c r="V81" s="47">
        <v>0.0</v>
      </c>
      <c r="W81" s="47">
        <v>0.0</v>
      </c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 ht="15.75" customHeight="1">
      <c r="A82" s="29" t="s">
        <v>158</v>
      </c>
      <c r="B82" s="31"/>
      <c r="C82" s="32">
        <v>0.0</v>
      </c>
      <c r="D82" s="32">
        <v>0.0</v>
      </c>
      <c r="E82" s="32">
        <v>99.0</v>
      </c>
      <c r="F82" s="32">
        <v>119.0</v>
      </c>
      <c r="G82" s="32">
        <v>132.0</v>
      </c>
      <c r="H82" s="32">
        <v>143.0</v>
      </c>
      <c r="I82" s="32">
        <v>138.0</v>
      </c>
      <c r="J82" s="32">
        <v>124.0</v>
      </c>
      <c r="K82" s="32">
        <v>0.0</v>
      </c>
      <c r="L82" s="32">
        <v>0.0</v>
      </c>
      <c r="M82" s="32">
        <v>0.0</v>
      </c>
      <c r="N82" s="32">
        <v>0.0</v>
      </c>
      <c r="O82" s="32">
        <v>0.0</v>
      </c>
      <c r="P82" s="32">
        <v>0.0</v>
      </c>
      <c r="Q82" s="32">
        <v>0.0</v>
      </c>
      <c r="R82" s="34">
        <f t="shared" si="1"/>
        <v>755</v>
      </c>
      <c r="S82" s="35"/>
      <c r="T82" s="44"/>
      <c r="U82" s="46">
        <v>2.0</v>
      </c>
      <c r="V82" s="47">
        <v>22.0</v>
      </c>
      <c r="W82" s="47">
        <v>27.0</v>
      </c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 ht="15.75" customHeight="1">
      <c r="A83" s="29" t="s">
        <v>159</v>
      </c>
      <c r="B83" s="31"/>
      <c r="C83" s="32">
        <v>0.0</v>
      </c>
      <c r="D83" s="32">
        <v>0.0</v>
      </c>
      <c r="E83" s="32">
        <v>4.0</v>
      </c>
      <c r="F83" s="32">
        <v>11.0</v>
      </c>
      <c r="G83" s="32">
        <v>12.0</v>
      </c>
      <c r="H83" s="32">
        <v>5.0</v>
      </c>
      <c r="I83" s="32">
        <v>11.0</v>
      </c>
      <c r="J83" s="32">
        <v>5.0</v>
      </c>
      <c r="K83" s="32">
        <v>0.0</v>
      </c>
      <c r="L83" s="32">
        <v>0.0</v>
      </c>
      <c r="M83" s="32">
        <v>0.0</v>
      </c>
      <c r="N83" s="32">
        <v>0.0</v>
      </c>
      <c r="O83" s="32">
        <v>0.0</v>
      </c>
      <c r="P83" s="32">
        <v>0.0</v>
      </c>
      <c r="Q83" s="32">
        <v>0.0</v>
      </c>
      <c r="R83" s="34">
        <f t="shared" si="1"/>
        <v>48</v>
      </c>
      <c r="S83" s="35"/>
      <c r="T83" s="46">
        <v>0.0</v>
      </c>
      <c r="U83" s="46">
        <v>0.0</v>
      </c>
      <c r="V83" s="47">
        <v>0.0</v>
      </c>
      <c r="W83" s="47">
        <v>0.0</v>
      </c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 ht="15.75" customHeight="1">
      <c r="A84" s="29" t="s">
        <v>160</v>
      </c>
      <c r="B84" s="31"/>
      <c r="C84" s="32">
        <v>11.0</v>
      </c>
      <c r="D84" s="32">
        <v>7.0</v>
      </c>
      <c r="E84" s="32">
        <v>120.0</v>
      </c>
      <c r="F84" s="32">
        <v>110.0</v>
      </c>
      <c r="G84" s="32">
        <v>137.0</v>
      </c>
      <c r="H84" s="32">
        <v>141.0</v>
      </c>
      <c r="I84" s="32">
        <v>132.0</v>
      </c>
      <c r="J84" s="32">
        <v>139.0</v>
      </c>
      <c r="K84" s="32">
        <v>0.0</v>
      </c>
      <c r="L84" s="32">
        <v>0.0</v>
      </c>
      <c r="M84" s="32">
        <v>0.0</v>
      </c>
      <c r="N84" s="32">
        <v>0.0</v>
      </c>
      <c r="O84" s="32">
        <v>0.0</v>
      </c>
      <c r="P84" s="32">
        <v>0.0</v>
      </c>
      <c r="Q84" s="32">
        <v>0.0</v>
      </c>
      <c r="R84" s="34">
        <f t="shared" si="1"/>
        <v>797</v>
      </c>
      <c r="S84" s="35"/>
      <c r="T84" s="46">
        <v>1.0</v>
      </c>
      <c r="U84" s="46">
        <v>4.0</v>
      </c>
      <c r="V84" s="47">
        <v>48.0</v>
      </c>
      <c r="W84" s="47">
        <v>46.0</v>
      </c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 ht="15.75" customHeight="1">
      <c r="A85" s="29" t="s">
        <v>161</v>
      </c>
      <c r="B85" s="31"/>
      <c r="C85" s="32">
        <v>0.0</v>
      </c>
      <c r="D85" s="32">
        <v>8.0</v>
      </c>
      <c r="E85" s="32">
        <v>7.0</v>
      </c>
      <c r="F85" s="32">
        <v>13.0</v>
      </c>
      <c r="G85" s="32">
        <v>11.0</v>
      </c>
      <c r="H85" s="32">
        <v>10.0</v>
      </c>
      <c r="I85" s="32">
        <v>7.0</v>
      </c>
      <c r="J85" s="32">
        <v>8.0</v>
      </c>
      <c r="K85" s="32">
        <v>0.0</v>
      </c>
      <c r="L85" s="32">
        <v>0.0</v>
      </c>
      <c r="M85" s="32">
        <v>0.0</v>
      </c>
      <c r="N85" s="32">
        <v>0.0</v>
      </c>
      <c r="O85" s="32">
        <v>0.0</v>
      </c>
      <c r="P85" s="32">
        <v>0.0</v>
      </c>
      <c r="Q85" s="32">
        <v>0.0</v>
      </c>
      <c r="R85" s="34">
        <f t="shared" si="1"/>
        <v>64</v>
      </c>
      <c r="S85" s="35"/>
      <c r="T85" s="46">
        <v>0.0</v>
      </c>
      <c r="U85" s="46">
        <v>0.0</v>
      </c>
      <c r="V85" s="47">
        <v>0.0</v>
      </c>
      <c r="W85" s="47">
        <v>0.0</v>
      </c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 ht="15.75" customHeight="1">
      <c r="A86" s="29" t="s">
        <v>163</v>
      </c>
      <c r="B86" s="31"/>
      <c r="C86" s="32">
        <v>11.0</v>
      </c>
      <c r="D86" s="32">
        <v>14.0</v>
      </c>
      <c r="E86" s="32">
        <v>67.0</v>
      </c>
      <c r="F86" s="32">
        <v>72.0</v>
      </c>
      <c r="G86" s="32">
        <v>75.0</v>
      </c>
      <c r="H86" s="32">
        <v>87.0</v>
      </c>
      <c r="I86" s="32">
        <v>89.0</v>
      </c>
      <c r="J86" s="32">
        <v>68.0</v>
      </c>
      <c r="K86" s="32">
        <v>0.0</v>
      </c>
      <c r="L86" s="32">
        <v>0.0</v>
      </c>
      <c r="M86" s="32">
        <v>0.0</v>
      </c>
      <c r="N86" s="32">
        <v>0.0</v>
      </c>
      <c r="O86" s="32">
        <v>0.0</v>
      </c>
      <c r="P86" s="32">
        <v>0.0</v>
      </c>
      <c r="Q86" s="32">
        <v>0.0</v>
      </c>
      <c r="R86" s="34">
        <f t="shared" si="1"/>
        <v>483</v>
      </c>
      <c r="S86" s="35"/>
      <c r="T86" s="46">
        <v>1.0</v>
      </c>
      <c r="U86" s="46">
        <v>5.0</v>
      </c>
      <c r="V86" s="47">
        <v>63.0</v>
      </c>
      <c r="W86" s="47">
        <v>68.0</v>
      </c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 ht="15.75" customHeight="1">
      <c r="A87" s="29" t="s">
        <v>164</v>
      </c>
      <c r="B87" s="31"/>
      <c r="C87" s="32">
        <v>0.0</v>
      </c>
      <c r="D87" s="32">
        <v>0.0</v>
      </c>
      <c r="E87" s="32">
        <v>12.0</v>
      </c>
      <c r="F87" s="32">
        <v>18.0</v>
      </c>
      <c r="G87" s="32">
        <v>8.0</v>
      </c>
      <c r="H87" s="32">
        <v>11.0</v>
      </c>
      <c r="I87" s="32">
        <v>4.0</v>
      </c>
      <c r="J87" s="32">
        <v>7.0</v>
      </c>
      <c r="K87" s="32">
        <v>0.0</v>
      </c>
      <c r="L87" s="32">
        <v>0.0</v>
      </c>
      <c r="M87" s="32">
        <v>0.0</v>
      </c>
      <c r="N87" s="32">
        <v>0.0</v>
      </c>
      <c r="O87" s="32">
        <v>0.0</v>
      </c>
      <c r="P87" s="32">
        <v>0.0</v>
      </c>
      <c r="Q87" s="32">
        <v>0.0</v>
      </c>
      <c r="R87" s="34">
        <f t="shared" si="1"/>
        <v>60</v>
      </c>
      <c r="S87" s="35"/>
      <c r="T87" s="46">
        <v>0.0</v>
      </c>
      <c r="U87" s="46">
        <v>0.0</v>
      </c>
      <c r="V87" s="47">
        <v>0.0</v>
      </c>
      <c r="W87" s="47">
        <v>0.0</v>
      </c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 ht="15.75" customHeight="1">
      <c r="A88" s="29" t="s">
        <v>165</v>
      </c>
      <c r="B88" s="31"/>
      <c r="C88" s="32">
        <v>0.0</v>
      </c>
      <c r="D88" s="32">
        <v>2.0</v>
      </c>
      <c r="E88" s="32">
        <v>1.0</v>
      </c>
      <c r="F88" s="32">
        <v>3.0</v>
      </c>
      <c r="G88" s="32">
        <v>2.0</v>
      </c>
      <c r="H88" s="32">
        <v>0.0</v>
      </c>
      <c r="I88" s="32">
        <v>4.0</v>
      </c>
      <c r="J88" s="32">
        <v>1.0</v>
      </c>
      <c r="K88" s="32">
        <v>0.0</v>
      </c>
      <c r="L88" s="32">
        <v>0.0</v>
      </c>
      <c r="M88" s="32">
        <v>0.0</v>
      </c>
      <c r="N88" s="32">
        <v>0.0</v>
      </c>
      <c r="O88" s="32">
        <v>0.0</v>
      </c>
      <c r="P88" s="32">
        <v>0.0</v>
      </c>
      <c r="Q88" s="32">
        <v>0.0</v>
      </c>
      <c r="R88" s="34">
        <f t="shared" si="1"/>
        <v>13</v>
      </c>
      <c r="S88" s="35"/>
      <c r="T88" s="46">
        <v>0.0</v>
      </c>
      <c r="U88" s="46">
        <v>0.0</v>
      </c>
      <c r="V88" s="47">
        <v>0.0</v>
      </c>
      <c r="W88" s="47">
        <v>0.0</v>
      </c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 ht="15.75" customHeight="1">
      <c r="A89" s="29" t="s">
        <v>166</v>
      </c>
      <c r="B89" s="31"/>
      <c r="C89" s="32">
        <v>0.0</v>
      </c>
      <c r="D89" s="32">
        <v>20.0</v>
      </c>
      <c r="E89" s="32">
        <v>20.0</v>
      </c>
      <c r="F89" s="32">
        <v>22.0</v>
      </c>
      <c r="G89" s="32">
        <v>26.0</v>
      </c>
      <c r="H89" s="32">
        <v>28.0</v>
      </c>
      <c r="I89" s="32">
        <v>24.0</v>
      </c>
      <c r="J89" s="32">
        <v>26.0</v>
      </c>
      <c r="K89" s="32">
        <v>0.0</v>
      </c>
      <c r="L89" s="32">
        <v>0.0</v>
      </c>
      <c r="M89" s="32">
        <v>0.0</v>
      </c>
      <c r="N89" s="32">
        <v>0.0</v>
      </c>
      <c r="O89" s="32">
        <v>0.0</v>
      </c>
      <c r="P89" s="32">
        <v>0.0</v>
      </c>
      <c r="Q89" s="32">
        <v>0.0</v>
      </c>
      <c r="R89" s="34">
        <f t="shared" si="1"/>
        <v>166</v>
      </c>
      <c r="S89" s="35"/>
      <c r="T89" s="46">
        <v>0.0</v>
      </c>
      <c r="U89" s="46">
        <v>0.0</v>
      </c>
      <c r="V89" s="47">
        <v>0.0</v>
      </c>
      <c r="W89" s="47">
        <v>0.0</v>
      </c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 ht="15.75" customHeight="1">
      <c r="A90" s="29" t="s">
        <v>167</v>
      </c>
      <c r="B90" s="31"/>
      <c r="C90" s="32">
        <v>11.0</v>
      </c>
      <c r="D90" s="32">
        <v>32.0</v>
      </c>
      <c r="E90" s="32">
        <v>48.0</v>
      </c>
      <c r="F90" s="32">
        <v>38.0</v>
      </c>
      <c r="G90" s="32">
        <v>36.0</v>
      </c>
      <c r="H90" s="32">
        <v>42.0</v>
      </c>
      <c r="I90" s="32">
        <v>41.0</v>
      </c>
      <c r="J90" s="32">
        <v>40.0</v>
      </c>
      <c r="K90" s="32">
        <v>0.0</v>
      </c>
      <c r="L90" s="32">
        <v>0.0</v>
      </c>
      <c r="M90" s="32">
        <v>0.0</v>
      </c>
      <c r="N90" s="32">
        <v>0.0</v>
      </c>
      <c r="O90" s="32">
        <v>0.0</v>
      </c>
      <c r="P90" s="32">
        <v>0.0</v>
      </c>
      <c r="Q90" s="32">
        <v>0.0</v>
      </c>
      <c r="R90" s="34">
        <f t="shared" si="1"/>
        <v>288</v>
      </c>
      <c r="S90" s="35"/>
      <c r="T90" s="46">
        <v>5.0</v>
      </c>
      <c r="U90" s="44"/>
      <c r="V90" s="47">
        <v>65.0</v>
      </c>
      <c r="W90" s="47">
        <v>54.0</v>
      </c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 ht="15.75" customHeight="1">
      <c r="A91" s="29" t="s">
        <v>169</v>
      </c>
      <c r="B91" s="31"/>
      <c r="C91" s="32">
        <v>0.0</v>
      </c>
      <c r="D91" s="32">
        <v>0.0</v>
      </c>
      <c r="E91" s="32">
        <v>13.0</v>
      </c>
      <c r="F91" s="32">
        <v>14.0</v>
      </c>
      <c r="G91" s="32">
        <v>9.0</v>
      </c>
      <c r="H91" s="32">
        <v>11.0</v>
      </c>
      <c r="I91" s="32">
        <v>13.0</v>
      </c>
      <c r="J91" s="32">
        <v>2.0</v>
      </c>
      <c r="K91" s="32">
        <v>0.0</v>
      </c>
      <c r="L91" s="32">
        <v>0.0</v>
      </c>
      <c r="M91" s="32">
        <v>0.0</v>
      </c>
      <c r="N91" s="32">
        <v>0.0</v>
      </c>
      <c r="O91" s="32">
        <v>0.0</v>
      </c>
      <c r="P91" s="32">
        <v>0.0</v>
      </c>
      <c r="Q91" s="32">
        <v>0.0</v>
      </c>
      <c r="R91" s="34">
        <f t="shared" si="1"/>
        <v>62</v>
      </c>
      <c r="S91" s="53"/>
      <c r="T91" s="46">
        <v>0.0</v>
      </c>
      <c r="U91" s="46">
        <v>0.0</v>
      </c>
      <c r="V91" s="47">
        <v>0.0</v>
      </c>
      <c r="W91" s="47">
        <v>0.0</v>
      </c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 ht="15.75" customHeight="1">
      <c r="A92" s="29" t="s">
        <v>170</v>
      </c>
      <c r="B92" s="31"/>
      <c r="C92" s="32">
        <v>0.0</v>
      </c>
      <c r="D92" s="32">
        <v>13.0</v>
      </c>
      <c r="E92" s="32">
        <v>2.0</v>
      </c>
      <c r="F92" s="32">
        <v>5.0</v>
      </c>
      <c r="G92" s="32">
        <v>3.0</v>
      </c>
      <c r="H92" s="32">
        <v>4.0</v>
      </c>
      <c r="I92" s="32">
        <v>4.0</v>
      </c>
      <c r="J92" s="32">
        <v>6.0</v>
      </c>
      <c r="K92" s="32">
        <v>0.0</v>
      </c>
      <c r="L92" s="32">
        <v>0.0</v>
      </c>
      <c r="M92" s="32">
        <v>0.0</v>
      </c>
      <c r="N92" s="32">
        <v>0.0</v>
      </c>
      <c r="O92" s="32">
        <v>0.0</v>
      </c>
      <c r="P92" s="32">
        <v>0.0</v>
      </c>
      <c r="Q92" s="32">
        <v>0.0</v>
      </c>
      <c r="R92" s="34">
        <f t="shared" si="1"/>
        <v>37</v>
      </c>
      <c r="S92" s="35"/>
      <c r="T92" s="46">
        <v>0.0</v>
      </c>
      <c r="U92" s="46">
        <v>0.0</v>
      </c>
      <c r="V92" s="47">
        <v>0.0</v>
      </c>
      <c r="W92" s="47">
        <v>0.0</v>
      </c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 ht="15.75" customHeight="1">
      <c r="A93" s="29" t="s">
        <v>171</v>
      </c>
      <c r="B93" s="31"/>
      <c r="C93" s="32">
        <v>0.0</v>
      </c>
      <c r="D93" s="32">
        <v>10.0</v>
      </c>
      <c r="E93" s="32">
        <v>14.0</v>
      </c>
      <c r="F93" s="32">
        <v>13.0</v>
      </c>
      <c r="G93" s="32">
        <v>11.0</v>
      </c>
      <c r="H93" s="32">
        <v>15.0</v>
      </c>
      <c r="I93" s="32">
        <v>14.0</v>
      </c>
      <c r="J93" s="32">
        <v>12.0</v>
      </c>
      <c r="K93" s="32">
        <v>0.0</v>
      </c>
      <c r="L93" s="32">
        <v>0.0</v>
      </c>
      <c r="M93" s="32">
        <v>0.0</v>
      </c>
      <c r="N93" s="32">
        <v>0.0</v>
      </c>
      <c r="O93" s="32">
        <v>0.0</v>
      </c>
      <c r="P93" s="32">
        <v>0.0</v>
      </c>
      <c r="Q93" s="32">
        <v>0.0</v>
      </c>
      <c r="R93" s="34">
        <f t="shared" si="1"/>
        <v>89</v>
      </c>
      <c r="S93" s="53"/>
      <c r="T93" s="46">
        <v>0.0</v>
      </c>
      <c r="U93" s="46">
        <v>0.0</v>
      </c>
      <c r="V93" s="47">
        <v>0.0</v>
      </c>
      <c r="W93" s="47">
        <v>0.0</v>
      </c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 ht="15.75" customHeight="1">
      <c r="A94" s="29" t="s">
        <v>173</v>
      </c>
      <c r="B94" s="31"/>
      <c r="C94" s="32">
        <v>11.0</v>
      </c>
      <c r="D94" s="32">
        <v>18.0</v>
      </c>
      <c r="E94" s="32">
        <v>36.0</v>
      </c>
      <c r="F94" s="32">
        <v>45.0</v>
      </c>
      <c r="G94" s="32">
        <v>32.0</v>
      </c>
      <c r="H94" s="32">
        <v>50.0</v>
      </c>
      <c r="I94" s="32">
        <v>37.0</v>
      </c>
      <c r="J94" s="32">
        <v>54.0</v>
      </c>
      <c r="K94" s="32">
        <v>0.0</v>
      </c>
      <c r="L94" s="32">
        <v>0.0</v>
      </c>
      <c r="M94" s="32">
        <v>0.0</v>
      </c>
      <c r="N94" s="32">
        <v>0.0</v>
      </c>
      <c r="O94" s="32">
        <v>0.0</v>
      </c>
      <c r="P94" s="32">
        <v>0.0</v>
      </c>
      <c r="Q94" s="32">
        <v>0.0</v>
      </c>
      <c r="R94" s="34">
        <f t="shared" si="1"/>
        <v>283</v>
      </c>
      <c r="S94" s="35"/>
      <c r="T94" s="44"/>
      <c r="U94" s="46">
        <v>3.0</v>
      </c>
      <c r="V94" s="47">
        <v>58.0</v>
      </c>
      <c r="W94" s="47">
        <v>54.0</v>
      </c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 ht="15.75" customHeight="1">
      <c r="A95" s="29" t="s">
        <v>174</v>
      </c>
      <c r="B95" s="31"/>
      <c r="C95" s="32">
        <v>0.0</v>
      </c>
      <c r="D95" s="32">
        <v>0.0</v>
      </c>
      <c r="E95" s="32">
        <v>3.0</v>
      </c>
      <c r="F95" s="32">
        <v>3.0</v>
      </c>
      <c r="G95" s="32">
        <v>1.0</v>
      </c>
      <c r="H95" s="32">
        <v>1.0</v>
      </c>
      <c r="I95" s="32">
        <v>3.0</v>
      </c>
      <c r="J95" s="32">
        <v>1.0</v>
      </c>
      <c r="K95" s="32">
        <v>0.0</v>
      </c>
      <c r="L95" s="32">
        <v>0.0</v>
      </c>
      <c r="M95" s="32">
        <v>0.0</v>
      </c>
      <c r="N95" s="32">
        <v>0.0</v>
      </c>
      <c r="O95" s="32">
        <v>0.0</v>
      </c>
      <c r="P95" s="32">
        <v>0.0</v>
      </c>
      <c r="Q95" s="32">
        <v>0.0</v>
      </c>
      <c r="R95" s="34">
        <f t="shared" si="1"/>
        <v>12</v>
      </c>
      <c r="S95" s="53"/>
      <c r="T95" s="46">
        <v>0.0</v>
      </c>
      <c r="U95" s="46">
        <v>0.0</v>
      </c>
      <c r="V95" s="47">
        <v>0.0</v>
      </c>
      <c r="W95" s="47">
        <v>0.0</v>
      </c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 ht="15.75" customHeight="1">
      <c r="A96" s="29" t="s">
        <v>176</v>
      </c>
      <c r="B96" s="31"/>
      <c r="C96" s="32">
        <v>0.0</v>
      </c>
      <c r="D96" s="32">
        <v>2.0</v>
      </c>
      <c r="E96" s="32">
        <v>1.0</v>
      </c>
      <c r="F96" s="32">
        <v>5.0</v>
      </c>
      <c r="G96" s="32">
        <v>6.0</v>
      </c>
      <c r="H96" s="32">
        <v>5.0</v>
      </c>
      <c r="I96" s="32">
        <v>2.0</v>
      </c>
      <c r="J96" s="32">
        <v>9.0</v>
      </c>
      <c r="K96" s="32">
        <v>0.0</v>
      </c>
      <c r="L96" s="32">
        <v>0.0</v>
      </c>
      <c r="M96" s="32">
        <v>0.0</v>
      </c>
      <c r="N96" s="32">
        <v>0.0</v>
      </c>
      <c r="O96" s="32">
        <v>0.0</v>
      </c>
      <c r="P96" s="32">
        <v>0.0</v>
      </c>
      <c r="Q96" s="32">
        <v>0.0</v>
      </c>
      <c r="R96" s="34">
        <f t="shared" si="1"/>
        <v>30</v>
      </c>
      <c r="S96" s="35"/>
      <c r="T96" s="46">
        <v>0.0</v>
      </c>
      <c r="U96" s="46">
        <v>0.0</v>
      </c>
      <c r="V96" s="47">
        <v>0.0</v>
      </c>
      <c r="W96" s="47">
        <v>0.0</v>
      </c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 ht="15.75" customHeight="1">
      <c r="A97" s="29" t="s">
        <v>177</v>
      </c>
      <c r="B97" s="31"/>
      <c r="C97" s="32">
        <v>0.0</v>
      </c>
      <c r="D97" s="32">
        <v>23.0</v>
      </c>
      <c r="E97" s="32">
        <v>25.0</v>
      </c>
      <c r="F97" s="32">
        <v>33.0</v>
      </c>
      <c r="G97" s="32">
        <v>22.0</v>
      </c>
      <c r="H97" s="32">
        <v>35.0</v>
      </c>
      <c r="I97" s="32">
        <v>37.0</v>
      </c>
      <c r="J97" s="32">
        <v>29.0</v>
      </c>
      <c r="K97" s="32">
        <v>0.0</v>
      </c>
      <c r="L97" s="32">
        <v>0.0</v>
      </c>
      <c r="M97" s="32">
        <v>0.0</v>
      </c>
      <c r="N97" s="32">
        <v>0.0</v>
      </c>
      <c r="O97" s="32">
        <v>0.0</v>
      </c>
      <c r="P97" s="32">
        <v>0.0</v>
      </c>
      <c r="Q97" s="32">
        <v>0.0</v>
      </c>
      <c r="R97" s="34">
        <f t="shared" si="1"/>
        <v>204</v>
      </c>
      <c r="S97" s="35"/>
      <c r="T97" s="46">
        <v>0.0</v>
      </c>
      <c r="U97" s="46">
        <v>0.0</v>
      </c>
      <c r="V97" s="47">
        <v>0.0</v>
      </c>
      <c r="W97" s="47">
        <v>0.0</v>
      </c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 ht="15.75" customHeight="1">
      <c r="A98" s="29" t="s">
        <v>178</v>
      </c>
      <c r="B98" s="31"/>
      <c r="C98" s="32">
        <v>0.0</v>
      </c>
      <c r="D98" s="32">
        <v>0.0</v>
      </c>
      <c r="E98" s="32">
        <v>1.0</v>
      </c>
      <c r="F98" s="32">
        <v>0.0</v>
      </c>
      <c r="G98" s="32">
        <v>1.0</v>
      </c>
      <c r="H98" s="32">
        <v>3.0</v>
      </c>
      <c r="I98" s="32">
        <v>2.0</v>
      </c>
      <c r="J98" s="32">
        <v>1.0</v>
      </c>
      <c r="K98" s="32">
        <v>0.0</v>
      </c>
      <c r="L98" s="32">
        <v>0.0</v>
      </c>
      <c r="M98" s="32">
        <v>0.0</v>
      </c>
      <c r="N98" s="32">
        <v>0.0</v>
      </c>
      <c r="O98" s="32">
        <v>0.0</v>
      </c>
      <c r="P98" s="32">
        <v>0.0</v>
      </c>
      <c r="Q98" s="32">
        <v>0.0</v>
      </c>
      <c r="R98" s="34">
        <f t="shared" si="1"/>
        <v>8</v>
      </c>
      <c r="S98" s="53"/>
      <c r="T98" s="46">
        <v>2.0</v>
      </c>
      <c r="U98" s="44"/>
      <c r="V98" s="47">
        <v>21.0</v>
      </c>
      <c r="W98" s="47">
        <v>15.0</v>
      </c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 ht="15.75" customHeight="1">
      <c r="A99" s="67" t="s">
        <v>52</v>
      </c>
      <c r="B99" s="31"/>
      <c r="C99" s="68">
        <f t="shared" ref="C99:J99" si="2">SUM(C4:C98)</f>
        <v>325</v>
      </c>
      <c r="D99" s="68">
        <f t="shared" si="2"/>
        <v>775</v>
      </c>
      <c r="E99" s="68">
        <f t="shared" si="2"/>
        <v>3456</v>
      </c>
      <c r="F99" s="68">
        <f t="shared" si="2"/>
        <v>3627</v>
      </c>
      <c r="G99" s="68">
        <f t="shared" si="2"/>
        <v>3641</v>
      </c>
      <c r="H99" s="68">
        <f t="shared" si="2"/>
        <v>3769</v>
      </c>
      <c r="I99" s="68">
        <f t="shared" si="2"/>
        <v>3813</v>
      </c>
      <c r="J99" s="68">
        <f t="shared" si="2"/>
        <v>3787</v>
      </c>
      <c r="K99" s="68"/>
      <c r="L99" s="68"/>
      <c r="M99" s="68"/>
      <c r="N99" s="68"/>
      <c r="O99" s="68"/>
      <c r="P99" s="68"/>
      <c r="Q99" s="68"/>
      <c r="R99" s="69">
        <f t="shared" si="1"/>
        <v>23193</v>
      </c>
      <c r="S99" s="70"/>
      <c r="T99" s="71">
        <v>51.0</v>
      </c>
      <c r="U99" s="71">
        <v>85.0</v>
      </c>
      <c r="V99" s="71">
        <v>1901.0</v>
      </c>
      <c r="W99" s="71">
        <v>1407.0</v>
      </c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 ht="15.75" customHeight="1">
      <c r="A100" s="29" t="s">
        <v>180</v>
      </c>
      <c r="B100" s="31"/>
      <c r="C100" s="72"/>
      <c r="D100" s="72"/>
      <c r="E100" s="72"/>
      <c r="F100" s="72"/>
      <c r="G100" s="72"/>
      <c r="H100" s="72"/>
      <c r="I100" s="72"/>
      <c r="J100" s="72"/>
      <c r="K100" s="32">
        <v>181.0</v>
      </c>
      <c r="L100" s="32">
        <v>193.0</v>
      </c>
      <c r="M100" s="32">
        <v>181.0</v>
      </c>
      <c r="N100" s="32">
        <v>0.0</v>
      </c>
      <c r="O100" s="32">
        <v>0.0</v>
      </c>
      <c r="P100" s="32">
        <v>0.0</v>
      </c>
      <c r="Q100" s="32">
        <v>0.0</v>
      </c>
      <c r="R100" s="34">
        <f t="shared" si="1"/>
        <v>555</v>
      </c>
      <c r="S100" s="73"/>
      <c r="T100" s="46">
        <v>3.0</v>
      </c>
      <c r="U100" s="46">
        <v>6.0</v>
      </c>
      <c r="V100" s="47">
        <v>75.0</v>
      </c>
      <c r="W100" s="47">
        <v>63.0</v>
      </c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 ht="15.75" customHeight="1">
      <c r="A101" s="29" t="s">
        <v>182</v>
      </c>
      <c r="B101" s="31"/>
      <c r="C101" s="72"/>
      <c r="D101" s="72"/>
      <c r="E101" s="72"/>
      <c r="F101" s="72"/>
      <c r="G101" s="72"/>
      <c r="H101" s="72"/>
      <c r="I101" s="72"/>
      <c r="J101" s="72"/>
      <c r="K101" s="32">
        <v>51.0</v>
      </c>
      <c r="L101" s="32">
        <v>56.0</v>
      </c>
      <c r="M101" s="32">
        <v>45.0</v>
      </c>
      <c r="N101" s="32"/>
      <c r="O101" s="32"/>
      <c r="P101" s="32"/>
      <c r="Q101" s="32"/>
      <c r="R101" s="34">
        <f t="shared" si="1"/>
        <v>152</v>
      </c>
      <c r="S101" s="73"/>
      <c r="T101" s="46">
        <v>0.0</v>
      </c>
      <c r="U101" s="46">
        <v>0.0</v>
      </c>
      <c r="V101" s="47">
        <v>0.0</v>
      </c>
      <c r="W101" s="47">
        <v>0.0</v>
      </c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 ht="15.75" customHeight="1">
      <c r="A102" s="29" t="s">
        <v>183</v>
      </c>
      <c r="B102" s="31"/>
      <c r="C102" s="72"/>
      <c r="D102" s="72"/>
      <c r="E102" s="72"/>
      <c r="F102" s="72"/>
      <c r="G102" s="72"/>
      <c r="H102" s="72"/>
      <c r="I102" s="72"/>
      <c r="J102" s="72"/>
      <c r="K102" s="32">
        <v>435.0</v>
      </c>
      <c r="L102" s="32">
        <v>410.0</v>
      </c>
      <c r="M102" s="32">
        <v>436.0</v>
      </c>
      <c r="N102" s="32">
        <v>0.0</v>
      </c>
      <c r="O102" s="32">
        <v>0.0</v>
      </c>
      <c r="P102" s="32">
        <v>0.0</v>
      </c>
      <c r="Q102" s="32">
        <v>0.0</v>
      </c>
      <c r="R102" s="34">
        <f t="shared" si="1"/>
        <v>1281</v>
      </c>
      <c r="S102" s="73"/>
      <c r="T102" s="46">
        <v>3.0</v>
      </c>
      <c r="U102" s="44"/>
      <c r="V102" s="47">
        <v>43.0</v>
      </c>
      <c r="W102" s="47">
        <v>25.0</v>
      </c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 ht="15.75" customHeight="1">
      <c r="A103" s="29" t="s">
        <v>185</v>
      </c>
      <c r="B103" s="31"/>
      <c r="C103" s="72"/>
      <c r="D103" s="72"/>
      <c r="E103" s="72"/>
      <c r="F103" s="72"/>
      <c r="G103" s="72"/>
      <c r="H103" s="72"/>
      <c r="I103" s="72"/>
      <c r="J103" s="72"/>
      <c r="K103" s="32">
        <v>28.0</v>
      </c>
      <c r="L103" s="32">
        <v>26.0</v>
      </c>
      <c r="M103" s="32">
        <v>22.0</v>
      </c>
      <c r="N103" s="32">
        <v>0.0</v>
      </c>
      <c r="O103" s="32">
        <v>0.0</v>
      </c>
      <c r="P103" s="32">
        <v>0.0</v>
      </c>
      <c r="Q103" s="32">
        <v>0.0</v>
      </c>
      <c r="R103" s="34">
        <v>76.0</v>
      </c>
      <c r="S103" s="73"/>
      <c r="T103" s="46">
        <v>0.0</v>
      </c>
      <c r="U103" s="46">
        <v>0.0</v>
      </c>
      <c r="V103" s="47">
        <v>0.0</v>
      </c>
      <c r="W103" s="47">
        <v>0.0</v>
      </c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 ht="15.75" customHeight="1">
      <c r="A104" s="29" t="s">
        <v>186</v>
      </c>
      <c r="B104" s="31"/>
      <c r="C104" s="72"/>
      <c r="D104" s="72"/>
      <c r="E104" s="72"/>
      <c r="F104" s="72"/>
      <c r="G104" s="72"/>
      <c r="H104" s="72"/>
      <c r="I104" s="72"/>
      <c r="J104" s="72"/>
      <c r="K104" s="32">
        <v>393.0</v>
      </c>
      <c r="L104" s="32">
        <v>399.0</v>
      </c>
      <c r="M104" s="32">
        <v>444.0</v>
      </c>
      <c r="N104" s="32">
        <v>0.0</v>
      </c>
      <c r="O104" s="32">
        <v>0.0</v>
      </c>
      <c r="P104" s="32">
        <v>0.0</v>
      </c>
      <c r="Q104" s="32">
        <v>0.0</v>
      </c>
      <c r="R104" s="34">
        <f t="shared" ref="R104:R121" si="3">SUM(C104:Q104)</f>
        <v>1236</v>
      </c>
      <c r="S104" s="73"/>
      <c r="T104" s="46">
        <v>2.0</v>
      </c>
      <c r="U104" s="44"/>
      <c r="V104" s="47">
        <v>41.0</v>
      </c>
      <c r="W104" s="47">
        <v>25.0</v>
      </c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 ht="15.75" customHeight="1">
      <c r="A105" s="29" t="s">
        <v>188</v>
      </c>
      <c r="B105" s="31"/>
      <c r="C105" s="72"/>
      <c r="D105" s="72"/>
      <c r="E105" s="72"/>
      <c r="F105" s="72"/>
      <c r="G105" s="72"/>
      <c r="H105" s="72"/>
      <c r="I105" s="72"/>
      <c r="J105" s="72"/>
      <c r="K105" s="32">
        <v>20.0</v>
      </c>
      <c r="L105" s="32">
        <v>14.0</v>
      </c>
      <c r="M105" s="32">
        <v>13.0</v>
      </c>
      <c r="N105" s="32"/>
      <c r="O105" s="32"/>
      <c r="P105" s="32"/>
      <c r="Q105" s="32"/>
      <c r="R105" s="34">
        <f t="shared" si="3"/>
        <v>47</v>
      </c>
      <c r="S105" s="73"/>
      <c r="T105" s="46">
        <v>0.0</v>
      </c>
      <c r="U105" s="46">
        <v>0.0</v>
      </c>
      <c r="V105" s="47">
        <v>0.0</v>
      </c>
      <c r="W105" s="47">
        <v>0.0</v>
      </c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 ht="15.75" customHeight="1">
      <c r="A106" s="29" t="s">
        <v>189</v>
      </c>
      <c r="B106" s="31"/>
      <c r="C106" s="72"/>
      <c r="D106" s="72"/>
      <c r="E106" s="72"/>
      <c r="F106" s="72"/>
      <c r="G106" s="72"/>
      <c r="H106" s="72"/>
      <c r="I106" s="72"/>
      <c r="J106" s="72"/>
      <c r="K106" s="32">
        <v>254.0</v>
      </c>
      <c r="L106" s="32">
        <v>291.0</v>
      </c>
      <c r="M106" s="32">
        <v>296.0</v>
      </c>
      <c r="N106" s="32">
        <v>0.0</v>
      </c>
      <c r="O106" s="32">
        <v>0.0</v>
      </c>
      <c r="P106" s="32">
        <v>0.0</v>
      </c>
      <c r="Q106" s="32">
        <v>0.0</v>
      </c>
      <c r="R106" s="34">
        <f t="shared" si="3"/>
        <v>841</v>
      </c>
      <c r="S106" s="73"/>
      <c r="T106" s="46">
        <v>6.0</v>
      </c>
      <c r="U106" s="46">
        <v>3.0</v>
      </c>
      <c r="V106" s="47">
        <v>71.0</v>
      </c>
      <c r="W106" s="47">
        <v>63.0</v>
      </c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 ht="15.75" customHeight="1">
      <c r="A107" s="29" t="s">
        <v>190</v>
      </c>
      <c r="B107" s="31"/>
      <c r="C107" s="72"/>
      <c r="D107" s="72"/>
      <c r="E107" s="72"/>
      <c r="F107" s="72"/>
      <c r="G107" s="72"/>
      <c r="H107" s="72"/>
      <c r="I107" s="72"/>
      <c r="J107" s="72"/>
      <c r="K107" s="32">
        <v>44.0</v>
      </c>
      <c r="L107" s="32">
        <v>34.0</v>
      </c>
      <c r="M107" s="32">
        <v>30.0</v>
      </c>
      <c r="N107" s="32"/>
      <c r="O107" s="32"/>
      <c r="P107" s="32"/>
      <c r="Q107" s="32"/>
      <c r="R107" s="34">
        <f t="shared" si="3"/>
        <v>108</v>
      </c>
      <c r="S107" s="73"/>
      <c r="T107" s="46">
        <v>0.0</v>
      </c>
      <c r="U107" s="46">
        <v>0.0</v>
      </c>
      <c r="V107" s="47">
        <v>0.0</v>
      </c>
      <c r="W107" s="47">
        <v>0.0</v>
      </c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 ht="15.75" customHeight="1">
      <c r="A108" s="29" t="s">
        <v>191</v>
      </c>
      <c r="B108" s="31"/>
      <c r="C108" s="72"/>
      <c r="D108" s="72"/>
      <c r="E108" s="72"/>
      <c r="F108" s="72"/>
      <c r="G108" s="72"/>
      <c r="H108" s="72"/>
      <c r="I108" s="72"/>
      <c r="J108" s="72"/>
      <c r="K108" s="32">
        <v>289.0</v>
      </c>
      <c r="L108" s="32">
        <v>304.0</v>
      </c>
      <c r="M108" s="32">
        <v>255.0</v>
      </c>
      <c r="N108" s="32">
        <v>0.0</v>
      </c>
      <c r="O108" s="32">
        <v>0.0</v>
      </c>
      <c r="P108" s="32">
        <v>0.0</v>
      </c>
      <c r="Q108" s="32">
        <v>0.0</v>
      </c>
      <c r="R108" s="34">
        <f t="shared" si="3"/>
        <v>848</v>
      </c>
      <c r="S108" s="73"/>
      <c r="T108" s="46">
        <v>6.0</v>
      </c>
      <c r="U108" s="44"/>
      <c r="V108" s="47">
        <v>87.0</v>
      </c>
      <c r="W108" s="47">
        <v>80.0</v>
      </c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 ht="15.75" customHeight="1">
      <c r="A109" s="29" t="s">
        <v>193</v>
      </c>
      <c r="B109" s="31"/>
      <c r="C109" s="72"/>
      <c r="D109" s="72"/>
      <c r="E109" s="72"/>
      <c r="F109" s="72"/>
      <c r="G109" s="72"/>
      <c r="H109" s="72"/>
      <c r="I109" s="72"/>
      <c r="J109" s="72"/>
      <c r="K109" s="32">
        <v>21.0</v>
      </c>
      <c r="L109" s="32">
        <v>28.0</v>
      </c>
      <c r="M109" s="32">
        <v>17.0</v>
      </c>
      <c r="N109" s="32"/>
      <c r="O109" s="32"/>
      <c r="P109" s="32"/>
      <c r="Q109" s="32"/>
      <c r="R109" s="34">
        <f t="shared" si="3"/>
        <v>66</v>
      </c>
      <c r="S109" s="73"/>
      <c r="T109" s="46">
        <v>0.0</v>
      </c>
      <c r="U109" s="46">
        <v>0.0</v>
      </c>
      <c r="V109" s="47">
        <v>0.0</v>
      </c>
      <c r="W109" s="47">
        <v>0.0</v>
      </c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 ht="15.75" customHeight="1">
      <c r="A110" s="29" t="s">
        <v>194</v>
      </c>
      <c r="B110" s="31"/>
      <c r="C110" s="72"/>
      <c r="D110" s="72"/>
      <c r="E110" s="72"/>
      <c r="F110" s="72"/>
      <c r="G110" s="72"/>
      <c r="H110" s="72"/>
      <c r="I110" s="72"/>
      <c r="J110" s="72"/>
      <c r="K110" s="32">
        <v>182.0</v>
      </c>
      <c r="L110" s="32">
        <v>240.0</v>
      </c>
      <c r="M110" s="32">
        <v>198.0</v>
      </c>
      <c r="N110" s="32">
        <v>0.0</v>
      </c>
      <c r="O110" s="32">
        <v>0.0</v>
      </c>
      <c r="P110" s="32">
        <v>0.0</v>
      </c>
      <c r="Q110" s="32">
        <v>0.0</v>
      </c>
      <c r="R110" s="34">
        <f t="shared" si="3"/>
        <v>620</v>
      </c>
      <c r="S110" s="73"/>
      <c r="T110" s="46">
        <v>2.0</v>
      </c>
      <c r="U110" s="46">
        <v>4.0</v>
      </c>
      <c r="V110" s="47">
        <v>55.0</v>
      </c>
      <c r="W110" s="47">
        <v>63.0</v>
      </c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 ht="15.75" customHeight="1">
      <c r="A111" s="29" t="s">
        <v>195</v>
      </c>
      <c r="B111" s="31"/>
      <c r="C111" s="72"/>
      <c r="D111" s="72"/>
      <c r="E111" s="72"/>
      <c r="F111" s="72"/>
      <c r="G111" s="72"/>
      <c r="H111" s="72"/>
      <c r="I111" s="72"/>
      <c r="J111" s="72"/>
      <c r="K111" s="32">
        <v>39.0</v>
      </c>
      <c r="L111" s="32">
        <v>43.0</v>
      </c>
      <c r="M111" s="32">
        <v>38.0</v>
      </c>
      <c r="N111" s="32"/>
      <c r="O111" s="32"/>
      <c r="P111" s="32"/>
      <c r="Q111" s="32"/>
      <c r="R111" s="34">
        <f t="shared" si="3"/>
        <v>120</v>
      </c>
      <c r="S111" s="73"/>
      <c r="T111" s="46">
        <v>0.0</v>
      </c>
      <c r="U111" s="46">
        <v>0.0</v>
      </c>
      <c r="V111" s="47">
        <v>0.0</v>
      </c>
      <c r="W111" s="47">
        <v>0.0</v>
      </c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 ht="15.75" customHeight="1">
      <c r="A112" s="29" t="s">
        <v>196</v>
      </c>
      <c r="B112" s="31"/>
      <c r="C112" s="72"/>
      <c r="D112" s="72"/>
      <c r="E112" s="72"/>
      <c r="F112" s="72"/>
      <c r="G112" s="72"/>
      <c r="H112" s="72"/>
      <c r="I112" s="72"/>
      <c r="J112" s="72"/>
      <c r="K112" s="32">
        <v>341.0</v>
      </c>
      <c r="L112" s="32">
        <v>359.0</v>
      </c>
      <c r="M112" s="32">
        <v>322.0</v>
      </c>
      <c r="N112" s="32">
        <v>0.0</v>
      </c>
      <c r="O112" s="32">
        <v>0.0</v>
      </c>
      <c r="P112" s="32">
        <v>0.0</v>
      </c>
      <c r="Q112" s="32">
        <v>0.0</v>
      </c>
      <c r="R112" s="34">
        <f t="shared" si="3"/>
        <v>1022</v>
      </c>
      <c r="S112" s="73"/>
      <c r="T112" s="46">
        <v>6.0</v>
      </c>
      <c r="U112" s="46">
        <v>4.0</v>
      </c>
      <c r="V112" s="47">
        <v>57.0</v>
      </c>
      <c r="W112" s="47">
        <v>62.0</v>
      </c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 ht="15.75" customHeight="1">
      <c r="A113" s="29" t="s">
        <v>197</v>
      </c>
      <c r="B113" s="31"/>
      <c r="C113" s="72"/>
      <c r="D113" s="72"/>
      <c r="E113" s="72"/>
      <c r="F113" s="72"/>
      <c r="G113" s="72"/>
      <c r="H113" s="72"/>
      <c r="I113" s="72"/>
      <c r="J113" s="72"/>
      <c r="K113" s="32">
        <v>22.0</v>
      </c>
      <c r="L113" s="32">
        <v>34.0</v>
      </c>
      <c r="M113" s="32">
        <v>30.0</v>
      </c>
      <c r="N113" s="32"/>
      <c r="O113" s="32"/>
      <c r="P113" s="32"/>
      <c r="Q113" s="32"/>
      <c r="R113" s="34">
        <f t="shared" si="3"/>
        <v>86</v>
      </c>
      <c r="S113" s="73"/>
      <c r="T113" s="46">
        <v>0.0</v>
      </c>
      <c r="U113" s="46">
        <v>0.0</v>
      </c>
      <c r="V113" s="47">
        <v>0.0</v>
      </c>
      <c r="W113" s="47">
        <v>0.0</v>
      </c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 ht="15.75" customHeight="1">
      <c r="A114" s="29" t="s">
        <v>198</v>
      </c>
      <c r="B114" s="31"/>
      <c r="C114" s="72"/>
      <c r="D114" s="72"/>
      <c r="E114" s="72"/>
      <c r="F114" s="72"/>
      <c r="G114" s="72"/>
      <c r="H114" s="72"/>
      <c r="I114" s="72"/>
      <c r="J114" s="72"/>
      <c r="K114" s="32">
        <v>438.0</v>
      </c>
      <c r="L114" s="32">
        <v>434.0</v>
      </c>
      <c r="M114" s="32">
        <v>538.0</v>
      </c>
      <c r="N114" s="32">
        <v>0.0</v>
      </c>
      <c r="O114" s="32">
        <v>0.0</v>
      </c>
      <c r="P114" s="32">
        <v>0.0</v>
      </c>
      <c r="Q114" s="32">
        <v>0.0</v>
      </c>
      <c r="R114" s="34">
        <f t="shared" si="3"/>
        <v>1410</v>
      </c>
      <c r="S114" s="73"/>
      <c r="T114" s="46">
        <v>3.0</v>
      </c>
      <c r="U114" s="46">
        <v>4.0</v>
      </c>
      <c r="V114" s="47">
        <v>27.0</v>
      </c>
      <c r="W114" s="47">
        <v>40.0</v>
      </c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 ht="15.75" customHeight="1">
      <c r="A115" s="29" t="s">
        <v>200</v>
      </c>
      <c r="B115" s="31"/>
      <c r="C115" s="72"/>
      <c r="D115" s="72"/>
      <c r="E115" s="72"/>
      <c r="F115" s="72"/>
      <c r="G115" s="72"/>
      <c r="H115" s="72"/>
      <c r="I115" s="72"/>
      <c r="J115" s="72"/>
      <c r="K115" s="32">
        <v>12.0</v>
      </c>
      <c r="L115" s="32">
        <v>10.0</v>
      </c>
      <c r="M115" s="32">
        <v>14.0</v>
      </c>
      <c r="N115" s="32"/>
      <c r="O115" s="32"/>
      <c r="P115" s="32"/>
      <c r="Q115" s="32"/>
      <c r="R115" s="34">
        <f t="shared" si="3"/>
        <v>36</v>
      </c>
      <c r="S115" s="73"/>
      <c r="T115" s="46">
        <v>0.0</v>
      </c>
      <c r="U115" s="46">
        <v>0.0</v>
      </c>
      <c r="V115" s="47">
        <v>0.0</v>
      </c>
      <c r="W115" s="47">
        <v>0.0</v>
      </c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 ht="15.75" customHeight="1">
      <c r="A116" s="29" t="s">
        <v>201</v>
      </c>
      <c r="B116" s="31"/>
      <c r="C116" s="72"/>
      <c r="D116" s="72"/>
      <c r="E116" s="72"/>
      <c r="F116" s="72"/>
      <c r="G116" s="72"/>
      <c r="H116" s="72"/>
      <c r="I116" s="72"/>
      <c r="J116" s="72"/>
      <c r="K116" s="32">
        <v>188.0</v>
      </c>
      <c r="L116" s="32">
        <v>190.0</v>
      </c>
      <c r="M116" s="32">
        <v>215.0</v>
      </c>
      <c r="N116" s="32">
        <v>0.0</v>
      </c>
      <c r="O116" s="32">
        <v>0.0</v>
      </c>
      <c r="P116" s="32">
        <v>0.0</v>
      </c>
      <c r="Q116" s="32">
        <v>0.0</v>
      </c>
      <c r="R116" s="34">
        <f t="shared" si="3"/>
        <v>593</v>
      </c>
      <c r="S116" s="73"/>
      <c r="T116" s="46">
        <v>2.0</v>
      </c>
      <c r="U116" s="46">
        <v>1.0</v>
      </c>
      <c r="V116" s="47">
        <v>44.0</v>
      </c>
      <c r="W116" s="47">
        <v>35.0</v>
      </c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 ht="15.75" customHeight="1">
      <c r="A117" s="29" t="s">
        <v>202</v>
      </c>
      <c r="B117" s="31"/>
      <c r="C117" s="72"/>
      <c r="D117" s="72"/>
      <c r="E117" s="72"/>
      <c r="F117" s="72"/>
      <c r="G117" s="72"/>
      <c r="H117" s="72"/>
      <c r="I117" s="72"/>
      <c r="J117" s="72"/>
      <c r="K117" s="32">
        <v>23.0</v>
      </c>
      <c r="L117" s="32">
        <v>18.0</v>
      </c>
      <c r="M117" s="32">
        <v>16.0</v>
      </c>
      <c r="N117" s="32"/>
      <c r="O117" s="32"/>
      <c r="P117" s="32"/>
      <c r="Q117" s="32"/>
      <c r="R117" s="34">
        <f t="shared" si="3"/>
        <v>57</v>
      </c>
      <c r="S117" s="73"/>
      <c r="T117" s="46">
        <v>0.0</v>
      </c>
      <c r="U117" s="46">
        <v>0.0</v>
      </c>
      <c r="V117" s="47">
        <v>0.0</v>
      </c>
      <c r="W117" s="47">
        <v>0.0</v>
      </c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 ht="15.75" customHeight="1">
      <c r="A118" s="29" t="s">
        <v>203</v>
      </c>
      <c r="B118" s="31"/>
      <c r="C118" s="72"/>
      <c r="D118" s="72"/>
      <c r="E118" s="72"/>
      <c r="F118" s="72"/>
      <c r="G118" s="72"/>
      <c r="H118" s="72"/>
      <c r="I118" s="72"/>
      <c r="J118" s="72"/>
      <c r="K118" s="32">
        <v>251.0</v>
      </c>
      <c r="L118" s="32">
        <v>252.0</v>
      </c>
      <c r="M118" s="32">
        <v>122.0</v>
      </c>
      <c r="N118" s="32"/>
      <c r="O118" s="32"/>
      <c r="P118" s="32"/>
      <c r="Q118" s="32"/>
      <c r="R118" s="34">
        <f t="shared" si="3"/>
        <v>625</v>
      </c>
      <c r="S118" s="73"/>
      <c r="T118" s="46">
        <v>2.0</v>
      </c>
      <c r="U118" s="46">
        <v>2.0</v>
      </c>
      <c r="V118" s="47">
        <v>53.0</v>
      </c>
      <c r="W118" s="47">
        <v>32.0</v>
      </c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 ht="15.75" customHeight="1">
      <c r="A119" s="29" t="s">
        <v>204</v>
      </c>
      <c r="B119" s="31"/>
      <c r="C119" s="72"/>
      <c r="D119" s="72"/>
      <c r="E119" s="72"/>
      <c r="F119" s="72"/>
      <c r="G119" s="72"/>
      <c r="H119" s="72"/>
      <c r="I119" s="72"/>
      <c r="J119" s="72"/>
      <c r="K119" s="32">
        <v>18.0</v>
      </c>
      <c r="L119" s="32">
        <v>21.0</v>
      </c>
      <c r="M119" s="32">
        <v>8.0</v>
      </c>
      <c r="N119" s="32"/>
      <c r="O119" s="32"/>
      <c r="P119" s="32"/>
      <c r="Q119" s="32"/>
      <c r="R119" s="34">
        <f t="shared" si="3"/>
        <v>47</v>
      </c>
      <c r="S119" s="73"/>
      <c r="T119" s="46">
        <v>0.0</v>
      </c>
      <c r="U119" s="46">
        <v>0.0</v>
      </c>
      <c r="V119" s="47">
        <v>0.0</v>
      </c>
      <c r="W119" s="47">
        <v>0.0</v>
      </c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 ht="15.75" customHeight="1">
      <c r="A120" s="29" t="s">
        <v>205</v>
      </c>
      <c r="B120" s="31"/>
      <c r="C120" s="72"/>
      <c r="D120" s="72"/>
      <c r="E120" s="72"/>
      <c r="F120" s="72"/>
      <c r="G120" s="72"/>
      <c r="H120" s="72"/>
      <c r="I120" s="72"/>
      <c r="J120" s="72"/>
      <c r="K120" s="32">
        <v>414.0</v>
      </c>
      <c r="L120" s="32">
        <v>434.0</v>
      </c>
      <c r="M120" s="32">
        <v>477.0</v>
      </c>
      <c r="N120" s="32">
        <v>0.0</v>
      </c>
      <c r="O120" s="32">
        <v>0.0</v>
      </c>
      <c r="P120" s="32">
        <v>0.0</v>
      </c>
      <c r="Q120" s="32">
        <v>0.0</v>
      </c>
      <c r="R120" s="34">
        <f t="shared" si="3"/>
        <v>1325</v>
      </c>
      <c r="S120" s="73"/>
      <c r="T120" s="46">
        <v>2.0</v>
      </c>
      <c r="U120" s="46">
        <v>6.0</v>
      </c>
      <c r="V120" s="47">
        <v>44.0</v>
      </c>
      <c r="W120" s="47">
        <v>28.0</v>
      </c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 ht="15.75" customHeight="1">
      <c r="A121" s="29" t="s">
        <v>206</v>
      </c>
      <c r="B121" s="31"/>
      <c r="C121" s="72"/>
      <c r="D121" s="72"/>
      <c r="E121" s="72"/>
      <c r="F121" s="72"/>
      <c r="G121" s="72"/>
      <c r="H121" s="72"/>
      <c r="I121" s="72"/>
      <c r="J121" s="72"/>
      <c r="K121" s="32">
        <v>17.0</v>
      </c>
      <c r="L121" s="32">
        <v>14.0</v>
      </c>
      <c r="M121" s="32">
        <v>15.0</v>
      </c>
      <c r="N121" s="32"/>
      <c r="O121" s="32"/>
      <c r="P121" s="32"/>
      <c r="Q121" s="32"/>
      <c r="R121" s="34">
        <f t="shared" si="3"/>
        <v>46</v>
      </c>
      <c r="S121" s="73"/>
      <c r="T121" s="46">
        <v>0.0</v>
      </c>
      <c r="U121" s="46">
        <v>0.0</v>
      </c>
      <c r="V121" s="47">
        <v>0.0</v>
      </c>
      <c r="W121" s="47">
        <v>0.0</v>
      </c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 ht="15.75" customHeight="1">
      <c r="A122" s="67" t="s">
        <v>78</v>
      </c>
      <c r="B122" s="31"/>
      <c r="C122" s="74"/>
      <c r="D122" s="74"/>
      <c r="E122" s="74"/>
      <c r="F122" s="74"/>
      <c r="G122" s="74"/>
      <c r="H122" s="74"/>
      <c r="I122" s="74"/>
      <c r="J122" s="74"/>
      <c r="K122" s="75">
        <f t="shared" ref="K122:R122" si="4">SUM(K100:K121)</f>
        <v>3661</v>
      </c>
      <c r="L122" s="75">
        <f t="shared" si="4"/>
        <v>3804</v>
      </c>
      <c r="M122" s="75">
        <f t="shared" si="4"/>
        <v>3732</v>
      </c>
      <c r="N122" s="75">
        <f t="shared" si="4"/>
        <v>0</v>
      </c>
      <c r="O122" s="75">
        <f t="shared" si="4"/>
        <v>0</v>
      </c>
      <c r="P122" s="75">
        <f t="shared" si="4"/>
        <v>0</v>
      </c>
      <c r="Q122" s="75">
        <f t="shared" si="4"/>
        <v>0</v>
      </c>
      <c r="R122" s="75">
        <f t="shared" si="4"/>
        <v>11197</v>
      </c>
      <c r="S122" s="76"/>
      <c r="T122" s="71">
        <v>37.0</v>
      </c>
      <c r="U122" s="71">
        <v>30.0</v>
      </c>
      <c r="V122" s="71">
        <v>597.0</v>
      </c>
      <c r="W122" s="71">
        <v>516.0</v>
      </c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 ht="15.75" customHeight="1">
      <c r="A123" s="29" t="s">
        <v>208</v>
      </c>
      <c r="B123" s="31"/>
      <c r="C123" s="72"/>
      <c r="D123" s="72"/>
      <c r="E123" s="72"/>
      <c r="F123" s="72"/>
      <c r="G123" s="72"/>
      <c r="H123" s="72"/>
      <c r="I123" s="72"/>
      <c r="J123" s="72"/>
      <c r="K123" s="32">
        <v>0.0</v>
      </c>
      <c r="L123" s="32">
        <v>0.0</v>
      </c>
      <c r="M123" s="32">
        <v>0.0</v>
      </c>
      <c r="N123" s="32">
        <v>682.0</v>
      </c>
      <c r="O123" s="32">
        <v>659.0</v>
      </c>
      <c r="P123" s="32">
        <v>643.0</v>
      </c>
      <c r="Q123" s="32">
        <v>619.0</v>
      </c>
      <c r="R123" s="34">
        <f t="shared" ref="R123:R143" si="5">SUM(C123:Q123)</f>
        <v>2603</v>
      </c>
      <c r="S123" s="77"/>
      <c r="T123" s="46">
        <v>5.0</v>
      </c>
      <c r="U123" s="46">
        <v>9.0</v>
      </c>
      <c r="V123" s="47">
        <v>162.0</v>
      </c>
      <c r="W123" s="47">
        <v>191.0</v>
      </c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 ht="15.75" customHeight="1">
      <c r="A124" s="29" t="s">
        <v>209</v>
      </c>
      <c r="B124" s="31"/>
      <c r="C124" s="72"/>
      <c r="D124" s="72"/>
      <c r="E124" s="72"/>
      <c r="F124" s="72"/>
      <c r="G124" s="72"/>
      <c r="H124" s="72"/>
      <c r="I124" s="72"/>
      <c r="J124" s="72"/>
      <c r="K124" s="32">
        <v>0.0</v>
      </c>
      <c r="L124" s="32">
        <v>0.0</v>
      </c>
      <c r="M124" s="32">
        <v>0.0</v>
      </c>
      <c r="N124" s="32">
        <v>43.0</v>
      </c>
      <c r="O124" s="32">
        <v>38.0</v>
      </c>
      <c r="P124" s="32">
        <v>21.0</v>
      </c>
      <c r="Q124" s="32">
        <v>22.0</v>
      </c>
      <c r="R124" s="34">
        <f t="shared" si="5"/>
        <v>124</v>
      </c>
      <c r="S124" s="77"/>
      <c r="T124" s="46">
        <v>0.0</v>
      </c>
      <c r="U124" s="46">
        <v>0.0</v>
      </c>
      <c r="V124" s="47">
        <v>0.0</v>
      </c>
      <c r="W124" s="47">
        <v>0.0</v>
      </c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 ht="15.75" customHeight="1">
      <c r="A125" s="29" t="s">
        <v>211</v>
      </c>
      <c r="B125" s="31"/>
      <c r="C125" s="72"/>
      <c r="D125" s="72"/>
      <c r="E125" s="72"/>
      <c r="F125" s="72"/>
      <c r="G125" s="72"/>
      <c r="H125" s="72"/>
      <c r="I125" s="72"/>
      <c r="J125" s="72"/>
      <c r="K125" s="32">
        <v>0.0</v>
      </c>
      <c r="L125" s="32">
        <v>0.0</v>
      </c>
      <c r="M125" s="32">
        <v>0.0</v>
      </c>
      <c r="N125" s="32">
        <v>673.0</v>
      </c>
      <c r="O125" s="32">
        <v>651.0</v>
      </c>
      <c r="P125" s="32">
        <v>612.0</v>
      </c>
      <c r="Q125" s="32">
        <v>560.0</v>
      </c>
      <c r="R125" s="34">
        <f t="shared" si="5"/>
        <v>2496</v>
      </c>
      <c r="S125" s="77"/>
      <c r="T125" s="46">
        <v>9.0</v>
      </c>
      <c r="U125" s="46">
        <v>8.0</v>
      </c>
      <c r="V125" s="47">
        <v>151.0</v>
      </c>
      <c r="W125" s="47">
        <v>247.0</v>
      </c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 ht="15.75" customHeight="1">
      <c r="A126" s="29" t="s">
        <v>212</v>
      </c>
      <c r="B126" s="31"/>
      <c r="C126" s="72"/>
      <c r="D126" s="72"/>
      <c r="E126" s="72"/>
      <c r="F126" s="72"/>
      <c r="G126" s="72"/>
      <c r="H126" s="72"/>
      <c r="I126" s="72"/>
      <c r="J126" s="72"/>
      <c r="K126" s="32">
        <v>0.0</v>
      </c>
      <c r="L126" s="32">
        <v>0.0</v>
      </c>
      <c r="M126" s="32">
        <v>0.0</v>
      </c>
      <c r="N126" s="32">
        <v>37.0</v>
      </c>
      <c r="O126" s="32">
        <v>32.0</v>
      </c>
      <c r="P126" s="32">
        <v>27.0</v>
      </c>
      <c r="Q126" s="32">
        <v>15.0</v>
      </c>
      <c r="R126" s="34">
        <f t="shared" si="5"/>
        <v>111</v>
      </c>
      <c r="S126" s="77"/>
      <c r="T126" s="46">
        <v>0.0</v>
      </c>
      <c r="U126" s="46">
        <v>0.0</v>
      </c>
      <c r="V126" s="47">
        <v>0.0</v>
      </c>
      <c r="W126" s="47">
        <v>0.0</v>
      </c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 ht="15.75" customHeight="1">
      <c r="A127" s="29" t="s">
        <v>213</v>
      </c>
      <c r="B127" s="31"/>
      <c r="C127" s="72"/>
      <c r="D127" s="72"/>
      <c r="E127" s="72"/>
      <c r="F127" s="72"/>
      <c r="G127" s="72"/>
      <c r="H127" s="72"/>
      <c r="I127" s="72"/>
      <c r="J127" s="72"/>
      <c r="K127" s="32">
        <v>0.0</v>
      </c>
      <c r="L127" s="32">
        <v>0.0</v>
      </c>
      <c r="M127" s="32">
        <v>0.0</v>
      </c>
      <c r="N127" s="32">
        <v>891.0</v>
      </c>
      <c r="O127" s="32">
        <v>853.0</v>
      </c>
      <c r="P127" s="32">
        <v>781.0</v>
      </c>
      <c r="Q127" s="32">
        <v>691.0</v>
      </c>
      <c r="R127" s="34">
        <f t="shared" si="5"/>
        <v>3216</v>
      </c>
      <c r="S127" s="77"/>
      <c r="T127" s="46">
        <v>3.0</v>
      </c>
      <c r="U127" s="46">
        <v>11.0</v>
      </c>
      <c r="V127" s="47">
        <v>128.0</v>
      </c>
      <c r="W127" s="47">
        <v>179.0</v>
      </c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 ht="15.75" customHeight="1">
      <c r="A128" s="29" t="s">
        <v>214</v>
      </c>
      <c r="B128" s="31"/>
      <c r="C128" s="72"/>
      <c r="D128" s="72"/>
      <c r="E128" s="72"/>
      <c r="F128" s="72"/>
      <c r="G128" s="72"/>
      <c r="H128" s="72"/>
      <c r="I128" s="72"/>
      <c r="J128" s="72"/>
      <c r="K128" s="32">
        <v>0.0</v>
      </c>
      <c r="L128" s="32">
        <v>0.0</v>
      </c>
      <c r="M128" s="32">
        <v>0.0</v>
      </c>
      <c r="N128" s="32">
        <v>45.0</v>
      </c>
      <c r="O128" s="32">
        <v>28.0</v>
      </c>
      <c r="P128" s="32">
        <v>19.0</v>
      </c>
      <c r="Q128" s="32">
        <v>10.0</v>
      </c>
      <c r="R128" s="34">
        <f t="shared" si="5"/>
        <v>102</v>
      </c>
      <c r="S128" s="77"/>
      <c r="T128" s="46">
        <v>0.0</v>
      </c>
      <c r="U128" s="46">
        <v>0.0</v>
      </c>
      <c r="V128" s="47">
        <v>0.0</v>
      </c>
      <c r="W128" s="47">
        <v>0.0</v>
      </c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 ht="15.75" customHeight="1">
      <c r="A129" s="29" t="s">
        <v>215</v>
      </c>
      <c r="B129" s="31"/>
      <c r="C129" s="72"/>
      <c r="D129" s="72"/>
      <c r="E129" s="72"/>
      <c r="F129" s="72"/>
      <c r="G129" s="72"/>
      <c r="H129" s="72"/>
      <c r="I129" s="72"/>
      <c r="J129" s="72"/>
      <c r="K129" s="32">
        <v>0.0</v>
      </c>
      <c r="L129" s="32">
        <v>0.0</v>
      </c>
      <c r="M129" s="32">
        <v>0.0</v>
      </c>
      <c r="N129" s="32">
        <v>673.0</v>
      </c>
      <c r="O129" s="32">
        <v>596.0</v>
      </c>
      <c r="P129" s="32">
        <v>599.0</v>
      </c>
      <c r="Q129" s="32">
        <v>570.0</v>
      </c>
      <c r="R129" s="34">
        <f t="shared" si="5"/>
        <v>2438</v>
      </c>
      <c r="S129" s="77"/>
      <c r="T129" s="46">
        <v>9.0</v>
      </c>
      <c r="U129" s="46">
        <v>10.0</v>
      </c>
      <c r="V129" s="47">
        <v>181.0</v>
      </c>
      <c r="W129" s="47">
        <v>201.0</v>
      </c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 ht="15.75" customHeight="1">
      <c r="A130" s="29" t="s">
        <v>216</v>
      </c>
      <c r="B130" s="31"/>
      <c r="C130" s="72"/>
      <c r="D130" s="72"/>
      <c r="E130" s="72"/>
      <c r="F130" s="72"/>
      <c r="G130" s="72"/>
      <c r="H130" s="72"/>
      <c r="I130" s="72"/>
      <c r="J130" s="72"/>
      <c r="K130" s="32">
        <v>0.0</v>
      </c>
      <c r="L130" s="32">
        <v>0.0</v>
      </c>
      <c r="M130" s="32">
        <v>0.0</v>
      </c>
      <c r="N130" s="32">
        <v>58.0</v>
      </c>
      <c r="O130" s="32">
        <v>42.0</v>
      </c>
      <c r="P130" s="32">
        <v>36.0</v>
      </c>
      <c r="Q130" s="32">
        <v>24.0</v>
      </c>
      <c r="R130" s="34">
        <f t="shared" si="5"/>
        <v>160</v>
      </c>
      <c r="S130" s="77"/>
      <c r="T130" s="46">
        <v>0.0</v>
      </c>
      <c r="U130" s="46">
        <v>0.0</v>
      </c>
      <c r="V130" s="47">
        <v>0.0</v>
      </c>
      <c r="W130" s="47">
        <v>0.0</v>
      </c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 ht="15.75" customHeight="1">
      <c r="A131" s="29" t="s">
        <v>217</v>
      </c>
      <c r="B131" s="31"/>
      <c r="C131" s="72"/>
      <c r="D131" s="72"/>
      <c r="E131" s="72"/>
      <c r="F131" s="72"/>
      <c r="G131" s="72"/>
      <c r="H131" s="72"/>
      <c r="I131" s="72"/>
      <c r="J131" s="72"/>
      <c r="K131" s="32">
        <v>0.0</v>
      </c>
      <c r="L131" s="32">
        <v>0.0</v>
      </c>
      <c r="M131" s="32">
        <v>0.0</v>
      </c>
      <c r="N131" s="32">
        <v>696.0</v>
      </c>
      <c r="O131" s="32">
        <v>660.0</v>
      </c>
      <c r="P131" s="32">
        <v>613.0</v>
      </c>
      <c r="Q131" s="32">
        <v>626.0</v>
      </c>
      <c r="R131" s="34">
        <f t="shared" si="5"/>
        <v>2595</v>
      </c>
      <c r="S131" s="77"/>
      <c r="T131" s="46">
        <v>8.0</v>
      </c>
      <c r="U131" s="46">
        <v>4.0</v>
      </c>
      <c r="V131" s="47">
        <v>103.0</v>
      </c>
      <c r="W131" s="47">
        <v>114.0</v>
      </c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 ht="15.75" customHeight="1">
      <c r="A132" s="29" t="s">
        <v>219</v>
      </c>
      <c r="B132" s="31"/>
      <c r="C132" s="72"/>
      <c r="D132" s="72"/>
      <c r="E132" s="72"/>
      <c r="F132" s="72"/>
      <c r="G132" s="72"/>
      <c r="H132" s="72"/>
      <c r="I132" s="72"/>
      <c r="J132" s="72"/>
      <c r="K132" s="32">
        <v>0.0</v>
      </c>
      <c r="L132" s="32">
        <v>0.0</v>
      </c>
      <c r="M132" s="32">
        <v>0.0</v>
      </c>
      <c r="N132" s="32">
        <v>57.0</v>
      </c>
      <c r="O132" s="32">
        <v>26.0</v>
      </c>
      <c r="P132" s="32">
        <v>31.0</v>
      </c>
      <c r="Q132" s="32">
        <v>20.0</v>
      </c>
      <c r="R132" s="34">
        <f t="shared" si="5"/>
        <v>134</v>
      </c>
      <c r="S132" s="77"/>
      <c r="T132" s="46">
        <v>0.0</v>
      </c>
      <c r="U132" s="46">
        <v>0.0</v>
      </c>
      <c r="V132" s="47">
        <v>0.0</v>
      </c>
      <c r="W132" s="47">
        <v>0.0</v>
      </c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 ht="15.75" customHeight="1">
      <c r="A133" s="29" t="s">
        <v>220</v>
      </c>
      <c r="B133" s="31"/>
      <c r="C133" s="72"/>
      <c r="D133" s="72"/>
      <c r="E133" s="72"/>
      <c r="F133" s="72"/>
      <c r="G133" s="72"/>
      <c r="H133" s="72"/>
      <c r="I133" s="72"/>
      <c r="J133" s="72"/>
      <c r="K133" s="32">
        <v>2.0</v>
      </c>
      <c r="L133" s="32">
        <v>5.0</v>
      </c>
      <c r="M133" s="32">
        <v>23.0</v>
      </c>
      <c r="N133" s="32">
        <v>24.0</v>
      </c>
      <c r="O133" s="32">
        <v>20.0</v>
      </c>
      <c r="P133" s="32">
        <v>12.0</v>
      </c>
      <c r="Q133" s="32">
        <v>6.0</v>
      </c>
      <c r="R133" s="34">
        <f t="shared" si="5"/>
        <v>92</v>
      </c>
      <c r="S133" s="73"/>
      <c r="T133" s="46">
        <v>13.0</v>
      </c>
      <c r="U133" s="46">
        <v>15.0</v>
      </c>
      <c r="V133" s="47">
        <v>246.0</v>
      </c>
      <c r="W133" s="47">
        <v>190.0</v>
      </c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 ht="15.75" customHeight="1">
      <c r="A134" s="29" t="s">
        <v>221</v>
      </c>
      <c r="B134" s="31"/>
      <c r="C134" s="72"/>
      <c r="D134" s="72"/>
      <c r="E134" s="72"/>
      <c r="F134" s="72"/>
      <c r="G134" s="72"/>
      <c r="H134" s="72"/>
      <c r="I134" s="72"/>
      <c r="J134" s="72"/>
      <c r="K134" s="32">
        <v>0.0</v>
      </c>
      <c r="L134" s="32">
        <v>0.0</v>
      </c>
      <c r="M134" s="32">
        <v>1.0</v>
      </c>
      <c r="N134" s="32">
        <v>6.0</v>
      </c>
      <c r="O134" s="32">
        <v>2.0</v>
      </c>
      <c r="P134" s="32">
        <v>1.0</v>
      </c>
      <c r="Q134" s="32">
        <v>1.0</v>
      </c>
      <c r="R134" s="34">
        <f t="shared" si="5"/>
        <v>11</v>
      </c>
      <c r="S134" s="73"/>
      <c r="T134" s="46">
        <v>0.0</v>
      </c>
      <c r="U134" s="46">
        <v>0.0</v>
      </c>
      <c r="V134" s="47">
        <v>0.0</v>
      </c>
      <c r="W134" s="47">
        <v>0.0</v>
      </c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 ht="15.75" customHeight="1">
      <c r="A135" s="29" t="s">
        <v>222</v>
      </c>
      <c r="B135" s="31"/>
      <c r="C135" s="72"/>
      <c r="D135" s="72"/>
      <c r="E135" s="72"/>
      <c r="F135" s="72"/>
      <c r="G135" s="72"/>
      <c r="H135" s="72"/>
      <c r="I135" s="72"/>
      <c r="J135" s="72"/>
      <c r="K135" s="32">
        <v>1.0</v>
      </c>
      <c r="L135" s="32">
        <v>1.0</v>
      </c>
      <c r="M135" s="32">
        <v>0.0</v>
      </c>
      <c r="N135" s="32">
        <v>4.0</v>
      </c>
      <c r="O135" s="32">
        <v>2.0</v>
      </c>
      <c r="P135" s="32">
        <v>1.0</v>
      </c>
      <c r="Q135" s="32">
        <v>0.0</v>
      </c>
      <c r="R135" s="34">
        <f t="shared" si="5"/>
        <v>9</v>
      </c>
      <c r="S135" s="73"/>
      <c r="T135" s="46">
        <v>1.0</v>
      </c>
      <c r="U135" s="46">
        <v>2.0</v>
      </c>
      <c r="V135" s="47">
        <v>14.0</v>
      </c>
      <c r="W135" s="47">
        <v>10.0</v>
      </c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 ht="15.75" customHeight="1">
      <c r="A136" s="29" t="s">
        <v>224</v>
      </c>
      <c r="B136" s="31"/>
      <c r="C136" s="72"/>
      <c r="D136" s="72"/>
      <c r="E136" s="72"/>
      <c r="F136" s="72"/>
      <c r="G136" s="72"/>
      <c r="H136" s="72"/>
      <c r="I136" s="72"/>
      <c r="J136" s="72"/>
      <c r="K136" s="32">
        <v>0.0</v>
      </c>
      <c r="L136" s="32">
        <v>0.0</v>
      </c>
      <c r="M136" s="32">
        <v>0.0</v>
      </c>
      <c r="N136" s="32">
        <v>2.0</v>
      </c>
      <c r="O136" s="32">
        <v>0.0</v>
      </c>
      <c r="P136" s="32">
        <v>0.0</v>
      </c>
      <c r="Q136" s="32">
        <v>0.0</v>
      </c>
      <c r="R136" s="34">
        <f t="shared" si="5"/>
        <v>2</v>
      </c>
      <c r="S136" s="73"/>
      <c r="T136" s="46">
        <v>0.0</v>
      </c>
      <c r="U136" s="46">
        <v>0.0</v>
      </c>
      <c r="V136" s="47">
        <v>0.0</v>
      </c>
      <c r="W136" s="47">
        <v>0.0</v>
      </c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 ht="15.75" customHeight="1">
      <c r="A137" s="29" t="s">
        <v>225</v>
      </c>
      <c r="B137" s="31"/>
      <c r="C137" s="72"/>
      <c r="D137" s="72"/>
      <c r="E137" s="72"/>
      <c r="F137" s="72"/>
      <c r="G137" s="72"/>
      <c r="H137" s="72"/>
      <c r="I137" s="72"/>
      <c r="J137" s="72"/>
      <c r="K137" s="32">
        <v>0.0</v>
      </c>
      <c r="L137" s="32">
        <v>0.0</v>
      </c>
      <c r="M137" s="32">
        <v>0.0</v>
      </c>
      <c r="N137" s="32">
        <v>3.0</v>
      </c>
      <c r="O137" s="32">
        <v>3.0</v>
      </c>
      <c r="P137" s="32">
        <v>0.0</v>
      </c>
      <c r="Q137" s="32">
        <v>0.0</v>
      </c>
      <c r="R137" s="34">
        <f t="shared" si="5"/>
        <v>6</v>
      </c>
      <c r="S137" s="73"/>
      <c r="T137" s="46">
        <v>5.0</v>
      </c>
      <c r="U137" s="46">
        <v>2.0</v>
      </c>
      <c r="V137" s="47">
        <v>26.0</v>
      </c>
      <c r="W137" s="47">
        <v>24.0</v>
      </c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 ht="15.75" customHeight="1">
      <c r="A138" s="29" t="s">
        <v>226</v>
      </c>
      <c r="B138" s="31"/>
      <c r="C138" s="72"/>
      <c r="D138" s="72"/>
      <c r="E138" s="72"/>
      <c r="F138" s="72"/>
      <c r="G138" s="72"/>
      <c r="H138" s="72"/>
      <c r="I138" s="72"/>
      <c r="J138" s="72"/>
      <c r="K138" s="32">
        <v>0.0</v>
      </c>
      <c r="L138" s="32">
        <v>0.0</v>
      </c>
      <c r="M138" s="32">
        <v>0.0</v>
      </c>
      <c r="N138" s="32">
        <v>9.0</v>
      </c>
      <c r="O138" s="32">
        <v>20.0</v>
      </c>
      <c r="P138" s="32">
        <v>71.0</v>
      </c>
      <c r="Q138" s="32">
        <v>146.0</v>
      </c>
      <c r="R138" s="34">
        <f t="shared" si="5"/>
        <v>246</v>
      </c>
      <c r="S138" s="77"/>
      <c r="T138" s="46">
        <v>20.0</v>
      </c>
      <c r="U138" s="46">
        <v>16.0</v>
      </c>
      <c r="V138" s="47">
        <v>192.0</v>
      </c>
      <c r="W138" s="47">
        <v>203.0</v>
      </c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 ht="15.75" customHeight="1">
      <c r="A139" s="29" t="s">
        <v>228</v>
      </c>
      <c r="B139" s="31"/>
      <c r="C139" s="72"/>
      <c r="D139" s="72"/>
      <c r="E139" s="72"/>
      <c r="F139" s="72"/>
      <c r="G139" s="72"/>
      <c r="H139" s="72"/>
      <c r="I139" s="72"/>
      <c r="J139" s="72"/>
      <c r="K139" s="32">
        <v>0.0</v>
      </c>
      <c r="L139" s="32">
        <v>0.0</v>
      </c>
      <c r="M139" s="32">
        <v>0.0</v>
      </c>
      <c r="N139" s="32">
        <v>11.0</v>
      </c>
      <c r="O139" s="32">
        <v>9.0</v>
      </c>
      <c r="P139" s="32">
        <v>12.0</v>
      </c>
      <c r="Q139" s="32">
        <v>12.0</v>
      </c>
      <c r="R139" s="34">
        <f t="shared" si="5"/>
        <v>44</v>
      </c>
      <c r="S139" s="77"/>
      <c r="T139" s="46">
        <v>0.0</v>
      </c>
      <c r="U139" s="46">
        <v>0.0</v>
      </c>
      <c r="V139" s="47">
        <v>0.0</v>
      </c>
      <c r="W139" s="47">
        <v>0.0</v>
      </c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 ht="15.75" customHeight="1">
      <c r="A140" s="29" t="s">
        <v>229</v>
      </c>
      <c r="B140" s="31"/>
      <c r="C140" s="72"/>
      <c r="D140" s="72"/>
      <c r="E140" s="72"/>
      <c r="F140" s="72"/>
      <c r="G140" s="72"/>
      <c r="H140" s="72"/>
      <c r="I140" s="72"/>
      <c r="J140" s="72"/>
      <c r="K140" s="32">
        <v>0.0</v>
      </c>
      <c r="L140" s="32">
        <v>0.0</v>
      </c>
      <c r="M140" s="32">
        <v>0.0</v>
      </c>
      <c r="N140" s="32">
        <v>84.0</v>
      </c>
      <c r="O140" s="32">
        <v>116.0</v>
      </c>
      <c r="P140" s="32">
        <v>0.0</v>
      </c>
      <c r="Q140" s="32">
        <v>0.0</v>
      </c>
      <c r="R140" s="34">
        <f t="shared" si="5"/>
        <v>200</v>
      </c>
      <c r="S140" s="77"/>
      <c r="T140" s="44"/>
      <c r="U140" s="46">
        <v>1.0</v>
      </c>
      <c r="V140" s="47">
        <v>6.0</v>
      </c>
      <c r="W140" s="47">
        <v>15.0</v>
      </c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 ht="15.75" customHeight="1">
      <c r="A141" s="29" t="s">
        <v>230</v>
      </c>
      <c r="B141" s="31"/>
      <c r="C141" s="72"/>
      <c r="D141" s="72"/>
      <c r="E141" s="72"/>
      <c r="F141" s="72"/>
      <c r="G141" s="72"/>
      <c r="H141" s="72"/>
      <c r="I141" s="72"/>
      <c r="J141" s="72"/>
      <c r="K141" s="32">
        <v>0.0</v>
      </c>
      <c r="L141" s="32">
        <v>0.0</v>
      </c>
      <c r="M141" s="32">
        <v>0.0</v>
      </c>
      <c r="N141" s="32">
        <v>7.0</v>
      </c>
      <c r="O141" s="32">
        <v>3.0</v>
      </c>
      <c r="P141" s="32">
        <v>0.0</v>
      </c>
      <c r="Q141" s="32">
        <v>0.0</v>
      </c>
      <c r="R141" s="34">
        <f t="shared" si="5"/>
        <v>10</v>
      </c>
      <c r="S141" s="77"/>
      <c r="T141" s="46">
        <v>0.0</v>
      </c>
      <c r="U141" s="46">
        <v>0.0</v>
      </c>
      <c r="V141" s="47">
        <v>0.0</v>
      </c>
      <c r="W141" s="47">
        <v>0.0</v>
      </c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 ht="15.75" customHeight="1">
      <c r="A142" s="78" t="s">
        <v>95</v>
      </c>
      <c r="B142" s="79"/>
      <c r="C142" s="74"/>
      <c r="D142" s="74"/>
      <c r="E142" s="74"/>
      <c r="F142" s="74"/>
      <c r="G142" s="74"/>
      <c r="H142" s="74"/>
      <c r="I142" s="74"/>
      <c r="J142" s="74"/>
      <c r="K142" s="68">
        <f t="shared" ref="K142:M142" si="6">SUM(K123:K138)</f>
        <v>3</v>
      </c>
      <c r="L142" s="68">
        <f t="shared" si="6"/>
        <v>6</v>
      </c>
      <c r="M142" s="68">
        <f t="shared" si="6"/>
        <v>24</v>
      </c>
      <c r="N142" s="68">
        <f t="shared" ref="N142:Q142" si="7">SUM(N123:N141)</f>
        <v>4005</v>
      </c>
      <c r="O142" s="68">
        <f t="shared" si="7"/>
        <v>3760</v>
      </c>
      <c r="P142" s="68">
        <f t="shared" si="7"/>
        <v>3479</v>
      </c>
      <c r="Q142" s="68">
        <f t="shared" si="7"/>
        <v>3322</v>
      </c>
      <c r="R142" s="69">
        <f t="shared" si="5"/>
        <v>14599</v>
      </c>
      <c r="S142" s="70"/>
      <c r="T142" s="71">
        <v>73.0</v>
      </c>
      <c r="U142" s="71">
        <v>78.0</v>
      </c>
      <c r="V142" s="71">
        <v>1209.0</v>
      </c>
      <c r="W142" s="71">
        <v>1374.0</v>
      </c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</row>
    <row r="143" ht="15.75" customHeight="1">
      <c r="A143" s="81" t="s">
        <v>102</v>
      </c>
      <c r="B143" s="82"/>
      <c r="C143" s="68">
        <f t="shared" ref="C143:Q143" si="8">SUM(C99+C122+C142)</f>
        <v>325</v>
      </c>
      <c r="D143" s="68">
        <f t="shared" si="8"/>
        <v>775</v>
      </c>
      <c r="E143" s="68">
        <f t="shared" si="8"/>
        <v>3456</v>
      </c>
      <c r="F143" s="68">
        <f t="shared" si="8"/>
        <v>3627</v>
      </c>
      <c r="G143" s="68">
        <f t="shared" si="8"/>
        <v>3641</v>
      </c>
      <c r="H143" s="68">
        <f t="shared" si="8"/>
        <v>3769</v>
      </c>
      <c r="I143" s="68">
        <f t="shared" si="8"/>
        <v>3813</v>
      </c>
      <c r="J143" s="68">
        <f t="shared" si="8"/>
        <v>3787</v>
      </c>
      <c r="K143" s="68">
        <f t="shared" si="8"/>
        <v>3664</v>
      </c>
      <c r="L143" s="68">
        <f t="shared" si="8"/>
        <v>3810</v>
      </c>
      <c r="M143" s="68">
        <f t="shared" si="8"/>
        <v>3756</v>
      </c>
      <c r="N143" s="68">
        <f t="shared" si="8"/>
        <v>4005</v>
      </c>
      <c r="O143" s="68">
        <f t="shared" si="8"/>
        <v>3760</v>
      </c>
      <c r="P143" s="68">
        <f t="shared" si="8"/>
        <v>3479</v>
      </c>
      <c r="Q143" s="68">
        <f t="shared" si="8"/>
        <v>3322</v>
      </c>
      <c r="R143" s="69">
        <f t="shared" si="5"/>
        <v>48989</v>
      </c>
      <c r="S143" s="83">
        <f>SUM(S99+S122+S142)</f>
        <v>0</v>
      </c>
      <c r="T143" s="71">
        <v>161.0</v>
      </c>
      <c r="U143" s="71">
        <v>193.0</v>
      </c>
      <c r="V143" s="71">
        <v>3707.0</v>
      </c>
      <c r="W143" s="71">
        <v>3297.0</v>
      </c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 ht="15.75" customHeight="1">
      <c r="A144" s="84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6"/>
      <c r="U144" s="87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1"/>
      <c r="U145" s="61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1"/>
      <c r="U146" s="61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1"/>
      <c r="U147" s="61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1"/>
      <c r="U148" s="61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1"/>
      <c r="U149" s="61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1"/>
      <c r="U150" s="61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1"/>
      <c r="U151" s="61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1"/>
      <c r="U152" s="61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1"/>
      <c r="U153" s="61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1"/>
      <c r="U154" s="61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1"/>
      <c r="U155" s="61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1"/>
      <c r="U156" s="61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1"/>
      <c r="U157" s="61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1"/>
      <c r="U158" s="61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1"/>
      <c r="U159" s="61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1"/>
      <c r="U160" s="61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1"/>
      <c r="U161" s="61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1"/>
      <c r="U162" s="61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1"/>
      <c r="U163" s="61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1"/>
      <c r="U164" s="61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1"/>
      <c r="U165" s="61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1"/>
      <c r="U166" s="61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1"/>
      <c r="U167" s="61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1"/>
      <c r="U168" s="61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1"/>
      <c r="U169" s="61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1"/>
      <c r="U170" s="61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1"/>
      <c r="U171" s="61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1"/>
      <c r="U172" s="61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1"/>
      <c r="U173" s="61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1"/>
      <c r="U174" s="61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1"/>
      <c r="U175" s="61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1"/>
      <c r="U176" s="61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1"/>
      <c r="U177" s="61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1"/>
      <c r="U178" s="61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1"/>
      <c r="U179" s="61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1"/>
      <c r="U180" s="61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1"/>
      <c r="U181" s="61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1"/>
      <c r="U182" s="61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1"/>
      <c r="U183" s="61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1"/>
      <c r="U184" s="61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1"/>
      <c r="U185" s="61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1"/>
      <c r="U186" s="61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1"/>
      <c r="U187" s="61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1"/>
      <c r="U188" s="61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1"/>
      <c r="U189" s="61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1"/>
      <c r="U190" s="61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1"/>
      <c r="U191" s="61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1"/>
      <c r="U192" s="61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1"/>
      <c r="U193" s="61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1"/>
      <c r="U194" s="61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1"/>
      <c r="U195" s="61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1"/>
      <c r="U196" s="61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1"/>
      <c r="U197" s="61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1"/>
      <c r="U198" s="61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1"/>
      <c r="U199" s="61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1"/>
      <c r="U200" s="61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1"/>
      <c r="U201" s="61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1"/>
      <c r="U202" s="61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1"/>
      <c r="U203" s="61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1"/>
      <c r="U204" s="61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1"/>
      <c r="U205" s="61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1"/>
      <c r="U206" s="61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1"/>
      <c r="U207" s="61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1"/>
      <c r="U208" s="61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1"/>
      <c r="U209" s="61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1"/>
      <c r="U210" s="61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1"/>
      <c r="U211" s="61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1"/>
      <c r="U212" s="61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1"/>
      <c r="U213" s="61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1"/>
      <c r="U214" s="61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1"/>
      <c r="U215" s="61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1"/>
      <c r="U216" s="61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1"/>
      <c r="U217" s="61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1"/>
      <c r="U218" s="61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1"/>
      <c r="U219" s="61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1"/>
      <c r="U220" s="61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1"/>
      <c r="U221" s="61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1"/>
      <c r="U222" s="61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1"/>
      <c r="U223" s="61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1"/>
      <c r="U224" s="61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1"/>
      <c r="U225" s="61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1"/>
      <c r="U226" s="61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1"/>
      <c r="U227" s="61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1"/>
      <c r="U228" s="61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1"/>
      <c r="U229" s="61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1"/>
      <c r="U230" s="61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1"/>
      <c r="U231" s="61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1"/>
      <c r="U232" s="61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1"/>
      <c r="U233" s="61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1"/>
      <c r="U234" s="61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1"/>
      <c r="U235" s="61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1"/>
      <c r="U236" s="61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1"/>
      <c r="U237" s="61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1"/>
      <c r="U238" s="61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1"/>
      <c r="U239" s="61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1"/>
      <c r="U240" s="61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1"/>
      <c r="U241" s="61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1"/>
      <c r="U242" s="61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1"/>
      <c r="U243" s="61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1"/>
      <c r="U244" s="61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1"/>
      <c r="U245" s="61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1"/>
      <c r="U246" s="61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1"/>
      <c r="U247" s="61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1"/>
      <c r="U248" s="61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1"/>
      <c r="U249" s="61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1"/>
      <c r="U250" s="61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1"/>
      <c r="U251" s="61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1"/>
      <c r="U252" s="61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1"/>
      <c r="U253" s="61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1"/>
      <c r="U254" s="61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1"/>
      <c r="U255" s="61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1"/>
      <c r="U256" s="61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1"/>
      <c r="U257" s="61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1"/>
      <c r="U258" s="61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1"/>
      <c r="U259" s="61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1"/>
      <c r="U260" s="61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1"/>
      <c r="U261" s="61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1"/>
      <c r="U262" s="61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1"/>
      <c r="U263" s="61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1"/>
      <c r="U264" s="61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1"/>
      <c r="U265" s="61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1"/>
      <c r="U266" s="61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1"/>
      <c r="U267" s="61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1"/>
      <c r="U268" s="61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1"/>
      <c r="U269" s="61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1"/>
      <c r="U270" s="61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1"/>
      <c r="U271" s="61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1"/>
      <c r="U272" s="61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1"/>
      <c r="U273" s="61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1"/>
      <c r="U274" s="61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1"/>
      <c r="U275" s="61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1"/>
      <c r="U276" s="61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1"/>
      <c r="U277" s="61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1"/>
      <c r="U278" s="61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1"/>
      <c r="U279" s="61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1"/>
      <c r="U280" s="61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1"/>
      <c r="U281" s="61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1"/>
      <c r="U282" s="61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1"/>
      <c r="U283" s="61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1"/>
      <c r="U284" s="61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1"/>
      <c r="U285" s="61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1"/>
      <c r="U286" s="61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1"/>
      <c r="U287" s="61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1"/>
      <c r="U288" s="61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1"/>
      <c r="U289" s="61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1"/>
      <c r="U290" s="61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1"/>
      <c r="U291" s="61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1"/>
      <c r="U292" s="61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1"/>
      <c r="U293" s="61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1"/>
      <c r="U294" s="61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1"/>
      <c r="U295" s="61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1"/>
      <c r="U296" s="61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1"/>
      <c r="U297" s="61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1"/>
      <c r="U298" s="61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1"/>
      <c r="U299" s="61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1"/>
      <c r="U300" s="61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1"/>
      <c r="U301" s="61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1"/>
      <c r="U302" s="61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1"/>
      <c r="U303" s="61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1"/>
      <c r="U304" s="61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1"/>
      <c r="U305" s="61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1"/>
      <c r="U306" s="61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1"/>
      <c r="U307" s="61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1"/>
      <c r="U308" s="61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1"/>
      <c r="U309" s="61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1"/>
      <c r="U310" s="61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1"/>
      <c r="U311" s="61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1"/>
      <c r="U312" s="61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1"/>
      <c r="U313" s="61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1"/>
      <c r="U314" s="61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1"/>
      <c r="U315" s="61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1"/>
      <c r="U316" s="61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1"/>
      <c r="U317" s="61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1"/>
      <c r="U318" s="61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1"/>
      <c r="U319" s="61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1"/>
      <c r="U320" s="61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1"/>
      <c r="U321" s="61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1"/>
      <c r="U322" s="61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1"/>
      <c r="U323" s="61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1"/>
      <c r="U324" s="61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1"/>
      <c r="U325" s="61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1"/>
      <c r="U326" s="61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1"/>
      <c r="U327" s="61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1"/>
      <c r="U328" s="61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1"/>
      <c r="U329" s="61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1"/>
      <c r="U330" s="61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1"/>
      <c r="U331" s="61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1"/>
      <c r="U332" s="61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1"/>
      <c r="U333" s="61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1"/>
      <c r="U334" s="61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1"/>
      <c r="U335" s="61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1"/>
      <c r="U336" s="61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1"/>
      <c r="U337" s="61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1"/>
      <c r="U338" s="61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1"/>
      <c r="U339" s="61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1"/>
      <c r="U340" s="61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1"/>
      <c r="U341" s="61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1"/>
      <c r="U342" s="61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1"/>
      <c r="U343" s="61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1"/>
      <c r="U344" s="61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1"/>
      <c r="U345" s="61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1"/>
      <c r="U346" s="61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1"/>
      <c r="U347" s="61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1"/>
      <c r="U348" s="61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1"/>
      <c r="U349" s="61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1"/>
      <c r="U350" s="61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1"/>
      <c r="U351" s="61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1"/>
      <c r="U352" s="61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1"/>
      <c r="U353" s="61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1"/>
      <c r="U354" s="61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1"/>
      <c r="U355" s="61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1"/>
      <c r="U356" s="61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1"/>
      <c r="U357" s="61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1"/>
      <c r="U358" s="61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1"/>
      <c r="U359" s="61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1"/>
      <c r="U360" s="61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1"/>
      <c r="U361" s="61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1"/>
      <c r="U362" s="61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1"/>
      <c r="U363" s="61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1"/>
      <c r="U364" s="61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1"/>
      <c r="U365" s="61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1"/>
      <c r="U366" s="61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1"/>
      <c r="U367" s="61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1"/>
      <c r="U368" s="61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1"/>
      <c r="U369" s="61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1"/>
      <c r="U370" s="61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1"/>
      <c r="U371" s="61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1"/>
      <c r="U372" s="61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1"/>
      <c r="U373" s="61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1"/>
      <c r="U374" s="61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1"/>
      <c r="U375" s="61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1"/>
      <c r="U376" s="61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1"/>
      <c r="U377" s="61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1"/>
      <c r="U378" s="61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1"/>
      <c r="U379" s="61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1"/>
      <c r="U380" s="61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1"/>
      <c r="U381" s="61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1"/>
      <c r="U382" s="61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1"/>
      <c r="U383" s="61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1"/>
      <c r="U384" s="61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1"/>
      <c r="U385" s="61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1"/>
      <c r="U386" s="61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1"/>
      <c r="U387" s="61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1"/>
      <c r="U388" s="61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1"/>
      <c r="U389" s="61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1"/>
      <c r="U390" s="61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1"/>
      <c r="U391" s="61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1"/>
      <c r="U392" s="61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1"/>
      <c r="U393" s="61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1"/>
      <c r="U394" s="61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1"/>
      <c r="U395" s="61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1"/>
      <c r="U396" s="61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1"/>
      <c r="U397" s="61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1"/>
      <c r="U398" s="61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1"/>
      <c r="U399" s="61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1"/>
      <c r="U400" s="61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1"/>
      <c r="U401" s="61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1"/>
      <c r="U402" s="61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1"/>
      <c r="U403" s="61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1"/>
      <c r="U404" s="61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1"/>
      <c r="U405" s="61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1"/>
      <c r="U406" s="61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1"/>
      <c r="U407" s="61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1"/>
      <c r="U408" s="61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1"/>
      <c r="U409" s="61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1"/>
      <c r="U410" s="61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1"/>
      <c r="U411" s="61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1"/>
      <c r="U412" s="61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1"/>
      <c r="U413" s="61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1"/>
      <c r="U414" s="61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1"/>
      <c r="U415" s="61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1"/>
      <c r="U416" s="61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1"/>
      <c r="U417" s="61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1"/>
      <c r="U418" s="61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1"/>
      <c r="U419" s="61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1"/>
      <c r="U420" s="61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1"/>
      <c r="U421" s="61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1"/>
      <c r="U422" s="61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1"/>
      <c r="U423" s="61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1"/>
      <c r="U424" s="61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1"/>
      <c r="U425" s="61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1"/>
      <c r="U426" s="61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1"/>
      <c r="U427" s="61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1"/>
      <c r="U428" s="61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1"/>
      <c r="U429" s="61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1"/>
      <c r="U430" s="61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1"/>
      <c r="U431" s="61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1"/>
      <c r="U432" s="61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1"/>
      <c r="U433" s="61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1"/>
      <c r="U434" s="61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1"/>
      <c r="U435" s="61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1"/>
      <c r="U436" s="61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1"/>
      <c r="U437" s="61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1"/>
      <c r="U438" s="61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1"/>
      <c r="U439" s="61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1"/>
      <c r="U440" s="61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1"/>
      <c r="U441" s="61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1"/>
      <c r="U442" s="61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1"/>
      <c r="U443" s="61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1"/>
      <c r="U444" s="61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1"/>
      <c r="U445" s="61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1"/>
      <c r="U446" s="61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1"/>
      <c r="U447" s="61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1"/>
      <c r="U448" s="61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1"/>
      <c r="U449" s="61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1"/>
      <c r="U450" s="61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1"/>
      <c r="U451" s="61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1"/>
      <c r="U452" s="61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1"/>
      <c r="U453" s="61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1"/>
      <c r="U454" s="61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1"/>
      <c r="U455" s="61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1"/>
      <c r="U456" s="61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1"/>
      <c r="U457" s="61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1"/>
      <c r="U458" s="61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1"/>
      <c r="U459" s="61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1"/>
      <c r="U460" s="61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1"/>
      <c r="U461" s="61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1"/>
      <c r="U462" s="61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1"/>
      <c r="U463" s="61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1"/>
      <c r="U464" s="61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1"/>
      <c r="U465" s="61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1"/>
      <c r="U466" s="61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1"/>
      <c r="U467" s="61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1"/>
      <c r="U468" s="61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1"/>
      <c r="U469" s="61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1"/>
      <c r="U470" s="61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1"/>
      <c r="U471" s="61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1"/>
      <c r="U472" s="61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1"/>
      <c r="U473" s="61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1"/>
      <c r="U474" s="61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1"/>
      <c r="U475" s="61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1"/>
      <c r="U476" s="61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1"/>
      <c r="U477" s="61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1"/>
      <c r="U478" s="61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1"/>
      <c r="U479" s="61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1"/>
      <c r="U480" s="61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1"/>
      <c r="U481" s="61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1"/>
      <c r="U482" s="61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1"/>
      <c r="U483" s="61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1"/>
      <c r="U484" s="61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1"/>
      <c r="U485" s="61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1"/>
      <c r="U486" s="61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1"/>
      <c r="U487" s="61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1"/>
      <c r="U488" s="61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1"/>
      <c r="U489" s="61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1"/>
      <c r="U490" s="61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1"/>
      <c r="U491" s="61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1"/>
      <c r="U492" s="61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1"/>
      <c r="U493" s="61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1"/>
      <c r="U494" s="61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1"/>
      <c r="U495" s="61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1"/>
      <c r="U496" s="61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1"/>
      <c r="U497" s="61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1"/>
      <c r="U498" s="61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1"/>
      <c r="U499" s="61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1"/>
      <c r="U500" s="61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1"/>
      <c r="U501" s="61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1"/>
      <c r="U502" s="61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1"/>
      <c r="U503" s="61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1"/>
      <c r="U504" s="61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1"/>
      <c r="U505" s="61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1"/>
      <c r="U506" s="61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1"/>
      <c r="U507" s="61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1"/>
      <c r="U508" s="61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1"/>
      <c r="U509" s="61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1"/>
      <c r="U510" s="61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1"/>
      <c r="U511" s="61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1"/>
      <c r="U512" s="61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1"/>
      <c r="U513" s="61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1"/>
      <c r="U514" s="61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1"/>
      <c r="U515" s="61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1"/>
      <c r="U516" s="61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1"/>
      <c r="U517" s="61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1"/>
      <c r="U518" s="61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1"/>
      <c r="U519" s="61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1"/>
      <c r="U520" s="61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1"/>
      <c r="U521" s="61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1"/>
      <c r="U522" s="61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1"/>
      <c r="U523" s="61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1"/>
      <c r="U524" s="61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1"/>
      <c r="U525" s="61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1"/>
      <c r="U526" s="61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1"/>
      <c r="U527" s="61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1"/>
      <c r="U528" s="61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1"/>
      <c r="U529" s="61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1"/>
      <c r="U530" s="61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1"/>
      <c r="U531" s="61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1"/>
      <c r="U532" s="61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1"/>
      <c r="U533" s="61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1"/>
      <c r="U534" s="61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1"/>
      <c r="U535" s="61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1"/>
      <c r="U536" s="61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1"/>
      <c r="U537" s="61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1"/>
      <c r="U538" s="61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1"/>
      <c r="U539" s="61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1"/>
      <c r="U540" s="61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1"/>
      <c r="U541" s="61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1"/>
      <c r="U542" s="61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1"/>
      <c r="U543" s="61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1"/>
      <c r="U544" s="61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1"/>
      <c r="U545" s="61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1"/>
      <c r="U546" s="61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1"/>
      <c r="U547" s="61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1"/>
      <c r="U548" s="61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1"/>
      <c r="U549" s="61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1"/>
      <c r="U550" s="61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1"/>
      <c r="U551" s="61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1"/>
      <c r="U552" s="61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1"/>
      <c r="U553" s="61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1"/>
      <c r="U554" s="61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1"/>
      <c r="U555" s="61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1"/>
      <c r="U556" s="61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1"/>
      <c r="U557" s="61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1"/>
      <c r="U558" s="61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1"/>
      <c r="U559" s="61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1"/>
      <c r="U560" s="61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1"/>
      <c r="U561" s="61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1"/>
      <c r="U562" s="61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1"/>
      <c r="U563" s="61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1"/>
      <c r="U564" s="61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1"/>
      <c r="U565" s="61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1"/>
      <c r="U566" s="61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1"/>
      <c r="U567" s="61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1"/>
      <c r="U568" s="61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1"/>
      <c r="U569" s="61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1"/>
      <c r="U570" s="61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1"/>
      <c r="U571" s="61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1"/>
      <c r="U572" s="61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1"/>
      <c r="U573" s="61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1"/>
      <c r="U574" s="61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1"/>
      <c r="U575" s="61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1"/>
      <c r="U576" s="61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1"/>
      <c r="U577" s="61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1"/>
      <c r="U578" s="61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1"/>
      <c r="U579" s="61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1"/>
      <c r="U580" s="61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1"/>
      <c r="U581" s="61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1"/>
      <c r="U582" s="61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1"/>
      <c r="U583" s="61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1"/>
      <c r="U584" s="61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1"/>
      <c r="U585" s="61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1"/>
      <c r="U586" s="61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1"/>
      <c r="U587" s="61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1"/>
      <c r="U588" s="61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1"/>
      <c r="U589" s="61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1"/>
      <c r="U590" s="61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1"/>
      <c r="U591" s="61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1"/>
      <c r="U592" s="61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1"/>
      <c r="U593" s="61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1"/>
      <c r="U594" s="61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1"/>
      <c r="U595" s="61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1"/>
      <c r="U596" s="61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1"/>
      <c r="U597" s="61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1"/>
      <c r="U598" s="61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1"/>
      <c r="U599" s="61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1"/>
      <c r="U600" s="61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1"/>
      <c r="U601" s="61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1"/>
      <c r="U602" s="61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1"/>
      <c r="U603" s="61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1"/>
      <c r="U604" s="61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1"/>
      <c r="U605" s="61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1"/>
      <c r="U606" s="61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1"/>
      <c r="U607" s="61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1"/>
      <c r="U608" s="61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1"/>
      <c r="U609" s="61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1"/>
      <c r="U610" s="61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1"/>
      <c r="U611" s="61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1"/>
      <c r="U612" s="61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1"/>
      <c r="U613" s="61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1"/>
      <c r="U614" s="61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1"/>
      <c r="U615" s="61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1"/>
      <c r="U616" s="61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1"/>
      <c r="U617" s="61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1"/>
      <c r="U618" s="61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1"/>
      <c r="U619" s="61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1"/>
      <c r="U620" s="61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1"/>
      <c r="U621" s="61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1"/>
      <c r="U622" s="61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1"/>
      <c r="U623" s="61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1"/>
      <c r="U624" s="61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1"/>
      <c r="U625" s="61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1"/>
      <c r="U626" s="61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1"/>
      <c r="U627" s="61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1"/>
      <c r="U628" s="61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1"/>
      <c r="U629" s="61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1"/>
      <c r="U630" s="61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1"/>
      <c r="U631" s="61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1"/>
      <c r="U632" s="61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1"/>
      <c r="U633" s="61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1"/>
      <c r="U634" s="61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1"/>
      <c r="U635" s="61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1"/>
      <c r="U636" s="61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1"/>
      <c r="U637" s="61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1"/>
      <c r="U638" s="61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1"/>
      <c r="U639" s="61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1"/>
      <c r="U640" s="61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1"/>
      <c r="U641" s="61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1"/>
      <c r="U642" s="61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1"/>
      <c r="U643" s="61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1"/>
      <c r="U644" s="61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1"/>
      <c r="U645" s="61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1"/>
      <c r="U646" s="61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1"/>
      <c r="U647" s="61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1"/>
      <c r="U648" s="61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1"/>
      <c r="U649" s="61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1"/>
      <c r="U650" s="61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1"/>
      <c r="U651" s="61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1"/>
      <c r="U652" s="61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1"/>
      <c r="U653" s="61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1"/>
      <c r="U654" s="61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1"/>
      <c r="U655" s="61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1"/>
      <c r="U656" s="61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1"/>
      <c r="U657" s="61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1"/>
      <c r="U658" s="61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1"/>
      <c r="U659" s="61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1"/>
      <c r="U660" s="61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1"/>
      <c r="U661" s="61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1"/>
      <c r="U662" s="61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1"/>
      <c r="U663" s="61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1"/>
      <c r="U664" s="61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1"/>
      <c r="U665" s="61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1"/>
      <c r="U666" s="61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1"/>
      <c r="U667" s="61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1"/>
      <c r="U668" s="61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1"/>
      <c r="U669" s="61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1"/>
      <c r="U670" s="61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1"/>
      <c r="U671" s="61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1"/>
      <c r="U672" s="61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1"/>
      <c r="U673" s="61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1"/>
      <c r="U674" s="61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1"/>
      <c r="U675" s="61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1"/>
      <c r="U676" s="61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1"/>
      <c r="U677" s="61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1"/>
      <c r="U678" s="61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1"/>
      <c r="U679" s="61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1"/>
      <c r="U680" s="61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1"/>
      <c r="U681" s="61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1"/>
      <c r="U682" s="61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1"/>
      <c r="U683" s="61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1"/>
      <c r="U684" s="61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1"/>
      <c r="U685" s="61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1"/>
      <c r="U686" s="61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1"/>
      <c r="U687" s="61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1"/>
      <c r="U688" s="61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1"/>
      <c r="U689" s="61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1"/>
      <c r="U690" s="61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1"/>
      <c r="U691" s="61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1"/>
      <c r="U692" s="61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1"/>
      <c r="U693" s="61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1"/>
      <c r="U694" s="61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1"/>
      <c r="U695" s="61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1"/>
      <c r="U696" s="61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1"/>
      <c r="U697" s="61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1"/>
      <c r="U698" s="61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1"/>
      <c r="U699" s="61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1"/>
      <c r="U700" s="61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1"/>
      <c r="U701" s="61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1"/>
      <c r="U702" s="61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1"/>
      <c r="U703" s="61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1"/>
      <c r="U704" s="61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1"/>
      <c r="U705" s="61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1"/>
      <c r="U706" s="61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1"/>
      <c r="U707" s="61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1"/>
      <c r="U708" s="61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1"/>
      <c r="U709" s="61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1"/>
      <c r="U710" s="61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1"/>
      <c r="U711" s="61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1"/>
      <c r="U712" s="61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1"/>
      <c r="U713" s="61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1"/>
      <c r="U714" s="61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1"/>
      <c r="U715" s="61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1"/>
      <c r="U716" s="61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1"/>
      <c r="U717" s="61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1"/>
      <c r="U718" s="61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1"/>
      <c r="U719" s="61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1"/>
      <c r="U720" s="61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1"/>
      <c r="U721" s="61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1"/>
      <c r="U722" s="61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1"/>
      <c r="U723" s="61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1"/>
      <c r="U724" s="61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1"/>
      <c r="U725" s="61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1"/>
      <c r="U726" s="61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1"/>
      <c r="U727" s="61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1"/>
      <c r="U728" s="61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1"/>
      <c r="U729" s="61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1"/>
      <c r="U730" s="61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1"/>
      <c r="U731" s="61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1"/>
      <c r="U732" s="61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1"/>
      <c r="U733" s="61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1"/>
      <c r="U734" s="61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1"/>
      <c r="U735" s="61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1"/>
      <c r="U736" s="61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1"/>
      <c r="U737" s="61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1"/>
      <c r="U738" s="61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1"/>
      <c r="U739" s="61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1"/>
      <c r="U740" s="61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1"/>
      <c r="U741" s="61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1"/>
      <c r="U742" s="61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1"/>
      <c r="U743" s="61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1"/>
      <c r="U744" s="61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1"/>
      <c r="U745" s="61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1"/>
      <c r="U746" s="61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1"/>
      <c r="U747" s="61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1"/>
      <c r="U748" s="61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1"/>
      <c r="U749" s="61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1"/>
      <c r="U750" s="61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1"/>
      <c r="U751" s="61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1"/>
      <c r="U752" s="61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1"/>
      <c r="U753" s="61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1"/>
      <c r="U754" s="61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1"/>
      <c r="U755" s="61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1"/>
      <c r="U756" s="61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1"/>
      <c r="U757" s="61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1"/>
      <c r="U758" s="61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1"/>
      <c r="U759" s="61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1"/>
      <c r="U760" s="61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1"/>
      <c r="U761" s="61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1"/>
      <c r="U762" s="61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1"/>
      <c r="U763" s="61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1"/>
      <c r="U764" s="61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1"/>
      <c r="U765" s="61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1"/>
      <c r="U766" s="61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1"/>
      <c r="U767" s="61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1"/>
      <c r="U768" s="61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1"/>
      <c r="U769" s="61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1"/>
      <c r="U770" s="61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1"/>
      <c r="U771" s="61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1"/>
      <c r="U772" s="61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1"/>
      <c r="U773" s="61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1"/>
      <c r="U774" s="61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1"/>
      <c r="U775" s="61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1"/>
      <c r="U776" s="61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1"/>
      <c r="U777" s="61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1"/>
      <c r="U778" s="61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1"/>
      <c r="U779" s="61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1"/>
      <c r="U780" s="61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1"/>
      <c r="U781" s="61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1"/>
      <c r="U782" s="61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1"/>
      <c r="U783" s="61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1"/>
      <c r="U784" s="61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1"/>
      <c r="U785" s="61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1"/>
      <c r="U786" s="61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1"/>
      <c r="U787" s="61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1"/>
      <c r="U788" s="61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1"/>
      <c r="U789" s="61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1"/>
      <c r="U790" s="61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1"/>
      <c r="U791" s="61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1"/>
      <c r="U792" s="61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1"/>
      <c r="U793" s="61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1"/>
      <c r="U794" s="61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1"/>
      <c r="U795" s="61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1"/>
      <c r="U796" s="61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1"/>
      <c r="U797" s="61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1"/>
      <c r="U798" s="61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1"/>
      <c r="U799" s="61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1"/>
      <c r="U800" s="61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1"/>
      <c r="U801" s="61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1"/>
      <c r="U802" s="61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1"/>
      <c r="U803" s="61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1"/>
      <c r="U804" s="61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1"/>
      <c r="U805" s="61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1"/>
      <c r="U806" s="61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1"/>
      <c r="U807" s="61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1"/>
      <c r="U808" s="61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1"/>
      <c r="U809" s="61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1"/>
      <c r="U810" s="61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1"/>
      <c r="U811" s="61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1"/>
      <c r="U812" s="61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1"/>
      <c r="U813" s="61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1"/>
      <c r="U814" s="61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1"/>
      <c r="U815" s="61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1"/>
      <c r="U816" s="61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1"/>
      <c r="U817" s="61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1"/>
      <c r="U818" s="61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1"/>
      <c r="U819" s="61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1"/>
      <c r="U820" s="61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1"/>
      <c r="U821" s="61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1"/>
      <c r="U822" s="61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1"/>
      <c r="U823" s="61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1"/>
      <c r="U824" s="61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1"/>
      <c r="U825" s="61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1"/>
      <c r="U826" s="61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1"/>
      <c r="U827" s="61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1"/>
      <c r="U828" s="61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1"/>
      <c r="U829" s="61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1"/>
      <c r="U830" s="61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1"/>
      <c r="U831" s="61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1"/>
      <c r="U832" s="61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1"/>
      <c r="U833" s="61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1"/>
      <c r="U834" s="61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1"/>
      <c r="U835" s="61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1"/>
      <c r="U836" s="61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1"/>
      <c r="U837" s="61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1"/>
      <c r="U838" s="61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1"/>
      <c r="U839" s="61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1"/>
      <c r="U840" s="61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1"/>
      <c r="U841" s="61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1"/>
      <c r="U842" s="61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1"/>
      <c r="U843" s="61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1"/>
      <c r="U844" s="61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1"/>
      <c r="U845" s="61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1"/>
      <c r="U846" s="61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1"/>
      <c r="U847" s="61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1"/>
      <c r="U848" s="61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1"/>
      <c r="U849" s="61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1"/>
      <c r="U850" s="61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1"/>
      <c r="U851" s="61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1"/>
      <c r="U852" s="61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1"/>
      <c r="U853" s="61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1"/>
      <c r="U854" s="61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1"/>
      <c r="U855" s="61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1"/>
      <c r="U856" s="61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1"/>
      <c r="U857" s="61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1"/>
      <c r="U858" s="61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1"/>
      <c r="U859" s="61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1"/>
      <c r="U860" s="61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1"/>
      <c r="U861" s="61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1"/>
      <c r="U862" s="61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1"/>
      <c r="U863" s="61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1"/>
      <c r="U864" s="61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1"/>
      <c r="U865" s="61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1"/>
      <c r="U866" s="61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1"/>
      <c r="U867" s="61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1"/>
      <c r="U868" s="61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1"/>
      <c r="U869" s="61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1"/>
      <c r="U870" s="61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1"/>
      <c r="U871" s="61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1"/>
      <c r="U872" s="61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1"/>
      <c r="U873" s="61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1"/>
      <c r="U874" s="61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1"/>
      <c r="U875" s="61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1"/>
      <c r="U876" s="61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1"/>
      <c r="U877" s="61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1"/>
      <c r="U878" s="61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1"/>
      <c r="U879" s="61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1"/>
      <c r="U880" s="61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1"/>
      <c r="U881" s="61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1"/>
      <c r="U882" s="61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1"/>
      <c r="U883" s="61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1"/>
      <c r="U884" s="61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1"/>
      <c r="U885" s="61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1"/>
      <c r="U886" s="61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1"/>
      <c r="U887" s="61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1"/>
      <c r="U888" s="61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1"/>
      <c r="U889" s="61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1"/>
      <c r="U890" s="61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1"/>
      <c r="U891" s="61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1"/>
      <c r="U892" s="61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1"/>
      <c r="U893" s="61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1"/>
      <c r="U894" s="61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1"/>
      <c r="U895" s="61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1"/>
      <c r="U896" s="61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1"/>
      <c r="U897" s="61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1"/>
      <c r="U898" s="61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1"/>
      <c r="U899" s="61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1"/>
      <c r="U900" s="61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1"/>
      <c r="U901" s="61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1"/>
      <c r="U902" s="61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1"/>
      <c r="U903" s="61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1"/>
      <c r="U904" s="61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1"/>
      <c r="U905" s="61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1"/>
      <c r="U906" s="61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1"/>
      <c r="U907" s="61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1"/>
      <c r="U908" s="61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1"/>
      <c r="U909" s="61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1"/>
      <c r="U910" s="61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1"/>
      <c r="U911" s="61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1"/>
      <c r="U912" s="61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1"/>
      <c r="U913" s="61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1"/>
      <c r="U914" s="61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1"/>
      <c r="U915" s="61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1"/>
      <c r="U916" s="61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1"/>
      <c r="U917" s="61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1"/>
      <c r="U918" s="61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1"/>
      <c r="U919" s="61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1"/>
      <c r="U920" s="61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1"/>
      <c r="U921" s="61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1"/>
      <c r="U922" s="61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1"/>
      <c r="U923" s="61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1"/>
      <c r="U924" s="61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1"/>
      <c r="U925" s="61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1"/>
      <c r="U926" s="61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1"/>
      <c r="U927" s="61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1"/>
      <c r="U928" s="61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1"/>
      <c r="U929" s="61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1"/>
      <c r="U930" s="61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1"/>
      <c r="U931" s="61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1"/>
      <c r="U932" s="61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1"/>
      <c r="U933" s="61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1"/>
      <c r="U934" s="61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1"/>
      <c r="U935" s="61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1"/>
      <c r="U936" s="61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1"/>
      <c r="U937" s="61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1"/>
      <c r="U938" s="61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1"/>
      <c r="U939" s="61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1"/>
      <c r="U940" s="61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1"/>
      <c r="U941" s="61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1"/>
      <c r="U942" s="61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1"/>
      <c r="U943" s="61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1"/>
      <c r="U944" s="61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1"/>
      <c r="U945" s="61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1"/>
      <c r="U946" s="61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1"/>
      <c r="U947" s="61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1"/>
      <c r="U948" s="61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1"/>
      <c r="U949" s="61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1"/>
      <c r="U950" s="61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1"/>
      <c r="U951" s="61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1"/>
      <c r="U952" s="61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1"/>
      <c r="U953" s="61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1"/>
      <c r="U954" s="61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1"/>
      <c r="U955" s="61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1"/>
      <c r="U956" s="61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1"/>
      <c r="U957" s="61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1"/>
      <c r="U958" s="61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1"/>
      <c r="U959" s="61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1"/>
      <c r="U960" s="61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1"/>
      <c r="U961" s="61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1"/>
      <c r="U962" s="61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1"/>
      <c r="U963" s="61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1"/>
      <c r="U964" s="61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1"/>
      <c r="U965" s="61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1"/>
      <c r="U966" s="61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1"/>
      <c r="U967" s="61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1"/>
      <c r="U968" s="61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1"/>
      <c r="U969" s="61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1"/>
      <c r="U970" s="61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1"/>
      <c r="U971" s="61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1"/>
      <c r="U972" s="61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1"/>
      <c r="U973" s="61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1"/>
      <c r="U974" s="61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1"/>
      <c r="U975" s="61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1"/>
      <c r="U976" s="61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1"/>
      <c r="U977" s="61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1"/>
      <c r="U978" s="61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1"/>
      <c r="U979" s="61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1"/>
      <c r="U980" s="61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1"/>
      <c r="U981" s="61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1"/>
      <c r="U982" s="61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1"/>
      <c r="U983" s="61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1"/>
      <c r="U984" s="61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1"/>
      <c r="U985" s="61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1"/>
      <c r="U986" s="61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1"/>
      <c r="U987" s="61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1"/>
      <c r="U988" s="61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1"/>
      <c r="U989" s="61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1"/>
      <c r="U990" s="61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1"/>
      <c r="U991" s="61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1"/>
      <c r="U992" s="61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1"/>
      <c r="U993" s="61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1"/>
      <c r="U994" s="61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1"/>
      <c r="U995" s="61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1"/>
      <c r="U996" s="61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1"/>
      <c r="U997" s="61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1"/>
      <c r="U998" s="61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1"/>
      <c r="U999" s="61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1"/>
      <c r="U1000" s="61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7" t="s">
        <v>0</v>
      </c>
      <c r="B1" s="8"/>
      <c r="C1" s="8"/>
      <c r="D1" s="8"/>
      <c r="E1" s="8"/>
      <c r="F1" s="9"/>
      <c r="G1" s="10"/>
      <c r="H1" s="8"/>
      <c r="I1" s="8"/>
      <c r="J1" s="8"/>
      <c r="K1" s="8"/>
      <c r="L1" s="8"/>
      <c r="M1" s="8"/>
      <c r="N1" s="8"/>
      <c r="O1" s="8"/>
      <c r="P1" s="8"/>
      <c r="Q1" s="7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7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7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2" t="s">
        <v>3</v>
      </c>
      <c r="B3" s="13" t="s">
        <v>4</v>
      </c>
      <c r="C3" s="13" t="s">
        <v>5</v>
      </c>
      <c r="D3" s="13" t="s">
        <v>6</v>
      </c>
      <c r="E3" s="13">
        <v>1.0</v>
      </c>
      <c r="F3" s="13">
        <v>2.0</v>
      </c>
      <c r="G3" s="13">
        <v>3.0</v>
      </c>
      <c r="H3" s="13">
        <v>4.0</v>
      </c>
      <c r="I3" s="13">
        <v>5.0</v>
      </c>
      <c r="J3" s="13">
        <v>6.0</v>
      </c>
      <c r="K3" s="13">
        <v>7.0</v>
      </c>
      <c r="L3" s="13">
        <v>8.0</v>
      </c>
      <c r="M3" s="13">
        <v>9.0</v>
      </c>
      <c r="N3" s="13">
        <v>10.0</v>
      </c>
      <c r="O3" s="13">
        <v>11.0</v>
      </c>
      <c r="P3" s="13">
        <v>12.0</v>
      </c>
      <c r="Q3" s="14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5" t="s">
        <v>8</v>
      </c>
      <c r="B4" s="16"/>
      <c r="C4" s="16"/>
      <c r="D4" s="16">
        <v>6.0</v>
      </c>
      <c r="E4" s="16">
        <v>2.0</v>
      </c>
      <c r="F4" s="16">
        <v>4.0</v>
      </c>
      <c r="G4" s="16">
        <v>3.0</v>
      </c>
      <c r="H4" s="16">
        <v>4.0</v>
      </c>
      <c r="I4" s="16">
        <v>1.0</v>
      </c>
      <c r="J4" s="16"/>
      <c r="K4" s="16"/>
      <c r="L4" s="16"/>
      <c r="M4" s="16"/>
      <c r="N4" s="16"/>
      <c r="O4" s="16"/>
      <c r="P4" s="16"/>
      <c r="Q4" s="18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30" t="s">
        <v>9</v>
      </c>
      <c r="B5" s="16"/>
      <c r="C5" s="16"/>
      <c r="D5" s="16">
        <v>6.0</v>
      </c>
      <c r="E5" s="16">
        <v>3.0</v>
      </c>
      <c r="F5" s="16">
        <v>2.0</v>
      </c>
      <c r="G5" s="16">
        <v>2.0</v>
      </c>
      <c r="H5" s="16">
        <v>7.0</v>
      </c>
      <c r="I5" s="16">
        <v>2.0</v>
      </c>
      <c r="J5" s="16"/>
      <c r="K5" s="16"/>
      <c r="L5" s="16"/>
      <c r="M5" s="16"/>
      <c r="N5" s="16"/>
      <c r="O5" s="16"/>
      <c r="P5" s="16"/>
      <c r="Q5" s="18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33" t="s">
        <v>29</v>
      </c>
      <c r="B6" s="16"/>
      <c r="C6" s="16"/>
      <c r="D6" s="16">
        <v>4.0</v>
      </c>
      <c r="E6" s="16">
        <v>3.0</v>
      </c>
      <c r="F6" s="16">
        <v>1.0</v>
      </c>
      <c r="G6" s="16">
        <v>1.0</v>
      </c>
      <c r="H6" s="16">
        <v>3.0</v>
      </c>
      <c r="I6" s="16">
        <v>1.0</v>
      </c>
      <c r="J6" s="16"/>
      <c r="K6" s="16"/>
      <c r="L6" s="16"/>
      <c r="M6" s="16"/>
      <c r="N6" s="16"/>
      <c r="O6" s="16"/>
      <c r="P6" s="16"/>
      <c r="Q6" s="18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36" t="s">
        <v>30</v>
      </c>
      <c r="B7" s="40"/>
      <c r="C7" s="40"/>
      <c r="D7" s="40">
        <v>1.0</v>
      </c>
      <c r="E7" s="40">
        <v>2.0</v>
      </c>
      <c r="F7" s="40"/>
      <c r="G7" s="40">
        <v>2.0</v>
      </c>
      <c r="H7" s="40">
        <v>3.0</v>
      </c>
      <c r="I7" s="40">
        <v>1.0</v>
      </c>
      <c r="J7" s="40"/>
      <c r="K7" s="40"/>
      <c r="L7" s="40"/>
      <c r="M7" s="40"/>
      <c r="N7" s="40"/>
      <c r="O7" s="40"/>
      <c r="P7" s="40"/>
      <c r="Q7" s="42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36" t="s">
        <v>34</v>
      </c>
      <c r="B8" s="40"/>
      <c r="C8" s="40"/>
      <c r="D8" s="40"/>
      <c r="E8" s="40">
        <v>1.0</v>
      </c>
      <c r="F8" s="40">
        <v>3.0</v>
      </c>
      <c r="G8" s="40">
        <v>3.0</v>
      </c>
      <c r="H8" s="40">
        <v>1.0</v>
      </c>
      <c r="I8" s="40">
        <v>5.0</v>
      </c>
      <c r="J8" s="40"/>
      <c r="K8" s="40"/>
      <c r="L8" s="40"/>
      <c r="M8" s="40"/>
      <c r="N8" s="40"/>
      <c r="O8" s="40"/>
      <c r="P8" s="40"/>
      <c r="Q8" s="42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33" t="s">
        <v>35</v>
      </c>
      <c r="B9" s="16"/>
      <c r="C9" s="16"/>
      <c r="D9" s="16">
        <v>3.0</v>
      </c>
      <c r="E9" s="16">
        <v>2.0</v>
      </c>
      <c r="F9" s="16">
        <v>3.0</v>
      </c>
      <c r="G9" s="16">
        <v>6.0</v>
      </c>
      <c r="H9" s="16">
        <v>5.0</v>
      </c>
      <c r="I9" s="16">
        <v>2.0</v>
      </c>
      <c r="J9" s="16"/>
      <c r="K9" s="16"/>
      <c r="L9" s="16"/>
      <c r="M9" s="16"/>
      <c r="N9" s="16"/>
      <c r="O9" s="16"/>
      <c r="P9" s="16"/>
      <c r="Q9" s="18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36" t="s">
        <v>37</v>
      </c>
      <c r="B10" s="40"/>
      <c r="C10" s="40"/>
      <c r="D10" s="40">
        <v>10.0</v>
      </c>
      <c r="E10" s="40">
        <v>4.0</v>
      </c>
      <c r="F10" s="40">
        <v>3.0</v>
      </c>
      <c r="G10" s="40">
        <v>7.0</v>
      </c>
      <c r="H10" s="40">
        <v>12.0</v>
      </c>
      <c r="I10" s="40">
        <v>5.0</v>
      </c>
      <c r="J10" s="40"/>
      <c r="K10" s="40"/>
      <c r="L10" s="40"/>
      <c r="M10" s="40"/>
      <c r="N10" s="40"/>
      <c r="O10" s="40"/>
      <c r="P10" s="40"/>
      <c r="Q10" s="42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33" t="s">
        <v>38</v>
      </c>
      <c r="B11" s="16"/>
      <c r="C11" s="16"/>
      <c r="D11" s="16">
        <v>4.0</v>
      </c>
      <c r="E11" s="16">
        <v>3.0</v>
      </c>
      <c r="F11" s="16">
        <v>5.0</v>
      </c>
      <c r="G11" s="16">
        <v>7.0</v>
      </c>
      <c r="H11" s="16">
        <v>4.0</v>
      </c>
      <c r="I11" s="16">
        <v>1.0</v>
      </c>
      <c r="J11" s="16"/>
      <c r="K11" s="16"/>
      <c r="L11" s="16"/>
      <c r="M11" s="16"/>
      <c r="N11" s="16"/>
      <c r="O11" s="16"/>
      <c r="P11" s="16"/>
      <c r="Q11" s="18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36" t="s">
        <v>39</v>
      </c>
      <c r="B12" s="40"/>
      <c r="C12" s="40"/>
      <c r="D12" s="40">
        <v>2.0</v>
      </c>
      <c r="E12" s="40">
        <v>2.0</v>
      </c>
      <c r="F12" s="40">
        <v>5.0</v>
      </c>
      <c r="G12" s="40">
        <v>3.0</v>
      </c>
      <c r="H12" s="40">
        <v>4.0</v>
      </c>
      <c r="I12" s="40">
        <v>5.0</v>
      </c>
      <c r="J12" s="40"/>
      <c r="K12" s="40"/>
      <c r="L12" s="40"/>
      <c r="M12" s="40"/>
      <c r="N12" s="40"/>
      <c r="O12" s="40"/>
      <c r="P12" s="40"/>
      <c r="Q12" s="42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3" t="s">
        <v>40</v>
      </c>
      <c r="B13" s="16"/>
      <c r="C13" s="16"/>
      <c r="D13" s="16">
        <v>3.0</v>
      </c>
      <c r="E13" s="16">
        <v>6.0</v>
      </c>
      <c r="F13" s="16">
        <v>4.0</v>
      </c>
      <c r="G13" s="16"/>
      <c r="H13" s="16">
        <v>4.0</v>
      </c>
      <c r="I13" s="16">
        <v>6.0</v>
      </c>
      <c r="J13" s="16"/>
      <c r="K13" s="16"/>
      <c r="L13" s="16"/>
      <c r="M13" s="16"/>
      <c r="N13" s="16"/>
      <c r="O13" s="16"/>
      <c r="P13" s="16"/>
      <c r="Q13" s="18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36" t="s">
        <v>41</v>
      </c>
      <c r="B14" s="40"/>
      <c r="C14" s="40"/>
      <c r="D14" s="40">
        <v>2.0</v>
      </c>
      <c r="E14" s="40">
        <v>1.0</v>
      </c>
      <c r="F14" s="40">
        <v>1.0</v>
      </c>
      <c r="G14" s="40"/>
      <c r="H14" s="40"/>
      <c r="I14" s="40">
        <v>4.0</v>
      </c>
      <c r="J14" s="40"/>
      <c r="K14" s="40"/>
      <c r="L14" s="40"/>
      <c r="M14" s="40"/>
      <c r="N14" s="40"/>
      <c r="O14" s="40"/>
      <c r="P14" s="40"/>
      <c r="Q14" s="42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33" t="s">
        <v>43</v>
      </c>
      <c r="B15" s="16"/>
      <c r="C15" s="16"/>
      <c r="D15" s="16">
        <v>3.0</v>
      </c>
      <c r="E15" s="49"/>
      <c r="F15" s="16">
        <v>4.0</v>
      </c>
      <c r="G15" s="16">
        <v>1.0</v>
      </c>
      <c r="H15" s="16">
        <v>1.0</v>
      </c>
      <c r="I15" s="16">
        <v>1.0</v>
      </c>
      <c r="J15" s="16"/>
      <c r="K15" s="16"/>
      <c r="L15" s="16"/>
      <c r="M15" s="16"/>
      <c r="N15" s="16"/>
      <c r="O15" s="16"/>
      <c r="P15" s="16"/>
      <c r="Q15" s="18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36" t="s">
        <v>46</v>
      </c>
      <c r="B16" s="40"/>
      <c r="C16" s="40"/>
      <c r="D16" s="40"/>
      <c r="E16" s="40"/>
      <c r="F16" s="40">
        <v>1.0</v>
      </c>
      <c r="G16" s="40">
        <v>2.0</v>
      </c>
      <c r="H16" s="40">
        <v>2.0</v>
      </c>
      <c r="I16" s="40">
        <v>1.0</v>
      </c>
      <c r="J16" s="40"/>
      <c r="K16" s="40"/>
      <c r="L16" s="40"/>
      <c r="M16" s="40"/>
      <c r="N16" s="40"/>
      <c r="O16" s="40"/>
      <c r="P16" s="40"/>
      <c r="Q16" s="42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33" t="s">
        <v>49</v>
      </c>
      <c r="B17" s="16"/>
      <c r="C17" s="16"/>
      <c r="D17" s="16">
        <v>1.0</v>
      </c>
      <c r="E17" s="16">
        <v>3.0</v>
      </c>
      <c r="F17" s="16">
        <v>5.0</v>
      </c>
      <c r="G17" s="16">
        <v>5.0</v>
      </c>
      <c r="H17" s="16">
        <v>9.0</v>
      </c>
      <c r="I17" s="16">
        <v>6.0</v>
      </c>
      <c r="J17" s="16"/>
      <c r="K17" s="16"/>
      <c r="L17" s="16"/>
      <c r="M17" s="16"/>
      <c r="N17" s="16"/>
      <c r="O17" s="16"/>
      <c r="P17" s="16"/>
      <c r="Q17" s="18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6" t="s">
        <v>51</v>
      </c>
      <c r="B18" s="40"/>
      <c r="C18" s="40"/>
      <c r="D18" s="40">
        <v>2.0</v>
      </c>
      <c r="E18" s="40">
        <v>2.0</v>
      </c>
      <c r="F18" s="40">
        <v>3.0</v>
      </c>
      <c r="G18" s="40">
        <v>2.0</v>
      </c>
      <c r="H18" s="40">
        <v>5.0</v>
      </c>
      <c r="I18" s="40">
        <v>7.0</v>
      </c>
      <c r="J18" s="40"/>
      <c r="K18" s="40"/>
      <c r="L18" s="40"/>
      <c r="M18" s="40"/>
      <c r="N18" s="40"/>
      <c r="O18" s="40"/>
      <c r="P18" s="40"/>
      <c r="Q18" s="42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4" t="s">
        <v>52</v>
      </c>
      <c r="B19" s="52">
        <f t="shared" ref="B19:P19" si="2">SUM(B4:B18)</f>
        <v>0</v>
      </c>
      <c r="C19" s="52">
        <f t="shared" si="2"/>
        <v>0</v>
      </c>
      <c r="D19" s="52">
        <f t="shared" si="2"/>
        <v>47</v>
      </c>
      <c r="E19" s="52">
        <f t="shared" si="2"/>
        <v>34</v>
      </c>
      <c r="F19" s="52">
        <f t="shared" si="2"/>
        <v>44</v>
      </c>
      <c r="G19" s="52">
        <f t="shared" si="2"/>
        <v>44</v>
      </c>
      <c r="H19" s="52">
        <f t="shared" si="2"/>
        <v>64</v>
      </c>
      <c r="I19" s="52">
        <f t="shared" si="2"/>
        <v>48</v>
      </c>
      <c r="J19" s="52">
        <f t="shared" si="2"/>
        <v>0</v>
      </c>
      <c r="K19" s="52">
        <f t="shared" si="2"/>
        <v>0</v>
      </c>
      <c r="L19" s="52">
        <f t="shared" si="2"/>
        <v>0</v>
      </c>
      <c r="M19" s="52">
        <f t="shared" si="2"/>
        <v>0</v>
      </c>
      <c r="N19" s="52">
        <f t="shared" si="2"/>
        <v>0</v>
      </c>
      <c r="O19" s="52">
        <f t="shared" si="2"/>
        <v>0</v>
      </c>
      <c r="P19" s="52">
        <f t="shared" si="2"/>
        <v>0</v>
      </c>
      <c r="Q19" s="54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18"/>
      <c r="B20" s="55"/>
      <c r="C20" s="55"/>
      <c r="D20" s="55"/>
      <c r="E20" s="55"/>
      <c r="F20" s="55"/>
      <c r="G20" s="55"/>
      <c r="H20" s="55"/>
      <c r="I20" s="55"/>
      <c r="J20" s="16"/>
      <c r="K20" s="16"/>
      <c r="L20" s="16"/>
      <c r="M20" s="16"/>
      <c r="N20" s="16"/>
      <c r="O20" s="16"/>
      <c r="P20" s="16"/>
      <c r="Q20" s="18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36" t="s">
        <v>59</v>
      </c>
      <c r="B21" s="40"/>
      <c r="C21" s="40"/>
      <c r="D21" s="40"/>
      <c r="E21" s="40"/>
      <c r="F21" s="40"/>
      <c r="G21" s="40"/>
      <c r="H21" s="40"/>
      <c r="I21" s="40"/>
      <c r="J21" s="40">
        <v>3.0</v>
      </c>
      <c r="K21" s="40">
        <v>2.0</v>
      </c>
      <c r="L21" s="40">
        <v>3.0</v>
      </c>
      <c r="M21" s="40"/>
      <c r="N21" s="40"/>
      <c r="O21" s="40"/>
      <c r="P21" s="40"/>
      <c r="Q21" s="42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33" t="s">
        <v>60</v>
      </c>
      <c r="B22" s="16"/>
      <c r="C22" s="16"/>
      <c r="D22" s="16"/>
      <c r="E22" s="16"/>
      <c r="F22" s="16"/>
      <c r="G22" s="16"/>
      <c r="H22" s="16"/>
      <c r="I22" s="16"/>
      <c r="J22" s="16">
        <v>8.0</v>
      </c>
      <c r="K22" s="16">
        <v>6.0</v>
      </c>
      <c r="L22" s="16">
        <v>10.0</v>
      </c>
      <c r="M22" s="16"/>
      <c r="N22" s="16"/>
      <c r="O22" s="16"/>
      <c r="P22" s="16"/>
      <c r="Q22" s="18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36" t="s">
        <v>62</v>
      </c>
      <c r="B23" s="40"/>
      <c r="C23" s="40"/>
      <c r="D23" s="40"/>
      <c r="E23" s="40"/>
      <c r="F23" s="40"/>
      <c r="G23" s="40"/>
      <c r="H23" s="40"/>
      <c r="I23" s="40"/>
      <c r="J23" s="40">
        <v>2.0</v>
      </c>
      <c r="K23" s="40">
        <v>9.0</v>
      </c>
      <c r="L23" s="40">
        <v>3.0</v>
      </c>
      <c r="M23" s="40"/>
      <c r="N23" s="40"/>
      <c r="O23" s="40"/>
      <c r="P23" s="40"/>
      <c r="Q23" s="42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36" t="s">
        <v>64</v>
      </c>
      <c r="B24" s="40"/>
      <c r="C24" s="40"/>
      <c r="D24" s="40"/>
      <c r="E24" s="40"/>
      <c r="F24" s="40"/>
      <c r="G24" s="40"/>
      <c r="H24" s="40"/>
      <c r="I24" s="40"/>
      <c r="J24" s="40">
        <v>2.0</v>
      </c>
      <c r="K24" s="40"/>
      <c r="L24" s="40">
        <v>4.0</v>
      </c>
      <c r="M24" s="40"/>
      <c r="N24" s="40"/>
      <c r="O24" s="40"/>
      <c r="P24" s="40"/>
      <c r="Q24" s="42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36" t="s">
        <v>66</v>
      </c>
      <c r="B25" s="40"/>
      <c r="C25" s="40"/>
      <c r="D25" s="40"/>
      <c r="E25" s="40"/>
      <c r="F25" s="40"/>
      <c r="G25" s="40"/>
      <c r="H25" s="40"/>
      <c r="I25" s="40"/>
      <c r="J25" s="40">
        <v>3.0</v>
      </c>
      <c r="K25" s="40">
        <v>7.0</v>
      </c>
      <c r="L25" s="40">
        <v>7.0</v>
      </c>
      <c r="M25" s="40"/>
      <c r="N25" s="40"/>
      <c r="O25" s="40"/>
      <c r="P25" s="40"/>
      <c r="Q25" s="42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33" t="s">
        <v>69</v>
      </c>
      <c r="B26" s="16"/>
      <c r="C26" s="16"/>
      <c r="D26" s="16"/>
      <c r="E26" s="16"/>
      <c r="F26" s="16"/>
      <c r="G26" s="16"/>
      <c r="H26" s="16"/>
      <c r="I26" s="16"/>
      <c r="J26" s="16">
        <v>9.0</v>
      </c>
      <c r="K26" s="16">
        <v>11.0</v>
      </c>
      <c r="L26" s="16">
        <v>2.0</v>
      </c>
      <c r="M26" s="16"/>
      <c r="N26" s="16"/>
      <c r="O26" s="16"/>
      <c r="P26" s="16"/>
      <c r="Q26" s="18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33" t="s">
        <v>71</v>
      </c>
      <c r="B27" s="16"/>
      <c r="C27" s="16"/>
      <c r="D27" s="16"/>
      <c r="E27" s="16"/>
      <c r="F27" s="16"/>
      <c r="G27" s="16"/>
      <c r="H27" s="16"/>
      <c r="I27" s="16"/>
      <c r="J27" s="56">
        <v>6.0</v>
      </c>
      <c r="K27" s="56">
        <v>4.0</v>
      </c>
      <c r="L27" s="56">
        <v>2.0</v>
      </c>
      <c r="M27" s="16"/>
      <c r="N27" s="16"/>
      <c r="O27" s="16"/>
      <c r="P27" s="16"/>
      <c r="Q27" s="18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36" t="s">
        <v>74</v>
      </c>
      <c r="B28" s="40"/>
      <c r="C28" s="40"/>
      <c r="D28" s="40"/>
      <c r="E28" s="40"/>
      <c r="F28" s="40"/>
      <c r="G28" s="40"/>
      <c r="H28" s="40"/>
      <c r="I28" s="40"/>
      <c r="J28" s="40">
        <v>5.0</v>
      </c>
      <c r="K28" s="40">
        <v>7.0</v>
      </c>
      <c r="L28" s="40">
        <v>6.0</v>
      </c>
      <c r="M28" s="40"/>
      <c r="N28" s="40"/>
      <c r="O28" s="40"/>
      <c r="P28" s="40"/>
      <c r="Q28" s="42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33" t="s">
        <v>76</v>
      </c>
      <c r="B29" s="16"/>
      <c r="C29" s="16"/>
      <c r="D29" s="16"/>
      <c r="E29" s="16"/>
      <c r="F29" s="16"/>
      <c r="G29" s="16"/>
      <c r="H29" s="16"/>
      <c r="I29" s="16"/>
      <c r="J29" s="16">
        <v>8.0</v>
      </c>
      <c r="K29" s="16">
        <v>5.0</v>
      </c>
      <c r="L29" s="16">
        <v>5.0</v>
      </c>
      <c r="M29" s="16"/>
      <c r="N29" s="16"/>
      <c r="O29" s="16"/>
      <c r="P29" s="16"/>
      <c r="Q29" s="18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4" t="s">
        <v>78</v>
      </c>
      <c r="B30" s="52">
        <f t="shared" ref="B30:I30" si="5">SUM(B21:B28)</f>
        <v>0</v>
      </c>
      <c r="C30" s="52">
        <f t="shared" si="5"/>
        <v>0</v>
      </c>
      <c r="D30" s="52">
        <f t="shared" si="5"/>
        <v>0</v>
      </c>
      <c r="E30" s="52">
        <f t="shared" si="5"/>
        <v>0</v>
      </c>
      <c r="F30" s="52">
        <f t="shared" si="5"/>
        <v>0</v>
      </c>
      <c r="G30" s="52">
        <f t="shared" si="5"/>
        <v>0</v>
      </c>
      <c r="H30" s="52">
        <f t="shared" si="5"/>
        <v>0</v>
      </c>
      <c r="I30" s="52">
        <f t="shared" si="5"/>
        <v>0</v>
      </c>
      <c r="J30" s="52">
        <f t="shared" ref="J30:L30" si="6">SUM(J21:J29)</f>
        <v>46</v>
      </c>
      <c r="K30" s="52">
        <f t="shared" si="6"/>
        <v>51</v>
      </c>
      <c r="L30" s="52">
        <f t="shared" si="6"/>
        <v>42</v>
      </c>
      <c r="M30" s="52">
        <f t="shared" ref="M30:P30" si="7">SUM(M21:M28)</f>
        <v>0</v>
      </c>
      <c r="N30" s="52">
        <f t="shared" si="7"/>
        <v>0</v>
      </c>
      <c r="O30" s="52">
        <f t="shared" si="7"/>
        <v>0</v>
      </c>
      <c r="P30" s="52">
        <f t="shared" si="7"/>
        <v>0</v>
      </c>
      <c r="Q30" s="54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18"/>
      <c r="B31" s="16"/>
      <c r="C31" s="16"/>
      <c r="D31" s="16"/>
      <c r="E31" s="16"/>
      <c r="F31" s="16"/>
      <c r="G31" s="16"/>
      <c r="H31" s="16"/>
      <c r="I31" s="16"/>
      <c r="J31" s="55"/>
      <c r="K31" s="55"/>
      <c r="L31" s="55"/>
      <c r="M31" s="16"/>
      <c r="N31" s="16"/>
      <c r="O31" s="16"/>
      <c r="P31" s="16"/>
      <c r="Q31" s="18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36" t="s">
        <v>82</v>
      </c>
      <c r="B32" s="40"/>
      <c r="C32" s="40"/>
      <c r="D32" s="40"/>
      <c r="E32" s="40"/>
      <c r="F32" s="40"/>
      <c r="G32" s="40"/>
      <c r="H32" s="40"/>
      <c r="I32" s="40"/>
      <c r="J32" s="60"/>
      <c r="K32" s="60"/>
      <c r="L32" s="60"/>
      <c r="M32" s="40">
        <v>10.0</v>
      </c>
      <c r="N32" s="40">
        <v>10.0</v>
      </c>
      <c r="O32" s="40">
        <v>3.0</v>
      </c>
      <c r="P32" s="40">
        <v>6.0</v>
      </c>
      <c r="Q32" s="42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33" t="s">
        <v>85</v>
      </c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>
        <v>3.0</v>
      </c>
      <c r="N33" s="16">
        <v>9.0</v>
      </c>
      <c r="O33" s="16">
        <v>9.0</v>
      </c>
      <c r="P33" s="16">
        <v>10.0</v>
      </c>
      <c r="Q33" s="18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36" t="s">
        <v>88</v>
      </c>
      <c r="B34" s="40"/>
      <c r="C34" s="40"/>
      <c r="D34" s="40"/>
      <c r="E34" s="40"/>
      <c r="F34" s="40"/>
      <c r="G34" s="40"/>
      <c r="H34" s="62"/>
      <c r="I34" s="40"/>
      <c r="J34" s="40"/>
      <c r="K34" s="40"/>
      <c r="L34" s="40"/>
      <c r="M34" s="40">
        <v>6.0</v>
      </c>
      <c r="N34" s="40">
        <v>8.0</v>
      </c>
      <c r="O34" s="40">
        <v>7.0</v>
      </c>
      <c r="P34" s="40">
        <v>7.0</v>
      </c>
      <c r="Q34" s="42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33" t="s">
        <v>90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>
        <v>10.0</v>
      </c>
      <c r="N35" s="16">
        <v>3.0</v>
      </c>
      <c r="O35" s="16">
        <v>12.0</v>
      </c>
      <c r="P35" s="16">
        <v>8.0</v>
      </c>
      <c r="Q35" s="18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36" t="s">
        <v>92</v>
      </c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>
        <v>8.0</v>
      </c>
      <c r="N36" s="40">
        <v>3.0</v>
      </c>
      <c r="O36" s="40">
        <v>3.0</v>
      </c>
      <c r="P36" s="40">
        <v>4.0</v>
      </c>
      <c r="Q36" s="42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63" t="s">
        <v>95</v>
      </c>
      <c r="B37" s="52">
        <f t="shared" ref="B37:P37" si="9">SUM(B32:B36)</f>
        <v>0</v>
      </c>
      <c r="C37" s="52">
        <f t="shared" si="9"/>
        <v>0</v>
      </c>
      <c r="D37" s="52">
        <f t="shared" si="9"/>
        <v>0</v>
      </c>
      <c r="E37" s="52">
        <f t="shared" si="9"/>
        <v>0</v>
      </c>
      <c r="F37" s="52">
        <f t="shared" si="9"/>
        <v>0</v>
      </c>
      <c r="G37" s="52">
        <f t="shared" si="9"/>
        <v>0</v>
      </c>
      <c r="H37" s="52">
        <f t="shared" si="9"/>
        <v>0</v>
      </c>
      <c r="I37" s="52">
        <f t="shared" si="9"/>
        <v>0</v>
      </c>
      <c r="J37" s="52">
        <f t="shared" si="9"/>
        <v>0</v>
      </c>
      <c r="K37" s="52">
        <f t="shared" si="9"/>
        <v>0</v>
      </c>
      <c r="L37" s="52">
        <f t="shared" si="9"/>
        <v>0</v>
      </c>
      <c r="M37" s="52">
        <f t="shared" si="9"/>
        <v>37</v>
      </c>
      <c r="N37" s="52">
        <f t="shared" si="9"/>
        <v>33</v>
      </c>
      <c r="O37" s="52">
        <f t="shared" si="9"/>
        <v>34</v>
      </c>
      <c r="P37" s="52">
        <f t="shared" si="9"/>
        <v>35</v>
      </c>
      <c r="Q37" s="54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4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8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18" t="s">
        <v>102</v>
      </c>
      <c r="B39" s="65">
        <f t="shared" ref="B39:P39" si="10">B19+B30+B37</f>
        <v>0</v>
      </c>
      <c r="C39" s="65">
        <f t="shared" si="10"/>
        <v>0</v>
      </c>
      <c r="D39" s="65">
        <f t="shared" si="10"/>
        <v>47</v>
      </c>
      <c r="E39" s="65">
        <f t="shared" si="10"/>
        <v>34</v>
      </c>
      <c r="F39" s="65">
        <f t="shared" si="10"/>
        <v>44</v>
      </c>
      <c r="G39" s="65">
        <f t="shared" si="10"/>
        <v>44</v>
      </c>
      <c r="H39" s="65">
        <f t="shared" si="10"/>
        <v>64</v>
      </c>
      <c r="I39" s="65">
        <f t="shared" si="10"/>
        <v>48</v>
      </c>
      <c r="J39" s="65">
        <f t="shared" si="10"/>
        <v>46</v>
      </c>
      <c r="K39" s="65">
        <f t="shared" si="10"/>
        <v>51</v>
      </c>
      <c r="L39" s="65">
        <f t="shared" si="10"/>
        <v>42</v>
      </c>
      <c r="M39" s="65">
        <f t="shared" si="10"/>
        <v>37</v>
      </c>
      <c r="N39" s="65">
        <f t="shared" si="10"/>
        <v>33</v>
      </c>
      <c r="O39" s="65">
        <f t="shared" si="10"/>
        <v>34</v>
      </c>
      <c r="P39" s="65">
        <f t="shared" si="10"/>
        <v>35</v>
      </c>
      <c r="Q39" s="66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1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1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1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1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1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1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1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1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1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1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1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1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1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1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1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1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1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1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1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1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1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1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1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1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1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1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1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1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1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1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1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1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1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1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1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1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1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1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1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1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1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1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1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1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1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1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1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1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1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1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1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1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1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1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1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1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1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1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1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1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1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1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1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1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1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1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1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1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1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1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1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1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1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1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1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1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1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1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1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1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1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1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1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1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1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1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1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1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1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1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1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1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1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1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1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1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1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1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1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1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1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1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1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1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1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1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1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1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1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1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1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1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1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1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1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1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1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1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1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1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1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1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1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1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1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1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1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1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1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1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1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1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1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1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1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1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1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1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1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1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1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1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1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1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1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1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1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1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1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1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1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1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1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1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1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1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1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1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1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1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1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1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1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1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1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1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1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1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1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1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1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1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1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1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1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1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1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1"/>
      <c r="B221" s="49"/>
      <c r="C221" s="49"/>
      <c r="D221" s="49"/>
      <c r="E221" s="49"/>
      <c r="F221" s="49"/>
      <c r="G221" s="49"/>
      <c r="H221" s="49"/>
      <c r="I221" s="49"/>
      <c r="J221" s="49"/>
      <c r="K221" s="49"/>
      <c r="L221" s="49"/>
      <c r="M221" s="49"/>
      <c r="N221" s="49"/>
      <c r="O221" s="49"/>
      <c r="P221" s="49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1"/>
      <c r="B222" s="49"/>
      <c r="C222" s="49"/>
      <c r="D222" s="49"/>
      <c r="E222" s="49"/>
      <c r="F222" s="49"/>
      <c r="G222" s="49"/>
      <c r="H222" s="49"/>
      <c r="I222" s="49"/>
      <c r="J222" s="49"/>
      <c r="K222" s="49"/>
      <c r="L222" s="49"/>
      <c r="M222" s="49"/>
      <c r="N222" s="49"/>
      <c r="O222" s="49"/>
      <c r="P222" s="49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1"/>
      <c r="B223" s="49"/>
      <c r="C223" s="49"/>
      <c r="D223" s="49"/>
      <c r="E223" s="49"/>
      <c r="F223" s="49"/>
      <c r="G223" s="49"/>
      <c r="H223" s="49"/>
      <c r="I223" s="49"/>
      <c r="J223" s="49"/>
      <c r="K223" s="49"/>
      <c r="L223" s="49"/>
      <c r="M223" s="49"/>
      <c r="N223" s="49"/>
      <c r="O223" s="49"/>
      <c r="P223" s="49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1"/>
      <c r="B224" s="49"/>
      <c r="C224" s="49"/>
      <c r="D224" s="49"/>
      <c r="E224" s="49"/>
      <c r="F224" s="49"/>
      <c r="G224" s="49"/>
      <c r="H224" s="49"/>
      <c r="I224" s="49"/>
      <c r="J224" s="49"/>
      <c r="K224" s="49"/>
      <c r="L224" s="49"/>
      <c r="M224" s="49"/>
      <c r="N224" s="49"/>
      <c r="O224" s="49"/>
      <c r="P224" s="49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1"/>
      <c r="B225" s="49"/>
      <c r="C225" s="49"/>
      <c r="D225" s="49"/>
      <c r="E225" s="49"/>
      <c r="F225" s="49"/>
      <c r="G225" s="49"/>
      <c r="H225" s="49"/>
      <c r="I225" s="49"/>
      <c r="J225" s="49"/>
      <c r="K225" s="49"/>
      <c r="L225" s="49"/>
      <c r="M225" s="49"/>
      <c r="N225" s="49"/>
      <c r="O225" s="49"/>
      <c r="P225" s="49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1"/>
      <c r="B226" s="49"/>
      <c r="C226" s="49"/>
      <c r="D226" s="49"/>
      <c r="E226" s="49"/>
      <c r="F226" s="49"/>
      <c r="G226" s="49"/>
      <c r="H226" s="49"/>
      <c r="I226" s="49"/>
      <c r="J226" s="49"/>
      <c r="K226" s="49"/>
      <c r="L226" s="49"/>
      <c r="M226" s="49"/>
      <c r="N226" s="49"/>
      <c r="O226" s="49"/>
      <c r="P226" s="49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1"/>
      <c r="B227" s="49"/>
      <c r="C227" s="49"/>
      <c r="D227" s="49"/>
      <c r="E227" s="49"/>
      <c r="F227" s="49"/>
      <c r="G227" s="49"/>
      <c r="H227" s="49"/>
      <c r="I227" s="49"/>
      <c r="J227" s="49"/>
      <c r="K227" s="49"/>
      <c r="L227" s="49"/>
      <c r="M227" s="49"/>
      <c r="N227" s="49"/>
      <c r="O227" s="49"/>
      <c r="P227" s="49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1"/>
      <c r="B228" s="49"/>
      <c r="C228" s="49"/>
      <c r="D228" s="49"/>
      <c r="E228" s="49"/>
      <c r="F228" s="49"/>
      <c r="G228" s="49"/>
      <c r="H228" s="49"/>
      <c r="I228" s="49"/>
      <c r="J228" s="49"/>
      <c r="K228" s="49"/>
      <c r="L228" s="49"/>
      <c r="M228" s="49"/>
      <c r="N228" s="49"/>
      <c r="O228" s="49"/>
      <c r="P228" s="49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1"/>
      <c r="B229" s="49"/>
      <c r="C229" s="49"/>
      <c r="D229" s="49"/>
      <c r="E229" s="49"/>
      <c r="F229" s="49"/>
      <c r="G229" s="49"/>
      <c r="H229" s="49"/>
      <c r="I229" s="49"/>
      <c r="J229" s="49"/>
      <c r="K229" s="49"/>
      <c r="L229" s="49"/>
      <c r="M229" s="49"/>
      <c r="N229" s="49"/>
      <c r="O229" s="49"/>
      <c r="P229" s="49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1"/>
      <c r="B230" s="49"/>
      <c r="C230" s="49"/>
      <c r="D230" s="49"/>
      <c r="E230" s="49"/>
      <c r="F230" s="49"/>
      <c r="G230" s="49"/>
      <c r="H230" s="49"/>
      <c r="I230" s="49"/>
      <c r="J230" s="49"/>
      <c r="K230" s="49"/>
      <c r="L230" s="49"/>
      <c r="M230" s="49"/>
      <c r="N230" s="49"/>
      <c r="O230" s="49"/>
      <c r="P230" s="49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1"/>
      <c r="B231" s="49"/>
      <c r="C231" s="49"/>
      <c r="D231" s="49"/>
      <c r="E231" s="49"/>
      <c r="F231" s="49"/>
      <c r="G231" s="49"/>
      <c r="H231" s="49"/>
      <c r="I231" s="49"/>
      <c r="J231" s="49"/>
      <c r="K231" s="49"/>
      <c r="L231" s="49"/>
      <c r="M231" s="49"/>
      <c r="N231" s="49"/>
      <c r="O231" s="49"/>
      <c r="P231" s="49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1"/>
      <c r="B232" s="49"/>
      <c r="C232" s="49"/>
      <c r="D232" s="49"/>
      <c r="E232" s="49"/>
      <c r="F232" s="49"/>
      <c r="G232" s="49"/>
      <c r="H232" s="49"/>
      <c r="I232" s="49"/>
      <c r="J232" s="49"/>
      <c r="K232" s="49"/>
      <c r="L232" s="49"/>
      <c r="M232" s="49"/>
      <c r="N232" s="49"/>
      <c r="O232" s="49"/>
      <c r="P232" s="49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1"/>
      <c r="B233" s="49"/>
      <c r="C233" s="49"/>
      <c r="D233" s="49"/>
      <c r="E233" s="49"/>
      <c r="F233" s="49"/>
      <c r="G233" s="49"/>
      <c r="H233" s="49"/>
      <c r="I233" s="49"/>
      <c r="J233" s="49"/>
      <c r="K233" s="49"/>
      <c r="L233" s="49"/>
      <c r="M233" s="49"/>
      <c r="N233" s="49"/>
      <c r="O233" s="49"/>
      <c r="P233" s="49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1"/>
      <c r="B234" s="49"/>
      <c r="C234" s="49"/>
      <c r="D234" s="49"/>
      <c r="E234" s="49"/>
      <c r="F234" s="49"/>
      <c r="G234" s="49"/>
      <c r="H234" s="49"/>
      <c r="I234" s="49"/>
      <c r="J234" s="49"/>
      <c r="K234" s="49"/>
      <c r="L234" s="49"/>
      <c r="M234" s="49"/>
      <c r="N234" s="49"/>
      <c r="O234" s="49"/>
      <c r="P234" s="49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1"/>
      <c r="B235" s="49"/>
      <c r="C235" s="49"/>
      <c r="D235" s="49"/>
      <c r="E235" s="49"/>
      <c r="F235" s="49"/>
      <c r="G235" s="49"/>
      <c r="H235" s="49"/>
      <c r="I235" s="49"/>
      <c r="J235" s="49"/>
      <c r="K235" s="49"/>
      <c r="L235" s="49"/>
      <c r="M235" s="49"/>
      <c r="N235" s="49"/>
      <c r="O235" s="49"/>
      <c r="P235" s="49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1"/>
      <c r="B236" s="49"/>
      <c r="C236" s="49"/>
      <c r="D236" s="49"/>
      <c r="E236" s="49"/>
      <c r="F236" s="49"/>
      <c r="G236" s="49"/>
      <c r="H236" s="49"/>
      <c r="I236" s="49"/>
      <c r="J236" s="49"/>
      <c r="K236" s="49"/>
      <c r="L236" s="49"/>
      <c r="M236" s="49"/>
      <c r="N236" s="49"/>
      <c r="O236" s="49"/>
      <c r="P236" s="49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1"/>
      <c r="B237" s="49"/>
      <c r="C237" s="49"/>
      <c r="D237" s="49"/>
      <c r="E237" s="49"/>
      <c r="F237" s="49"/>
      <c r="G237" s="49"/>
      <c r="H237" s="49"/>
      <c r="I237" s="49"/>
      <c r="J237" s="49"/>
      <c r="K237" s="49"/>
      <c r="L237" s="49"/>
      <c r="M237" s="49"/>
      <c r="N237" s="49"/>
      <c r="O237" s="49"/>
      <c r="P237" s="49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1"/>
      <c r="B238" s="49"/>
      <c r="C238" s="49"/>
      <c r="D238" s="49"/>
      <c r="E238" s="49"/>
      <c r="F238" s="49"/>
      <c r="G238" s="49"/>
      <c r="H238" s="49"/>
      <c r="I238" s="49"/>
      <c r="J238" s="49"/>
      <c r="K238" s="49"/>
      <c r="L238" s="49"/>
      <c r="M238" s="49"/>
      <c r="N238" s="49"/>
      <c r="O238" s="49"/>
      <c r="P238" s="49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1"/>
      <c r="B239" s="49"/>
      <c r="C239" s="49"/>
      <c r="D239" s="49"/>
      <c r="E239" s="49"/>
      <c r="F239" s="49"/>
      <c r="G239" s="49"/>
      <c r="H239" s="49"/>
      <c r="I239" s="49"/>
      <c r="J239" s="49"/>
      <c r="K239" s="49"/>
      <c r="L239" s="49"/>
      <c r="M239" s="49"/>
      <c r="N239" s="49"/>
      <c r="O239" s="49"/>
      <c r="P239" s="49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1"/>
      <c r="B240" s="49"/>
      <c r="C240" s="49"/>
      <c r="D240" s="49"/>
      <c r="E240" s="49"/>
      <c r="F240" s="49"/>
      <c r="G240" s="49"/>
      <c r="H240" s="49"/>
      <c r="I240" s="49"/>
      <c r="J240" s="49"/>
      <c r="K240" s="49"/>
      <c r="L240" s="49"/>
      <c r="M240" s="49"/>
      <c r="N240" s="49"/>
      <c r="O240" s="49"/>
      <c r="P240" s="49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1"/>
      <c r="B241" s="49"/>
      <c r="C241" s="49"/>
      <c r="D241" s="49"/>
      <c r="E241" s="49"/>
      <c r="F241" s="49"/>
      <c r="G241" s="49"/>
      <c r="H241" s="49"/>
      <c r="I241" s="49"/>
      <c r="J241" s="49"/>
      <c r="K241" s="49"/>
      <c r="L241" s="49"/>
      <c r="M241" s="49"/>
      <c r="N241" s="49"/>
      <c r="O241" s="49"/>
      <c r="P241" s="49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1"/>
      <c r="B242" s="49"/>
      <c r="C242" s="49"/>
      <c r="D242" s="49"/>
      <c r="E242" s="49"/>
      <c r="F242" s="49"/>
      <c r="G242" s="49"/>
      <c r="H242" s="49"/>
      <c r="I242" s="49"/>
      <c r="J242" s="49"/>
      <c r="K242" s="49"/>
      <c r="L242" s="49"/>
      <c r="M242" s="49"/>
      <c r="N242" s="49"/>
      <c r="O242" s="49"/>
      <c r="P242" s="49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1"/>
      <c r="B243" s="49"/>
      <c r="C243" s="49"/>
      <c r="D243" s="49"/>
      <c r="E243" s="49"/>
      <c r="F243" s="49"/>
      <c r="G243" s="49"/>
      <c r="H243" s="49"/>
      <c r="I243" s="49"/>
      <c r="J243" s="49"/>
      <c r="K243" s="49"/>
      <c r="L243" s="49"/>
      <c r="M243" s="49"/>
      <c r="N243" s="49"/>
      <c r="O243" s="49"/>
      <c r="P243" s="49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1"/>
      <c r="B244" s="49"/>
      <c r="C244" s="49"/>
      <c r="D244" s="49"/>
      <c r="E244" s="49"/>
      <c r="F244" s="49"/>
      <c r="G244" s="49"/>
      <c r="H244" s="49"/>
      <c r="I244" s="49"/>
      <c r="J244" s="49"/>
      <c r="K244" s="49"/>
      <c r="L244" s="49"/>
      <c r="M244" s="49"/>
      <c r="N244" s="49"/>
      <c r="O244" s="49"/>
      <c r="P244" s="49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1"/>
      <c r="B245" s="49"/>
      <c r="C245" s="49"/>
      <c r="D245" s="49"/>
      <c r="E245" s="49"/>
      <c r="F245" s="49"/>
      <c r="G245" s="49"/>
      <c r="H245" s="49"/>
      <c r="I245" s="49"/>
      <c r="J245" s="49"/>
      <c r="K245" s="49"/>
      <c r="L245" s="49"/>
      <c r="M245" s="49"/>
      <c r="N245" s="49"/>
      <c r="O245" s="49"/>
      <c r="P245" s="49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1"/>
      <c r="B246" s="49"/>
      <c r="C246" s="49"/>
      <c r="D246" s="49"/>
      <c r="E246" s="49"/>
      <c r="F246" s="49"/>
      <c r="G246" s="49"/>
      <c r="H246" s="49"/>
      <c r="I246" s="49"/>
      <c r="J246" s="49"/>
      <c r="K246" s="49"/>
      <c r="L246" s="49"/>
      <c r="M246" s="49"/>
      <c r="N246" s="49"/>
      <c r="O246" s="49"/>
      <c r="P246" s="49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1"/>
      <c r="B247" s="49"/>
      <c r="C247" s="49"/>
      <c r="D247" s="49"/>
      <c r="E247" s="49"/>
      <c r="F247" s="49"/>
      <c r="G247" s="49"/>
      <c r="H247" s="49"/>
      <c r="I247" s="49"/>
      <c r="J247" s="49"/>
      <c r="K247" s="49"/>
      <c r="L247" s="49"/>
      <c r="M247" s="49"/>
      <c r="N247" s="49"/>
      <c r="O247" s="49"/>
      <c r="P247" s="49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1"/>
      <c r="B248" s="49"/>
      <c r="C248" s="49"/>
      <c r="D248" s="49"/>
      <c r="E248" s="49"/>
      <c r="F248" s="49"/>
      <c r="G248" s="49"/>
      <c r="H248" s="49"/>
      <c r="I248" s="49"/>
      <c r="J248" s="49"/>
      <c r="K248" s="49"/>
      <c r="L248" s="49"/>
      <c r="M248" s="49"/>
      <c r="N248" s="49"/>
      <c r="O248" s="49"/>
      <c r="P248" s="49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1"/>
      <c r="B249" s="49"/>
      <c r="C249" s="49"/>
      <c r="D249" s="49"/>
      <c r="E249" s="49"/>
      <c r="F249" s="49"/>
      <c r="G249" s="49"/>
      <c r="H249" s="49"/>
      <c r="I249" s="49"/>
      <c r="J249" s="49"/>
      <c r="K249" s="49"/>
      <c r="L249" s="49"/>
      <c r="M249" s="49"/>
      <c r="N249" s="49"/>
      <c r="O249" s="49"/>
      <c r="P249" s="49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1"/>
      <c r="B250" s="49"/>
      <c r="C250" s="49"/>
      <c r="D250" s="49"/>
      <c r="E250" s="49"/>
      <c r="F250" s="49"/>
      <c r="G250" s="49"/>
      <c r="H250" s="49"/>
      <c r="I250" s="49"/>
      <c r="J250" s="49"/>
      <c r="K250" s="49"/>
      <c r="L250" s="49"/>
      <c r="M250" s="49"/>
      <c r="N250" s="49"/>
      <c r="O250" s="49"/>
      <c r="P250" s="49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1"/>
      <c r="B251" s="49"/>
      <c r="C251" s="49"/>
      <c r="D251" s="49"/>
      <c r="E251" s="49"/>
      <c r="F251" s="49"/>
      <c r="G251" s="49"/>
      <c r="H251" s="49"/>
      <c r="I251" s="49"/>
      <c r="J251" s="49"/>
      <c r="K251" s="49"/>
      <c r="L251" s="49"/>
      <c r="M251" s="49"/>
      <c r="N251" s="49"/>
      <c r="O251" s="49"/>
      <c r="P251" s="49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1"/>
      <c r="B252" s="49"/>
      <c r="C252" s="49"/>
      <c r="D252" s="49"/>
      <c r="E252" s="49"/>
      <c r="F252" s="49"/>
      <c r="G252" s="49"/>
      <c r="H252" s="49"/>
      <c r="I252" s="49"/>
      <c r="J252" s="49"/>
      <c r="K252" s="49"/>
      <c r="L252" s="49"/>
      <c r="M252" s="49"/>
      <c r="N252" s="49"/>
      <c r="O252" s="49"/>
      <c r="P252" s="49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1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1"/>
      <c r="B254" s="49"/>
      <c r="C254" s="49"/>
      <c r="D254" s="49"/>
      <c r="E254" s="49"/>
      <c r="F254" s="49"/>
      <c r="G254" s="49"/>
      <c r="H254" s="49"/>
      <c r="I254" s="49"/>
      <c r="J254" s="49"/>
      <c r="K254" s="49"/>
      <c r="L254" s="49"/>
      <c r="M254" s="49"/>
      <c r="N254" s="49"/>
      <c r="O254" s="49"/>
      <c r="P254" s="49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1"/>
      <c r="B255" s="49"/>
      <c r="C255" s="49"/>
      <c r="D255" s="49"/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1"/>
      <c r="B256" s="49"/>
      <c r="C256" s="49"/>
      <c r="D256" s="49"/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1"/>
      <c r="B257" s="49"/>
      <c r="C257" s="49"/>
      <c r="D257" s="49"/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1"/>
      <c r="B258" s="49"/>
      <c r="C258" s="49"/>
      <c r="D258" s="49"/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1"/>
      <c r="B259" s="49"/>
      <c r="C259" s="49"/>
      <c r="D259" s="49"/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1"/>
      <c r="B260" s="49"/>
      <c r="C260" s="49"/>
      <c r="D260" s="49"/>
      <c r="E260" s="49"/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1"/>
      <c r="B261" s="49"/>
      <c r="C261" s="49"/>
      <c r="D261" s="49"/>
      <c r="E261" s="49"/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1"/>
      <c r="B262" s="49"/>
      <c r="C262" s="49"/>
      <c r="D262" s="49"/>
      <c r="E262" s="49"/>
      <c r="F262" s="49"/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1"/>
      <c r="B263" s="49"/>
      <c r="C263" s="49"/>
      <c r="D263" s="49"/>
      <c r="E263" s="49"/>
      <c r="F263" s="49"/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1"/>
      <c r="B264" s="49"/>
      <c r="C264" s="49"/>
      <c r="D264" s="49"/>
      <c r="E264" s="49"/>
      <c r="F264" s="49"/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1"/>
      <c r="B265" s="49"/>
      <c r="C265" s="49"/>
      <c r="D265" s="49"/>
      <c r="E265" s="49"/>
      <c r="F265" s="49"/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1"/>
      <c r="B266" s="49"/>
      <c r="C266" s="49"/>
      <c r="D266" s="49"/>
      <c r="E266" s="49"/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1"/>
      <c r="B267" s="49"/>
      <c r="C267" s="49"/>
      <c r="D267" s="49"/>
      <c r="E267" s="49"/>
      <c r="F267" s="49"/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1"/>
      <c r="B268" s="49"/>
      <c r="C268" s="49"/>
      <c r="D268" s="49"/>
      <c r="E268" s="49"/>
      <c r="F268" s="49"/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1"/>
      <c r="B269" s="49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1"/>
      <c r="B270" s="49"/>
      <c r="C270" s="49"/>
      <c r="D270" s="49"/>
      <c r="E270" s="49"/>
      <c r="F270" s="49"/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1"/>
      <c r="B271" s="49"/>
      <c r="C271" s="49"/>
      <c r="D271" s="49"/>
      <c r="E271" s="49"/>
      <c r="F271" s="49"/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1"/>
      <c r="B272" s="49"/>
      <c r="C272" s="49"/>
      <c r="D272" s="49"/>
      <c r="E272" s="49"/>
      <c r="F272" s="49"/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1"/>
      <c r="B273" s="49"/>
      <c r="C273" s="49"/>
      <c r="D273" s="49"/>
      <c r="E273" s="49"/>
      <c r="F273" s="49"/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1"/>
      <c r="B274" s="49"/>
      <c r="C274" s="49"/>
      <c r="D274" s="49"/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1"/>
      <c r="B275" s="49"/>
      <c r="C275" s="49"/>
      <c r="D275" s="49"/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1"/>
      <c r="B276" s="49"/>
      <c r="C276" s="49"/>
      <c r="D276" s="49"/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1"/>
      <c r="B277" s="49"/>
      <c r="C277" s="49"/>
      <c r="D277" s="49"/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1"/>
      <c r="B278" s="49"/>
      <c r="C278" s="49"/>
      <c r="D278" s="49"/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1"/>
      <c r="B279" s="49"/>
      <c r="C279" s="49"/>
      <c r="D279" s="49"/>
      <c r="E279" s="49"/>
      <c r="F279" s="49"/>
      <c r="G279" s="49"/>
      <c r="H279" s="49"/>
      <c r="I279" s="49"/>
      <c r="J279" s="49"/>
      <c r="K279" s="49"/>
      <c r="L279" s="49"/>
      <c r="M279" s="49"/>
      <c r="N279" s="49"/>
      <c r="O279" s="49"/>
      <c r="P279" s="49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1"/>
      <c r="B280" s="49"/>
      <c r="C280" s="49"/>
      <c r="D280" s="49"/>
      <c r="E280" s="49"/>
      <c r="F280" s="49"/>
      <c r="G280" s="49"/>
      <c r="H280" s="49"/>
      <c r="I280" s="49"/>
      <c r="J280" s="49"/>
      <c r="K280" s="49"/>
      <c r="L280" s="49"/>
      <c r="M280" s="49"/>
      <c r="N280" s="49"/>
      <c r="O280" s="49"/>
      <c r="P280" s="49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1"/>
      <c r="B281" s="49"/>
      <c r="C281" s="49"/>
      <c r="D281" s="49"/>
      <c r="E281" s="49"/>
      <c r="F281" s="49"/>
      <c r="G281" s="49"/>
      <c r="H281" s="49"/>
      <c r="I281" s="49"/>
      <c r="J281" s="49"/>
      <c r="K281" s="49"/>
      <c r="L281" s="49"/>
      <c r="M281" s="49"/>
      <c r="N281" s="49"/>
      <c r="O281" s="49"/>
      <c r="P281" s="49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1"/>
      <c r="B282" s="49"/>
      <c r="C282" s="49"/>
      <c r="D282" s="49"/>
      <c r="E282" s="49"/>
      <c r="F282" s="49"/>
      <c r="G282" s="49"/>
      <c r="H282" s="49"/>
      <c r="I282" s="49"/>
      <c r="J282" s="49"/>
      <c r="K282" s="49"/>
      <c r="L282" s="49"/>
      <c r="M282" s="49"/>
      <c r="N282" s="49"/>
      <c r="O282" s="49"/>
      <c r="P282" s="49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1"/>
      <c r="B283" s="49"/>
      <c r="C283" s="49"/>
      <c r="D283" s="49"/>
      <c r="E283" s="49"/>
      <c r="F283" s="49"/>
      <c r="G283" s="49"/>
      <c r="H283" s="49"/>
      <c r="I283" s="49"/>
      <c r="J283" s="49"/>
      <c r="K283" s="49"/>
      <c r="L283" s="49"/>
      <c r="M283" s="49"/>
      <c r="N283" s="49"/>
      <c r="O283" s="49"/>
      <c r="P283" s="49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1"/>
      <c r="B284" s="49"/>
      <c r="C284" s="49"/>
      <c r="D284" s="49"/>
      <c r="E284" s="49"/>
      <c r="F284" s="49"/>
      <c r="G284" s="49"/>
      <c r="H284" s="49"/>
      <c r="I284" s="49"/>
      <c r="J284" s="49"/>
      <c r="K284" s="49"/>
      <c r="L284" s="49"/>
      <c r="M284" s="49"/>
      <c r="N284" s="49"/>
      <c r="O284" s="49"/>
      <c r="P284" s="49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1"/>
      <c r="B285" s="49"/>
      <c r="C285" s="49"/>
      <c r="D285" s="49"/>
      <c r="E285" s="49"/>
      <c r="F285" s="49"/>
      <c r="G285" s="49"/>
      <c r="H285" s="49"/>
      <c r="I285" s="49"/>
      <c r="J285" s="49"/>
      <c r="K285" s="49"/>
      <c r="L285" s="49"/>
      <c r="M285" s="49"/>
      <c r="N285" s="49"/>
      <c r="O285" s="49"/>
      <c r="P285" s="49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1"/>
      <c r="B286" s="49"/>
      <c r="C286" s="49"/>
      <c r="D286" s="49"/>
      <c r="E286" s="49"/>
      <c r="F286" s="49"/>
      <c r="G286" s="49"/>
      <c r="H286" s="49"/>
      <c r="I286" s="49"/>
      <c r="J286" s="49"/>
      <c r="K286" s="49"/>
      <c r="L286" s="49"/>
      <c r="M286" s="49"/>
      <c r="N286" s="49"/>
      <c r="O286" s="49"/>
      <c r="P286" s="49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1"/>
      <c r="B287" s="49"/>
      <c r="C287" s="49"/>
      <c r="D287" s="49"/>
      <c r="E287" s="49"/>
      <c r="F287" s="49"/>
      <c r="G287" s="49"/>
      <c r="H287" s="49"/>
      <c r="I287" s="49"/>
      <c r="J287" s="49"/>
      <c r="K287" s="49"/>
      <c r="L287" s="49"/>
      <c r="M287" s="49"/>
      <c r="N287" s="49"/>
      <c r="O287" s="49"/>
      <c r="P287" s="49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1"/>
      <c r="B288" s="49"/>
      <c r="C288" s="49"/>
      <c r="D288" s="49"/>
      <c r="E288" s="49"/>
      <c r="F288" s="49"/>
      <c r="G288" s="49"/>
      <c r="H288" s="49"/>
      <c r="I288" s="49"/>
      <c r="J288" s="49"/>
      <c r="K288" s="49"/>
      <c r="L288" s="49"/>
      <c r="M288" s="49"/>
      <c r="N288" s="49"/>
      <c r="O288" s="49"/>
      <c r="P288" s="49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1"/>
      <c r="B289" s="49"/>
      <c r="C289" s="49"/>
      <c r="D289" s="49"/>
      <c r="E289" s="49"/>
      <c r="F289" s="49"/>
      <c r="G289" s="49"/>
      <c r="H289" s="49"/>
      <c r="I289" s="49"/>
      <c r="J289" s="49"/>
      <c r="K289" s="49"/>
      <c r="L289" s="49"/>
      <c r="M289" s="49"/>
      <c r="N289" s="49"/>
      <c r="O289" s="49"/>
      <c r="P289" s="49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1"/>
      <c r="B290" s="49"/>
      <c r="C290" s="49"/>
      <c r="D290" s="49"/>
      <c r="E290" s="49"/>
      <c r="F290" s="49"/>
      <c r="G290" s="49"/>
      <c r="H290" s="49"/>
      <c r="I290" s="49"/>
      <c r="J290" s="49"/>
      <c r="K290" s="49"/>
      <c r="L290" s="49"/>
      <c r="M290" s="49"/>
      <c r="N290" s="49"/>
      <c r="O290" s="49"/>
      <c r="P290" s="49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1"/>
      <c r="B291" s="49"/>
      <c r="C291" s="49"/>
      <c r="D291" s="49"/>
      <c r="E291" s="49"/>
      <c r="F291" s="49"/>
      <c r="G291" s="49"/>
      <c r="H291" s="49"/>
      <c r="I291" s="49"/>
      <c r="J291" s="49"/>
      <c r="K291" s="49"/>
      <c r="L291" s="49"/>
      <c r="M291" s="49"/>
      <c r="N291" s="49"/>
      <c r="O291" s="49"/>
      <c r="P291" s="49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1"/>
      <c r="B292" s="49"/>
      <c r="C292" s="49"/>
      <c r="D292" s="49"/>
      <c r="E292" s="49"/>
      <c r="F292" s="49"/>
      <c r="G292" s="49"/>
      <c r="H292" s="49"/>
      <c r="I292" s="49"/>
      <c r="J292" s="49"/>
      <c r="K292" s="49"/>
      <c r="L292" s="49"/>
      <c r="M292" s="49"/>
      <c r="N292" s="49"/>
      <c r="O292" s="49"/>
      <c r="P292" s="49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1"/>
      <c r="B293" s="49"/>
      <c r="C293" s="49"/>
      <c r="D293" s="49"/>
      <c r="E293" s="49"/>
      <c r="F293" s="49"/>
      <c r="G293" s="49"/>
      <c r="H293" s="49"/>
      <c r="I293" s="49"/>
      <c r="J293" s="49"/>
      <c r="K293" s="49"/>
      <c r="L293" s="49"/>
      <c r="M293" s="49"/>
      <c r="N293" s="49"/>
      <c r="O293" s="49"/>
      <c r="P293" s="49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1"/>
      <c r="B294" s="49"/>
      <c r="C294" s="49"/>
      <c r="D294" s="49"/>
      <c r="E294" s="49"/>
      <c r="F294" s="49"/>
      <c r="G294" s="49"/>
      <c r="H294" s="49"/>
      <c r="I294" s="49"/>
      <c r="J294" s="49"/>
      <c r="K294" s="49"/>
      <c r="L294" s="49"/>
      <c r="M294" s="49"/>
      <c r="N294" s="49"/>
      <c r="O294" s="49"/>
      <c r="P294" s="49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1"/>
      <c r="B295" s="49"/>
      <c r="C295" s="49"/>
      <c r="D295" s="49"/>
      <c r="E295" s="49"/>
      <c r="F295" s="49"/>
      <c r="G295" s="49"/>
      <c r="H295" s="49"/>
      <c r="I295" s="49"/>
      <c r="J295" s="49"/>
      <c r="K295" s="49"/>
      <c r="L295" s="49"/>
      <c r="M295" s="49"/>
      <c r="N295" s="49"/>
      <c r="O295" s="49"/>
      <c r="P295" s="49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1"/>
      <c r="B296" s="49"/>
      <c r="C296" s="49"/>
      <c r="D296" s="49"/>
      <c r="E296" s="49"/>
      <c r="F296" s="49"/>
      <c r="G296" s="49"/>
      <c r="H296" s="49"/>
      <c r="I296" s="49"/>
      <c r="J296" s="49"/>
      <c r="K296" s="49"/>
      <c r="L296" s="49"/>
      <c r="M296" s="49"/>
      <c r="N296" s="49"/>
      <c r="O296" s="49"/>
      <c r="P296" s="49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1"/>
      <c r="B297" s="49"/>
      <c r="C297" s="49"/>
      <c r="D297" s="49"/>
      <c r="E297" s="49"/>
      <c r="F297" s="49"/>
      <c r="G297" s="49"/>
      <c r="H297" s="49"/>
      <c r="I297" s="49"/>
      <c r="J297" s="49"/>
      <c r="K297" s="49"/>
      <c r="L297" s="49"/>
      <c r="M297" s="49"/>
      <c r="N297" s="49"/>
      <c r="O297" s="49"/>
      <c r="P297" s="49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1"/>
      <c r="B298" s="49"/>
      <c r="C298" s="49"/>
      <c r="D298" s="49"/>
      <c r="E298" s="49"/>
      <c r="F298" s="49"/>
      <c r="G298" s="49"/>
      <c r="H298" s="49"/>
      <c r="I298" s="49"/>
      <c r="J298" s="49"/>
      <c r="K298" s="49"/>
      <c r="L298" s="49"/>
      <c r="M298" s="49"/>
      <c r="N298" s="49"/>
      <c r="O298" s="49"/>
      <c r="P298" s="49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1"/>
      <c r="B299" s="49"/>
      <c r="C299" s="49"/>
      <c r="D299" s="49"/>
      <c r="E299" s="49"/>
      <c r="F299" s="49"/>
      <c r="G299" s="49"/>
      <c r="H299" s="49"/>
      <c r="I299" s="49"/>
      <c r="J299" s="49"/>
      <c r="K299" s="49"/>
      <c r="L299" s="49"/>
      <c r="M299" s="49"/>
      <c r="N299" s="49"/>
      <c r="O299" s="49"/>
      <c r="P299" s="49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1"/>
      <c r="B300" s="49"/>
      <c r="C300" s="49"/>
      <c r="D300" s="49"/>
      <c r="E300" s="49"/>
      <c r="F300" s="49"/>
      <c r="G300" s="49"/>
      <c r="H300" s="49"/>
      <c r="I300" s="49"/>
      <c r="J300" s="49"/>
      <c r="K300" s="49"/>
      <c r="L300" s="49"/>
      <c r="M300" s="49"/>
      <c r="N300" s="49"/>
      <c r="O300" s="49"/>
      <c r="P300" s="49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1"/>
      <c r="B301" s="49"/>
      <c r="C301" s="49"/>
      <c r="D301" s="49"/>
      <c r="E301" s="49"/>
      <c r="F301" s="49"/>
      <c r="G301" s="49"/>
      <c r="H301" s="49"/>
      <c r="I301" s="49"/>
      <c r="J301" s="49"/>
      <c r="K301" s="49"/>
      <c r="L301" s="49"/>
      <c r="M301" s="49"/>
      <c r="N301" s="49"/>
      <c r="O301" s="49"/>
      <c r="P301" s="49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1"/>
      <c r="B302" s="49"/>
      <c r="C302" s="49"/>
      <c r="D302" s="49"/>
      <c r="E302" s="49"/>
      <c r="F302" s="49"/>
      <c r="G302" s="49"/>
      <c r="H302" s="49"/>
      <c r="I302" s="49"/>
      <c r="J302" s="49"/>
      <c r="K302" s="49"/>
      <c r="L302" s="49"/>
      <c r="M302" s="49"/>
      <c r="N302" s="49"/>
      <c r="O302" s="49"/>
      <c r="P302" s="49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1"/>
      <c r="B303" s="49"/>
      <c r="C303" s="49"/>
      <c r="D303" s="49"/>
      <c r="E303" s="49"/>
      <c r="F303" s="49"/>
      <c r="G303" s="49"/>
      <c r="H303" s="49"/>
      <c r="I303" s="49"/>
      <c r="J303" s="49"/>
      <c r="K303" s="49"/>
      <c r="L303" s="49"/>
      <c r="M303" s="49"/>
      <c r="N303" s="49"/>
      <c r="O303" s="49"/>
      <c r="P303" s="49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1"/>
      <c r="B304" s="49"/>
      <c r="C304" s="49"/>
      <c r="D304" s="49"/>
      <c r="E304" s="49"/>
      <c r="F304" s="49"/>
      <c r="G304" s="49"/>
      <c r="H304" s="49"/>
      <c r="I304" s="49"/>
      <c r="J304" s="49"/>
      <c r="K304" s="49"/>
      <c r="L304" s="49"/>
      <c r="M304" s="49"/>
      <c r="N304" s="49"/>
      <c r="O304" s="49"/>
      <c r="P304" s="49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1"/>
      <c r="B305" s="49"/>
      <c r="C305" s="49"/>
      <c r="D305" s="49"/>
      <c r="E305" s="49"/>
      <c r="F305" s="49"/>
      <c r="G305" s="49"/>
      <c r="H305" s="49"/>
      <c r="I305" s="49"/>
      <c r="J305" s="49"/>
      <c r="K305" s="49"/>
      <c r="L305" s="49"/>
      <c r="M305" s="49"/>
      <c r="N305" s="49"/>
      <c r="O305" s="49"/>
      <c r="P305" s="49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1"/>
      <c r="B306" s="49"/>
      <c r="C306" s="49"/>
      <c r="D306" s="49"/>
      <c r="E306" s="49"/>
      <c r="F306" s="49"/>
      <c r="G306" s="49"/>
      <c r="H306" s="49"/>
      <c r="I306" s="49"/>
      <c r="J306" s="49"/>
      <c r="K306" s="49"/>
      <c r="L306" s="49"/>
      <c r="M306" s="49"/>
      <c r="N306" s="49"/>
      <c r="O306" s="49"/>
      <c r="P306" s="49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1"/>
      <c r="B307" s="49"/>
      <c r="C307" s="49"/>
      <c r="D307" s="49"/>
      <c r="E307" s="49"/>
      <c r="F307" s="49"/>
      <c r="G307" s="49"/>
      <c r="H307" s="49"/>
      <c r="I307" s="49"/>
      <c r="J307" s="49"/>
      <c r="K307" s="49"/>
      <c r="L307" s="49"/>
      <c r="M307" s="49"/>
      <c r="N307" s="49"/>
      <c r="O307" s="49"/>
      <c r="P307" s="49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1"/>
      <c r="B308" s="49"/>
      <c r="C308" s="49"/>
      <c r="D308" s="49"/>
      <c r="E308" s="49"/>
      <c r="F308" s="49"/>
      <c r="G308" s="49"/>
      <c r="H308" s="49"/>
      <c r="I308" s="49"/>
      <c r="J308" s="49"/>
      <c r="K308" s="49"/>
      <c r="L308" s="49"/>
      <c r="M308" s="49"/>
      <c r="N308" s="49"/>
      <c r="O308" s="49"/>
      <c r="P308" s="49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1"/>
      <c r="B309" s="49"/>
      <c r="C309" s="49"/>
      <c r="D309" s="49"/>
      <c r="E309" s="49"/>
      <c r="F309" s="49"/>
      <c r="G309" s="49"/>
      <c r="H309" s="49"/>
      <c r="I309" s="49"/>
      <c r="J309" s="49"/>
      <c r="K309" s="49"/>
      <c r="L309" s="49"/>
      <c r="M309" s="49"/>
      <c r="N309" s="49"/>
      <c r="O309" s="49"/>
      <c r="P309" s="49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1"/>
      <c r="B310" s="49"/>
      <c r="C310" s="49"/>
      <c r="D310" s="49"/>
      <c r="E310" s="49"/>
      <c r="F310" s="49"/>
      <c r="G310" s="49"/>
      <c r="H310" s="49"/>
      <c r="I310" s="49"/>
      <c r="J310" s="49"/>
      <c r="K310" s="49"/>
      <c r="L310" s="49"/>
      <c r="M310" s="49"/>
      <c r="N310" s="49"/>
      <c r="O310" s="49"/>
      <c r="P310" s="49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1"/>
      <c r="B311" s="49"/>
      <c r="C311" s="49"/>
      <c r="D311" s="49"/>
      <c r="E311" s="49"/>
      <c r="F311" s="49"/>
      <c r="G311" s="49"/>
      <c r="H311" s="49"/>
      <c r="I311" s="49"/>
      <c r="J311" s="49"/>
      <c r="K311" s="49"/>
      <c r="L311" s="49"/>
      <c r="M311" s="49"/>
      <c r="N311" s="49"/>
      <c r="O311" s="49"/>
      <c r="P311" s="49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1"/>
      <c r="B312" s="49"/>
      <c r="C312" s="49"/>
      <c r="D312" s="49"/>
      <c r="E312" s="49"/>
      <c r="F312" s="49"/>
      <c r="G312" s="49"/>
      <c r="H312" s="49"/>
      <c r="I312" s="49"/>
      <c r="J312" s="49"/>
      <c r="K312" s="49"/>
      <c r="L312" s="49"/>
      <c r="M312" s="49"/>
      <c r="N312" s="49"/>
      <c r="O312" s="49"/>
      <c r="P312" s="49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1"/>
      <c r="B313" s="49"/>
      <c r="C313" s="49"/>
      <c r="D313" s="49"/>
      <c r="E313" s="49"/>
      <c r="F313" s="49"/>
      <c r="G313" s="49"/>
      <c r="H313" s="49"/>
      <c r="I313" s="49"/>
      <c r="J313" s="49"/>
      <c r="K313" s="49"/>
      <c r="L313" s="49"/>
      <c r="M313" s="49"/>
      <c r="N313" s="49"/>
      <c r="O313" s="49"/>
      <c r="P313" s="49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1"/>
      <c r="B314" s="49"/>
      <c r="C314" s="49"/>
      <c r="D314" s="49"/>
      <c r="E314" s="49"/>
      <c r="F314" s="49"/>
      <c r="G314" s="49"/>
      <c r="H314" s="49"/>
      <c r="I314" s="49"/>
      <c r="J314" s="49"/>
      <c r="K314" s="49"/>
      <c r="L314" s="49"/>
      <c r="M314" s="49"/>
      <c r="N314" s="49"/>
      <c r="O314" s="49"/>
      <c r="P314" s="49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1"/>
      <c r="B315" s="49"/>
      <c r="C315" s="49"/>
      <c r="D315" s="49"/>
      <c r="E315" s="49"/>
      <c r="F315" s="49"/>
      <c r="G315" s="49"/>
      <c r="H315" s="49"/>
      <c r="I315" s="49"/>
      <c r="J315" s="49"/>
      <c r="K315" s="49"/>
      <c r="L315" s="49"/>
      <c r="M315" s="49"/>
      <c r="N315" s="49"/>
      <c r="O315" s="49"/>
      <c r="P315" s="49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1"/>
      <c r="B316" s="49"/>
      <c r="C316" s="49"/>
      <c r="D316" s="49"/>
      <c r="E316" s="49"/>
      <c r="F316" s="49"/>
      <c r="G316" s="49"/>
      <c r="H316" s="49"/>
      <c r="I316" s="49"/>
      <c r="J316" s="49"/>
      <c r="K316" s="49"/>
      <c r="L316" s="49"/>
      <c r="M316" s="49"/>
      <c r="N316" s="49"/>
      <c r="O316" s="49"/>
      <c r="P316" s="49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1"/>
      <c r="B317" s="49"/>
      <c r="C317" s="49"/>
      <c r="D317" s="49"/>
      <c r="E317" s="49"/>
      <c r="F317" s="49"/>
      <c r="G317" s="49"/>
      <c r="H317" s="49"/>
      <c r="I317" s="49"/>
      <c r="J317" s="49"/>
      <c r="K317" s="49"/>
      <c r="L317" s="49"/>
      <c r="M317" s="49"/>
      <c r="N317" s="49"/>
      <c r="O317" s="49"/>
      <c r="P317" s="49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1"/>
      <c r="B318" s="49"/>
      <c r="C318" s="49"/>
      <c r="D318" s="49"/>
      <c r="E318" s="49"/>
      <c r="F318" s="49"/>
      <c r="G318" s="49"/>
      <c r="H318" s="49"/>
      <c r="I318" s="49"/>
      <c r="J318" s="49"/>
      <c r="K318" s="49"/>
      <c r="L318" s="49"/>
      <c r="M318" s="49"/>
      <c r="N318" s="49"/>
      <c r="O318" s="49"/>
      <c r="P318" s="49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1"/>
      <c r="B319" s="49"/>
      <c r="C319" s="49"/>
      <c r="D319" s="49"/>
      <c r="E319" s="49"/>
      <c r="F319" s="49"/>
      <c r="G319" s="49"/>
      <c r="H319" s="49"/>
      <c r="I319" s="49"/>
      <c r="J319" s="49"/>
      <c r="K319" s="49"/>
      <c r="L319" s="49"/>
      <c r="M319" s="49"/>
      <c r="N319" s="49"/>
      <c r="O319" s="49"/>
      <c r="P319" s="49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1"/>
      <c r="B320" s="49"/>
      <c r="C320" s="49"/>
      <c r="D320" s="49"/>
      <c r="E320" s="49"/>
      <c r="F320" s="49"/>
      <c r="G320" s="49"/>
      <c r="H320" s="49"/>
      <c r="I320" s="49"/>
      <c r="J320" s="49"/>
      <c r="K320" s="49"/>
      <c r="L320" s="49"/>
      <c r="M320" s="49"/>
      <c r="N320" s="49"/>
      <c r="O320" s="49"/>
      <c r="P320" s="49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1"/>
      <c r="B321" s="49"/>
      <c r="C321" s="49"/>
      <c r="D321" s="49"/>
      <c r="E321" s="49"/>
      <c r="F321" s="49"/>
      <c r="G321" s="49"/>
      <c r="H321" s="49"/>
      <c r="I321" s="49"/>
      <c r="J321" s="49"/>
      <c r="K321" s="49"/>
      <c r="L321" s="49"/>
      <c r="M321" s="49"/>
      <c r="N321" s="49"/>
      <c r="O321" s="49"/>
      <c r="P321" s="49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1"/>
      <c r="B322" s="49"/>
      <c r="C322" s="49"/>
      <c r="D322" s="49"/>
      <c r="E322" s="49"/>
      <c r="F322" s="49"/>
      <c r="G322" s="49"/>
      <c r="H322" s="49"/>
      <c r="I322" s="49"/>
      <c r="J322" s="49"/>
      <c r="K322" s="49"/>
      <c r="L322" s="49"/>
      <c r="M322" s="49"/>
      <c r="N322" s="49"/>
      <c r="O322" s="49"/>
      <c r="P322" s="49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1"/>
      <c r="B323" s="49"/>
      <c r="C323" s="49"/>
      <c r="D323" s="49"/>
      <c r="E323" s="49"/>
      <c r="F323" s="49"/>
      <c r="G323" s="49"/>
      <c r="H323" s="49"/>
      <c r="I323" s="49"/>
      <c r="J323" s="49"/>
      <c r="K323" s="49"/>
      <c r="L323" s="49"/>
      <c r="M323" s="49"/>
      <c r="N323" s="49"/>
      <c r="O323" s="49"/>
      <c r="P323" s="49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1"/>
      <c r="B324" s="49"/>
      <c r="C324" s="49"/>
      <c r="D324" s="49"/>
      <c r="E324" s="49"/>
      <c r="F324" s="49"/>
      <c r="G324" s="49"/>
      <c r="H324" s="49"/>
      <c r="I324" s="49"/>
      <c r="J324" s="49"/>
      <c r="K324" s="49"/>
      <c r="L324" s="49"/>
      <c r="M324" s="49"/>
      <c r="N324" s="49"/>
      <c r="O324" s="49"/>
      <c r="P324" s="49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1"/>
      <c r="B325" s="49"/>
      <c r="C325" s="49"/>
      <c r="D325" s="49"/>
      <c r="E325" s="49"/>
      <c r="F325" s="49"/>
      <c r="G325" s="49"/>
      <c r="H325" s="49"/>
      <c r="I325" s="49"/>
      <c r="J325" s="49"/>
      <c r="K325" s="49"/>
      <c r="L325" s="49"/>
      <c r="M325" s="49"/>
      <c r="N325" s="49"/>
      <c r="O325" s="49"/>
      <c r="P325" s="49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1"/>
      <c r="B326" s="49"/>
      <c r="C326" s="49"/>
      <c r="D326" s="49"/>
      <c r="E326" s="49"/>
      <c r="F326" s="49"/>
      <c r="G326" s="49"/>
      <c r="H326" s="49"/>
      <c r="I326" s="49"/>
      <c r="J326" s="49"/>
      <c r="K326" s="49"/>
      <c r="L326" s="49"/>
      <c r="M326" s="49"/>
      <c r="N326" s="49"/>
      <c r="O326" s="49"/>
      <c r="P326" s="49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1"/>
      <c r="B327" s="49"/>
      <c r="C327" s="49"/>
      <c r="D327" s="49"/>
      <c r="E327" s="49"/>
      <c r="F327" s="49"/>
      <c r="G327" s="49"/>
      <c r="H327" s="49"/>
      <c r="I327" s="49"/>
      <c r="J327" s="49"/>
      <c r="K327" s="49"/>
      <c r="L327" s="49"/>
      <c r="M327" s="49"/>
      <c r="N327" s="49"/>
      <c r="O327" s="49"/>
      <c r="P327" s="49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1"/>
      <c r="B328" s="49"/>
      <c r="C328" s="49"/>
      <c r="D328" s="49"/>
      <c r="E328" s="49"/>
      <c r="F328" s="49"/>
      <c r="G328" s="49"/>
      <c r="H328" s="49"/>
      <c r="I328" s="49"/>
      <c r="J328" s="49"/>
      <c r="K328" s="49"/>
      <c r="L328" s="49"/>
      <c r="M328" s="49"/>
      <c r="N328" s="49"/>
      <c r="O328" s="49"/>
      <c r="P328" s="49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1"/>
      <c r="B329" s="49"/>
      <c r="C329" s="49"/>
      <c r="D329" s="49"/>
      <c r="E329" s="49"/>
      <c r="F329" s="49"/>
      <c r="G329" s="49"/>
      <c r="H329" s="49"/>
      <c r="I329" s="49"/>
      <c r="J329" s="49"/>
      <c r="K329" s="49"/>
      <c r="L329" s="49"/>
      <c r="M329" s="49"/>
      <c r="N329" s="49"/>
      <c r="O329" s="49"/>
      <c r="P329" s="49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1"/>
      <c r="B330" s="49"/>
      <c r="C330" s="49"/>
      <c r="D330" s="49"/>
      <c r="E330" s="49"/>
      <c r="F330" s="49"/>
      <c r="G330" s="49"/>
      <c r="H330" s="49"/>
      <c r="I330" s="49"/>
      <c r="J330" s="49"/>
      <c r="K330" s="49"/>
      <c r="L330" s="49"/>
      <c r="M330" s="49"/>
      <c r="N330" s="49"/>
      <c r="O330" s="49"/>
      <c r="P330" s="49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1"/>
      <c r="B331" s="49"/>
      <c r="C331" s="49"/>
      <c r="D331" s="49"/>
      <c r="E331" s="49"/>
      <c r="F331" s="49"/>
      <c r="G331" s="49"/>
      <c r="H331" s="49"/>
      <c r="I331" s="49"/>
      <c r="J331" s="49"/>
      <c r="K331" s="49"/>
      <c r="L331" s="49"/>
      <c r="M331" s="49"/>
      <c r="N331" s="49"/>
      <c r="O331" s="49"/>
      <c r="P331" s="49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1"/>
      <c r="B332" s="49"/>
      <c r="C332" s="49"/>
      <c r="D332" s="49"/>
      <c r="E332" s="49"/>
      <c r="F332" s="49"/>
      <c r="G332" s="49"/>
      <c r="H332" s="49"/>
      <c r="I332" s="49"/>
      <c r="J332" s="49"/>
      <c r="K332" s="49"/>
      <c r="L332" s="49"/>
      <c r="M332" s="49"/>
      <c r="N332" s="49"/>
      <c r="O332" s="49"/>
      <c r="P332" s="49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1"/>
      <c r="B333" s="49"/>
      <c r="C333" s="49"/>
      <c r="D333" s="49"/>
      <c r="E333" s="49"/>
      <c r="F333" s="49"/>
      <c r="G333" s="49"/>
      <c r="H333" s="49"/>
      <c r="I333" s="49"/>
      <c r="J333" s="49"/>
      <c r="K333" s="49"/>
      <c r="L333" s="49"/>
      <c r="M333" s="49"/>
      <c r="N333" s="49"/>
      <c r="O333" s="49"/>
      <c r="P333" s="49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1"/>
      <c r="B334" s="49"/>
      <c r="C334" s="49"/>
      <c r="D334" s="49"/>
      <c r="E334" s="49"/>
      <c r="F334" s="49"/>
      <c r="G334" s="49"/>
      <c r="H334" s="49"/>
      <c r="I334" s="49"/>
      <c r="J334" s="49"/>
      <c r="K334" s="49"/>
      <c r="L334" s="49"/>
      <c r="M334" s="49"/>
      <c r="N334" s="49"/>
      <c r="O334" s="49"/>
      <c r="P334" s="49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1"/>
      <c r="B335" s="49"/>
      <c r="C335" s="49"/>
      <c r="D335" s="49"/>
      <c r="E335" s="49"/>
      <c r="F335" s="49"/>
      <c r="G335" s="49"/>
      <c r="H335" s="49"/>
      <c r="I335" s="49"/>
      <c r="J335" s="49"/>
      <c r="K335" s="49"/>
      <c r="L335" s="49"/>
      <c r="M335" s="49"/>
      <c r="N335" s="49"/>
      <c r="O335" s="49"/>
      <c r="P335" s="49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1"/>
      <c r="B336" s="49"/>
      <c r="C336" s="49"/>
      <c r="D336" s="49"/>
      <c r="E336" s="49"/>
      <c r="F336" s="49"/>
      <c r="G336" s="49"/>
      <c r="H336" s="49"/>
      <c r="I336" s="49"/>
      <c r="J336" s="49"/>
      <c r="K336" s="49"/>
      <c r="L336" s="49"/>
      <c r="M336" s="49"/>
      <c r="N336" s="49"/>
      <c r="O336" s="49"/>
      <c r="P336" s="49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1"/>
      <c r="B337" s="49"/>
      <c r="C337" s="49"/>
      <c r="D337" s="49"/>
      <c r="E337" s="49"/>
      <c r="F337" s="49"/>
      <c r="G337" s="49"/>
      <c r="H337" s="49"/>
      <c r="I337" s="49"/>
      <c r="J337" s="49"/>
      <c r="K337" s="49"/>
      <c r="L337" s="49"/>
      <c r="M337" s="49"/>
      <c r="N337" s="49"/>
      <c r="O337" s="49"/>
      <c r="P337" s="49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1"/>
      <c r="B338" s="49"/>
      <c r="C338" s="49"/>
      <c r="D338" s="49"/>
      <c r="E338" s="49"/>
      <c r="F338" s="49"/>
      <c r="G338" s="49"/>
      <c r="H338" s="49"/>
      <c r="I338" s="49"/>
      <c r="J338" s="49"/>
      <c r="K338" s="49"/>
      <c r="L338" s="49"/>
      <c r="M338" s="49"/>
      <c r="N338" s="49"/>
      <c r="O338" s="49"/>
      <c r="P338" s="49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1"/>
      <c r="B339" s="49"/>
      <c r="C339" s="49"/>
      <c r="D339" s="49"/>
      <c r="E339" s="49"/>
      <c r="F339" s="49"/>
      <c r="G339" s="49"/>
      <c r="H339" s="49"/>
      <c r="I339" s="49"/>
      <c r="J339" s="49"/>
      <c r="K339" s="49"/>
      <c r="L339" s="49"/>
      <c r="M339" s="49"/>
      <c r="N339" s="49"/>
      <c r="O339" s="49"/>
      <c r="P339" s="49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1"/>
      <c r="B340" s="49"/>
      <c r="C340" s="49"/>
      <c r="D340" s="49"/>
      <c r="E340" s="49"/>
      <c r="F340" s="49"/>
      <c r="G340" s="49"/>
      <c r="H340" s="49"/>
      <c r="I340" s="49"/>
      <c r="J340" s="49"/>
      <c r="K340" s="49"/>
      <c r="L340" s="49"/>
      <c r="M340" s="49"/>
      <c r="N340" s="49"/>
      <c r="O340" s="49"/>
      <c r="P340" s="49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1"/>
      <c r="B341" s="49"/>
      <c r="C341" s="49"/>
      <c r="D341" s="49"/>
      <c r="E341" s="49"/>
      <c r="F341" s="49"/>
      <c r="G341" s="49"/>
      <c r="H341" s="49"/>
      <c r="I341" s="49"/>
      <c r="J341" s="49"/>
      <c r="K341" s="49"/>
      <c r="L341" s="49"/>
      <c r="M341" s="49"/>
      <c r="N341" s="49"/>
      <c r="O341" s="49"/>
      <c r="P341" s="49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1"/>
      <c r="B342" s="49"/>
      <c r="C342" s="49"/>
      <c r="D342" s="49"/>
      <c r="E342" s="49"/>
      <c r="F342" s="49"/>
      <c r="G342" s="49"/>
      <c r="H342" s="49"/>
      <c r="I342" s="49"/>
      <c r="J342" s="49"/>
      <c r="K342" s="49"/>
      <c r="L342" s="49"/>
      <c r="M342" s="49"/>
      <c r="N342" s="49"/>
      <c r="O342" s="49"/>
      <c r="P342" s="49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1"/>
      <c r="B343" s="49"/>
      <c r="C343" s="49"/>
      <c r="D343" s="49"/>
      <c r="E343" s="49"/>
      <c r="F343" s="49"/>
      <c r="G343" s="49"/>
      <c r="H343" s="49"/>
      <c r="I343" s="49"/>
      <c r="J343" s="49"/>
      <c r="K343" s="49"/>
      <c r="L343" s="49"/>
      <c r="M343" s="49"/>
      <c r="N343" s="49"/>
      <c r="O343" s="49"/>
      <c r="P343" s="49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1"/>
      <c r="B344" s="49"/>
      <c r="C344" s="49"/>
      <c r="D344" s="49"/>
      <c r="E344" s="49"/>
      <c r="F344" s="49"/>
      <c r="G344" s="49"/>
      <c r="H344" s="49"/>
      <c r="I344" s="49"/>
      <c r="J344" s="49"/>
      <c r="K344" s="49"/>
      <c r="L344" s="49"/>
      <c r="M344" s="49"/>
      <c r="N344" s="49"/>
      <c r="O344" s="49"/>
      <c r="P344" s="49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1"/>
      <c r="B345" s="49"/>
      <c r="C345" s="49"/>
      <c r="D345" s="49"/>
      <c r="E345" s="49"/>
      <c r="F345" s="49"/>
      <c r="G345" s="49"/>
      <c r="H345" s="49"/>
      <c r="I345" s="49"/>
      <c r="J345" s="49"/>
      <c r="K345" s="49"/>
      <c r="L345" s="49"/>
      <c r="M345" s="49"/>
      <c r="N345" s="49"/>
      <c r="O345" s="49"/>
      <c r="P345" s="49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1"/>
      <c r="B346" s="49"/>
      <c r="C346" s="49"/>
      <c r="D346" s="49"/>
      <c r="E346" s="49"/>
      <c r="F346" s="49"/>
      <c r="G346" s="49"/>
      <c r="H346" s="49"/>
      <c r="I346" s="49"/>
      <c r="J346" s="49"/>
      <c r="K346" s="49"/>
      <c r="L346" s="49"/>
      <c r="M346" s="49"/>
      <c r="N346" s="49"/>
      <c r="O346" s="49"/>
      <c r="P346" s="49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1"/>
      <c r="B347" s="49"/>
      <c r="C347" s="49"/>
      <c r="D347" s="49"/>
      <c r="E347" s="49"/>
      <c r="F347" s="49"/>
      <c r="G347" s="49"/>
      <c r="H347" s="49"/>
      <c r="I347" s="49"/>
      <c r="J347" s="49"/>
      <c r="K347" s="49"/>
      <c r="L347" s="49"/>
      <c r="M347" s="49"/>
      <c r="N347" s="49"/>
      <c r="O347" s="49"/>
      <c r="P347" s="49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1"/>
      <c r="B348" s="49"/>
      <c r="C348" s="49"/>
      <c r="D348" s="49"/>
      <c r="E348" s="49"/>
      <c r="F348" s="49"/>
      <c r="G348" s="49"/>
      <c r="H348" s="49"/>
      <c r="I348" s="49"/>
      <c r="J348" s="49"/>
      <c r="K348" s="49"/>
      <c r="L348" s="49"/>
      <c r="M348" s="49"/>
      <c r="N348" s="49"/>
      <c r="O348" s="49"/>
      <c r="P348" s="49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1"/>
      <c r="B349" s="49"/>
      <c r="C349" s="49"/>
      <c r="D349" s="49"/>
      <c r="E349" s="49"/>
      <c r="F349" s="49"/>
      <c r="G349" s="49"/>
      <c r="H349" s="49"/>
      <c r="I349" s="49"/>
      <c r="J349" s="49"/>
      <c r="K349" s="49"/>
      <c r="L349" s="49"/>
      <c r="M349" s="49"/>
      <c r="N349" s="49"/>
      <c r="O349" s="49"/>
      <c r="P349" s="49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1"/>
      <c r="B350" s="49"/>
      <c r="C350" s="49"/>
      <c r="D350" s="49"/>
      <c r="E350" s="49"/>
      <c r="F350" s="49"/>
      <c r="G350" s="49"/>
      <c r="H350" s="49"/>
      <c r="I350" s="49"/>
      <c r="J350" s="49"/>
      <c r="K350" s="49"/>
      <c r="L350" s="49"/>
      <c r="M350" s="49"/>
      <c r="N350" s="49"/>
      <c r="O350" s="49"/>
      <c r="P350" s="49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1"/>
      <c r="B351" s="49"/>
      <c r="C351" s="49"/>
      <c r="D351" s="49"/>
      <c r="E351" s="49"/>
      <c r="F351" s="49"/>
      <c r="G351" s="49"/>
      <c r="H351" s="49"/>
      <c r="I351" s="49"/>
      <c r="J351" s="49"/>
      <c r="K351" s="49"/>
      <c r="L351" s="49"/>
      <c r="M351" s="49"/>
      <c r="N351" s="49"/>
      <c r="O351" s="49"/>
      <c r="P351" s="49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1"/>
      <c r="B352" s="49"/>
      <c r="C352" s="49"/>
      <c r="D352" s="49"/>
      <c r="E352" s="49"/>
      <c r="F352" s="49"/>
      <c r="G352" s="49"/>
      <c r="H352" s="49"/>
      <c r="I352" s="49"/>
      <c r="J352" s="49"/>
      <c r="K352" s="49"/>
      <c r="L352" s="49"/>
      <c r="M352" s="49"/>
      <c r="N352" s="49"/>
      <c r="O352" s="49"/>
      <c r="P352" s="49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1"/>
      <c r="B353" s="49"/>
      <c r="C353" s="49"/>
      <c r="D353" s="49"/>
      <c r="E353" s="49"/>
      <c r="F353" s="49"/>
      <c r="G353" s="49"/>
      <c r="H353" s="49"/>
      <c r="I353" s="49"/>
      <c r="J353" s="49"/>
      <c r="K353" s="49"/>
      <c r="L353" s="49"/>
      <c r="M353" s="49"/>
      <c r="N353" s="49"/>
      <c r="O353" s="49"/>
      <c r="P353" s="49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1"/>
      <c r="B354" s="49"/>
      <c r="C354" s="49"/>
      <c r="D354" s="49"/>
      <c r="E354" s="49"/>
      <c r="F354" s="49"/>
      <c r="G354" s="49"/>
      <c r="H354" s="49"/>
      <c r="I354" s="49"/>
      <c r="J354" s="49"/>
      <c r="K354" s="49"/>
      <c r="L354" s="49"/>
      <c r="M354" s="49"/>
      <c r="N354" s="49"/>
      <c r="O354" s="49"/>
      <c r="P354" s="49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1"/>
      <c r="B355" s="49"/>
      <c r="C355" s="49"/>
      <c r="D355" s="49"/>
      <c r="E355" s="49"/>
      <c r="F355" s="49"/>
      <c r="G355" s="49"/>
      <c r="H355" s="49"/>
      <c r="I355" s="49"/>
      <c r="J355" s="49"/>
      <c r="K355" s="49"/>
      <c r="L355" s="49"/>
      <c r="M355" s="49"/>
      <c r="N355" s="49"/>
      <c r="O355" s="49"/>
      <c r="P355" s="49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1"/>
      <c r="B356" s="49"/>
      <c r="C356" s="49"/>
      <c r="D356" s="49"/>
      <c r="E356" s="49"/>
      <c r="F356" s="49"/>
      <c r="G356" s="49"/>
      <c r="H356" s="49"/>
      <c r="I356" s="49"/>
      <c r="J356" s="49"/>
      <c r="K356" s="49"/>
      <c r="L356" s="49"/>
      <c r="M356" s="49"/>
      <c r="N356" s="49"/>
      <c r="O356" s="49"/>
      <c r="P356" s="49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1"/>
      <c r="B357" s="49"/>
      <c r="C357" s="49"/>
      <c r="D357" s="49"/>
      <c r="E357" s="49"/>
      <c r="F357" s="49"/>
      <c r="G357" s="49"/>
      <c r="H357" s="49"/>
      <c r="I357" s="49"/>
      <c r="J357" s="49"/>
      <c r="K357" s="49"/>
      <c r="L357" s="49"/>
      <c r="M357" s="49"/>
      <c r="N357" s="49"/>
      <c r="O357" s="49"/>
      <c r="P357" s="49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1"/>
      <c r="B358" s="49"/>
      <c r="C358" s="49"/>
      <c r="D358" s="49"/>
      <c r="E358" s="49"/>
      <c r="F358" s="49"/>
      <c r="G358" s="49"/>
      <c r="H358" s="49"/>
      <c r="I358" s="49"/>
      <c r="J358" s="49"/>
      <c r="K358" s="49"/>
      <c r="L358" s="49"/>
      <c r="M358" s="49"/>
      <c r="N358" s="49"/>
      <c r="O358" s="49"/>
      <c r="P358" s="49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1"/>
      <c r="B359" s="49"/>
      <c r="C359" s="49"/>
      <c r="D359" s="49"/>
      <c r="E359" s="49"/>
      <c r="F359" s="49"/>
      <c r="G359" s="49"/>
      <c r="H359" s="49"/>
      <c r="I359" s="49"/>
      <c r="J359" s="49"/>
      <c r="K359" s="49"/>
      <c r="L359" s="49"/>
      <c r="M359" s="49"/>
      <c r="N359" s="49"/>
      <c r="O359" s="49"/>
      <c r="P359" s="49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1"/>
      <c r="B360" s="49"/>
      <c r="C360" s="49"/>
      <c r="D360" s="49"/>
      <c r="E360" s="49"/>
      <c r="F360" s="49"/>
      <c r="G360" s="49"/>
      <c r="H360" s="49"/>
      <c r="I360" s="49"/>
      <c r="J360" s="49"/>
      <c r="K360" s="49"/>
      <c r="L360" s="49"/>
      <c r="M360" s="49"/>
      <c r="N360" s="49"/>
      <c r="O360" s="49"/>
      <c r="P360" s="49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1"/>
      <c r="B361" s="49"/>
      <c r="C361" s="49"/>
      <c r="D361" s="49"/>
      <c r="E361" s="49"/>
      <c r="F361" s="49"/>
      <c r="G361" s="49"/>
      <c r="H361" s="49"/>
      <c r="I361" s="49"/>
      <c r="J361" s="49"/>
      <c r="K361" s="49"/>
      <c r="L361" s="49"/>
      <c r="M361" s="49"/>
      <c r="N361" s="49"/>
      <c r="O361" s="49"/>
      <c r="P361" s="49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1"/>
      <c r="B362" s="49"/>
      <c r="C362" s="49"/>
      <c r="D362" s="49"/>
      <c r="E362" s="49"/>
      <c r="F362" s="49"/>
      <c r="G362" s="49"/>
      <c r="H362" s="49"/>
      <c r="I362" s="49"/>
      <c r="J362" s="49"/>
      <c r="K362" s="49"/>
      <c r="L362" s="49"/>
      <c r="M362" s="49"/>
      <c r="N362" s="49"/>
      <c r="O362" s="49"/>
      <c r="P362" s="49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1"/>
      <c r="B363" s="49"/>
      <c r="C363" s="49"/>
      <c r="D363" s="49"/>
      <c r="E363" s="49"/>
      <c r="F363" s="49"/>
      <c r="G363" s="49"/>
      <c r="H363" s="49"/>
      <c r="I363" s="49"/>
      <c r="J363" s="49"/>
      <c r="K363" s="49"/>
      <c r="L363" s="49"/>
      <c r="M363" s="49"/>
      <c r="N363" s="49"/>
      <c r="O363" s="49"/>
      <c r="P363" s="49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1"/>
      <c r="B364" s="49"/>
      <c r="C364" s="49"/>
      <c r="D364" s="49"/>
      <c r="E364" s="49"/>
      <c r="F364" s="49"/>
      <c r="G364" s="49"/>
      <c r="H364" s="49"/>
      <c r="I364" s="49"/>
      <c r="J364" s="49"/>
      <c r="K364" s="49"/>
      <c r="L364" s="49"/>
      <c r="M364" s="49"/>
      <c r="N364" s="49"/>
      <c r="O364" s="49"/>
      <c r="P364" s="49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1"/>
      <c r="B365" s="49"/>
      <c r="C365" s="49"/>
      <c r="D365" s="49"/>
      <c r="E365" s="49"/>
      <c r="F365" s="49"/>
      <c r="G365" s="49"/>
      <c r="H365" s="49"/>
      <c r="I365" s="49"/>
      <c r="J365" s="49"/>
      <c r="K365" s="49"/>
      <c r="L365" s="49"/>
      <c r="M365" s="49"/>
      <c r="N365" s="49"/>
      <c r="O365" s="49"/>
      <c r="P365" s="49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1"/>
      <c r="B366" s="49"/>
      <c r="C366" s="49"/>
      <c r="D366" s="49"/>
      <c r="E366" s="49"/>
      <c r="F366" s="49"/>
      <c r="G366" s="49"/>
      <c r="H366" s="49"/>
      <c r="I366" s="49"/>
      <c r="J366" s="49"/>
      <c r="K366" s="49"/>
      <c r="L366" s="49"/>
      <c r="M366" s="49"/>
      <c r="N366" s="49"/>
      <c r="O366" s="49"/>
      <c r="P366" s="49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1"/>
      <c r="B367" s="49"/>
      <c r="C367" s="49"/>
      <c r="D367" s="49"/>
      <c r="E367" s="49"/>
      <c r="F367" s="49"/>
      <c r="G367" s="49"/>
      <c r="H367" s="49"/>
      <c r="I367" s="49"/>
      <c r="J367" s="49"/>
      <c r="K367" s="49"/>
      <c r="L367" s="49"/>
      <c r="M367" s="49"/>
      <c r="N367" s="49"/>
      <c r="O367" s="49"/>
      <c r="P367" s="49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1"/>
      <c r="B368" s="49"/>
      <c r="C368" s="49"/>
      <c r="D368" s="49"/>
      <c r="E368" s="49"/>
      <c r="F368" s="49"/>
      <c r="G368" s="49"/>
      <c r="H368" s="49"/>
      <c r="I368" s="49"/>
      <c r="J368" s="49"/>
      <c r="K368" s="49"/>
      <c r="L368" s="49"/>
      <c r="M368" s="49"/>
      <c r="N368" s="49"/>
      <c r="O368" s="49"/>
      <c r="P368" s="49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1"/>
      <c r="B369" s="49"/>
      <c r="C369" s="49"/>
      <c r="D369" s="49"/>
      <c r="E369" s="49"/>
      <c r="F369" s="49"/>
      <c r="G369" s="49"/>
      <c r="H369" s="49"/>
      <c r="I369" s="49"/>
      <c r="J369" s="49"/>
      <c r="K369" s="49"/>
      <c r="L369" s="49"/>
      <c r="M369" s="49"/>
      <c r="N369" s="49"/>
      <c r="O369" s="49"/>
      <c r="P369" s="49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1"/>
      <c r="B370" s="49"/>
      <c r="C370" s="49"/>
      <c r="D370" s="49"/>
      <c r="E370" s="49"/>
      <c r="F370" s="49"/>
      <c r="G370" s="49"/>
      <c r="H370" s="49"/>
      <c r="I370" s="49"/>
      <c r="J370" s="49"/>
      <c r="K370" s="49"/>
      <c r="L370" s="49"/>
      <c r="M370" s="49"/>
      <c r="N370" s="49"/>
      <c r="O370" s="49"/>
      <c r="P370" s="49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1"/>
      <c r="B371" s="49"/>
      <c r="C371" s="49"/>
      <c r="D371" s="49"/>
      <c r="E371" s="49"/>
      <c r="F371" s="49"/>
      <c r="G371" s="49"/>
      <c r="H371" s="49"/>
      <c r="I371" s="49"/>
      <c r="J371" s="49"/>
      <c r="K371" s="49"/>
      <c r="L371" s="49"/>
      <c r="M371" s="49"/>
      <c r="N371" s="49"/>
      <c r="O371" s="49"/>
      <c r="P371" s="49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1"/>
      <c r="B372" s="49"/>
      <c r="C372" s="49"/>
      <c r="D372" s="49"/>
      <c r="E372" s="49"/>
      <c r="F372" s="49"/>
      <c r="G372" s="49"/>
      <c r="H372" s="49"/>
      <c r="I372" s="49"/>
      <c r="J372" s="49"/>
      <c r="K372" s="49"/>
      <c r="L372" s="49"/>
      <c r="M372" s="49"/>
      <c r="N372" s="49"/>
      <c r="O372" s="49"/>
      <c r="P372" s="49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1"/>
      <c r="B373" s="49"/>
      <c r="C373" s="49"/>
      <c r="D373" s="49"/>
      <c r="E373" s="49"/>
      <c r="F373" s="49"/>
      <c r="G373" s="49"/>
      <c r="H373" s="49"/>
      <c r="I373" s="49"/>
      <c r="J373" s="49"/>
      <c r="K373" s="49"/>
      <c r="L373" s="49"/>
      <c r="M373" s="49"/>
      <c r="N373" s="49"/>
      <c r="O373" s="49"/>
      <c r="P373" s="49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1"/>
      <c r="B374" s="49"/>
      <c r="C374" s="49"/>
      <c r="D374" s="49"/>
      <c r="E374" s="49"/>
      <c r="F374" s="49"/>
      <c r="G374" s="49"/>
      <c r="H374" s="49"/>
      <c r="I374" s="49"/>
      <c r="J374" s="49"/>
      <c r="K374" s="49"/>
      <c r="L374" s="49"/>
      <c r="M374" s="49"/>
      <c r="N374" s="49"/>
      <c r="O374" s="49"/>
      <c r="P374" s="49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1"/>
      <c r="B375" s="49"/>
      <c r="C375" s="49"/>
      <c r="D375" s="49"/>
      <c r="E375" s="49"/>
      <c r="F375" s="49"/>
      <c r="G375" s="49"/>
      <c r="H375" s="49"/>
      <c r="I375" s="49"/>
      <c r="J375" s="49"/>
      <c r="K375" s="49"/>
      <c r="L375" s="49"/>
      <c r="M375" s="49"/>
      <c r="N375" s="49"/>
      <c r="O375" s="49"/>
      <c r="P375" s="49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1"/>
      <c r="B376" s="49"/>
      <c r="C376" s="49"/>
      <c r="D376" s="49"/>
      <c r="E376" s="49"/>
      <c r="F376" s="49"/>
      <c r="G376" s="49"/>
      <c r="H376" s="49"/>
      <c r="I376" s="49"/>
      <c r="J376" s="49"/>
      <c r="K376" s="49"/>
      <c r="L376" s="49"/>
      <c r="M376" s="49"/>
      <c r="N376" s="49"/>
      <c r="O376" s="49"/>
      <c r="P376" s="49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1"/>
      <c r="B377" s="49"/>
      <c r="C377" s="49"/>
      <c r="D377" s="49"/>
      <c r="E377" s="49"/>
      <c r="F377" s="49"/>
      <c r="G377" s="49"/>
      <c r="H377" s="49"/>
      <c r="I377" s="49"/>
      <c r="J377" s="49"/>
      <c r="K377" s="49"/>
      <c r="L377" s="49"/>
      <c r="M377" s="49"/>
      <c r="N377" s="49"/>
      <c r="O377" s="49"/>
      <c r="P377" s="49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1"/>
      <c r="B378" s="49"/>
      <c r="C378" s="49"/>
      <c r="D378" s="49"/>
      <c r="E378" s="49"/>
      <c r="F378" s="49"/>
      <c r="G378" s="49"/>
      <c r="H378" s="49"/>
      <c r="I378" s="49"/>
      <c r="J378" s="49"/>
      <c r="K378" s="49"/>
      <c r="L378" s="49"/>
      <c r="M378" s="49"/>
      <c r="N378" s="49"/>
      <c r="O378" s="49"/>
      <c r="P378" s="49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1"/>
      <c r="B379" s="49"/>
      <c r="C379" s="49"/>
      <c r="D379" s="49"/>
      <c r="E379" s="49"/>
      <c r="F379" s="49"/>
      <c r="G379" s="49"/>
      <c r="H379" s="49"/>
      <c r="I379" s="49"/>
      <c r="J379" s="49"/>
      <c r="K379" s="49"/>
      <c r="L379" s="49"/>
      <c r="M379" s="49"/>
      <c r="N379" s="49"/>
      <c r="O379" s="49"/>
      <c r="P379" s="49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1"/>
      <c r="B380" s="49"/>
      <c r="C380" s="49"/>
      <c r="D380" s="49"/>
      <c r="E380" s="49"/>
      <c r="F380" s="49"/>
      <c r="G380" s="49"/>
      <c r="H380" s="49"/>
      <c r="I380" s="49"/>
      <c r="J380" s="49"/>
      <c r="K380" s="49"/>
      <c r="L380" s="49"/>
      <c r="M380" s="49"/>
      <c r="N380" s="49"/>
      <c r="O380" s="49"/>
      <c r="P380" s="49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1"/>
      <c r="B381" s="49"/>
      <c r="C381" s="49"/>
      <c r="D381" s="49"/>
      <c r="E381" s="49"/>
      <c r="F381" s="49"/>
      <c r="G381" s="49"/>
      <c r="H381" s="49"/>
      <c r="I381" s="49"/>
      <c r="J381" s="49"/>
      <c r="K381" s="49"/>
      <c r="L381" s="49"/>
      <c r="M381" s="49"/>
      <c r="N381" s="49"/>
      <c r="O381" s="49"/>
      <c r="P381" s="49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1"/>
      <c r="B382" s="49"/>
      <c r="C382" s="49"/>
      <c r="D382" s="49"/>
      <c r="E382" s="49"/>
      <c r="F382" s="49"/>
      <c r="G382" s="49"/>
      <c r="H382" s="49"/>
      <c r="I382" s="49"/>
      <c r="J382" s="49"/>
      <c r="K382" s="49"/>
      <c r="L382" s="49"/>
      <c r="M382" s="49"/>
      <c r="N382" s="49"/>
      <c r="O382" s="49"/>
      <c r="P382" s="49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1"/>
      <c r="B383" s="49"/>
      <c r="C383" s="49"/>
      <c r="D383" s="49"/>
      <c r="E383" s="49"/>
      <c r="F383" s="49"/>
      <c r="G383" s="49"/>
      <c r="H383" s="49"/>
      <c r="I383" s="49"/>
      <c r="J383" s="49"/>
      <c r="K383" s="49"/>
      <c r="L383" s="49"/>
      <c r="M383" s="49"/>
      <c r="N383" s="49"/>
      <c r="O383" s="49"/>
      <c r="P383" s="49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1"/>
      <c r="B384" s="49"/>
      <c r="C384" s="49"/>
      <c r="D384" s="49"/>
      <c r="E384" s="49"/>
      <c r="F384" s="49"/>
      <c r="G384" s="49"/>
      <c r="H384" s="49"/>
      <c r="I384" s="49"/>
      <c r="J384" s="49"/>
      <c r="K384" s="49"/>
      <c r="L384" s="49"/>
      <c r="M384" s="49"/>
      <c r="N384" s="49"/>
      <c r="O384" s="49"/>
      <c r="P384" s="49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1"/>
      <c r="B385" s="49"/>
      <c r="C385" s="49"/>
      <c r="D385" s="49"/>
      <c r="E385" s="49"/>
      <c r="F385" s="49"/>
      <c r="G385" s="49"/>
      <c r="H385" s="49"/>
      <c r="I385" s="49"/>
      <c r="J385" s="49"/>
      <c r="K385" s="49"/>
      <c r="L385" s="49"/>
      <c r="M385" s="49"/>
      <c r="N385" s="49"/>
      <c r="O385" s="49"/>
      <c r="P385" s="49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1"/>
      <c r="B386" s="49"/>
      <c r="C386" s="49"/>
      <c r="D386" s="49"/>
      <c r="E386" s="49"/>
      <c r="F386" s="49"/>
      <c r="G386" s="49"/>
      <c r="H386" s="49"/>
      <c r="I386" s="49"/>
      <c r="J386" s="49"/>
      <c r="K386" s="49"/>
      <c r="L386" s="49"/>
      <c r="M386" s="49"/>
      <c r="N386" s="49"/>
      <c r="O386" s="49"/>
      <c r="P386" s="49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1"/>
      <c r="B387" s="49"/>
      <c r="C387" s="49"/>
      <c r="D387" s="49"/>
      <c r="E387" s="49"/>
      <c r="F387" s="49"/>
      <c r="G387" s="49"/>
      <c r="H387" s="49"/>
      <c r="I387" s="49"/>
      <c r="J387" s="49"/>
      <c r="K387" s="49"/>
      <c r="L387" s="49"/>
      <c r="M387" s="49"/>
      <c r="N387" s="49"/>
      <c r="O387" s="49"/>
      <c r="P387" s="49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1"/>
      <c r="B388" s="49"/>
      <c r="C388" s="49"/>
      <c r="D388" s="49"/>
      <c r="E388" s="49"/>
      <c r="F388" s="49"/>
      <c r="G388" s="49"/>
      <c r="H388" s="49"/>
      <c r="I388" s="49"/>
      <c r="J388" s="49"/>
      <c r="K388" s="49"/>
      <c r="L388" s="49"/>
      <c r="M388" s="49"/>
      <c r="N388" s="49"/>
      <c r="O388" s="49"/>
      <c r="P388" s="49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1"/>
      <c r="B389" s="49"/>
      <c r="C389" s="49"/>
      <c r="D389" s="49"/>
      <c r="E389" s="49"/>
      <c r="F389" s="49"/>
      <c r="G389" s="49"/>
      <c r="H389" s="49"/>
      <c r="I389" s="49"/>
      <c r="J389" s="49"/>
      <c r="K389" s="49"/>
      <c r="L389" s="49"/>
      <c r="M389" s="49"/>
      <c r="N389" s="49"/>
      <c r="O389" s="49"/>
      <c r="P389" s="49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1"/>
      <c r="B390" s="49"/>
      <c r="C390" s="49"/>
      <c r="D390" s="49"/>
      <c r="E390" s="49"/>
      <c r="F390" s="49"/>
      <c r="G390" s="49"/>
      <c r="H390" s="49"/>
      <c r="I390" s="49"/>
      <c r="J390" s="49"/>
      <c r="K390" s="49"/>
      <c r="L390" s="49"/>
      <c r="M390" s="49"/>
      <c r="N390" s="49"/>
      <c r="O390" s="49"/>
      <c r="P390" s="49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1"/>
      <c r="B391" s="49"/>
      <c r="C391" s="49"/>
      <c r="D391" s="49"/>
      <c r="E391" s="49"/>
      <c r="F391" s="49"/>
      <c r="G391" s="49"/>
      <c r="H391" s="49"/>
      <c r="I391" s="49"/>
      <c r="J391" s="49"/>
      <c r="K391" s="49"/>
      <c r="L391" s="49"/>
      <c r="M391" s="49"/>
      <c r="N391" s="49"/>
      <c r="O391" s="49"/>
      <c r="P391" s="49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1"/>
      <c r="B392" s="49"/>
      <c r="C392" s="49"/>
      <c r="D392" s="49"/>
      <c r="E392" s="49"/>
      <c r="F392" s="49"/>
      <c r="G392" s="49"/>
      <c r="H392" s="49"/>
      <c r="I392" s="49"/>
      <c r="J392" s="49"/>
      <c r="K392" s="49"/>
      <c r="L392" s="49"/>
      <c r="M392" s="49"/>
      <c r="N392" s="49"/>
      <c r="O392" s="49"/>
      <c r="P392" s="49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1"/>
      <c r="B393" s="49"/>
      <c r="C393" s="49"/>
      <c r="D393" s="49"/>
      <c r="E393" s="49"/>
      <c r="F393" s="49"/>
      <c r="G393" s="49"/>
      <c r="H393" s="49"/>
      <c r="I393" s="49"/>
      <c r="J393" s="49"/>
      <c r="K393" s="49"/>
      <c r="L393" s="49"/>
      <c r="M393" s="49"/>
      <c r="N393" s="49"/>
      <c r="O393" s="49"/>
      <c r="P393" s="49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1"/>
      <c r="B394" s="49"/>
      <c r="C394" s="49"/>
      <c r="D394" s="49"/>
      <c r="E394" s="49"/>
      <c r="F394" s="49"/>
      <c r="G394" s="49"/>
      <c r="H394" s="49"/>
      <c r="I394" s="49"/>
      <c r="J394" s="49"/>
      <c r="K394" s="49"/>
      <c r="L394" s="49"/>
      <c r="M394" s="49"/>
      <c r="N394" s="49"/>
      <c r="O394" s="49"/>
      <c r="P394" s="49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1"/>
      <c r="B395" s="49"/>
      <c r="C395" s="49"/>
      <c r="D395" s="49"/>
      <c r="E395" s="49"/>
      <c r="F395" s="49"/>
      <c r="G395" s="49"/>
      <c r="H395" s="49"/>
      <c r="I395" s="49"/>
      <c r="J395" s="49"/>
      <c r="K395" s="49"/>
      <c r="L395" s="49"/>
      <c r="M395" s="49"/>
      <c r="N395" s="49"/>
      <c r="O395" s="49"/>
      <c r="P395" s="49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1"/>
      <c r="B396" s="49"/>
      <c r="C396" s="49"/>
      <c r="D396" s="49"/>
      <c r="E396" s="49"/>
      <c r="F396" s="49"/>
      <c r="G396" s="49"/>
      <c r="H396" s="49"/>
      <c r="I396" s="49"/>
      <c r="J396" s="49"/>
      <c r="K396" s="49"/>
      <c r="L396" s="49"/>
      <c r="M396" s="49"/>
      <c r="N396" s="49"/>
      <c r="O396" s="49"/>
      <c r="P396" s="49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1"/>
      <c r="B397" s="49"/>
      <c r="C397" s="49"/>
      <c r="D397" s="49"/>
      <c r="E397" s="49"/>
      <c r="F397" s="49"/>
      <c r="G397" s="49"/>
      <c r="H397" s="49"/>
      <c r="I397" s="49"/>
      <c r="J397" s="49"/>
      <c r="K397" s="49"/>
      <c r="L397" s="49"/>
      <c r="M397" s="49"/>
      <c r="N397" s="49"/>
      <c r="O397" s="49"/>
      <c r="P397" s="49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1"/>
      <c r="B398" s="49"/>
      <c r="C398" s="49"/>
      <c r="D398" s="49"/>
      <c r="E398" s="49"/>
      <c r="F398" s="49"/>
      <c r="G398" s="49"/>
      <c r="H398" s="49"/>
      <c r="I398" s="49"/>
      <c r="J398" s="49"/>
      <c r="K398" s="49"/>
      <c r="L398" s="49"/>
      <c r="M398" s="49"/>
      <c r="N398" s="49"/>
      <c r="O398" s="49"/>
      <c r="P398" s="49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1"/>
      <c r="B399" s="49"/>
      <c r="C399" s="49"/>
      <c r="D399" s="49"/>
      <c r="E399" s="49"/>
      <c r="F399" s="49"/>
      <c r="G399" s="49"/>
      <c r="H399" s="49"/>
      <c r="I399" s="49"/>
      <c r="J399" s="49"/>
      <c r="K399" s="49"/>
      <c r="L399" s="49"/>
      <c r="M399" s="49"/>
      <c r="N399" s="49"/>
      <c r="O399" s="49"/>
      <c r="P399" s="49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1"/>
      <c r="B400" s="49"/>
      <c r="C400" s="49"/>
      <c r="D400" s="49"/>
      <c r="E400" s="49"/>
      <c r="F400" s="49"/>
      <c r="G400" s="49"/>
      <c r="H400" s="49"/>
      <c r="I400" s="49"/>
      <c r="J400" s="49"/>
      <c r="K400" s="49"/>
      <c r="L400" s="49"/>
      <c r="M400" s="49"/>
      <c r="N400" s="49"/>
      <c r="O400" s="49"/>
      <c r="P400" s="49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1"/>
      <c r="B401" s="49"/>
      <c r="C401" s="49"/>
      <c r="D401" s="49"/>
      <c r="E401" s="49"/>
      <c r="F401" s="49"/>
      <c r="G401" s="49"/>
      <c r="H401" s="49"/>
      <c r="I401" s="49"/>
      <c r="J401" s="49"/>
      <c r="K401" s="49"/>
      <c r="L401" s="49"/>
      <c r="M401" s="49"/>
      <c r="N401" s="49"/>
      <c r="O401" s="49"/>
      <c r="P401" s="49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1"/>
      <c r="B402" s="49"/>
      <c r="C402" s="49"/>
      <c r="D402" s="49"/>
      <c r="E402" s="49"/>
      <c r="F402" s="49"/>
      <c r="G402" s="49"/>
      <c r="H402" s="49"/>
      <c r="I402" s="49"/>
      <c r="J402" s="49"/>
      <c r="K402" s="49"/>
      <c r="L402" s="49"/>
      <c r="M402" s="49"/>
      <c r="N402" s="49"/>
      <c r="O402" s="49"/>
      <c r="P402" s="49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1"/>
      <c r="B403" s="49"/>
      <c r="C403" s="49"/>
      <c r="D403" s="49"/>
      <c r="E403" s="49"/>
      <c r="F403" s="49"/>
      <c r="G403" s="49"/>
      <c r="H403" s="49"/>
      <c r="I403" s="49"/>
      <c r="J403" s="49"/>
      <c r="K403" s="49"/>
      <c r="L403" s="49"/>
      <c r="M403" s="49"/>
      <c r="N403" s="49"/>
      <c r="O403" s="49"/>
      <c r="P403" s="49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1"/>
      <c r="B404" s="49"/>
      <c r="C404" s="49"/>
      <c r="D404" s="49"/>
      <c r="E404" s="49"/>
      <c r="F404" s="49"/>
      <c r="G404" s="49"/>
      <c r="H404" s="49"/>
      <c r="I404" s="49"/>
      <c r="J404" s="49"/>
      <c r="K404" s="49"/>
      <c r="L404" s="49"/>
      <c r="M404" s="49"/>
      <c r="N404" s="49"/>
      <c r="O404" s="49"/>
      <c r="P404" s="49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1"/>
      <c r="B405" s="49"/>
      <c r="C405" s="49"/>
      <c r="D405" s="49"/>
      <c r="E405" s="49"/>
      <c r="F405" s="49"/>
      <c r="G405" s="49"/>
      <c r="H405" s="49"/>
      <c r="I405" s="49"/>
      <c r="J405" s="49"/>
      <c r="K405" s="49"/>
      <c r="L405" s="49"/>
      <c r="M405" s="49"/>
      <c r="N405" s="49"/>
      <c r="O405" s="49"/>
      <c r="P405" s="49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1"/>
      <c r="B406" s="49"/>
      <c r="C406" s="49"/>
      <c r="D406" s="49"/>
      <c r="E406" s="49"/>
      <c r="F406" s="49"/>
      <c r="G406" s="49"/>
      <c r="H406" s="49"/>
      <c r="I406" s="49"/>
      <c r="J406" s="49"/>
      <c r="K406" s="49"/>
      <c r="L406" s="49"/>
      <c r="M406" s="49"/>
      <c r="N406" s="49"/>
      <c r="O406" s="49"/>
      <c r="P406" s="49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1"/>
      <c r="B407" s="49"/>
      <c r="C407" s="49"/>
      <c r="D407" s="49"/>
      <c r="E407" s="49"/>
      <c r="F407" s="49"/>
      <c r="G407" s="49"/>
      <c r="H407" s="49"/>
      <c r="I407" s="49"/>
      <c r="J407" s="49"/>
      <c r="K407" s="49"/>
      <c r="L407" s="49"/>
      <c r="M407" s="49"/>
      <c r="N407" s="49"/>
      <c r="O407" s="49"/>
      <c r="P407" s="49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1"/>
      <c r="B408" s="49"/>
      <c r="C408" s="49"/>
      <c r="D408" s="49"/>
      <c r="E408" s="49"/>
      <c r="F408" s="49"/>
      <c r="G408" s="49"/>
      <c r="H408" s="49"/>
      <c r="I408" s="49"/>
      <c r="J408" s="49"/>
      <c r="K408" s="49"/>
      <c r="L408" s="49"/>
      <c r="M408" s="49"/>
      <c r="N408" s="49"/>
      <c r="O408" s="49"/>
      <c r="P408" s="49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1"/>
      <c r="B409" s="49"/>
      <c r="C409" s="49"/>
      <c r="D409" s="49"/>
      <c r="E409" s="49"/>
      <c r="F409" s="49"/>
      <c r="G409" s="49"/>
      <c r="H409" s="49"/>
      <c r="I409" s="49"/>
      <c r="J409" s="49"/>
      <c r="K409" s="49"/>
      <c r="L409" s="49"/>
      <c r="M409" s="49"/>
      <c r="N409" s="49"/>
      <c r="O409" s="49"/>
      <c r="P409" s="49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1"/>
      <c r="B410" s="49"/>
      <c r="C410" s="49"/>
      <c r="D410" s="49"/>
      <c r="E410" s="49"/>
      <c r="F410" s="49"/>
      <c r="G410" s="49"/>
      <c r="H410" s="49"/>
      <c r="I410" s="49"/>
      <c r="J410" s="49"/>
      <c r="K410" s="49"/>
      <c r="L410" s="49"/>
      <c r="M410" s="49"/>
      <c r="N410" s="49"/>
      <c r="O410" s="49"/>
      <c r="P410" s="49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1"/>
      <c r="B411" s="49"/>
      <c r="C411" s="49"/>
      <c r="D411" s="49"/>
      <c r="E411" s="49"/>
      <c r="F411" s="49"/>
      <c r="G411" s="49"/>
      <c r="H411" s="49"/>
      <c r="I411" s="49"/>
      <c r="J411" s="49"/>
      <c r="K411" s="49"/>
      <c r="L411" s="49"/>
      <c r="M411" s="49"/>
      <c r="N411" s="49"/>
      <c r="O411" s="49"/>
      <c r="P411" s="49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1"/>
      <c r="B412" s="49"/>
      <c r="C412" s="49"/>
      <c r="D412" s="49"/>
      <c r="E412" s="49"/>
      <c r="F412" s="49"/>
      <c r="G412" s="49"/>
      <c r="H412" s="49"/>
      <c r="I412" s="49"/>
      <c r="J412" s="49"/>
      <c r="K412" s="49"/>
      <c r="L412" s="49"/>
      <c r="M412" s="49"/>
      <c r="N412" s="49"/>
      <c r="O412" s="49"/>
      <c r="P412" s="49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1"/>
      <c r="B413" s="49"/>
      <c r="C413" s="49"/>
      <c r="D413" s="49"/>
      <c r="E413" s="49"/>
      <c r="F413" s="49"/>
      <c r="G413" s="49"/>
      <c r="H413" s="49"/>
      <c r="I413" s="49"/>
      <c r="J413" s="49"/>
      <c r="K413" s="49"/>
      <c r="L413" s="49"/>
      <c r="M413" s="49"/>
      <c r="N413" s="49"/>
      <c r="O413" s="49"/>
      <c r="P413" s="49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1"/>
      <c r="B414" s="49"/>
      <c r="C414" s="49"/>
      <c r="D414" s="49"/>
      <c r="E414" s="49"/>
      <c r="F414" s="49"/>
      <c r="G414" s="49"/>
      <c r="H414" s="49"/>
      <c r="I414" s="49"/>
      <c r="J414" s="49"/>
      <c r="K414" s="49"/>
      <c r="L414" s="49"/>
      <c r="M414" s="49"/>
      <c r="N414" s="49"/>
      <c r="O414" s="49"/>
      <c r="P414" s="49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1"/>
      <c r="B415" s="49"/>
      <c r="C415" s="49"/>
      <c r="D415" s="49"/>
      <c r="E415" s="49"/>
      <c r="F415" s="49"/>
      <c r="G415" s="49"/>
      <c r="H415" s="49"/>
      <c r="I415" s="49"/>
      <c r="J415" s="49"/>
      <c r="K415" s="49"/>
      <c r="L415" s="49"/>
      <c r="M415" s="49"/>
      <c r="N415" s="49"/>
      <c r="O415" s="49"/>
      <c r="P415" s="49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1"/>
      <c r="B416" s="49"/>
      <c r="C416" s="49"/>
      <c r="D416" s="49"/>
      <c r="E416" s="49"/>
      <c r="F416" s="49"/>
      <c r="G416" s="49"/>
      <c r="H416" s="49"/>
      <c r="I416" s="49"/>
      <c r="J416" s="49"/>
      <c r="K416" s="49"/>
      <c r="L416" s="49"/>
      <c r="M416" s="49"/>
      <c r="N416" s="49"/>
      <c r="O416" s="49"/>
      <c r="P416" s="49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1"/>
      <c r="B417" s="49"/>
      <c r="C417" s="49"/>
      <c r="D417" s="49"/>
      <c r="E417" s="49"/>
      <c r="F417" s="49"/>
      <c r="G417" s="49"/>
      <c r="H417" s="49"/>
      <c r="I417" s="49"/>
      <c r="J417" s="49"/>
      <c r="K417" s="49"/>
      <c r="L417" s="49"/>
      <c r="M417" s="49"/>
      <c r="N417" s="49"/>
      <c r="O417" s="49"/>
      <c r="P417" s="49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1"/>
      <c r="B418" s="49"/>
      <c r="C418" s="49"/>
      <c r="D418" s="49"/>
      <c r="E418" s="49"/>
      <c r="F418" s="49"/>
      <c r="G418" s="49"/>
      <c r="H418" s="49"/>
      <c r="I418" s="49"/>
      <c r="J418" s="49"/>
      <c r="K418" s="49"/>
      <c r="L418" s="49"/>
      <c r="M418" s="49"/>
      <c r="N418" s="49"/>
      <c r="O418" s="49"/>
      <c r="P418" s="49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1"/>
      <c r="B419" s="49"/>
      <c r="C419" s="49"/>
      <c r="D419" s="49"/>
      <c r="E419" s="49"/>
      <c r="F419" s="49"/>
      <c r="G419" s="49"/>
      <c r="H419" s="49"/>
      <c r="I419" s="49"/>
      <c r="J419" s="49"/>
      <c r="K419" s="49"/>
      <c r="L419" s="49"/>
      <c r="M419" s="49"/>
      <c r="N419" s="49"/>
      <c r="O419" s="49"/>
      <c r="P419" s="49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1"/>
      <c r="B420" s="49"/>
      <c r="C420" s="49"/>
      <c r="D420" s="49"/>
      <c r="E420" s="49"/>
      <c r="F420" s="49"/>
      <c r="G420" s="49"/>
      <c r="H420" s="49"/>
      <c r="I420" s="49"/>
      <c r="J420" s="49"/>
      <c r="K420" s="49"/>
      <c r="L420" s="49"/>
      <c r="M420" s="49"/>
      <c r="N420" s="49"/>
      <c r="O420" s="49"/>
      <c r="P420" s="49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1"/>
      <c r="B421" s="49"/>
      <c r="C421" s="49"/>
      <c r="D421" s="49"/>
      <c r="E421" s="49"/>
      <c r="F421" s="49"/>
      <c r="G421" s="49"/>
      <c r="H421" s="49"/>
      <c r="I421" s="49"/>
      <c r="J421" s="49"/>
      <c r="K421" s="49"/>
      <c r="L421" s="49"/>
      <c r="M421" s="49"/>
      <c r="N421" s="49"/>
      <c r="O421" s="49"/>
      <c r="P421" s="49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1"/>
      <c r="B422" s="49"/>
      <c r="C422" s="49"/>
      <c r="D422" s="49"/>
      <c r="E422" s="49"/>
      <c r="F422" s="49"/>
      <c r="G422" s="49"/>
      <c r="H422" s="49"/>
      <c r="I422" s="49"/>
      <c r="J422" s="49"/>
      <c r="K422" s="49"/>
      <c r="L422" s="49"/>
      <c r="M422" s="49"/>
      <c r="N422" s="49"/>
      <c r="O422" s="49"/>
      <c r="P422" s="49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1"/>
      <c r="B423" s="49"/>
      <c r="C423" s="49"/>
      <c r="D423" s="49"/>
      <c r="E423" s="49"/>
      <c r="F423" s="49"/>
      <c r="G423" s="49"/>
      <c r="H423" s="49"/>
      <c r="I423" s="49"/>
      <c r="J423" s="49"/>
      <c r="K423" s="49"/>
      <c r="L423" s="49"/>
      <c r="M423" s="49"/>
      <c r="N423" s="49"/>
      <c r="O423" s="49"/>
      <c r="P423" s="49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1"/>
      <c r="B424" s="49"/>
      <c r="C424" s="49"/>
      <c r="D424" s="49"/>
      <c r="E424" s="49"/>
      <c r="F424" s="49"/>
      <c r="G424" s="49"/>
      <c r="H424" s="49"/>
      <c r="I424" s="49"/>
      <c r="J424" s="49"/>
      <c r="K424" s="49"/>
      <c r="L424" s="49"/>
      <c r="M424" s="49"/>
      <c r="N424" s="49"/>
      <c r="O424" s="49"/>
      <c r="P424" s="49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1"/>
      <c r="B425" s="49"/>
      <c r="C425" s="49"/>
      <c r="D425" s="49"/>
      <c r="E425" s="49"/>
      <c r="F425" s="49"/>
      <c r="G425" s="49"/>
      <c r="H425" s="49"/>
      <c r="I425" s="49"/>
      <c r="J425" s="49"/>
      <c r="K425" s="49"/>
      <c r="L425" s="49"/>
      <c r="M425" s="49"/>
      <c r="N425" s="49"/>
      <c r="O425" s="49"/>
      <c r="P425" s="49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1"/>
      <c r="B426" s="49"/>
      <c r="C426" s="49"/>
      <c r="D426" s="49"/>
      <c r="E426" s="49"/>
      <c r="F426" s="49"/>
      <c r="G426" s="49"/>
      <c r="H426" s="49"/>
      <c r="I426" s="49"/>
      <c r="J426" s="49"/>
      <c r="K426" s="49"/>
      <c r="L426" s="49"/>
      <c r="M426" s="49"/>
      <c r="N426" s="49"/>
      <c r="O426" s="49"/>
      <c r="P426" s="49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1"/>
      <c r="B427" s="49"/>
      <c r="C427" s="49"/>
      <c r="D427" s="49"/>
      <c r="E427" s="49"/>
      <c r="F427" s="49"/>
      <c r="G427" s="49"/>
      <c r="H427" s="49"/>
      <c r="I427" s="49"/>
      <c r="J427" s="49"/>
      <c r="K427" s="49"/>
      <c r="L427" s="49"/>
      <c r="M427" s="49"/>
      <c r="N427" s="49"/>
      <c r="O427" s="49"/>
      <c r="P427" s="49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1"/>
      <c r="B428" s="49"/>
      <c r="C428" s="49"/>
      <c r="D428" s="49"/>
      <c r="E428" s="49"/>
      <c r="F428" s="49"/>
      <c r="G428" s="49"/>
      <c r="H428" s="49"/>
      <c r="I428" s="49"/>
      <c r="J428" s="49"/>
      <c r="K428" s="49"/>
      <c r="L428" s="49"/>
      <c r="M428" s="49"/>
      <c r="N428" s="49"/>
      <c r="O428" s="49"/>
      <c r="P428" s="49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1"/>
      <c r="B429" s="49"/>
      <c r="C429" s="49"/>
      <c r="D429" s="49"/>
      <c r="E429" s="49"/>
      <c r="F429" s="49"/>
      <c r="G429" s="49"/>
      <c r="H429" s="49"/>
      <c r="I429" s="49"/>
      <c r="J429" s="49"/>
      <c r="K429" s="49"/>
      <c r="L429" s="49"/>
      <c r="M429" s="49"/>
      <c r="N429" s="49"/>
      <c r="O429" s="49"/>
      <c r="P429" s="49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1"/>
      <c r="B430" s="49"/>
      <c r="C430" s="49"/>
      <c r="D430" s="49"/>
      <c r="E430" s="49"/>
      <c r="F430" s="49"/>
      <c r="G430" s="49"/>
      <c r="H430" s="49"/>
      <c r="I430" s="49"/>
      <c r="J430" s="49"/>
      <c r="K430" s="49"/>
      <c r="L430" s="49"/>
      <c r="M430" s="49"/>
      <c r="N430" s="49"/>
      <c r="O430" s="49"/>
      <c r="P430" s="49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1"/>
      <c r="B431" s="49"/>
      <c r="C431" s="49"/>
      <c r="D431" s="49"/>
      <c r="E431" s="49"/>
      <c r="F431" s="49"/>
      <c r="G431" s="49"/>
      <c r="H431" s="49"/>
      <c r="I431" s="49"/>
      <c r="J431" s="49"/>
      <c r="K431" s="49"/>
      <c r="L431" s="49"/>
      <c r="M431" s="49"/>
      <c r="N431" s="49"/>
      <c r="O431" s="49"/>
      <c r="P431" s="49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1"/>
      <c r="B432" s="49"/>
      <c r="C432" s="49"/>
      <c r="D432" s="49"/>
      <c r="E432" s="49"/>
      <c r="F432" s="49"/>
      <c r="G432" s="49"/>
      <c r="H432" s="49"/>
      <c r="I432" s="49"/>
      <c r="J432" s="49"/>
      <c r="K432" s="49"/>
      <c r="L432" s="49"/>
      <c r="M432" s="49"/>
      <c r="N432" s="49"/>
      <c r="O432" s="49"/>
      <c r="P432" s="49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1"/>
      <c r="B433" s="49"/>
      <c r="C433" s="49"/>
      <c r="D433" s="49"/>
      <c r="E433" s="49"/>
      <c r="F433" s="49"/>
      <c r="G433" s="49"/>
      <c r="H433" s="49"/>
      <c r="I433" s="49"/>
      <c r="J433" s="49"/>
      <c r="K433" s="49"/>
      <c r="L433" s="49"/>
      <c r="M433" s="49"/>
      <c r="N433" s="49"/>
      <c r="O433" s="49"/>
      <c r="P433" s="49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1"/>
      <c r="B434" s="49"/>
      <c r="C434" s="49"/>
      <c r="D434" s="49"/>
      <c r="E434" s="49"/>
      <c r="F434" s="49"/>
      <c r="G434" s="49"/>
      <c r="H434" s="49"/>
      <c r="I434" s="49"/>
      <c r="J434" s="49"/>
      <c r="K434" s="49"/>
      <c r="L434" s="49"/>
      <c r="M434" s="49"/>
      <c r="N434" s="49"/>
      <c r="O434" s="49"/>
      <c r="P434" s="49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1"/>
      <c r="B435" s="49"/>
      <c r="C435" s="49"/>
      <c r="D435" s="49"/>
      <c r="E435" s="49"/>
      <c r="F435" s="49"/>
      <c r="G435" s="49"/>
      <c r="H435" s="49"/>
      <c r="I435" s="49"/>
      <c r="J435" s="49"/>
      <c r="K435" s="49"/>
      <c r="L435" s="49"/>
      <c r="M435" s="49"/>
      <c r="N435" s="49"/>
      <c r="O435" s="49"/>
      <c r="P435" s="49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1"/>
      <c r="B436" s="49"/>
      <c r="C436" s="49"/>
      <c r="D436" s="49"/>
      <c r="E436" s="49"/>
      <c r="F436" s="49"/>
      <c r="G436" s="49"/>
      <c r="H436" s="49"/>
      <c r="I436" s="49"/>
      <c r="J436" s="49"/>
      <c r="K436" s="49"/>
      <c r="L436" s="49"/>
      <c r="M436" s="49"/>
      <c r="N436" s="49"/>
      <c r="O436" s="49"/>
      <c r="P436" s="49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1"/>
      <c r="B437" s="49"/>
      <c r="C437" s="49"/>
      <c r="D437" s="49"/>
      <c r="E437" s="49"/>
      <c r="F437" s="49"/>
      <c r="G437" s="49"/>
      <c r="H437" s="49"/>
      <c r="I437" s="49"/>
      <c r="J437" s="49"/>
      <c r="K437" s="49"/>
      <c r="L437" s="49"/>
      <c r="M437" s="49"/>
      <c r="N437" s="49"/>
      <c r="O437" s="49"/>
      <c r="P437" s="49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1"/>
      <c r="B438" s="49"/>
      <c r="C438" s="49"/>
      <c r="D438" s="49"/>
      <c r="E438" s="49"/>
      <c r="F438" s="49"/>
      <c r="G438" s="49"/>
      <c r="H438" s="49"/>
      <c r="I438" s="49"/>
      <c r="J438" s="49"/>
      <c r="K438" s="49"/>
      <c r="L438" s="49"/>
      <c r="M438" s="49"/>
      <c r="N438" s="49"/>
      <c r="O438" s="49"/>
      <c r="P438" s="49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1"/>
      <c r="B439" s="49"/>
      <c r="C439" s="49"/>
      <c r="D439" s="49"/>
      <c r="E439" s="49"/>
      <c r="F439" s="49"/>
      <c r="G439" s="49"/>
      <c r="H439" s="49"/>
      <c r="I439" s="49"/>
      <c r="J439" s="49"/>
      <c r="K439" s="49"/>
      <c r="L439" s="49"/>
      <c r="M439" s="49"/>
      <c r="N439" s="49"/>
      <c r="O439" s="49"/>
      <c r="P439" s="49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1"/>
      <c r="B440" s="49"/>
      <c r="C440" s="49"/>
      <c r="D440" s="49"/>
      <c r="E440" s="49"/>
      <c r="F440" s="49"/>
      <c r="G440" s="49"/>
      <c r="H440" s="49"/>
      <c r="I440" s="49"/>
      <c r="J440" s="49"/>
      <c r="K440" s="49"/>
      <c r="L440" s="49"/>
      <c r="M440" s="49"/>
      <c r="N440" s="49"/>
      <c r="O440" s="49"/>
      <c r="P440" s="49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1"/>
      <c r="B441" s="49"/>
      <c r="C441" s="49"/>
      <c r="D441" s="49"/>
      <c r="E441" s="49"/>
      <c r="F441" s="49"/>
      <c r="G441" s="49"/>
      <c r="H441" s="49"/>
      <c r="I441" s="49"/>
      <c r="J441" s="49"/>
      <c r="K441" s="49"/>
      <c r="L441" s="49"/>
      <c r="M441" s="49"/>
      <c r="N441" s="49"/>
      <c r="O441" s="49"/>
      <c r="P441" s="49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1"/>
      <c r="B442" s="49"/>
      <c r="C442" s="49"/>
      <c r="D442" s="49"/>
      <c r="E442" s="49"/>
      <c r="F442" s="49"/>
      <c r="G442" s="49"/>
      <c r="H442" s="49"/>
      <c r="I442" s="49"/>
      <c r="J442" s="49"/>
      <c r="K442" s="49"/>
      <c r="L442" s="49"/>
      <c r="M442" s="49"/>
      <c r="N442" s="49"/>
      <c r="O442" s="49"/>
      <c r="P442" s="49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1"/>
      <c r="B443" s="49"/>
      <c r="C443" s="49"/>
      <c r="D443" s="49"/>
      <c r="E443" s="49"/>
      <c r="F443" s="49"/>
      <c r="G443" s="49"/>
      <c r="H443" s="49"/>
      <c r="I443" s="49"/>
      <c r="J443" s="49"/>
      <c r="K443" s="49"/>
      <c r="L443" s="49"/>
      <c r="M443" s="49"/>
      <c r="N443" s="49"/>
      <c r="O443" s="49"/>
      <c r="P443" s="49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1"/>
      <c r="B444" s="49"/>
      <c r="C444" s="49"/>
      <c r="D444" s="49"/>
      <c r="E444" s="49"/>
      <c r="F444" s="49"/>
      <c r="G444" s="49"/>
      <c r="H444" s="49"/>
      <c r="I444" s="49"/>
      <c r="J444" s="49"/>
      <c r="K444" s="49"/>
      <c r="L444" s="49"/>
      <c r="M444" s="49"/>
      <c r="N444" s="49"/>
      <c r="O444" s="49"/>
      <c r="P444" s="49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1"/>
      <c r="B445" s="49"/>
      <c r="C445" s="49"/>
      <c r="D445" s="49"/>
      <c r="E445" s="49"/>
      <c r="F445" s="49"/>
      <c r="G445" s="49"/>
      <c r="H445" s="49"/>
      <c r="I445" s="49"/>
      <c r="J445" s="49"/>
      <c r="K445" s="49"/>
      <c r="L445" s="49"/>
      <c r="M445" s="49"/>
      <c r="N445" s="49"/>
      <c r="O445" s="49"/>
      <c r="P445" s="49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1"/>
      <c r="B446" s="49"/>
      <c r="C446" s="49"/>
      <c r="D446" s="49"/>
      <c r="E446" s="49"/>
      <c r="F446" s="49"/>
      <c r="G446" s="49"/>
      <c r="H446" s="49"/>
      <c r="I446" s="49"/>
      <c r="J446" s="49"/>
      <c r="K446" s="49"/>
      <c r="L446" s="49"/>
      <c r="M446" s="49"/>
      <c r="N446" s="49"/>
      <c r="O446" s="49"/>
      <c r="P446" s="49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1"/>
      <c r="B447" s="49"/>
      <c r="C447" s="49"/>
      <c r="D447" s="49"/>
      <c r="E447" s="49"/>
      <c r="F447" s="49"/>
      <c r="G447" s="49"/>
      <c r="H447" s="49"/>
      <c r="I447" s="49"/>
      <c r="J447" s="49"/>
      <c r="K447" s="49"/>
      <c r="L447" s="49"/>
      <c r="M447" s="49"/>
      <c r="N447" s="49"/>
      <c r="O447" s="49"/>
      <c r="P447" s="49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1"/>
      <c r="B448" s="49"/>
      <c r="C448" s="49"/>
      <c r="D448" s="49"/>
      <c r="E448" s="49"/>
      <c r="F448" s="49"/>
      <c r="G448" s="49"/>
      <c r="H448" s="49"/>
      <c r="I448" s="49"/>
      <c r="J448" s="49"/>
      <c r="K448" s="49"/>
      <c r="L448" s="49"/>
      <c r="M448" s="49"/>
      <c r="N448" s="49"/>
      <c r="O448" s="49"/>
      <c r="P448" s="49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1"/>
      <c r="B449" s="49"/>
      <c r="C449" s="49"/>
      <c r="D449" s="49"/>
      <c r="E449" s="49"/>
      <c r="F449" s="49"/>
      <c r="G449" s="49"/>
      <c r="H449" s="49"/>
      <c r="I449" s="49"/>
      <c r="J449" s="49"/>
      <c r="K449" s="49"/>
      <c r="L449" s="49"/>
      <c r="M449" s="49"/>
      <c r="N449" s="49"/>
      <c r="O449" s="49"/>
      <c r="P449" s="49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1"/>
      <c r="B450" s="49"/>
      <c r="C450" s="49"/>
      <c r="D450" s="49"/>
      <c r="E450" s="49"/>
      <c r="F450" s="49"/>
      <c r="G450" s="49"/>
      <c r="H450" s="49"/>
      <c r="I450" s="49"/>
      <c r="J450" s="49"/>
      <c r="K450" s="49"/>
      <c r="L450" s="49"/>
      <c r="M450" s="49"/>
      <c r="N450" s="49"/>
      <c r="O450" s="49"/>
      <c r="P450" s="49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1"/>
      <c r="B451" s="49"/>
      <c r="C451" s="49"/>
      <c r="D451" s="49"/>
      <c r="E451" s="49"/>
      <c r="F451" s="49"/>
      <c r="G451" s="49"/>
      <c r="H451" s="49"/>
      <c r="I451" s="49"/>
      <c r="J451" s="49"/>
      <c r="K451" s="49"/>
      <c r="L451" s="49"/>
      <c r="M451" s="49"/>
      <c r="N451" s="49"/>
      <c r="O451" s="49"/>
      <c r="P451" s="49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1"/>
      <c r="B452" s="49"/>
      <c r="C452" s="49"/>
      <c r="D452" s="49"/>
      <c r="E452" s="49"/>
      <c r="F452" s="49"/>
      <c r="G452" s="49"/>
      <c r="H452" s="49"/>
      <c r="I452" s="49"/>
      <c r="J452" s="49"/>
      <c r="K452" s="49"/>
      <c r="L452" s="49"/>
      <c r="M452" s="49"/>
      <c r="N452" s="49"/>
      <c r="O452" s="49"/>
      <c r="P452" s="49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1"/>
      <c r="B453" s="49"/>
      <c r="C453" s="49"/>
      <c r="D453" s="49"/>
      <c r="E453" s="49"/>
      <c r="F453" s="49"/>
      <c r="G453" s="49"/>
      <c r="H453" s="49"/>
      <c r="I453" s="49"/>
      <c r="J453" s="49"/>
      <c r="K453" s="49"/>
      <c r="L453" s="49"/>
      <c r="M453" s="49"/>
      <c r="N453" s="49"/>
      <c r="O453" s="49"/>
      <c r="P453" s="49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1"/>
      <c r="B454" s="49"/>
      <c r="C454" s="49"/>
      <c r="D454" s="49"/>
      <c r="E454" s="49"/>
      <c r="F454" s="49"/>
      <c r="G454" s="49"/>
      <c r="H454" s="49"/>
      <c r="I454" s="49"/>
      <c r="J454" s="49"/>
      <c r="K454" s="49"/>
      <c r="L454" s="49"/>
      <c r="M454" s="49"/>
      <c r="N454" s="49"/>
      <c r="O454" s="49"/>
      <c r="P454" s="49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1"/>
      <c r="B455" s="49"/>
      <c r="C455" s="49"/>
      <c r="D455" s="49"/>
      <c r="E455" s="49"/>
      <c r="F455" s="49"/>
      <c r="G455" s="49"/>
      <c r="H455" s="49"/>
      <c r="I455" s="49"/>
      <c r="J455" s="49"/>
      <c r="K455" s="49"/>
      <c r="L455" s="49"/>
      <c r="M455" s="49"/>
      <c r="N455" s="49"/>
      <c r="O455" s="49"/>
      <c r="P455" s="49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1"/>
      <c r="B456" s="49"/>
      <c r="C456" s="49"/>
      <c r="D456" s="49"/>
      <c r="E456" s="49"/>
      <c r="F456" s="49"/>
      <c r="G456" s="49"/>
      <c r="H456" s="49"/>
      <c r="I456" s="49"/>
      <c r="J456" s="49"/>
      <c r="K456" s="49"/>
      <c r="L456" s="49"/>
      <c r="M456" s="49"/>
      <c r="N456" s="49"/>
      <c r="O456" s="49"/>
      <c r="P456" s="49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1"/>
      <c r="B457" s="49"/>
      <c r="C457" s="49"/>
      <c r="D457" s="49"/>
      <c r="E457" s="49"/>
      <c r="F457" s="49"/>
      <c r="G457" s="49"/>
      <c r="H457" s="49"/>
      <c r="I457" s="49"/>
      <c r="J457" s="49"/>
      <c r="K457" s="49"/>
      <c r="L457" s="49"/>
      <c r="M457" s="49"/>
      <c r="N457" s="49"/>
      <c r="O457" s="49"/>
      <c r="P457" s="49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1"/>
      <c r="B458" s="49"/>
      <c r="C458" s="49"/>
      <c r="D458" s="49"/>
      <c r="E458" s="49"/>
      <c r="F458" s="49"/>
      <c r="G458" s="49"/>
      <c r="H458" s="49"/>
      <c r="I458" s="49"/>
      <c r="J458" s="49"/>
      <c r="K458" s="49"/>
      <c r="L458" s="49"/>
      <c r="M458" s="49"/>
      <c r="N458" s="49"/>
      <c r="O458" s="49"/>
      <c r="P458" s="49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1"/>
      <c r="B459" s="49"/>
      <c r="C459" s="49"/>
      <c r="D459" s="49"/>
      <c r="E459" s="49"/>
      <c r="F459" s="49"/>
      <c r="G459" s="49"/>
      <c r="H459" s="49"/>
      <c r="I459" s="49"/>
      <c r="J459" s="49"/>
      <c r="K459" s="49"/>
      <c r="L459" s="49"/>
      <c r="M459" s="49"/>
      <c r="N459" s="49"/>
      <c r="O459" s="49"/>
      <c r="P459" s="49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1"/>
      <c r="B460" s="49"/>
      <c r="C460" s="49"/>
      <c r="D460" s="49"/>
      <c r="E460" s="49"/>
      <c r="F460" s="49"/>
      <c r="G460" s="49"/>
      <c r="H460" s="49"/>
      <c r="I460" s="49"/>
      <c r="J460" s="49"/>
      <c r="K460" s="49"/>
      <c r="L460" s="49"/>
      <c r="M460" s="49"/>
      <c r="N460" s="49"/>
      <c r="O460" s="49"/>
      <c r="P460" s="49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1"/>
      <c r="B461" s="49"/>
      <c r="C461" s="49"/>
      <c r="D461" s="49"/>
      <c r="E461" s="49"/>
      <c r="F461" s="49"/>
      <c r="G461" s="49"/>
      <c r="H461" s="49"/>
      <c r="I461" s="49"/>
      <c r="J461" s="49"/>
      <c r="K461" s="49"/>
      <c r="L461" s="49"/>
      <c r="M461" s="49"/>
      <c r="N461" s="49"/>
      <c r="O461" s="49"/>
      <c r="P461" s="49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1"/>
      <c r="B462" s="49"/>
      <c r="C462" s="49"/>
      <c r="D462" s="49"/>
      <c r="E462" s="49"/>
      <c r="F462" s="49"/>
      <c r="G462" s="49"/>
      <c r="H462" s="49"/>
      <c r="I462" s="49"/>
      <c r="J462" s="49"/>
      <c r="K462" s="49"/>
      <c r="L462" s="49"/>
      <c r="M462" s="49"/>
      <c r="N462" s="49"/>
      <c r="O462" s="49"/>
      <c r="P462" s="49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1"/>
      <c r="B463" s="49"/>
      <c r="C463" s="49"/>
      <c r="D463" s="49"/>
      <c r="E463" s="49"/>
      <c r="F463" s="49"/>
      <c r="G463" s="49"/>
      <c r="H463" s="49"/>
      <c r="I463" s="49"/>
      <c r="J463" s="49"/>
      <c r="K463" s="49"/>
      <c r="L463" s="49"/>
      <c r="M463" s="49"/>
      <c r="N463" s="49"/>
      <c r="O463" s="49"/>
      <c r="P463" s="49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1"/>
      <c r="B464" s="49"/>
      <c r="C464" s="49"/>
      <c r="D464" s="49"/>
      <c r="E464" s="49"/>
      <c r="F464" s="49"/>
      <c r="G464" s="49"/>
      <c r="H464" s="49"/>
      <c r="I464" s="49"/>
      <c r="J464" s="49"/>
      <c r="K464" s="49"/>
      <c r="L464" s="49"/>
      <c r="M464" s="49"/>
      <c r="N464" s="49"/>
      <c r="O464" s="49"/>
      <c r="P464" s="49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1"/>
      <c r="B465" s="49"/>
      <c r="C465" s="49"/>
      <c r="D465" s="49"/>
      <c r="E465" s="49"/>
      <c r="F465" s="49"/>
      <c r="G465" s="49"/>
      <c r="H465" s="49"/>
      <c r="I465" s="49"/>
      <c r="J465" s="49"/>
      <c r="K465" s="49"/>
      <c r="L465" s="49"/>
      <c r="M465" s="49"/>
      <c r="N465" s="49"/>
      <c r="O465" s="49"/>
      <c r="P465" s="49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1"/>
      <c r="B466" s="49"/>
      <c r="C466" s="49"/>
      <c r="D466" s="49"/>
      <c r="E466" s="49"/>
      <c r="F466" s="49"/>
      <c r="G466" s="49"/>
      <c r="H466" s="49"/>
      <c r="I466" s="49"/>
      <c r="J466" s="49"/>
      <c r="K466" s="49"/>
      <c r="L466" s="49"/>
      <c r="M466" s="49"/>
      <c r="N466" s="49"/>
      <c r="O466" s="49"/>
      <c r="P466" s="49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1"/>
      <c r="B467" s="49"/>
      <c r="C467" s="49"/>
      <c r="D467" s="49"/>
      <c r="E467" s="49"/>
      <c r="F467" s="49"/>
      <c r="G467" s="49"/>
      <c r="H467" s="49"/>
      <c r="I467" s="49"/>
      <c r="J467" s="49"/>
      <c r="K467" s="49"/>
      <c r="L467" s="49"/>
      <c r="M467" s="49"/>
      <c r="N467" s="49"/>
      <c r="O467" s="49"/>
      <c r="P467" s="49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1"/>
      <c r="B468" s="49"/>
      <c r="C468" s="49"/>
      <c r="D468" s="49"/>
      <c r="E468" s="49"/>
      <c r="F468" s="49"/>
      <c r="G468" s="49"/>
      <c r="H468" s="49"/>
      <c r="I468" s="49"/>
      <c r="J468" s="49"/>
      <c r="K468" s="49"/>
      <c r="L468" s="49"/>
      <c r="M468" s="49"/>
      <c r="N468" s="49"/>
      <c r="O468" s="49"/>
      <c r="P468" s="49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1"/>
      <c r="B469" s="49"/>
      <c r="C469" s="49"/>
      <c r="D469" s="49"/>
      <c r="E469" s="49"/>
      <c r="F469" s="49"/>
      <c r="G469" s="49"/>
      <c r="H469" s="49"/>
      <c r="I469" s="49"/>
      <c r="J469" s="49"/>
      <c r="K469" s="49"/>
      <c r="L469" s="49"/>
      <c r="M469" s="49"/>
      <c r="N469" s="49"/>
      <c r="O469" s="49"/>
      <c r="P469" s="49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1"/>
      <c r="B470" s="49"/>
      <c r="C470" s="49"/>
      <c r="D470" s="49"/>
      <c r="E470" s="49"/>
      <c r="F470" s="49"/>
      <c r="G470" s="49"/>
      <c r="H470" s="49"/>
      <c r="I470" s="49"/>
      <c r="J470" s="49"/>
      <c r="K470" s="49"/>
      <c r="L470" s="49"/>
      <c r="M470" s="49"/>
      <c r="N470" s="49"/>
      <c r="O470" s="49"/>
      <c r="P470" s="49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1"/>
      <c r="B471" s="49"/>
      <c r="C471" s="49"/>
      <c r="D471" s="49"/>
      <c r="E471" s="49"/>
      <c r="F471" s="49"/>
      <c r="G471" s="49"/>
      <c r="H471" s="49"/>
      <c r="I471" s="49"/>
      <c r="J471" s="49"/>
      <c r="K471" s="49"/>
      <c r="L471" s="49"/>
      <c r="M471" s="49"/>
      <c r="N471" s="49"/>
      <c r="O471" s="49"/>
      <c r="P471" s="49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1"/>
      <c r="B472" s="49"/>
      <c r="C472" s="49"/>
      <c r="D472" s="49"/>
      <c r="E472" s="49"/>
      <c r="F472" s="49"/>
      <c r="G472" s="49"/>
      <c r="H472" s="49"/>
      <c r="I472" s="49"/>
      <c r="J472" s="49"/>
      <c r="K472" s="49"/>
      <c r="L472" s="49"/>
      <c r="M472" s="49"/>
      <c r="N472" s="49"/>
      <c r="O472" s="49"/>
      <c r="P472" s="49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1"/>
      <c r="B473" s="49"/>
      <c r="C473" s="49"/>
      <c r="D473" s="49"/>
      <c r="E473" s="49"/>
      <c r="F473" s="49"/>
      <c r="G473" s="49"/>
      <c r="H473" s="49"/>
      <c r="I473" s="49"/>
      <c r="J473" s="49"/>
      <c r="K473" s="49"/>
      <c r="L473" s="49"/>
      <c r="M473" s="49"/>
      <c r="N473" s="49"/>
      <c r="O473" s="49"/>
      <c r="P473" s="49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1"/>
      <c r="B474" s="49"/>
      <c r="C474" s="49"/>
      <c r="D474" s="49"/>
      <c r="E474" s="49"/>
      <c r="F474" s="49"/>
      <c r="G474" s="49"/>
      <c r="H474" s="49"/>
      <c r="I474" s="49"/>
      <c r="J474" s="49"/>
      <c r="K474" s="49"/>
      <c r="L474" s="49"/>
      <c r="M474" s="49"/>
      <c r="N474" s="49"/>
      <c r="O474" s="49"/>
      <c r="P474" s="49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1"/>
      <c r="B475" s="49"/>
      <c r="C475" s="49"/>
      <c r="D475" s="49"/>
      <c r="E475" s="49"/>
      <c r="F475" s="49"/>
      <c r="G475" s="49"/>
      <c r="H475" s="49"/>
      <c r="I475" s="49"/>
      <c r="J475" s="49"/>
      <c r="K475" s="49"/>
      <c r="L475" s="49"/>
      <c r="M475" s="49"/>
      <c r="N475" s="49"/>
      <c r="O475" s="49"/>
      <c r="P475" s="49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1"/>
      <c r="B476" s="49"/>
      <c r="C476" s="49"/>
      <c r="D476" s="49"/>
      <c r="E476" s="49"/>
      <c r="F476" s="49"/>
      <c r="G476" s="49"/>
      <c r="H476" s="49"/>
      <c r="I476" s="49"/>
      <c r="J476" s="49"/>
      <c r="K476" s="49"/>
      <c r="L476" s="49"/>
      <c r="M476" s="49"/>
      <c r="N476" s="49"/>
      <c r="O476" s="49"/>
      <c r="P476" s="49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1"/>
      <c r="B477" s="49"/>
      <c r="C477" s="49"/>
      <c r="D477" s="49"/>
      <c r="E477" s="49"/>
      <c r="F477" s="49"/>
      <c r="G477" s="49"/>
      <c r="H477" s="49"/>
      <c r="I477" s="49"/>
      <c r="J477" s="49"/>
      <c r="K477" s="49"/>
      <c r="L477" s="49"/>
      <c r="M477" s="49"/>
      <c r="N477" s="49"/>
      <c r="O477" s="49"/>
      <c r="P477" s="49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1"/>
      <c r="B478" s="49"/>
      <c r="C478" s="49"/>
      <c r="D478" s="49"/>
      <c r="E478" s="49"/>
      <c r="F478" s="49"/>
      <c r="G478" s="49"/>
      <c r="H478" s="49"/>
      <c r="I478" s="49"/>
      <c r="J478" s="49"/>
      <c r="K478" s="49"/>
      <c r="L478" s="49"/>
      <c r="M478" s="49"/>
      <c r="N478" s="49"/>
      <c r="O478" s="49"/>
      <c r="P478" s="49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1"/>
      <c r="B479" s="49"/>
      <c r="C479" s="49"/>
      <c r="D479" s="49"/>
      <c r="E479" s="49"/>
      <c r="F479" s="49"/>
      <c r="G479" s="49"/>
      <c r="H479" s="49"/>
      <c r="I479" s="49"/>
      <c r="J479" s="49"/>
      <c r="K479" s="49"/>
      <c r="L479" s="49"/>
      <c r="M479" s="49"/>
      <c r="N479" s="49"/>
      <c r="O479" s="49"/>
      <c r="P479" s="49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1"/>
      <c r="B480" s="49"/>
      <c r="C480" s="49"/>
      <c r="D480" s="49"/>
      <c r="E480" s="49"/>
      <c r="F480" s="49"/>
      <c r="G480" s="49"/>
      <c r="H480" s="49"/>
      <c r="I480" s="49"/>
      <c r="J480" s="49"/>
      <c r="K480" s="49"/>
      <c r="L480" s="49"/>
      <c r="M480" s="49"/>
      <c r="N480" s="49"/>
      <c r="O480" s="49"/>
      <c r="P480" s="49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1"/>
      <c r="B481" s="49"/>
      <c r="C481" s="49"/>
      <c r="D481" s="49"/>
      <c r="E481" s="49"/>
      <c r="F481" s="49"/>
      <c r="G481" s="49"/>
      <c r="H481" s="49"/>
      <c r="I481" s="49"/>
      <c r="J481" s="49"/>
      <c r="K481" s="49"/>
      <c r="L481" s="49"/>
      <c r="M481" s="49"/>
      <c r="N481" s="49"/>
      <c r="O481" s="49"/>
      <c r="P481" s="49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1"/>
      <c r="B482" s="49"/>
      <c r="C482" s="49"/>
      <c r="D482" s="49"/>
      <c r="E482" s="49"/>
      <c r="F482" s="49"/>
      <c r="G482" s="49"/>
      <c r="H482" s="49"/>
      <c r="I482" s="49"/>
      <c r="J482" s="49"/>
      <c r="K482" s="49"/>
      <c r="L482" s="49"/>
      <c r="M482" s="49"/>
      <c r="N482" s="49"/>
      <c r="O482" s="49"/>
      <c r="P482" s="49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1"/>
      <c r="B483" s="49"/>
      <c r="C483" s="49"/>
      <c r="D483" s="49"/>
      <c r="E483" s="49"/>
      <c r="F483" s="49"/>
      <c r="G483" s="49"/>
      <c r="H483" s="49"/>
      <c r="I483" s="49"/>
      <c r="J483" s="49"/>
      <c r="K483" s="49"/>
      <c r="L483" s="49"/>
      <c r="M483" s="49"/>
      <c r="N483" s="49"/>
      <c r="O483" s="49"/>
      <c r="P483" s="49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1"/>
      <c r="B484" s="49"/>
      <c r="C484" s="49"/>
      <c r="D484" s="49"/>
      <c r="E484" s="49"/>
      <c r="F484" s="49"/>
      <c r="G484" s="49"/>
      <c r="H484" s="49"/>
      <c r="I484" s="49"/>
      <c r="J484" s="49"/>
      <c r="K484" s="49"/>
      <c r="L484" s="49"/>
      <c r="M484" s="49"/>
      <c r="N484" s="49"/>
      <c r="O484" s="49"/>
      <c r="P484" s="49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1"/>
      <c r="B485" s="49"/>
      <c r="C485" s="49"/>
      <c r="D485" s="49"/>
      <c r="E485" s="49"/>
      <c r="F485" s="49"/>
      <c r="G485" s="49"/>
      <c r="H485" s="49"/>
      <c r="I485" s="49"/>
      <c r="J485" s="49"/>
      <c r="K485" s="49"/>
      <c r="L485" s="49"/>
      <c r="M485" s="49"/>
      <c r="N485" s="49"/>
      <c r="O485" s="49"/>
      <c r="P485" s="49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1"/>
      <c r="B486" s="49"/>
      <c r="C486" s="49"/>
      <c r="D486" s="49"/>
      <c r="E486" s="49"/>
      <c r="F486" s="49"/>
      <c r="G486" s="49"/>
      <c r="H486" s="49"/>
      <c r="I486" s="49"/>
      <c r="J486" s="49"/>
      <c r="K486" s="49"/>
      <c r="L486" s="49"/>
      <c r="M486" s="49"/>
      <c r="N486" s="49"/>
      <c r="O486" s="49"/>
      <c r="P486" s="49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1"/>
      <c r="B487" s="49"/>
      <c r="C487" s="49"/>
      <c r="D487" s="49"/>
      <c r="E487" s="49"/>
      <c r="F487" s="49"/>
      <c r="G487" s="49"/>
      <c r="H487" s="49"/>
      <c r="I487" s="49"/>
      <c r="J487" s="49"/>
      <c r="K487" s="49"/>
      <c r="L487" s="49"/>
      <c r="M487" s="49"/>
      <c r="N487" s="49"/>
      <c r="O487" s="49"/>
      <c r="P487" s="49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1"/>
      <c r="B488" s="49"/>
      <c r="C488" s="49"/>
      <c r="D488" s="49"/>
      <c r="E488" s="49"/>
      <c r="F488" s="49"/>
      <c r="G488" s="49"/>
      <c r="H488" s="49"/>
      <c r="I488" s="49"/>
      <c r="J488" s="49"/>
      <c r="K488" s="49"/>
      <c r="L488" s="49"/>
      <c r="M488" s="49"/>
      <c r="N488" s="49"/>
      <c r="O488" s="49"/>
      <c r="P488" s="49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1"/>
      <c r="B489" s="49"/>
      <c r="C489" s="49"/>
      <c r="D489" s="49"/>
      <c r="E489" s="49"/>
      <c r="F489" s="49"/>
      <c r="G489" s="49"/>
      <c r="H489" s="49"/>
      <c r="I489" s="49"/>
      <c r="J489" s="49"/>
      <c r="K489" s="49"/>
      <c r="L489" s="49"/>
      <c r="M489" s="49"/>
      <c r="N489" s="49"/>
      <c r="O489" s="49"/>
      <c r="P489" s="49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1"/>
      <c r="B490" s="49"/>
      <c r="C490" s="49"/>
      <c r="D490" s="49"/>
      <c r="E490" s="49"/>
      <c r="F490" s="49"/>
      <c r="G490" s="49"/>
      <c r="H490" s="49"/>
      <c r="I490" s="49"/>
      <c r="J490" s="49"/>
      <c r="K490" s="49"/>
      <c r="L490" s="49"/>
      <c r="M490" s="49"/>
      <c r="N490" s="49"/>
      <c r="O490" s="49"/>
      <c r="P490" s="49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1"/>
      <c r="B491" s="49"/>
      <c r="C491" s="49"/>
      <c r="D491" s="49"/>
      <c r="E491" s="49"/>
      <c r="F491" s="49"/>
      <c r="G491" s="49"/>
      <c r="H491" s="49"/>
      <c r="I491" s="49"/>
      <c r="J491" s="49"/>
      <c r="K491" s="49"/>
      <c r="L491" s="49"/>
      <c r="M491" s="49"/>
      <c r="N491" s="49"/>
      <c r="O491" s="49"/>
      <c r="P491" s="49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1"/>
      <c r="B492" s="49"/>
      <c r="C492" s="49"/>
      <c r="D492" s="49"/>
      <c r="E492" s="49"/>
      <c r="F492" s="49"/>
      <c r="G492" s="49"/>
      <c r="H492" s="49"/>
      <c r="I492" s="49"/>
      <c r="J492" s="49"/>
      <c r="K492" s="49"/>
      <c r="L492" s="49"/>
      <c r="M492" s="49"/>
      <c r="N492" s="49"/>
      <c r="O492" s="49"/>
      <c r="P492" s="49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1"/>
      <c r="B493" s="49"/>
      <c r="C493" s="49"/>
      <c r="D493" s="49"/>
      <c r="E493" s="49"/>
      <c r="F493" s="49"/>
      <c r="G493" s="49"/>
      <c r="H493" s="49"/>
      <c r="I493" s="49"/>
      <c r="J493" s="49"/>
      <c r="K493" s="49"/>
      <c r="L493" s="49"/>
      <c r="M493" s="49"/>
      <c r="N493" s="49"/>
      <c r="O493" s="49"/>
      <c r="P493" s="49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1"/>
      <c r="B494" s="49"/>
      <c r="C494" s="49"/>
      <c r="D494" s="49"/>
      <c r="E494" s="49"/>
      <c r="F494" s="49"/>
      <c r="G494" s="49"/>
      <c r="H494" s="49"/>
      <c r="I494" s="49"/>
      <c r="J494" s="49"/>
      <c r="K494" s="49"/>
      <c r="L494" s="49"/>
      <c r="M494" s="49"/>
      <c r="N494" s="49"/>
      <c r="O494" s="49"/>
      <c r="P494" s="49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1"/>
      <c r="B495" s="49"/>
      <c r="C495" s="49"/>
      <c r="D495" s="49"/>
      <c r="E495" s="49"/>
      <c r="F495" s="49"/>
      <c r="G495" s="49"/>
      <c r="H495" s="49"/>
      <c r="I495" s="49"/>
      <c r="J495" s="49"/>
      <c r="K495" s="49"/>
      <c r="L495" s="49"/>
      <c r="M495" s="49"/>
      <c r="N495" s="49"/>
      <c r="O495" s="49"/>
      <c r="P495" s="49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1"/>
      <c r="B496" s="49"/>
      <c r="C496" s="49"/>
      <c r="D496" s="49"/>
      <c r="E496" s="49"/>
      <c r="F496" s="49"/>
      <c r="G496" s="49"/>
      <c r="H496" s="49"/>
      <c r="I496" s="49"/>
      <c r="J496" s="49"/>
      <c r="K496" s="49"/>
      <c r="L496" s="49"/>
      <c r="M496" s="49"/>
      <c r="N496" s="49"/>
      <c r="O496" s="49"/>
      <c r="P496" s="49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1"/>
      <c r="B497" s="49"/>
      <c r="C497" s="49"/>
      <c r="D497" s="49"/>
      <c r="E497" s="49"/>
      <c r="F497" s="49"/>
      <c r="G497" s="49"/>
      <c r="H497" s="49"/>
      <c r="I497" s="49"/>
      <c r="J497" s="49"/>
      <c r="K497" s="49"/>
      <c r="L497" s="49"/>
      <c r="M497" s="49"/>
      <c r="N497" s="49"/>
      <c r="O497" s="49"/>
      <c r="P497" s="49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1"/>
      <c r="B498" s="49"/>
      <c r="C498" s="49"/>
      <c r="D498" s="49"/>
      <c r="E498" s="49"/>
      <c r="F498" s="49"/>
      <c r="G498" s="49"/>
      <c r="H498" s="49"/>
      <c r="I498" s="49"/>
      <c r="J498" s="49"/>
      <c r="K498" s="49"/>
      <c r="L498" s="49"/>
      <c r="M498" s="49"/>
      <c r="N498" s="49"/>
      <c r="O498" s="49"/>
      <c r="P498" s="49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1"/>
      <c r="B499" s="49"/>
      <c r="C499" s="49"/>
      <c r="D499" s="49"/>
      <c r="E499" s="49"/>
      <c r="F499" s="49"/>
      <c r="G499" s="49"/>
      <c r="H499" s="49"/>
      <c r="I499" s="49"/>
      <c r="J499" s="49"/>
      <c r="K499" s="49"/>
      <c r="L499" s="49"/>
      <c r="M499" s="49"/>
      <c r="N499" s="49"/>
      <c r="O499" s="49"/>
      <c r="P499" s="49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1"/>
      <c r="B500" s="49"/>
      <c r="C500" s="49"/>
      <c r="D500" s="49"/>
      <c r="E500" s="49"/>
      <c r="F500" s="49"/>
      <c r="G500" s="49"/>
      <c r="H500" s="49"/>
      <c r="I500" s="49"/>
      <c r="J500" s="49"/>
      <c r="K500" s="49"/>
      <c r="L500" s="49"/>
      <c r="M500" s="49"/>
      <c r="N500" s="49"/>
      <c r="O500" s="49"/>
      <c r="P500" s="49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1"/>
      <c r="B501" s="49"/>
      <c r="C501" s="49"/>
      <c r="D501" s="49"/>
      <c r="E501" s="49"/>
      <c r="F501" s="49"/>
      <c r="G501" s="49"/>
      <c r="H501" s="49"/>
      <c r="I501" s="49"/>
      <c r="J501" s="49"/>
      <c r="K501" s="49"/>
      <c r="L501" s="49"/>
      <c r="M501" s="49"/>
      <c r="N501" s="49"/>
      <c r="O501" s="49"/>
      <c r="P501" s="49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1"/>
      <c r="B502" s="49"/>
      <c r="C502" s="49"/>
      <c r="D502" s="49"/>
      <c r="E502" s="49"/>
      <c r="F502" s="49"/>
      <c r="G502" s="49"/>
      <c r="H502" s="49"/>
      <c r="I502" s="49"/>
      <c r="J502" s="49"/>
      <c r="K502" s="49"/>
      <c r="L502" s="49"/>
      <c r="M502" s="49"/>
      <c r="N502" s="49"/>
      <c r="O502" s="49"/>
      <c r="P502" s="49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1"/>
      <c r="B503" s="49"/>
      <c r="C503" s="49"/>
      <c r="D503" s="49"/>
      <c r="E503" s="49"/>
      <c r="F503" s="49"/>
      <c r="G503" s="49"/>
      <c r="H503" s="49"/>
      <c r="I503" s="49"/>
      <c r="J503" s="49"/>
      <c r="K503" s="49"/>
      <c r="L503" s="49"/>
      <c r="M503" s="49"/>
      <c r="N503" s="49"/>
      <c r="O503" s="49"/>
      <c r="P503" s="49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1"/>
      <c r="B504" s="49"/>
      <c r="C504" s="49"/>
      <c r="D504" s="49"/>
      <c r="E504" s="49"/>
      <c r="F504" s="49"/>
      <c r="G504" s="49"/>
      <c r="H504" s="49"/>
      <c r="I504" s="49"/>
      <c r="J504" s="49"/>
      <c r="K504" s="49"/>
      <c r="L504" s="49"/>
      <c r="M504" s="49"/>
      <c r="N504" s="49"/>
      <c r="O504" s="49"/>
      <c r="P504" s="49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1"/>
      <c r="B505" s="49"/>
      <c r="C505" s="49"/>
      <c r="D505" s="49"/>
      <c r="E505" s="49"/>
      <c r="F505" s="49"/>
      <c r="G505" s="49"/>
      <c r="H505" s="49"/>
      <c r="I505" s="49"/>
      <c r="J505" s="49"/>
      <c r="K505" s="49"/>
      <c r="L505" s="49"/>
      <c r="M505" s="49"/>
      <c r="N505" s="49"/>
      <c r="O505" s="49"/>
      <c r="P505" s="49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1"/>
      <c r="B506" s="49"/>
      <c r="C506" s="49"/>
      <c r="D506" s="49"/>
      <c r="E506" s="49"/>
      <c r="F506" s="49"/>
      <c r="G506" s="49"/>
      <c r="H506" s="49"/>
      <c r="I506" s="49"/>
      <c r="J506" s="49"/>
      <c r="K506" s="49"/>
      <c r="L506" s="49"/>
      <c r="M506" s="49"/>
      <c r="N506" s="49"/>
      <c r="O506" s="49"/>
      <c r="P506" s="49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1"/>
      <c r="B507" s="49"/>
      <c r="C507" s="49"/>
      <c r="D507" s="49"/>
      <c r="E507" s="49"/>
      <c r="F507" s="49"/>
      <c r="G507" s="49"/>
      <c r="H507" s="49"/>
      <c r="I507" s="49"/>
      <c r="J507" s="49"/>
      <c r="K507" s="49"/>
      <c r="L507" s="49"/>
      <c r="M507" s="49"/>
      <c r="N507" s="49"/>
      <c r="O507" s="49"/>
      <c r="P507" s="49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1"/>
      <c r="B508" s="49"/>
      <c r="C508" s="49"/>
      <c r="D508" s="49"/>
      <c r="E508" s="49"/>
      <c r="F508" s="49"/>
      <c r="G508" s="49"/>
      <c r="H508" s="49"/>
      <c r="I508" s="49"/>
      <c r="J508" s="49"/>
      <c r="K508" s="49"/>
      <c r="L508" s="49"/>
      <c r="M508" s="49"/>
      <c r="N508" s="49"/>
      <c r="O508" s="49"/>
      <c r="P508" s="49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1"/>
      <c r="B509" s="49"/>
      <c r="C509" s="49"/>
      <c r="D509" s="49"/>
      <c r="E509" s="49"/>
      <c r="F509" s="49"/>
      <c r="G509" s="49"/>
      <c r="H509" s="49"/>
      <c r="I509" s="49"/>
      <c r="J509" s="49"/>
      <c r="K509" s="49"/>
      <c r="L509" s="49"/>
      <c r="M509" s="49"/>
      <c r="N509" s="49"/>
      <c r="O509" s="49"/>
      <c r="P509" s="49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1"/>
      <c r="B510" s="49"/>
      <c r="C510" s="49"/>
      <c r="D510" s="49"/>
      <c r="E510" s="49"/>
      <c r="F510" s="49"/>
      <c r="G510" s="49"/>
      <c r="H510" s="49"/>
      <c r="I510" s="49"/>
      <c r="J510" s="49"/>
      <c r="K510" s="49"/>
      <c r="L510" s="49"/>
      <c r="M510" s="49"/>
      <c r="N510" s="49"/>
      <c r="O510" s="49"/>
      <c r="P510" s="49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1"/>
      <c r="B511" s="49"/>
      <c r="C511" s="49"/>
      <c r="D511" s="49"/>
      <c r="E511" s="49"/>
      <c r="F511" s="49"/>
      <c r="G511" s="49"/>
      <c r="H511" s="49"/>
      <c r="I511" s="49"/>
      <c r="J511" s="49"/>
      <c r="K511" s="49"/>
      <c r="L511" s="49"/>
      <c r="M511" s="49"/>
      <c r="N511" s="49"/>
      <c r="O511" s="49"/>
      <c r="P511" s="49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1"/>
      <c r="B512" s="49"/>
      <c r="C512" s="49"/>
      <c r="D512" s="49"/>
      <c r="E512" s="49"/>
      <c r="F512" s="49"/>
      <c r="G512" s="49"/>
      <c r="H512" s="49"/>
      <c r="I512" s="49"/>
      <c r="J512" s="49"/>
      <c r="K512" s="49"/>
      <c r="L512" s="49"/>
      <c r="M512" s="49"/>
      <c r="N512" s="49"/>
      <c r="O512" s="49"/>
      <c r="P512" s="49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1"/>
      <c r="B513" s="49"/>
      <c r="C513" s="49"/>
      <c r="D513" s="49"/>
      <c r="E513" s="49"/>
      <c r="F513" s="49"/>
      <c r="G513" s="49"/>
      <c r="H513" s="49"/>
      <c r="I513" s="49"/>
      <c r="J513" s="49"/>
      <c r="K513" s="49"/>
      <c r="L513" s="49"/>
      <c r="M513" s="49"/>
      <c r="N513" s="49"/>
      <c r="O513" s="49"/>
      <c r="P513" s="49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1"/>
      <c r="B514" s="49"/>
      <c r="C514" s="49"/>
      <c r="D514" s="49"/>
      <c r="E514" s="49"/>
      <c r="F514" s="49"/>
      <c r="G514" s="49"/>
      <c r="H514" s="49"/>
      <c r="I514" s="49"/>
      <c r="J514" s="49"/>
      <c r="K514" s="49"/>
      <c r="L514" s="49"/>
      <c r="M514" s="49"/>
      <c r="N514" s="49"/>
      <c r="O514" s="49"/>
      <c r="P514" s="49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1"/>
      <c r="B515" s="49"/>
      <c r="C515" s="49"/>
      <c r="D515" s="49"/>
      <c r="E515" s="49"/>
      <c r="F515" s="49"/>
      <c r="G515" s="49"/>
      <c r="H515" s="49"/>
      <c r="I515" s="49"/>
      <c r="J515" s="49"/>
      <c r="K515" s="49"/>
      <c r="L515" s="49"/>
      <c r="M515" s="49"/>
      <c r="N515" s="49"/>
      <c r="O515" s="49"/>
      <c r="P515" s="49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1"/>
      <c r="B516" s="49"/>
      <c r="C516" s="49"/>
      <c r="D516" s="49"/>
      <c r="E516" s="49"/>
      <c r="F516" s="49"/>
      <c r="G516" s="49"/>
      <c r="H516" s="49"/>
      <c r="I516" s="49"/>
      <c r="J516" s="49"/>
      <c r="K516" s="49"/>
      <c r="L516" s="49"/>
      <c r="M516" s="49"/>
      <c r="N516" s="49"/>
      <c r="O516" s="49"/>
      <c r="P516" s="49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1"/>
      <c r="B517" s="49"/>
      <c r="C517" s="49"/>
      <c r="D517" s="49"/>
      <c r="E517" s="49"/>
      <c r="F517" s="49"/>
      <c r="G517" s="49"/>
      <c r="H517" s="49"/>
      <c r="I517" s="49"/>
      <c r="J517" s="49"/>
      <c r="K517" s="49"/>
      <c r="L517" s="49"/>
      <c r="M517" s="49"/>
      <c r="N517" s="49"/>
      <c r="O517" s="49"/>
      <c r="P517" s="49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1"/>
      <c r="B518" s="49"/>
      <c r="C518" s="49"/>
      <c r="D518" s="49"/>
      <c r="E518" s="49"/>
      <c r="F518" s="49"/>
      <c r="G518" s="49"/>
      <c r="H518" s="49"/>
      <c r="I518" s="49"/>
      <c r="J518" s="49"/>
      <c r="K518" s="49"/>
      <c r="L518" s="49"/>
      <c r="M518" s="49"/>
      <c r="N518" s="49"/>
      <c r="O518" s="49"/>
      <c r="P518" s="49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1"/>
      <c r="B519" s="49"/>
      <c r="C519" s="49"/>
      <c r="D519" s="49"/>
      <c r="E519" s="49"/>
      <c r="F519" s="49"/>
      <c r="G519" s="49"/>
      <c r="H519" s="49"/>
      <c r="I519" s="49"/>
      <c r="J519" s="49"/>
      <c r="K519" s="49"/>
      <c r="L519" s="49"/>
      <c r="M519" s="49"/>
      <c r="N519" s="49"/>
      <c r="O519" s="49"/>
      <c r="P519" s="49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1"/>
      <c r="B520" s="49"/>
      <c r="C520" s="49"/>
      <c r="D520" s="49"/>
      <c r="E520" s="49"/>
      <c r="F520" s="49"/>
      <c r="G520" s="49"/>
      <c r="H520" s="49"/>
      <c r="I520" s="49"/>
      <c r="J520" s="49"/>
      <c r="K520" s="49"/>
      <c r="L520" s="49"/>
      <c r="M520" s="49"/>
      <c r="N520" s="49"/>
      <c r="O520" s="49"/>
      <c r="P520" s="49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1"/>
      <c r="B521" s="49"/>
      <c r="C521" s="49"/>
      <c r="D521" s="49"/>
      <c r="E521" s="49"/>
      <c r="F521" s="49"/>
      <c r="G521" s="49"/>
      <c r="H521" s="49"/>
      <c r="I521" s="49"/>
      <c r="J521" s="49"/>
      <c r="K521" s="49"/>
      <c r="L521" s="49"/>
      <c r="M521" s="49"/>
      <c r="N521" s="49"/>
      <c r="O521" s="49"/>
      <c r="P521" s="49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1"/>
      <c r="B522" s="49"/>
      <c r="C522" s="49"/>
      <c r="D522" s="49"/>
      <c r="E522" s="49"/>
      <c r="F522" s="49"/>
      <c r="G522" s="49"/>
      <c r="H522" s="49"/>
      <c r="I522" s="49"/>
      <c r="J522" s="49"/>
      <c r="K522" s="49"/>
      <c r="L522" s="49"/>
      <c r="M522" s="49"/>
      <c r="N522" s="49"/>
      <c r="O522" s="49"/>
      <c r="P522" s="49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1"/>
      <c r="B523" s="49"/>
      <c r="C523" s="49"/>
      <c r="D523" s="49"/>
      <c r="E523" s="49"/>
      <c r="F523" s="49"/>
      <c r="G523" s="49"/>
      <c r="H523" s="49"/>
      <c r="I523" s="49"/>
      <c r="J523" s="49"/>
      <c r="K523" s="49"/>
      <c r="L523" s="49"/>
      <c r="M523" s="49"/>
      <c r="N523" s="49"/>
      <c r="O523" s="49"/>
      <c r="P523" s="49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1"/>
      <c r="B524" s="49"/>
      <c r="C524" s="49"/>
      <c r="D524" s="49"/>
      <c r="E524" s="49"/>
      <c r="F524" s="49"/>
      <c r="G524" s="49"/>
      <c r="H524" s="49"/>
      <c r="I524" s="49"/>
      <c r="J524" s="49"/>
      <c r="K524" s="49"/>
      <c r="L524" s="49"/>
      <c r="M524" s="49"/>
      <c r="N524" s="49"/>
      <c r="O524" s="49"/>
      <c r="P524" s="49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1"/>
      <c r="B525" s="49"/>
      <c r="C525" s="49"/>
      <c r="D525" s="49"/>
      <c r="E525" s="49"/>
      <c r="F525" s="49"/>
      <c r="G525" s="49"/>
      <c r="H525" s="49"/>
      <c r="I525" s="49"/>
      <c r="J525" s="49"/>
      <c r="K525" s="49"/>
      <c r="L525" s="49"/>
      <c r="M525" s="49"/>
      <c r="N525" s="49"/>
      <c r="O525" s="49"/>
      <c r="P525" s="49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1"/>
      <c r="B526" s="49"/>
      <c r="C526" s="49"/>
      <c r="D526" s="49"/>
      <c r="E526" s="49"/>
      <c r="F526" s="49"/>
      <c r="G526" s="49"/>
      <c r="H526" s="49"/>
      <c r="I526" s="49"/>
      <c r="J526" s="49"/>
      <c r="K526" s="49"/>
      <c r="L526" s="49"/>
      <c r="M526" s="49"/>
      <c r="N526" s="49"/>
      <c r="O526" s="49"/>
      <c r="P526" s="49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1"/>
      <c r="B527" s="49"/>
      <c r="C527" s="49"/>
      <c r="D527" s="49"/>
      <c r="E527" s="49"/>
      <c r="F527" s="49"/>
      <c r="G527" s="49"/>
      <c r="H527" s="49"/>
      <c r="I527" s="49"/>
      <c r="J527" s="49"/>
      <c r="K527" s="49"/>
      <c r="L527" s="49"/>
      <c r="M527" s="49"/>
      <c r="N527" s="49"/>
      <c r="O527" s="49"/>
      <c r="P527" s="49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1"/>
      <c r="B528" s="49"/>
      <c r="C528" s="49"/>
      <c r="D528" s="49"/>
      <c r="E528" s="49"/>
      <c r="F528" s="49"/>
      <c r="G528" s="49"/>
      <c r="H528" s="49"/>
      <c r="I528" s="49"/>
      <c r="J528" s="49"/>
      <c r="K528" s="49"/>
      <c r="L528" s="49"/>
      <c r="M528" s="49"/>
      <c r="N528" s="49"/>
      <c r="O528" s="49"/>
      <c r="P528" s="49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1"/>
      <c r="B529" s="49"/>
      <c r="C529" s="49"/>
      <c r="D529" s="49"/>
      <c r="E529" s="49"/>
      <c r="F529" s="49"/>
      <c r="G529" s="49"/>
      <c r="H529" s="49"/>
      <c r="I529" s="49"/>
      <c r="J529" s="49"/>
      <c r="K529" s="49"/>
      <c r="L529" s="49"/>
      <c r="M529" s="49"/>
      <c r="N529" s="49"/>
      <c r="O529" s="49"/>
      <c r="P529" s="49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1"/>
      <c r="B530" s="49"/>
      <c r="C530" s="49"/>
      <c r="D530" s="49"/>
      <c r="E530" s="49"/>
      <c r="F530" s="49"/>
      <c r="G530" s="49"/>
      <c r="H530" s="49"/>
      <c r="I530" s="49"/>
      <c r="J530" s="49"/>
      <c r="K530" s="49"/>
      <c r="L530" s="49"/>
      <c r="M530" s="49"/>
      <c r="N530" s="49"/>
      <c r="O530" s="49"/>
      <c r="P530" s="49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1"/>
      <c r="B531" s="49"/>
      <c r="C531" s="49"/>
      <c r="D531" s="49"/>
      <c r="E531" s="49"/>
      <c r="F531" s="49"/>
      <c r="G531" s="49"/>
      <c r="H531" s="49"/>
      <c r="I531" s="49"/>
      <c r="J531" s="49"/>
      <c r="K531" s="49"/>
      <c r="L531" s="49"/>
      <c r="M531" s="49"/>
      <c r="N531" s="49"/>
      <c r="O531" s="49"/>
      <c r="P531" s="49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1"/>
      <c r="B532" s="49"/>
      <c r="C532" s="49"/>
      <c r="D532" s="49"/>
      <c r="E532" s="49"/>
      <c r="F532" s="49"/>
      <c r="G532" s="49"/>
      <c r="H532" s="49"/>
      <c r="I532" s="49"/>
      <c r="J532" s="49"/>
      <c r="K532" s="49"/>
      <c r="L532" s="49"/>
      <c r="M532" s="49"/>
      <c r="N532" s="49"/>
      <c r="O532" s="49"/>
      <c r="P532" s="49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1"/>
      <c r="B533" s="49"/>
      <c r="C533" s="49"/>
      <c r="D533" s="49"/>
      <c r="E533" s="49"/>
      <c r="F533" s="49"/>
      <c r="G533" s="49"/>
      <c r="H533" s="49"/>
      <c r="I533" s="49"/>
      <c r="J533" s="49"/>
      <c r="K533" s="49"/>
      <c r="L533" s="49"/>
      <c r="M533" s="49"/>
      <c r="N533" s="49"/>
      <c r="O533" s="49"/>
      <c r="P533" s="49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1"/>
      <c r="B534" s="49"/>
      <c r="C534" s="49"/>
      <c r="D534" s="49"/>
      <c r="E534" s="49"/>
      <c r="F534" s="49"/>
      <c r="G534" s="49"/>
      <c r="H534" s="49"/>
      <c r="I534" s="49"/>
      <c r="J534" s="49"/>
      <c r="K534" s="49"/>
      <c r="L534" s="49"/>
      <c r="M534" s="49"/>
      <c r="N534" s="49"/>
      <c r="O534" s="49"/>
      <c r="P534" s="49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1"/>
      <c r="B535" s="49"/>
      <c r="C535" s="49"/>
      <c r="D535" s="49"/>
      <c r="E535" s="49"/>
      <c r="F535" s="49"/>
      <c r="G535" s="49"/>
      <c r="H535" s="49"/>
      <c r="I535" s="49"/>
      <c r="J535" s="49"/>
      <c r="K535" s="49"/>
      <c r="L535" s="49"/>
      <c r="M535" s="49"/>
      <c r="N535" s="49"/>
      <c r="O535" s="49"/>
      <c r="P535" s="49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1"/>
      <c r="B536" s="49"/>
      <c r="C536" s="49"/>
      <c r="D536" s="49"/>
      <c r="E536" s="49"/>
      <c r="F536" s="49"/>
      <c r="G536" s="49"/>
      <c r="H536" s="49"/>
      <c r="I536" s="49"/>
      <c r="J536" s="49"/>
      <c r="K536" s="49"/>
      <c r="L536" s="49"/>
      <c r="M536" s="49"/>
      <c r="N536" s="49"/>
      <c r="O536" s="49"/>
      <c r="P536" s="49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1"/>
      <c r="B537" s="49"/>
      <c r="C537" s="49"/>
      <c r="D537" s="49"/>
      <c r="E537" s="49"/>
      <c r="F537" s="49"/>
      <c r="G537" s="49"/>
      <c r="H537" s="49"/>
      <c r="I537" s="49"/>
      <c r="J537" s="49"/>
      <c r="K537" s="49"/>
      <c r="L537" s="49"/>
      <c r="M537" s="49"/>
      <c r="N537" s="49"/>
      <c r="O537" s="49"/>
      <c r="P537" s="49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1"/>
      <c r="B538" s="49"/>
      <c r="C538" s="49"/>
      <c r="D538" s="49"/>
      <c r="E538" s="49"/>
      <c r="F538" s="49"/>
      <c r="G538" s="49"/>
      <c r="H538" s="49"/>
      <c r="I538" s="49"/>
      <c r="J538" s="49"/>
      <c r="K538" s="49"/>
      <c r="L538" s="49"/>
      <c r="M538" s="49"/>
      <c r="N538" s="49"/>
      <c r="O538" s="49"/>
      <c r="P538" s="49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1"/>
      <c r="B539" s="49"/>
      <c r="C539" s="49"/>
      <c r="D539" s="49"/>
      <c r="E539" s="49"/>
      <c r="F539" s="49"/>
      <c r="G539" s="49"/>
      <c r="H539" s="49"/>
      <c r="I539" s="49"/>
      <c r="J539" s="49"/>
      <c r="K539" s="49"/>
      <c r="L539" s="49"/>
      <c r="M539" s="49"/>
      <c r="N539" s="49"/>
      <c r="O539" s="49"/>
      <c r="P539" s="49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1"/>
      <c r="B540" s="49"/>
      <c r="C540" s="49"/>
      <c r="D540" s="49"/>
      <c r="E540" s="49"/>
      <c r="F540" s="49"/>
      <c r="G540" s="49"/>
      <c r="H540" s="49"/>
      <c r="I540" s="49"/>
      <c r="J540" s="49"/>
      <c r="K540" s="49"/>
      <c r="L540" s="49"/>
      <c r="M540" s="49"/>
      <c r="N540" s="49"/>
      <c r="O540" s="49"/>
      <c r="P540" s="49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1"/>
      <c r="B541" s="49"/>
      <c r="C541" s="49"/>
      <c r="D541" s="49"/>
      <c r="E541" s="49"/>
      <c r="F541" s="49"/>
      <c r="G541" s="49"/>
      <c r="H541" s="49"/>
      <c r="I541" s="49"/>
      <c r="J541" s="49"/>
      <c r="K541" s="49"/>
      <c r="L541" s="49"/>
      <c r="M541" s="49"/>
      <c r="N541" s="49"/>
      <c r="O541" s="49"/>
      <c r="P541" s="49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1"/>
      <c r="B542" s="49"/>
      <c r="C542" s="49"/>
      <c r="D542" s="49"/>
      <c r="E542" s="49"/>
      <c r="F542" s="49"/>
      <c r="G542" s="49"/>
      <c r="H542" s="49"/>
      <c r="I542" s="49"/>
      <c r="J542" s="49"/>
      <c r="K542" s="49"/>
      <c r="L542" s="49"/>
      <c r="M542" s="49"/>
      <c r="N542" s="49"/>
      <c r="O542" s="49"/>
      <c r="P542" s="49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1"/>
      <c r="B543" s="49"/>
      <c r="C543" s="49"/>
      <c r="D543" s="49"/>
      <c r="E543" s="49"/>
      <c r="F543" s="49"/>
      <c r="G543" s="49"/>
      <c r="H543" s="49"/>
      <c r="I543" s="49"/>
      <c r="J543" s="49"/>
      <c r="K543" s="49"/>
      <c r="L543" s="49"/>
      <c r="M543" s="49"/>
      <c r="N543" s="49"/>
      <c r="O543" s="49"/>
      <c r="P543" s="49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1"/>
      <c r="B544" s="49"/>
      <c r="C544" s="49"/>
      <c r="D544" s="49"/>
      <c r="E544" s="49"/>
      <c r="F544" s="49"/>
      <c r="G544" s="49"/>
      <c r="H544" s="49"/>
      <c r="I544" s="49"/>
      <c r="J544" s="49"/>
      <c r="K544" s="49"/>
      <c r="L544" s="49"/>
      <c r="M544" s="49"/>
      <c r="N544" s="49"/>
      <c r="O544" s="49"/>
      <c r="P544" s="49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1"/>
      <c r="B545" s="49"/>
      <c r="C545" s="49"/>
      <c r="D545" s="49"/>
      <c r="E545" s="49"/>
      <c r="F545" s="49"/>
      <c r="G545" s="49"/>
      <c r="H545" s="49"/>
      <c r="I545" s="49"/>
      <c r="J545" s="49"/>
      <c r="K545" s="49"/>
      <c r="L545" s="49"/>
      <c r="M545" s="49"/>
      <c r="N545" s="49"/>
      <c r="O545" s="49"/>
      <c r="P545" s="49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1"/>
      <c r="B546" s="49"/>
      <c r="C546" s="49"/>
      <c r="D546" s="49"/>
      <c r="E546" s="49"/>
      <c r="F546" s="49"/>
      <c r="G546" s="49"/>
      <c r="H546" s="49"/>
      <c r="I546" s="49"/>
      <c r="J546" s="49"/>
      <c r="K546" s="49"/>
      <c r="L546" s="49"/>
      <c r="M546" s="49"/>
      <c r="N546" s="49"/>
      <c r="O546" s="49"/>
      <c r="P546" s="49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1"/>
      <c r="B547" s="49"/>
      <c r="C547" s="49"/>
      <c r="D547" s="49"/>
      <c r="E547" s="49"/>
      <c r="F547" s="49"/>
      <c r="G547" s="49"/>
      <c r="H547" s="49"/>
      <c r="I547" s="49"/>
      <c r="J547" s="49"/>
      <c r="K547" s="49"/>
      <c r="L547" s="49"/>
      <c r="M547" s="49"/>
      <c r="N547" s="49"/>
      <c r="O547" s="49"/>
      <c r="P547" s="49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1"/>
      <c r="B548" s="49"/>
      <c r="C548" s="49"/>
      <c r="D548" s="49"/>
      <c r="E548" s="49"/>
      <c r="F548" s="49"/>
      <c r="G548" s="49"/>
      <c r="H548" s="49"/>
      <c r="I548" s="49"/>
      <c r="J548" s="49"/>
      <c r="K548" s="49"/>
      <c r="L548" s="49"/>
      <c r="M548" s="49"/>
      <c r="N548" s="49"/>
      <c r="O548" s="49"/>
      <c r="P548" s="49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1"/>
      <c r="B549" s="49"/>
      <c r="C549" s="49"/>
      <c r="D549" s="49"/>
      <c r="E549" s="49"/>
      <c r="F549" s="49"/>
      <c r="G549" s="49"/>
      <c r="H549" s="49"/>
      <c r="I549" s="49"/>
      <c r="J549" s="49"/>
      <c r="K549" s="49"/>
      <c r="L549" s="49"/>
      <c r="M549" s="49"/>
      <c r="N549" s="49"/>
      <c r="O549" s="49"/>
      <c r="P549" s="49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1"/>
      <c r="B550" s="49"/>
      <c r="C550" s="49"/>
      <c r="D550" s="49"/>
      <c r="E550" s="49"/>
      <c r="F550" s="49"/>
      <c r="G550" s="49"/>
      <c r="H550" s="49"/>
      <c r="I550" s="49"/>
      <c r="J550" s="49"/>
      <c r="K550" s="49"/>
      <c r="L550" s="49"/>
      <c r="M550" s="49"/>
      <c r="N550" s="49"/>
      <c r="O550" s="49"/>
      <c r="P550" s="49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1"/>
      <c r="B551" s="49"/>
      <c r="C551" s="49"/>
      <c r="D551" s="49"/>
      <c r="E551" s="49"/>
      <c r="F551" s="49"/>
      <c r="G551" s="49"/>
      <c r="H551" s="49"/>
      <c r="I551" s="49"/>
      <c r="J551" s="49"/>
      <c r="K551" s="49"/>
      <c r="L551" s="49"/>
      <c r="M551" s="49"/>
      <c r="N551" s="49"/>
      <c r="O551" s="49"/>
      <c r="P551" s="49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1"/>
      <c r="B552" s="49"/>
      <c r="C552" s="49"/>
      <c r="D552" s="49"/>
      <c r="E552" s="49"/>
      <c r="F552" s="49"/>
      <c r="G552" s="49"/>
      <c r="H552" s="49"/>
      <c r="I552" s="49"/>
      <c r="J552" s="49"/>
      <c r="K552" s="49"/>
      <c r="L552" s="49"/>
      <c r="M552" s="49"/>
      <c r="N552" s="49"/>
      <c r="O552" s="49"/>
      <c r="P552" s="49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1"/>
      <c r="B553" s="49"/>
      <c r="C553" s="49"/>
      <c r="D553" s="49"/>
      <c r="E553" s="49"/>
      <c r="F553" s="49"/>
      <c r="G553" s="49"/>
      <c r="H553" s="49"/>
      <c r="I553" s="49"/>
      <c r="J553" s="49"/>
      <c r="K553" s="49"/>
      <c r="L553" s="49"/>
      <c r="M553" s="49"/>
      <c r="N553" s="49"/>
      <c r="O553" s="49"/>
      <c r="P553" s="49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1"/>
      <c r="B554" s="49"/>
      <c r="C554" s="49"/>
      <c r="D554" s="49"/>
      <c r="E554" s="49"/>
      <c r="F554" s="49"/>
      <c r="G554" s="49"/>
      <c r="H554" s="49"/>
      <c r="I554" s="49"/>
      <c r="J554" s="49"/>
      <c r="K554" s="49"/>
      <c r="L554" s="49"/>
      <c r="M554" s="49"/>
      <c r="N554" s="49"/>
      <c r="O554" s="49"/>
      <c r="P554" s="49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1"/>
      <c r="B555" s="49"/>
      <c r="C555" s="49"/>
      <c r="D555" s="49"/>
      <c r="E555" s="49"/>
      <c r="F555" s="49"/>
      <c r="G555" s="49"/>
      <c r="H555" s="49"/>
      <c r="I555" s="49"/>
      <c r="J555" s="49"/>
      <c r="K555" s="49"/>
      <c r="L555" s="49"/>
      <c r="M555" s="49"/>
      <c r="N555" s="49"/>
      <c r="O555" s="49"/>
      <c r="P555" s="49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1"/>
      <c r="B556" s="49"/>
      <c r="C556" s="49"/>
      <c r="D556" s="49"/>
      <c r="E556" s="49"/>
      <c r="F556" s="49"/>
      <c r="G556" s="49"/>
      <c r="H556" s="49"/>
      <c r="I556" s="49"/>
      <c r="J556" s="49"/>
      <c r="K556" s="49"/>
      <c r="L556" s="49"/>
      <c r="M556" s="49"/>
      <c r="N556" s="49"/>
      <c r="O556" s="49"/>
      <c r="P556" s="49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1"/>
      <c r="B557" s="49"/>
      <c r="C557" s="49"/>
      <c r="D557" s="49"/>
      <c r="E557" s="49"/>
      <c r="F557" s="49"/>
      <c r="G557" s="49"/>
      <c r="H557" s="49"/>
      <c r="I557" s="49"/>
      <c r="J557" s="49"/>
      <c r="K557" s="49"/>
      <c r="L557" s="49"/>
      <c r="M557" s="49"/>
      <c r="N557" s="49"/>
      <c r="O557" s="49"/>
      <c r="P557" s="49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1"/>
      <c r="B558" s="49"/>
      <c r="C558" s="49"/>
      <c r="D558" s="49"/>
      <c r="E558" s="49"/>
      <c r="F558" s="49"/>
      <c r="G558" s="49"/>
      <c r="H558" s="49"/>
      <c r="I558" s="49"/>
      <c r="J558" s="49"/>
      <c r="K558" s="49"/>
      <c r="L558" s="49"/>
      <c r="M558" s="49"/>
      <c r="N558" s="49"/>
      <c r="O558" s="49"/>
      <c r="P558" s="49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1"/>
      <c r="B559" s="49"/>
      <c r="C559" s="49"/>
      <c r="D559" s="49"/>
      <c r="E559" s="49"/>
      <c r="F559" s="49"/>
      <c r="G559" s="49"/>
      <c r="H559" s="49"/>
      <c r="I559" s="49"/>
      <c r="J559" s="49"/>
      <c r="K559" s="49"/>
      <c r="L559" s="49"/>
      <c r="M559" s="49"/>
      <c r="N559" s="49"/>
      <c r="O559" s="49"/>
      <c r="P559" s="49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1"/>
      <c r="B560" s="49"/>
      <c r="C560" s="49"/>
      <c r="D560" s="49"/>
      <c r="E560" s="49"/>
      <c r="F560" s="49"/>
      <c r="G560" s="49"/>
      <c r="H560" s="49"/>
      <c r="I560" s="49"/>
      <c r="J560" s="49"/>
      <c r="K560" s="49"/>
      <c r="L560" s="49"/>
      <c r="M560" s="49"/>
      <c r="N560" s="49"/>
      <c r="O560" s="49"/>
      <c r="P560" s="49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1"/>
      <c r="B561" s="49"/>
      <c r="C561" s="49"/>
      <c r="D561" s="49"/>
      <c r="E561" s="49"/>
      <c r="F561" s="49"/>
      <c r="G561" s="49"/>
      <c r="H561" s="49"/>
      <c r="I561" s="49"/>
      <c r="J561" s="49"/>
      <c r="K561" s="49"/>
      <c r="L561" s="49"/>
      <c r="M561" s="49"/>
      <c r="N561" s="49"/>
      <c r="O561" s="49"/>
      <c r="P561" s="49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1"/>
      <c r="B562" s="49"/>
      <c r="C562" s="49"/>
      <c r="D562" s="49"/>
      <c r="E562" s="49"/>
      <c r="F562" s="49"/>
      <c r="G562" s="49"/>
      <c r="H562" s="49"/>
      <c r="I562" s="49"/>
      <c r="J562" s="49"/>
      <c r="K562" s="49"/>
      <c r="L562" s="49"/>
      <c r="M562" s="49"/>
      <c r="N562" s="49"/>
      <c r="O562" s="49"/>
      <c r="P562" s="49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1"/>
      <c r="B563" s="49"/>
      <c r="C563" s="49"/>
      <c r="D563" s="49"/>
      <c r="E563" s="49"/>
      <c r="F563" s="49"/>
      <c r="G563" s="49"/>
      <c r="H563" s="49"/>
      <c r="I563" s="49"/>
      <c r="J563" s="49"/>
      <c r="K563" s="49"/>
      <c r="L563" s="49"/>
      <c r="M563" s="49"/>
      <c r="N563" s="49"/>
      <c r="O563" s="49"/>
      <c r="P563" s="49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1"/>
      <c r="B564" s="49"/>
      <c r="C564" s="49"/>
      <c r="D564" s="49"/>
      <c r="E564" s="49"/>
      <c r="F564" s="49"/>
      <c r="G564" s="49"/>
      <c r="H564" s="49"/>
      <c r="I564" s="49"/>
      <c r="J564" s="49"/>
      <c r="K564" s="49"/>
      <c r="L564" s="49"/>
      <c r="M564" s="49"/>
      <c r="N564" s="49"/>
      <c r="O564" s="49"/>
      <c r="P564" s="49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1"/>
      <c r="B565" s="49"/>
      <c r="C565" s="49"/>
      <c r="D565" s="49"/>
      <c r="E565" s="49"/>
      <c r="F565" s="49"/>
      <c r="G565" s="49"/>
      <c r="H565" s="49"/>
      <c r="I565" s="49"/>
      <c r="J565" s="49"/>
      <c r="K565" s="49"/>
      <c r="L565" s="49"/>
      <c r="M565" s="49"/>
      <c r="N565" s="49"/>
      <c r="O565" s="49"/>
      <c r="P565" s="49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1"/>
      <c r="B566" s="49"/>
      <c r="C566" s="49"/>
      <c r="D566" s="49"/>
      <c r="E566" s="49"/>
      <c r="F566" s="49"/>
      <c r="G566" s="49"/>
      <c r="H566" s="49"/>
      <c r="I566" s="49"/>
      <c r="J566" s="49"/>
      <c r="K566" s="49"/>
      <c r="L566" s="49"/>
      <c r="M566" s="49"/>
      <c r="N566" s="49"/>
      <c r="O566" s="49"/>
      <c r="P566" s="49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1"/>
      <c r="B567" s="49"/>
      <c r="C567" s="49"/>
      <c r="D567" s="49"/>
      <c r="E567" s="49"/>
      <c r="F567" s="49"/>
      <c r="G567" s="49"/>
      <c r="H567" s="49"/>
      <c r="I567" s="49"/>
      <c r="J567" s="49"/>
      <c r="K567" s="49"/>
      <c r="L567" s="49"/>
      <c r="M567" s="49"/>
      <c r="N567" s="49"/>
      <c r="O567" s="49"/>
      <c r="P567" s="49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1"/>
      <c r="B568" s="49"/>
      <c r="C568" s="49"/>
      <c r="D568" s="49"/>
      <c r="E568" s="49"/>
      <c r="F568" s="49"/>
      <c r="G568" s="49"/>
      <c r="H568" s="49"/>
      <c r="I568" s="49"/>
      <c r="J568" s="49"/>
      <c r="K568" s="49"/>
      <c r="L568" s="49"/>
      <c r="M568" s="49"/>
      <c r="N568" s="49"/>
      <c r="O568" s="49"/>
      <c r="P568" s="49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1"/>
      <c r="B569" s="49"/>
      <c r="C569" s="49"/>
      <c r="D569" s="49"/>
      <c r="E569" s="49"/>
      <c r="F569" s="49"/>
      <c r="G569" s="49"/>
      <c r="H569" s="49"/>
      <c r="I569" s="49"/>
      <c r="J569" s="49"/>
      <c r="K569" s="49"/>
      <c r="L569" s="49"/>
      <c r="M569" s="49"/>
      <c r="N569" s="49"/>
      <c r="O569" s="49"/>
      <c r="P569" s="49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1"/>
      <c r="B570" s="49"/>
      <c r="C570" s="49"/>
      <c r="D570" s="49"/>
      <c r="E570" s="49"/>
      <c r="F570" s="49"/>
      <c r="G570" s="49"/>
      <c r="H570" s="49"/>
      <c r="I570" s="49"/>
      <c r="J570" s="49"/>
      <c r="K570" s="49"/>
      <c r="L570" s="49"/>
      <c r="M570" s="49"/>
      <c r="N570" s="49"/>
      <c r="O570" s="49"/>
      <c r="P570" s="49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1"/>
      <c r="B571" s="49"/>
      <c r="C571" s="49"/>
      <c r="D571" s="49"/>
      <c r="E571" s="49"/>
      <c r="F571" s="49"/>
      <c r="G571" s="49"/>
      <c r="H571" s="49"/>
      <c r="I571" s="49"/>
      <c r="J571" s="49"/>
      <c r="K571" s="49"/>
      <c r="L571" s="49"/>
      <c r="M571" s="49"/>
      <c r="N571" s="49"/>
      <c r="O571" s="49"/>
      <c r="P571" s="49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1"/>
      <c r="B572" s="49"/>
      <c r="C572" s="49"/>
      <c r="D572" s="49"/>
      <c r="E572" s="49"/>
      <c r="F572" s="49"/>
      <c r="G572" s="49"/>
      <c r="H572" s="49"/>
      <c r="I572" s="49"/>
      <c r="J572" s="49"/>
      <c r="K572" s="49"/>
      <c r="L572" s="49"/>
      <c r="M572" s="49"/>
      <c r="N572" s="49"/>
      <c r="O572" s="49"/>
      <c r="P572" s="49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1"/>
      <c r="B573" s="49"/>
      <c r="C573" s="49"/>
      <c r="D573" s="49"/>
      <c r="E573" s="49"/>
      <c r="F573" s="49"/>
      <c r="G573" s="49"/>
      <c r="H573" s="49"/>
      <c r="I573" s="49"/>
      <c r="J573" s="49"/>
      <c r="K573" s="49"/>
      <c r="L573" s="49"/>
      <c r="M573" s="49"/>
      <c r="N573" s="49"/>
      <c r="O573" s="49"/>
      <c r="P573" s="49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1"/>
      <c r="B574" s="49"/>
      <c r="C574" s="49"/>
      <c r="D574" s="49"/>
      <c r="E574" s="49"/>
      <c r="F574" s="49"/>
      <c r="G574" s="49"/>
      <c r="H574" s="49"/>
      <c r="I574" s="49"/>
      <c r="J574" s="49"/>
      <c r="K574" s="49"/>
      <c r="L574" s="49"/>
      <c r="M574" s="49"/>
      <c r="N574" s="49"/>
      <c r="O574" s="49"/>
      <c r="P574" s="49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1"/>
      <c r="B575" s="49"/>
      <c r="C575" s="49"/>
      <c r="D575" s="49"/>
      <c r="E575" s="49"/>
      <c r="F575" s="49"/>
      <c r="G575" s="49"/>
      <c r="H575" s="49"/>
      <c r="I575" s="49"/>
      <c r="J575" s="49"/>
      <c r="K575" s="49"/>
      <c r="L575" s="49"/>
      <c r="M575" s="49"/>
      <c r="N575" s="49"/>
      <c r="O575" s="49"/>
      <c r="P575" s="49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1"/>
      <c r="B576" s="49"/>
      <c r="C576" s="49"/>
      <c r="D576" s="49"/>
      <c r="E576" s="49"/>
      <c r="F576" s="49"/>
      <c r="G576" s="49"/>
      <c r="H576" s="49"/>
      <c r="I576" s="49"/>
      <c r="J576" s="49"/>
      <c r="K576" s="49"/>
      <c r="L576" s="49"/>
      <c r="M576" s="49"/>
      <c r="N576" s="49"/>
      <c r="O576" s="49"/>
      <c r="P576" s="49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1"/>
      <c r="B577" s="49"/>
      <c r="C577" s="49"/>
      <c r="D577" s="49"/>
      <c r="E577" s="49"/>
      <c r="F577" s="49"/>
      <c r="G577" s="49"/>
      <c r="H577" s="49"/>
      <c r="I577" s="49"/>
      <c r="J577" s="49"/>
      <c r="K577" s="49"/>
      <c r="L577" s="49"/>
      <c r="M577" s="49"/>
      <c r="N577" s="49"/>
      <c r="O577" s="49"/>
      <c r="P577" s="49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1"/>
      <c r="B578" s="49"/>
      <c r="C578" s="49"/>
      <c r="D578" s="49"/>
      <c r="E578" s="49"/>
      <c r="F578" s="49"/>
      <c r="G578" s="49"/>
      <c r="H578" s="49"/>
      <c r="I578" s="49"/>
      <c r="J578" s="49"/>
      <c r="K578" s="49"/>
      <c r="L578" s="49"/>
      <c r="M578" s="49"/>
      <c r="N578" s="49"/>
      <c r="O578" s="49"/>
      <c r="P578" s="49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1"/>
      <c r="B579" s="49"/>
      <c r="C579" s="49"/>
      <c r="D579" s="49"/>
      <c r="E579" s="49"/>
      <c r="F579" s="49"/>
      <c r="G579" s="49"/>
      <c r="H579" s="49"/>
      <c r="I579" s="49"/>
      <c r="J579" s="49"/>
      <c r="K579" s="49"/>
      <c r="L579" s="49"/>
      <c r="M579" s="49"/>
      <c r="N579" s="49"/>
      <c r="O579" s="49"/>
      <c r="P579" s="49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1"/>
      <c r="B580" s="49"/>
      <c r="C580" s="49"/>
      <c r="D580" s="49"/>
      <c r="E580" s="49"/>
      <c r="F580" s="49"/>
      <c r="G580" s="49"/>
      <c r="H580" s="49"/>
      <c r="I580" s="49"/>
      <c r="J580" s="49"/>
      <c r="K580" s="49"/>
      <c r="L580" s="49"/>
      <c r="M580" s="49"/>
      <c r="N580" s="49"/>
      <c r="O580" s="49"/>
      <c r="P580" s="49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1"/>
      <c r="B581" s="49"/>
      <c r="C581" s="49"/>
      <c r="D581" s="49"/>
      <c r="E581" s="49"/>
      <c r="F581" s="49"/>
      <c r="G581" s="49"/>
      <c r="H581" s="49"/>
      <c r="I581" s="49"/>
      <c r="J581" s="49"/>
      <c r="K581" s="49"/>
      <c r="L581" s="49"/>
      <c r="M581" s="49"/>
      <c r="N581" s="49"/>
      <c r="O581" s="49"/>
      <c r="P581" s="49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1"/>
      <c r="B582" s="49"/>
      <c r="C582" s="49"/>
      <c r="D582" s="49"/>
      <c r="E582" s="49"/>
      <c r="F582" s="49"/>
      <c r="G582" s="49"/>
      <c r="H582" s="49"/>
      <c r="I582" s="49"/>
      <c r="J582" s="49"/>
      <c r="K582" s="49"/>
      <c r="L582" s="49"/>
      <c r="M582" s="49"/>
      <c r="N582" s="49"/>
      <c r="O582" s="49"/>
      <c r="P582" s="49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1"/>
      <c r="B583" s="49"/>
      <c r="C583" s="49"/>
      <c r="D583" s="49"/>
      <c r="E583" s="49"/>
      <c r="F583" s="49"/>
      <c r="G583" s="49"/>
      <c r="H583" s="49"/>
      <c r="I583" s="49"/>
      <c r="J583" s="49"/>
      <c r="K583" s="49"/>
      <c r="L583" s="49"/>
      <c r="M583" s="49"/>
      <c r="N583" s="49"/>
      <c r="O583" s="49"/>
      <c r="P583" s="49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1"/>
      <c r="B584" s="49"/>
      <c r="C584" s="49"/>
      <c r="D584" s="49"/>
      <c r="E584" s="49"/>
      <c r="F584" s="49"/>
      <c r="G584" s="49"/>
      <c r="H584" s="49"/>
      <c r="I584" s="49"/>
      <c r="J584" s="49"/>
      <c r="K584" s="49"/>
      <c r="L584" s="49"/>
      <c r="M584" s="49"/>
      <c r="N584" s="49"/>
      <c r="O584" s="49"/>
      <c r="P584" s="49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1"/>
      <c r="B585" s="49"/>
      <c r="C585" s="49"/>
      <c r="D585" s="49"/>
      <c r="E585" s="49"/>
      <c r="F585" s="49"/>
      <c r="G585" s="49"/>
      <c r="H585" s="49"/>
      <c r="I585" s="49"/>
      <c r="J585" s="49"/>
      <c r="K585" s="49"/>
      <c r="L585" s="49"/>
      <c r="M585" s="49"/>
      <c r="N585" s="49"/>
      <c r="O585" s="49"/>
      <c r="P585" s="49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1"/>
      <c r="B586" s="49"/>
      <c r="C586" s="49"/>
      <c r="D586" s="49"/>
      <c r="E586" s="49"/>
      <c r="F586" s="49"/>
      <c r="G586" s="49"/>
      <c r="H586" s="49"/>
      <c r="I586" s="49"/>
      <c r="J586" s="49"/>
      <c r="K586" s="49"/>
      <c r="L586" s="49"/>
      <c r="M586" s="49"/>
      <c r="N586" s="49"/>
      <c r="O586" s="49"/>
      <c r="P586" s="49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1"/>
      <c r="B587" s="49"/>
      <c r="C587" s="49"/>
      <c r="D587" s="49"/>
      <c r="E587" s="49"/>
      <c r="F587" s="49"/>
      <c r="G587" s="49"/>
      <c r="H587" s="49"/>
      <c r="I587" s="49"/>
      <c r="J587" s="49"/>
      <c r="K587" s="49"/>
      <c r="L587" s="49"/>
      <c r="M587" s="49"/>
      <c r="N587" s="49"/>
      <c r="O587" s="49"/>
      <c r="P587" s="49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1"/>
      <c r="B588" s="49"/>
      <c r="C588" s="49"/>
      <c r="D588" s="49"/>
      <c r="E588" s="49"/>
      <c r="F588" s="49"/>
      <c r="G588" s="49"/>
      <c r="H588" s="49"/>
      <c r="I588" s="49"/>
      <c r="J588" s="49"/>
      <c r="K588" s="49"/>
      <c r="L588" s="49"/>
      <c r="M588" s="49"/>
      <c r="N588" s="49"/>
      <c r="O588" s="49"/>
      <c r="P588" s="49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1"/>
      <c r="B589" s="49"/>
      <c r="C589" s="49"/>
      <c r="D589" s="49"/>
      <c r="E589" s="49"/>
      <c r="F589" s="49"/>
      <c r="G589" s="49"/>
      <c r="H589" s="49"/>
      <c r="I589" s="49"/>
      <c r="J589" s="49"/>
      <c r="K589" s="49"/>
      <c r="L589" s="49"/>
      <c r="M589" s="49"/>
      <c r="N589" s="49"/>
      <c r="O589" s="49"/>
      <c r="P589" s="49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1"/>
      <c r="B590" s="49"/>
      <c r="C590" s="49"/>
      <c r="D590" s="49"/>
      <c r="E590" s="49"/>
      <c r="F590" s="49"/>
      <c r="G590" s="49"/>
      <c r="H590" s="49"/>
      <c r="I590" s="49"/>
      <c r="J590" s="49"/>
      <c r="K590" s="49"/>
      <c r="L590" s="49"/>
      <c r="M590" s="49"/>
      <c r="N590" s="49"/>
      <c r="O590" s="49"/>
      <c r="P590" s="49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1"/>
      <c r="B591" s="49"/>
      <c r="C591" s="49"/>
      <c r="D591" s="49"/>
      <c r="E591" s="49"/>
      <c r="F591" s="49"/>
      <c r="G591" s="49"/>
      <c r="H591" s="49"/>
      <c r="I591" s="49"/>
      <c r="J591" s="49"/>
      <c r="K591" s="49"/>
      <c r="L591" s="49"/>
      <c r="M591" s="49"/>
      <c r="N591" s="49"/>
      <c r="O591" s="49"/>
      <c r="P591" s="49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1"/>
      <c r="B592" s="49"/>
      <c r="C592" s="49"/>
      <c r="D592" s="49"/>
      <c r="E592" s="49"/>
      <c r="F592" s="49"/>
      <c r="G592" s="49"/>
      <c r="H592" s="49"/>
      <c r="I592" s="49"/>
      <c r="J592" s="49"/>
      <c r="K592" s="49"/>
      <c r="L592" s="49"/>
      <c r="M592" s="49"/>
      <c r="N592" s="49"/>
      <c r="O592" s="49"/>
      <c r="P592" s="49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1"/>
      <c r="B593" s="49"/>
      <c r="C593" s="49"/>
      <c r="D593" s="49"/>
      <c r="E593" s="49"/>
      <c r="F593" s="49"/>
      <c r="G593" s="49"/>
      <c r="H593" s="49"/>
      <c r="I593" s="49"/>
      <c r="J593" s="49"/>
      <c r="K593" s="49"/>
      <c r="L593" s="49"/>
      <c r="M593" s="49"/>
      <c r="N593" s="49"/>
      <c r="O593" s="49"/>
      <c r="P593" s="49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1"/>
      <c r="B594" s="49"/>
      <c r="C594" s="49"/>
      <c r="D594" s="49"/>
      <c r="E594" s="49"/>
      <c r="F594" s="49"/>
      <c r="G594" s="49"/>
      <c r="H594" s="49"/>
      <c r="I594" s="49"/>
      <c r="J594" s="49"/>
      <c r="K594" s="49"/>
      <c r="L594" s="49"/>
      <c r="M594" s="49"/>
      <c r="N594" s="49"/>
      <c r="O594" s="49"/>
      <c r="P594" s="49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1"/>
      <c r="B595" s="49"/>
      <c r="C595" s="49"/>
      <c r="D595" s="49"/>
      <c r="E595" s="49"/>
      <c r="F595" s="49"/>
      <c r="G595" s="49"/>
      <c r="H595" s="49"/>
      <c r="I595" s="49"/>
      <c r="J595" s="49"/>
      <c r="K595" s="49"/>
      <c r="L595" s="49"/>
      <c r="M595" s="49"/>
      <c r="N595" s="49"/>
      <c r="O595" s="49"/>
      <c r="P595" s="49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1"/>
      <c r="B596" s="49"/>
      <c r="C596" s="49"/>
      <c r="D596" s="49"/>
      <c r="E596" s="49"/>
      <c r="F596" s="49"/>
      <c r="G596" s="49"/>
      <c r="H596" s="49"/>
      <c r="I596" s="49"/>
      <c r="J596" s="49"/>
      <c r="K596" s="49"/>
      <c r="L596" s="49"/>
      <c r="M596" s="49"/>
      <c r="N596" s="49"/>
      <c r="O596" s="49"/>
      <c r="P596" s="49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1"/>
      <c r="B597" s="49"/>
      <c r="C597" s="49"/>
      <c r="D597" s="49"/>
      <c r="E597" s="49"/>
      <c r="F597" s="49"/>
      <c r="G597" s="49"/>
      <c r="H597" s="49"/>
      <c r="I597" s="49"/>
      <c r="J597" s="49"/>
      <c r="K597" s="49"/>
      <c r="L597" s="49"/>
      <c r="M597" s="49"/>
      <c r="N597" s="49"/>
      <c r="O597" s="49"/>
      <c r="P597" s="49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1"/>
      <c r="B598" s="49"/>
      <c r="C598" s="49"/>
      <c r="D598" s="49"/>
      <c r="E598" s="49"/>
      <c r="F598" s="49"/>
      <c r="G598" s="49"/>
      <c r="H598" s="49"/>
      <c r="I598" s="49"/>
      <c r="J598" s="49"/>
      <c r="K598" s="49"/>
      <c r="L598" s="49"/>
      <c r="M598" s="49"/>
      <c r="N598" s="49"/>
      <c r="O598" s="49"/>
      <c r="P598" s="49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1"/>
      <c r="B599" s="49"/>
      <c r="C599" s="49"/>
      <c r="D599" s="49"/>
      <c r="E599" s="49"/>
      <c r="F599" s="49"/>
      <c r="G599" s="49"/>
      <c r="H599" s="49"/>
      <c r="I599" s="49"/>
      <c r="J599" s="49"/>
      <c r="K599" s="49"/>
      <c r="L599" s="49"/>
      <c r="M599" s="49"/>
      <c r="N599" s="49"/>
      <c r="O599" s="49"/>
      <c r="P599" s="49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1"/>
      <c r="B600" s="49"/>
      <c r="C600" s="49"/>
      <c r="D600" s="49"/>
      <c r="E600" s="49"/>
      <c r="F600" s="49"/>
      <c r="G600" s="49"/>
      <c r="H600" s="49"/>
      <c r="I600" s="49"/>
      <c r="J600" s="49"/>
      <c r="K600" s="49"/>
      <c r="L600" s="49"/>
      <c r="M600" s="49"/>
      <c r="N600" s="49"/>
      <c r="O600" s="49"/>
      <c r="P600" s="49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1"/>
      <c r="B601" s="49"/>
      <c r="C601" s="49"/>
      <c r="D601" s="49"/>
      <c r="E601" s="49"/>
      <c r="F601" s="49"/>
      <c r="G601" s="49"/>
      <c r="H601" s="49"/>
      <c r="I601" s="49"/>
      <c r="J601" s="49"/>
      <c r="K601" s="49"/>
      <c r="L601" s="49"/>
      <c r="M601" s="49"/>
      <c r="N601" s="49"/>
      <c r="O601" s="49"/>
      <c r="P601" s="49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1"/>
      <c r="B602" s="49"/>
      <c r="C602" s="49"/>
      <c r="D602" s="49"/>
      <c r="E602" s="49"/>
      <c r="F602" s="49"/>
      <c r="G602" s="49"/>
      <c r="H602" s="49"/>
      <c r="I602" s="49"/>
      <c r="J602" s="49"/>
      <c r="K602" s="49"/>
      <c r="L602" s="49"/>
      <c r="M602" s="49"/>
      <c r="N602" s="49"/>
      <c r="O602" s="49"/>
      <c r="P602" s="49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1"/>
      <c r="B603" s="49"/>
      <c r="C603" s="49"/>
      <c r="D603" s="49"/>
      <c r="E603" s="49"/>
      <c r="F603" s="49"/>
      <c r="G603" s="49"/>
      <c r="H603" s="49"/>
      <c r="I603" s="49"/>
      <c r="J603" s="49"/>
      <c r="K603" s="49"/>
      <c r="L603" s="49"/>
      <c r="M603" s="49"/>
      <c r="N603" s="49"/>
      <c r="O603" s="49"/>
      <c r="P603" s="49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1"/>
      <c r="B604" s="49"/>
      <c r="C604" s="49"/>
      <c r="D604" s="49"/>
      <c r="E604" s="49"/>
      <c r="F604" s="49"/>
      <c r="G604" s="49"/>
      <c r="H604" s="49"/>
      <c r="I604" s="49"/>
      <c r="J604" s="49"/>
      <c r="K604" s="49"/>
      <c r="L604" s="49"/>
      <c r="M604" s="49"/>
      <c r="N604" s="49"/>
      <c r="O604" s="49"/>
      <c r="P604" s="49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1"/>
      <c r="B605" s="49"/>
      <c r="C605" s="49"/>
      <c r="D605" s="49"/>
      <c r="E605" s="49"/>
      <c r="F605" s="49"/>
      <c r="G605" s="49"/>
      <c r="H605" s="49"/>
      <c r="I605" s="49"/>
      <c r="J605" s="49"/>
      <c r="K605" s="49"/>
      <c r="L605" s="49"/>
      <c r="M605" s="49"/>
      <c r="N605" s="49"/>
      <c r="O605" s="49"/>
      <c r="P605" s="49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1"/>
      <c r="B606" s="49"/>
      <c r="C606" s="49"/>
      <c r="D606" s="49"/>
      <c r="E606" s="49"/>
      <c r="F606" s="49"/>
      <c r="G606" s="49"/>
      <c r="H606" s="49"/>
      <c r="I606" s="49"/>
      <c r="J606" s="49"/>
      <c r="K606" s="49"/>
      <c r="L606" s="49"/>
      <c r="M606" s="49"/>
      <c r="N606" s="49"/>
      <c r="O606" s="49"/>
      <c r="P606" s="49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1"/>
      <c r="B607" s="49"/>
      <c r="C607" s="49"/>
      <c r="D607" s="49"/>
      <c r="E607" s="49"/>
      <c r="F607" s="49"/>
      <c r="G607" s="49"/>
      <c r="H607" s="49"/>
      <c r="I607" s="49"/>
      <c r="J607" s="49"/>
      <c r="K607" s="49"/>
      <c r="L607" s="49"/>
      <c r="M607" s="49"/>
      <c r="N607" s="49"/>
      <c r="O607" s="49"/>
      <c r="P607" s="49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1"/>
      <c r="B608" s="49"/>
      <c r="C608" s="49"/>
      <c r="D608" s="49"/>
      <c r="E608" s="49"/>
      <c r="F608" s="49"/>
      <c r="G608" s="49"/>
      <c r="H608" s="49"/>
      <c r="I608" s="49"/>
      <c r="J608" s="49"/>
      <c r="K608" s="49"/>
      <c r="L608" s="49"/>
      <c r="M608" s="49"/>
      <c r="N608" s="49"/>
      <c r="O608" s="49"/>
      <c r="P608" s="49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1"/>
      <c r="B609" s="49"/>
      <c r="C609" s="49"/>
      <c r="D609" s="49"/>
      <c r="E609" s="49"/>
      <c r="F609" s="49"/>
      <c r="G609" s="49"/>
      <c r="H609" s="49"/>
      <c r="I609" s="49"/>
      <c r="J609" s="49"/>
      <c r="K609" s="49"/>
      <c r="L609" s="49"/>
      <c r="M609" s="49"/>
      <c r="N609" s="49"/>
      <c r="O609" s="49"/>
      <c r="P609" s="49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1"/>
      <c r="B610" s="49"/>
      <c r="C610" s="49"/>
      <c r="D610" s="49"/>
      <c r="E610" s="49"/>
      <c r="F610" s="49"/>
      <c r="G610" s="49"/>
      <c r="H610" s="49"/>
      <c r="I610" s="49"/>
      <c r="J610" s="49"/>
      <c r="K610" s="49"/>
      <c r="L610" s="49"/>
      <c r="M610" s="49"/>
      <c r="N610" s="49"/>
      <c r="O610" s="49"/>
      <c r="P610" s="49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1"/>
      <c r="B611" s="49"/>
      <c r="C611" s="49"/>
      <c r="D611" s="49"/>
      <c r="E611" s="49"/>
      <c r="F611" s="49"/>
      <c r="G611" s="49"/>
      <c r="H611" s="49"/>
      <c r="I611" s="49"/>
      <c r="J611" s="49"/>
      <c r="K611" s="49"/>
      <c r="L611" s="49"/>
      <c r="M611" s="49"/>
      <c r="N611" s="49"/>
      <c r="O611" s="49"/>
      <c r="P611" s="49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1"/>
      <c r="B612" s="49"/>
      <c r="C612" s="49"/>
      <c r="D612" s="49"/>
      <c r="E612" s="49"/>
      <c r="F612" s="49"/>
      <c r="G612" s="49"/>
      <c r="H612" s="49"/>
      <c r="I612" s="49"/>
      <c r="J612" s="49"/>
      <c r="K612" s="49"/>
      <c r="L612" s="49"/>
      <c r="M612" s="49"/>
      <c r="N612" s="49"/>
      <c r="O612" s="49"/>
      <c r="P612" s="49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1"/>
      <c r="B613" s="49"/>
      <c r="C613" s="49"/>
      <c r="D613" s="49"/>
      <c r="E613" s="49"/>
      <c r="F613" s="49"/>
      <c r="G613" s="49"/>
      <c r="H613" s="49"/>
      <c r="I613" s="49"/>
      <c r="J613" s="49"/>
      <c r="K613" s="49"/>
      <c r="L613" s="49"/>
      <c r="M613" s="49"/>
      <c r="N613" s="49"/>
      <c r="O613" s="49"/>
      <c r="P613" s="49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1"/>
      <c r="B614" s="49"/>
      <c r="C614" s="49"/>
      <c r="D614" s="49"/>
      <c r="E614" s="49"/>
      <c r="F614" s="49"/>
      <c r="G614" s="49"/>
      <c r="H614" s="49"/>
      <c r="I614" s="49"/>
      <c r="J614" s="49"/>
      <c r="K614" s="49"/>
      <c r="L614" s="49"/>
      <c r="M614" s="49"/>
      <c r="N614" s="49"/>
      <c r="O614" s="49"/>
      <c r="P614" s="49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1"/>
      <c r="B615" s="49"/>
      <c r="C615" s="49"/>
      <c r="D615" s="49"/>
      <c r="E615" s="49"/>
      <c r="F615" s="49"/>
      <c r="G615" s="49"/>
      <c r="H615" s="49"/>
      <c r="I615" s="49"/>
      <c r="J615" s="49"/>
      <c r="K615" s="49"/>
      <c r="L615" s="49"/>
      <c r="M615" s="49"/>
      <c r="N615" s="49"/>
      <c r="O615" s="49"/>
      <c r="P615" s="49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1"/>
      <c r="B616" s="49"/>
      <c r="C616" s="49"/>
      <c r="D616" s="49"/>
      <c r="E616" s="49"/>
      <c r="F616" s="49"/>
      <c r="G616" s="49"/>
      <c r="H616" s="49"/>
      <c r="I616" s="49"/>
      <c r="J616" s="49"/>
      <c r="K616" s="49"/>
      <c r="L616" s="49"/>
      <c r="M616" s="49"/>
      <c r="N616" s="49"/>
      <c r="O616" s="49"/>
      <c r="P616" s="49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1"/>
      <c r="B617" s="49"/>
      <c r="C617" s="49"/>
      <c r="D617" s="49"/>
      <c r="E617" s="49"/>
      <c r="F617" s="49"/>
      <c r="G617" s="49"/>
      <c r="H617" s="49"/>
      <c r="I617" s="49"/>
      <c r="J617" s="49"/>
      <c r="K617" s="49"/>
      <c r="L617" s="49"/>
      <c r="M617" s="49"/>
      <c r="N617" s="49"/>
      <c r="O617" s="49"/>
      <c r="P617" s="49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1"/>
      <c r="B618" s="49"/>
      <c r="C618" s="49"/>
      <c r="D618" s="49"/>
      <c r="E618" s="49"/>
      <c r="F618" s="49"/>
      <c r="G618" s="49"/>
      <c r="H618" s="49"/>
      <c r="I618" s="49"/>
      <c r="J618" s="49"/>
      <c r="K618" s="49"/>
      <c r="L618" s="49"/>
      <c r="M618" s="49"/>
      <c r="N618" s="49"/>
      <c r="O618" s="49"/>
      <c r="P618" s="49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1"/>
      <c r="B619" s="49"/>
      <c r="C619" s="49"/>
      <c r="D619" s="49"/>
      <c r="E619" s="49"/>
      <c r="F619" s="49"/>
      <c r="G619" s="49"/>
      <c r="H619" s="49"/>
      <c r="I619" s="49"/>
      <c r="J619" s="49"/>
      <c r="K619" s="49"/>
      <c r="L619" s="49"/>
      <c r="M619" s="49"/>
      <c r="N619" s="49"/>
      <c r="O619" s="49"/>
      <c r="P619" s="49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1"/>
      <c r="B620" s="49"/>
      <c r="C620" s="49"/>
      <c r="D620" s="49"/>
      <c r="E620" s="49"/>
      <c r="F620" s="49"/>
      <c r="G620" s="49"/>
      <c r="H620" s="49"/>
      <c r="I620" s="49"/>
      <c r="J620" s="49"/>
      <c r="K620" s="49"/>
      <c r="L620" s="49"/>
      <c r="M620" s="49"/>
      <c r="N620" s="49"/>
      <c r="O620" s="49"/>
      <c r="P620" s="49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1"/>
      <c r="B621" s="49"/>
      <c r="C621" s="49"/>
      <c r="D621" s="49"/>
      <c r="E621" s="49"/>
      <c r="F621" s="49"/>
      <c r="G621" s="49"/>
      <c r="H621" s="49"/>
      <c r="I621" s="49"/>
      <c r="J621" s="49"/>
      <c r="K621" s="49"/>
      <c r="L621" s="49"/>
      <c r="M621" s="49"/>
      <c r="N621" s="49"/>
      <c r="O621" s="49"/>
      <c r="P621" s="49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1"/>
      <c r="B622" s="49"/>
      <c r="C622" s="49"/>
      <c r="D622" s="49"/>
      <c r="E622" s="49"/>
      <c r="F622" s="49"/>
      <c r="G622" s="49"/>
      <c r="H622" s="49"/>
      <c r="I622" s="49"/>
      <c r="J622" s="49"/>
      <c r="K622" s="49"/>
      <c r="L622" s="49"/>
      <c r="M622" s="49"/>
      <c r="N622" s="49"/>
      <c r="O622" s="49"/>
      <c r="P622" s="49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1"/>
      <c r="B623" s="49"/>
      <c r="C623" s="49"/>
      <c r="D623" s="49"/>
      <c r="E623" s="49"/>
      <c r="F623" s="49"/>
      <c r="G623" s="49"/>
      <c r="H623" s="49"/>
      <c r="I623" s="49"/>
      <c r="J623" s="49"/>
      <c r="K623" s="49"/>
      <c r="L623" s="49"/>
      <c r="M623" s="49"/>
      <c r="N623" s="49"/>
      <c r="O623" s="49"/>
      <c r="P623" s="49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1"/>
      <c r="B624" s="49"/>
      <c r="C624" s="49"/>
      <c r="D624" s="49"/>
      <c r="E624" s="49"/>
      <c r="F624" s="49"/>
      <c r="G624" s="49"/>
      <c r="H624" s="49"/>
      <c r="I624" s="49"/>
      <c r="J624" s="49"/>
      <c r="K624" s="49"/>
      <c r="L624" s="49"/>
      <c r="M624" s="49"/>
      <c r="N624" s="49"/>
      <c r="O624" s="49"/>
      <c r="P624" s="49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1"/>
      <c r="B625" s="49"/>
      <c r="C625" s="49"/>
      <c r="D625" s="49"/>
      <c r="E625" s="49"/>
      <c r="F625" s="49"/>
      <c r="G625" s="49"/>
      <c r="H625" s="49"/>
      <c r="I625" s="49"/>
      <c r="J625" s="49"/>
      <c r="K625" s="49"/>
      <c r="L625" s="49"/>
      <c r="M625" s="49"/>
      <c r="N625" s="49"/>
      <c r="O625" s="49"/>
      <c r="P625" s="49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1"/>
      <c r="B626" s="49"/>
      <c r="C626" s="49"/>
      <c r="D626" s="49"/>
      <c r="E626" s="49"/>
      <c r="F626" s="49"/>
      <c r="G626" s="49"/>
      <c r="H626" s="49"/>
      <c r="I626" s="49"/>
      <c r="J626" s="49"/>
      <c r="K626" s="49"/>
      <c r="L626" s="49"/>
      <c r="M626" s="49"/>
      <c r="N626" s="49"/>
      <c r="O626" s="49"/>
      <c r="P626" s="49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1"/>
      <c r="B627" s="49"/>
      <c r="C627" s="49"/>
      <c r="D627" s="49"/>
      <c r="E627" s="49"/>
      <c r="F627" s="49"/>
      <c r="G627" s="49"/>
      <c r="H627" s="49"/>
      <c r="I627" s="49"/>
      <c r="J627" s="49"/>
      <c r="K627" s="49"/>
      <c r="L627" s="49"/>
      <c r="M627" s="49"/>
      <c r="N627" s="49"/>
      <c r="O627" s="49"/>
      <c r="P627" s="49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1"/>
      <c r="B628" s="49"/>
      <c r="C628" s="49"/>
      <c r="D628" s="49"/>
      <c r="E628" s="49"/>
      <c r="F628" s="49"/>
      <c r="G628" s="49"/>
      <c r="H628" s="49"/>
      <c r="I628" s="49"/>
      <c r="J628" s="49"/>
      <c r="K628" s="49"/>
      <c r="L628" s="49"/>
      <c r="M628" s="49"/>
      <c r="N628" s="49"/>
      <c r="O628" s="49"/>
      <c r="P628" s="49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1"/>
      <c r="B629" s="49"/>
      <c r="C629" s="49"/>
      <c r="D629" s="49"/>
      <c r="E629" s="49"/>
      <c r="F629" s="49"/>
      <c r="G629" s="49"/>
      <c r="H629" s="49"/>
      <c r="I629" s="49"/>
      <c r="J629" s="49"/>
      <c r="K629" s="49"/>
      <c r="L629" s="49"/>
      <c r="M629" s="49"/>
      <c r="N629" s="49"/>
      <c r="O629" s="49"/>
      <c r="P629" s="49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1"/>
      <c r="B630" s="49"/>
      <c r="C630" s="49"/>
      <c r="D630" s="49"/>
      <c r="E630" s="49"/>
      <c r="F630" s="49"/>
      <c r="G630" s="49"/>
      <c r="H630" s="49"/>
      <c r="I630" s="49"/>
      <c r="J630" s="49"/>
      <c r="K630" s="49"/>
      <c r="L630" s="49"/>
      <c r="M630" s="49"/>
      <c r="N630" s="49"/>
      <c r="O630" s="49"/>
      <c r="P630" s="49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1"/>
      <c r="B631" s="49"/>
      <c r="C631" s="49"/>
      <c r="D631" s="49"/>
      <c r="E631" s="49"/>
      <c r="F631" s="49"/>
      <c r="G631" s="49"/>
      <c r="H631" s="49"/>
      <c r="I631" s="49"/>
      <c r="J631" s="49"/>
      <c r="K631" s="49"/>
      <c r="L631" s="49"/>
      <c r="M631" s="49"/>
      <c r="N631" s="49"/>
      <c r="O631" s="49"/>
      <c r="P631" s="49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1"/>
      <c r="B632" s="49"/>
      <c r="C632" s="49"/>
      <c r="D632" s="49"/>
      <c r="E632" s="49"/>
      <c r="F632" s="49"/>
      <c r="G632" s="49"/>
      <c r="H632" s="49"/>
      <c r="I632" s="49"/>
      <c r="J632" s="49"/>
      <c r="K632" s="49"/>
      <c r="L632" s="49"/>
      <c r="M632" s="49"/>
      <c r="N632" s="49"/>
      <c r="O632" s="49"/>
      <c r="P632" s="49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1"/>
      <c r="B633" s="49"/>
      <c r="C633" s="49"/>
      <c r="D633" s="49"/>
      <c r="E633" s="49"/>
      <c r="F633" s="49"/>
      <c r="G633" s="49"/>
      <c r="H633" s="49"/>
      <c r="I633" s="49"/>
      <c r="J633" s="49"/>
      <c r="K633" s="49"/>
      <c r="L633" s="49"/>
      <c r="M633" s="49"/>
      <c r="N633" s="49"/>
      <c r="O633" s="49"/>
      <c r="P633" s="49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1"/>
      <c r="B634" s="49"/>
      <c r="C634" s="49"/>
      <c r="D634" s="49"/>
      <c r="E634" s="49"/>
      <c r="F634" s="49"/>
      <c r="G634" s="49"/>
      <c r="H634" s="49"/>
      <c r="I634" s="49"/>
      <c r="J634" s="49"/>
      <c r="K634" s="49"/>
      <c r="L634" s="49"/>
      <c r="M634" s="49"/>
      <c r="N634" s="49"/>
      <c r="O634" s="49"/>
      <c r="P634" s="49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1"/>
      <c r="B635" s="49"/>
      <c r="C635" s="49"/>
      <c r="D635" s="49"/>
      <c r="E635" s="49"/>
      <c r="F635" s="49"/>
      <c r="G635" s="49"/>
      <c r="H635" s="49"/>
      <c r="I635" s="49"/>
      <c r="J635" s="49"/>
      <c r="K635" s="49"/>
      <c r="L635" s="49"/>
      <c r="M635" s="49"/>
      <c r="N635" s="49"/>
      <c r="O635" s="49"/>
      <c r="P635" s="49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1"/>
      <c r="B636" s="49"/>
      <c r="C636" s="49"/>
      <c r="D636" s="49"/>
      <c r="E636" s="49"/>
      <c r="F636" s="49"/>
      <c r="G636" s="49"/>
      <c r="H636" s="49"/>
      <c r="I636" s="49"/>
      <c r="J636" s="49"/>
      <c r="K636" s="49"/>
      <c r="L636" s="49"/>
      <c r="M636" s="49"/>
      <c r="N636" s="49"/>
      <c r="O636" s="49"/>
      <c r="P636" s="49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1"/>
      <c r="B637" s="49"/>
      <c r="C637" s="49"/>
      <c r="D637" s="49"/>
      <c r="E637" s="49"/>
      <c r="F637" s="49"/>
      <c r="G637" s="49"/>
      <c r="H637" s="49"/>
      <c r="I637" s="49"/>
      <c r="J637" s="49"/>
      <c r="K637" s="49"/>
      <c r="L637" s="49"/>
      <c r="M637" s="49"/>
      <c r="N637" s="49"/>
      <c r="O637" s="49"/>
      <c r="P637" s="49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1"/>
      <c r="B638" s="49"/>
      <c r="C638" s="49"/>
      <c r="D638" s="49"/>
      <c r="E638" s="49"/>
      <c r="F638" s="49"/>
      <c r="G638" s="49"/>
      <c r="H638" s="49"/>
      <c r="I638" s="49"/>
      <c r="J638" s="49"/>
      <c r="K638" s="49"/>
      <c r="L638" s="49"/>
      <c r="M638" s="49"/>
      <c r="N638" s="49"/>
      <c r="O638" s="49"/>
      <c r="P638" s="49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1"/>
      <c r="B639" s="49"/>
      <c r="C639" s="49"/>
      <c r="D639" s="49"/>
      <c r="E639" s="49"/>
      <c r="F639" s="49"/>
      <c r="G639" s="49"/>
      <c r="H639" s="49"/>
      <c r="I639" s="49"/>
      <c r="J639" s="49"/>
      <c r="K639" s="49"/>
      <c r="L639" s="49"/>
      <c r="M639" s="49"/>
      <c r="N639" s="49"/>
      <c r="O639" s="49"/>
      <c r="P639" s="49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1"/>
      <c r="B640" s="49"/>
      <c r="C640" s="49"/>
      <c r="D640" s="49"/>
      <c r="E640" s="49"/>
      <c r="F640" s="49"/>
      <c r="G640" s="49"/>
      <c r="H640" s="49"/>
      <c r="I640" s="49"/>
      <c r="J640" s="49"/>
      <c r="K640" s="49"/>
      <c r="L640" s="49"/>
      <c r="M640" s="49"/>
      <c r="N640" s="49"/>
      <c r="O640" s="49"/>
      <c r="P640" s="49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1"/>
      <c r="B641" s="49"/>
      <c r="C641" s="49"/>
      <c r="D641" s="49"/>
      <c r="E641" s="49"/>
      <c r="F641" s="49"/>
      <c r="G641" s="49"/>
      <c r="H641" s="49"/>
      <c r="I641" s="49"/>
      <c r="J641" s="49"/>
      <c r="K641" s="49"/>
      <c r="L641" s="49"/>
      <c r="M641" s="49"/>
      <c r="N641" s="49"/>
      <c r="O641" s="49"/>
      <c r="P641" s="49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1"/>
      <c r="B642" s="49"/>
      <c r="C642" s="49"/>
      <c r="D642" s="49"/>
      <c r="E642" s="49"/>
      <c r="F642" s="49"/>
      <c r="G642" s="49"/>
      <c r="H642" s="49"/>
      <c r="I642" s="49"/>
      <c r="J642" s="49"/>
      <c r="K642" s="49"/>
      <c r="L642" s="49"/>
      <c r="M642" s="49"/>
      <c r="N642" s="49"/>
      <c r="O642" s="49"/>
      <c r="P642" s="49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1"/>
      <c r="B643" s="49"/>
      <c r="C643" s="49"/>
      <c r="D643" s="49"/>
      <c r="E643" s="49"/>
      <c r="F643" s="49"/>
      <c r="G643" s="49"/>
      <c r="H643" s="49"/>
      <c r="I643" s="49"/>
      <c r="J643" s="49"/>
      <c r="K643" s="49"/>
      <c r="L643" s="49"/>
      <c r="M643" s="49"/>
      <c r="N643" s="49"/>
      <c r="O643" s="49"/>
      <c r="P643" s="49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1"/>
      <c r="B644" s="49"/>
      <c r="C644" s="49"/>
      <c r="D644" s="49"/>
      <c r="E644" s="49"/>
      <c r="F644" s="49"/>
      <c r="G644" s="49"/>
      <c r="H644" s="49"/>
      <c r="I644" s="49"/>
      <c r="J644" s="49"/>
      <c r="K644" s="49"/>
      <c r="L644" s="49"/>
      <c r="M644" s="49"/>
      <c r="N644" s="49"/>
      <c r="O644" s="49"/>
      <c r="P644" s="49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1"/>
      <c r="B645" s="49"/>
      <c r="C645" s="49"/>
      <c r="D645" s="49"/>
      <c r="E645" s="49"/>
      <c r="F645" s="49"/>
      <c r="G645" s="49"/>
      <c r="H645" s="49"/>
      <c r="I645" s="49"/>
      <c r="J645" s="49"/>
      <c r="K645" s="49"/>
      <c r="L645" s="49"/>
      <c r="M645" s="49"/>
      <c r="N645" s="49"/>
      <c r="O645" s="49"/>
      <c r="P645" s="49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1"/>
      <c r="B646" s="49"/>
      <c r="C646" s="49"/>
      <c r="D646" s="49"/>
      <c r="E646" s="49"/>
      <c r="F646" s="49"/>
      <c r="G646" s="49"/>
      <c r="H646" s="49"/>
      <c r="I646" s="49"/>
      <c r="J646" s="49"/>
      <c r="K646" s="49"/>
      <c r="L646" s="49"/>
      <c r="M646" s="49"/>
      <c r="N646" s="49"/>
      <c r="O646" s="49"/>
      <c r="P646" s="49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1"/>
      <c r="B647" s="49"/>
      <c r="C647" s="49"/>
      <c r="D647" s="49"/>
      <c r="E647" s="49"/>
      <c r="F647" s="49"/>
      <c r="G647" s="49"/>
      <c r="H647" s="49"/>
      <c r="I647" s="49"/>
      <c r="J647" s="49"/>
      <c r="K647" s="49"/>
      <c r="L647" s="49"/>
      <c r="M647" s="49"/>
      <c r="N647" s="49"/>
      <c r="O647" s="49"/>
      <c r="P647" s="49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1"/>
      <c r="B648" s="49"/>
      <c r="C648" s="49"/>
      <c r="D648" s="49"/>
      <c r="E648" s="49"/>
      <c r="F648" s="49"/>
      <c r="G648" s="49"/>
      <c r="H648" s="49"/>
      <c r="I648" s="49"/>
      <c r="J648" s="49"/>
      <c r="K648" s="49"/>
      <c r="L648" s="49"/>
      <c r="M648" s="49"/>
      <c r="N648" s="49"/>
      <c r="O648" s="49"/>
      <c r="P648" s="49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1"/>
      <c r="B649" s="49"/>
      <c r="C649" s="49"/>
      <c r="D649" s="49"/>
      <c r="E649" s="49"/>
      <c r="F649" s="49"/>
      <c r="G649" s="49"/>
      <c r="H649" s="49"/>
      <c r="I649" s="49"/>
      <c r="J649" s="49"/>
      <c r="K649" s="49"/>
      <c r="L649" s="49"/>
      <c r="M649" s="49"/>
      <c r="N649" s="49"/>
      <c r="O649" s="49"/>
      <c r="P649" s="49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1"/>
      <c r="B650" s="49"/>
      <c r="C650" s="49"/>
      <c r="D650" s="49"/>
      <c r="E650" s="49"/>
      <c r="F650" s="49"/>
      <c r="G650" s="49"/>
      <c r="H650" s="49"/>
      <c r="I650" s="49"/>
      <c r="J650" s="49"/>
      <c r="K650" s="49"/>
      <c r="L650" s="49"/>
      <c r="M650" s="49"/>
      <c r="N650" s="49"/>
      <c r="O650" s="49"/>
      <c r="P650" s="49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1"/>
      <c r="B651" s="49"/>
      <c r="C651" s="49"/>
      <c r="D651" s="49"/>
      <c r="E651" s="49"/>
      <c r="F651" s="49"/>
      <c r="G651" s="49"/>
      <c r="H651" s="49"/>
      <c r="I651" s="49"/>
      <c r="J651" s="49"/>
      <c r="K651" s="49"/>
      <c r="L651" s="49"/>
      <c r="M651" s="49"/>
      <c r="N651" s="49"/>
      <c r="O651" s="49"/>
      <c r="P651" s="49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1"/>
      <c r="B652" s="49"/>
      <c r="C652" s="49"/>
      <c r="D652" s="49"/>
      <c r="E652" s="49"/>
      <c r="F652" s="49"/>
      <c r="G652" s="49"/>
      <c r="H652" s="49"/>
      <c r="I652" s="49"/>
      <c r="J652" s="49"/>
      <c r="K652" s="49"/>
      <c r="L652" s="49"/>
      <c r="M652" s="49"/>
      <c r="N652" s="49"/>
      <c r="O652" s="49"/>
      <c r="P652" s="49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1"/>
      <c r="B653" s="49"/>
      <c r="C653" s="49"/>
      <c r="D653" s="49"/>
      <c r="E653" s="49"/>
      <c r="F653" s="49"/>
      <c r="G653" s="49"/>
      <c r="H653" s="49"/>
      <c r="I653" s="49"/>
      <c r="J653" s="49"/>
      <c r="K653" s="49"/>
      <c r="L653" s="49"/>
      <c r="M653" s="49"/>
      <c r="N653" s="49"/>
      <c r="O653" s="49"/>
      <c r="P653" s="49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1"/>
      <c r="B654" s="49"/>
      <c r="C654" s="49"/>
      <c r="D654" s="49"/>
      <c r="E654" s="49"/>
      <c r="F654" s="49"/>
      <c r="G654" s="49"/>
      <c r="H654" s="49"/>
      <c r="I654" s="49"/>
      <c r="J654" s="49"/>
      <c r="K654" s="49"/>
      <c r="L654" s="49"/>
      <c r="M654" s="49"/>
      <c r="N654" s="49"/>
      <c r="O654" s="49"/>
      <c r="P654" s="49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1"/>
      <c r="B655" s="49"/>
      <c r="C655" s="49"/>
      <c r="D655" s="49"/>
      <c r="E655" s="49"/>
      <c r="F655" s="49"/>
      <c r="G655" s="49"/>
      <c r="H655" s="49"/>
      <c r="I655" s="49"/>
      <c r="J655" s="49"/>
      <c r="K655" s="49"/>
      <c r="L655" s="49"/>
      <c r="M655" s="49"/>
      <c r="N655" s="49"/>
      <c r="O655" s="49"/>
      <c r="P655" s="49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1"/>
      <c r="B656" s="49"/>
      <c r="C656" s="49"/>
      <c r="D656" s="49"/>
      <c r="E656" s="49"/>
      <c r="F656" s="49"/>
      <c r="G656" s="49"/>
      <c r="H656" s="49"/>
      <c r="I656" s="49"/>
      <c r="J656" s="49"/>
      <c r="K656" s="49"/>
      <c r="L656" s="49"/>
      <c r="M656" s="49"/>
      <c r="N656" s="49"/>
      <c r="O656" s="49"/>
      <c r="P656" s="49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1"/>
      <c r="B657" s="49"/>
      <c r="C657" s="49"/>
      <c r="D657" s="49"/>
      <c r="E657" s="49"/>
      <c r="F657" s="49"/>
      <c r="G657" s="49"/>
      <c r="H657" s="49"/>
      <c r="I657" s="49"/>
      <c r="J657" s="49"/>
      <c r="K657" s="49"/>
      <c r="L657" s="49"/>
      <c r="M657" s="49"/>
      <c r="N657" s="49"/>
      <c r="O657" s="49"/>
      <c r="P657" s="49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1"/>
      <c r="B658" s="49"/>
      <c r="C658" s="49"/>
      <c r="D658" s="49"/>
      <c r="E658" s="49"/>
      <c r="F658" s="49"/>
      <c r="G658" s="49"/>
      <c r="H658" s="49"/>
      <c r="I658" s="49"/>
      <c r="J658" s="49"/>
      <c r="K658" s="49"/>
      <c r="L658" s="49"/>
      <c r="M658" s="49"/>
      <c r="N658" s="49"/>
      <c r="O658" s="49"/>
      <c r="P658" s="49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1"/>
      <c r="B659" s="49"/>
      <c r="C659" s="49"/>
      <c r="D659" s="49"/>
      <c r="E659" s="49"/>
      <c r="F659" s="49"/>
      <c r="G659" s="49"/>
      <c r="H659" s="49"/>
      <c r="I659" s="49"/>
      <c r="J659" s="49"/>
      <c r="K659" s="49"/>
      <c r="L659" s="49"/>
      <c r="M659" s="49"/>
      <c r="N659" s="49"/>
      <c r="O659" s="49"/>
      <c r="P659" s="49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1"/>
      <c r="B660" s="49"/>
      <c r="C660" s="49"/>
      <c r="D660" s="49"/>
      <c r="E660" s="49"/>
      <c r="F660" s="49"/>
      <c r="G660" s="49"/>
      <c r="H660" s="49"/>
      <c r="I660" s="49"/>
      <c r="J660" s="49"/>
      <c r="K660" s="49"/>
      <c r="L660" s="49"/>
      <c r="M660" s="49"/>
      <c r="N660" s="49"/>
      <c r="O660" s="49"/>
      <c r="P660" s="49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1"/>
      <c r="B661" s="49"/>
      <c r="C661" s="49"/>
      <c r="D661" s="49"/>
      <c r="E661" s="49"/>
      <c r="F661" s="49"/>
      <c r="G661" s="49"/>
      <c r="H661" s="49"/>
      <c r="I661" s="49"/>
      <c r="J661" s="49"/>
      <c r="K661" s="49"/>
      <c r="L661" s="49"/>
      <c r="M661" s="49"/>
      <c r="N661" s="49"/>
      <c r="O661" s="49"/>
      <c r="P661" s="49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1"/>
      <c r="B662" s="49"/>
      <c r="C662" s="49"/>
      <c r="D662" s="49"/>
      <c r="E662" s="49"/>
      <c r="F662" s="49"/>
      <c r="G662" s="49"/>
      <c r="H662" s="49"/>
      <c r="I662" s="49"/>
      <c r="J662" s="49"/>
      <c r="K662" s="49"/>
      <c r="L662" s="49"/>
      <c r="M662" s="49"/>
      <c r="N662" s="49"/>
      <c r="O662" s="49"/>
      <c r="P662" s="49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1"/>
      <c r="B663" s="49"/>
      <c r="C663" s="49"/>
      <c r="D663" s="49"/>
      <c r="E663" s="49"/>
      <c r="F663" s="49"/>
      <c r="G663" s="49"/>
      <c r="H663" s="49"/>
      <c r="I663" s="49"/>
      <c r="J663" s="49"/>
      <c r="K663" s="49"/>
      <c r="L663" s="49"/>
      <c r="M663" s="49"/>
      <c r="N663" s="49"/>
      <c r="O663" s="49"/>
      <c r="P663" s="49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1"/>
      <c r="B664" s="49"/>
      <c r="C664" s="49"/>
      <c r="D664" s="49"/>
      <c r="E664" s="49"/>
      <c r="F664" s="49"/>
      <c r="G664" s="49"/>
      <c r="H664" s="49"/>
      <c r="I664" s="49"/>
      <c r="J664" s="49"/>
      <c r="K664" s="49"/>
      <c r="L664" s="49"/>
      <c r="M664" s="49"/>
      <c r="N664" s="49"/>
      <c r="O664" s="49"/>
      <c r="P664" s="49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1"/>
      <c r="B665" s="49"/>
      <c r="C665" s="49"/>
      <c r="D665" s="49"/>
      <c r="E665" s="49"/>
      <c r="F665" s="49"/>
      <c r="G665" s="49"/>
      <c r="H665" s="49"/>
      <c r="I665" s="49"/>
      <c r="J665" s="49"/>
      <c r="K665" s="49"/>
      <c r="L665" s="49"/>
      <c r="M665" s="49"/>
      <c r="N665" s="49"/>
      <c r="O665" s="49"/>
      <c r="P665" s="49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1"/>
      <c r="B666" s="49"/>
      <c r="C666" s="49"/>
      <c r="D666" s="49"/>
      <c r="E666" s="49"/>
      <c r="F666" s="49"/>
      <c r="G666" s="49"/>
      <c r="H666" s="49"/>
      <c r="I666" s="49"/>
      <c r="J666" s="49"/>
      <c r="K666" s="49"/>
      <c r="L666" s="49"/>
      <c r="M666" s="49"/>
      <c r="N666" s="49"/>
      <c r="O666" s="49"/>
      <c r="P666" s="49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1"/>
      <c r="B667" s="49"/>
      <c r="C667" s="49"/>
      <c r="D667" s="49"/>
      <c r="E667" s="49"/>
      <c r="F667" s="49"/>
      <c r="G667" s="49"/>
      <c r="H667" s="49"/>
      <c r="I667" s="49"/>
      <c r="J667" s="49"/>
      <c r="K667" s="49"/>
      <c r="L667" s="49"/>
      <c r="M667" s="49"/>
      <c r="N667" s="49"/>
      <c r="O667" s="49"/>
      <c r="P667" s="49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1"/>
      <c r="B668" s="49"/>
      <c r="C668" s="49"/>
      <c r="D668" s="49"/>
      <c r="E668" s="49"/>
      <c r="F668" s="49"/>
      <c r="G668" s="49"/>
      <c r="H668" s="49"/>
      <c r="I668" s="49"/>
      <c r="J668" s="49"/>
      <c r="K668" s="49"/>
      <c r="L668" s="49"/>
      <c r="M668" s="49"/>
      <c r="N668" s="49"/>
      <c r="O668" s="49"/>
      <c r="P668" s="49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1"/>
      <c r="B669" s="49"/>
      <c r="C669" s="49"/>
      <c r="D669" s="49"/>
      <c r="E669" s="49"/>
      <c r="F669" s="49"/>
      <c r="G669" s="49"/>
      <c r="H669" s="49"/>
      <c r="I669" s="49"/>
      <c r="J669" s="49"/>
      <c r="K669" s="49"/>
      <c r="L669" s="49"/>
      <c r="M669" s="49"/>
      <c r="N669" s="49"/>
      <c r="O669" s="49"/>
      <c r="P669" s="49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1"/>
      <c r="B670" s="49"/>
      <c r="C670" s="49"/>
      <c r="D670" s="49"/>
      <c r="E670" s="49"/>
      <c r="F670" s="49"/>
      <c r="G670" s="49"/>
      <c r="H670" s="49"/>
      <c r="I670" s="49"/>
      <c r="J670" s="49"/>
      <c r="K670" s="49"/>
      <c r="L670" s="49"/>
      <c r="M670" s="49"/>
      <c r="N670" s="49"/>
      <c r="O670" s="49"/>
      <c r="P670" s="49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1"/>
      <c r="B671" s="49"/>
      <c r="C671" s="49"/>
      <c r="D671" s="49"/>
      <c r="E671" s="49"/>
      <c r="F671" s="49"/>
      <c r="G671" s="49"/>
      <c r="H671" s="49"/>
      <c r="I671" s="49"/>
      <c r="J671" s="49"/>
      <c r="K671" s="49"/>
      <c r="L671" s="49"/>
      <c r="M671" s="49"/>
      <c r="N671" s="49"/>
      <c r="O671" s="49"/>
      <c r="P671" s="49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1"/>
      <c r="B672" s="49"/>
      <c r="C672" s="49"/>
      <c r="D672" s="49"/>
      <c r="E672" s="49"/>
      <c r="F672" s="49"/>
      <c r="G672" s="49"/>
      <c r="H672" s="49"/>
      <c r="I672" s="49"/>
      <c r="J672" s="49"/>
      <c r="K672" s="49"/>
      <c r="L672" s="49"/>
      <c r="M672" s="49"/>
      <c r="N672" s="49"/>
      <c r="O672" s="49"/>
      <c r="P672" s="49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1"/>
      <c r="B673" s="49"/>
      <c r="C673" s="49"/>
      <c r="D673" s="49"/>
      <c r="E673" s="49"/>
      <c r="F673" s="49"/>
      <c r="G673" s="49"/>
      <c r="H673" s="49"/>
      <c r="I673" s="49"/>
      <c r="J673" s="49"/>
      <c r="K673" s="49"/>
      <c r="L673" s="49"/>
      <c r="M673" s="49"/>
      <c r="N673" s="49"/>
      <c r="O673" s="49"/>
      <c r="P673" s="49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1"/>
      <c r="B674" s="49"/>
      <c r="C674" s="49"/>
      <c r="D674" s="49"/>
      <c r="E674" s="49"/>
      <c r="F674" s="49"/>
      <c r="G674" s="49"/>
      <c r="H674" s="49"/>
      <c r="I674" s="49"/>
      <c r="J674" s="49"/>
      <c r="K674" s="49"/>
      <c r="L674" s="49"/>
      <c r="M674" s="49"/>
      <c r="N674" s="49"/>
      <c r="O674" s="49"/>
      <c r="P674" s="49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1"/>
      <c r="B675" s="49"/>
      <c r="C675" s="49"/>
      <c r="D675" s="49"/>
      <c r="E675" s="49"/>
      <c r="F675" s="49"/>
      <c r="G675" s="49"/>
      <c r="H675" s="49"/>
      <c r="I675" s="49"/>
      <c r="J675" s="49"/>
      <c r="K675" s="49"/>
      <c r="L675" s="49"/>
      <c r="M675" s="49"/>
      <c r="N675" s="49"/>
      <c r="O675" s="49"/>
      <c r="P675" s="49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1"/>
      <c r="B676" s="49"/>
      <c r="C676" s="49"/>
      <c r="D676" s="49"/>
      <c r="E676" s="49"/>
      <c r="F676" s="49"/>
      <c r="G676" s="49"/>
      <c r="H676" s="49"/>
      <c r="I676" s="49"/>
      <c r="J676" s="49"/>
      <c r="K676" s="49"/>
      <c r="L676" s="49"/>
      <c r="M676" s="49"/>
      <c r="N676" s="49"/>
      <c r="O676" s="49"/>
      <c r="P676" s="49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1"/>
      <c r="B677" s="49"/>
      <c r="C677" s="49"/>
      <c r="D677" s="49"/>
      <c r="E677" s="49"/>
      <c r="F677" s="49"/>
      <c r="G677" s="49"/>
      <c r="H677" s="49"/>
      <c r="I677" s="49"/>
      <c r="J677" s="49"/>
      <c r="K677" s="49"/>
      <c r="L677" s="49"/>
      <c r="M677" s="49"/>
      <c r="N677" s="49"/>
      <c r="O677" s="49"/>
      <c r="P677" s="49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1"/>
      <c r="B678" s="49"/>
      <c r="C678" s="49"/>
      <c r="D678" s="49"/>
      <c r="E678" s="49"/>
      <c r="F678" s="49"/>
      <c r="G678" s="49"/>
      <c r="H678" s="49"/>
      <c r="I678" s="49"/>
      <c r="J678" s="49"/>
      <c r="K678" s="49"/>
      <c r="L678" s="49"/>
      <c r="M678" s="49"/>
      <c r="N678" s="49"/>
      <c r="O678" s="49"/>
      <c r="P678" s="49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1"/>
      <c r="B679" s="49"/>
      <c r="C679" s="49"/>
      <c r="D679" s="49"/>
      <c r="E679" s="49"/>
      <c r="F679" s="49"/>
      <c r="G679" s="49"/>
      <c r="H679" s="49"/>
      <c r="I679" s="49"/>
      <c r="J679" s="49"/>
      <c r="K679" s="49"/>
      <c r="L679" s="49"/>
      <c r="M679" s="49"/>
      <c r="N679" s="49"/>
      <c r="O679" s="49"/>
      <c r="P679" s="49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1"/>
      <c r="B680" s="49"/>
      <c r="C680" s="49"/>
      <c r="D680" s="49"/>
      <c r="E680" s="49"/>
      <c r="F680" s="49"/>
      <c r="G680" s="49"/>
      <c r="H680" s="49"/>
      <c r="I680" s="49"/>
      <c r="J680" s="49"/>
      <c r="K680" s="49"/>
      <c r="L680" s="49"/>
      <c r="M680" s="49"/>
      <c r="N680" s="49"/>
      <c r="O680" s="49"/>
      <c r="P680" s="49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1"/>
      <c r="B681" s="49"/>
      <c r="C681" s="49"/>
      <c r="D681" s="49"/>
      <c r="E681" s="49"/>
      <c r="F681" s="49"/>
      <c r="G681" s="49"/>
      <c r="H681" s="49"/>
      <c r="I681" s="49"/>
      <c r="J681" s="49"/>
      <c r="K681" s="49"/>
      <c r="L681" s="49"/>
      <c r="M681" s="49"/>
      <c r="N681" s="49"/>
      <c r="O681" s="49"/>
      <c r="P681" s="49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1"/>
      <c r="B682" s="49"/>
      <c r="C682" s="49"/>
      <c r="D682" s="49"/>
      <c r="E682" s="49"/>
      <c r="F682" s="49"/>
      <c r="G682" s="49"/>
      <c r="H682" s="49"/>
      <c r="I682" s="49"/>
      <c r="J682" s="49"/>
      <c r="K682" s="49"/>
      <c r="L682" s="49"/>
      <c r="M682" s="49"/>
      <c r="N682" s="49"/>
      <c r="O682" s="49"/>
      <c r="P682" s="49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1"/>
      <c r="B683" s="49"/>
      <c r="C683" s="49"/>
      <c r="D683" s="49"/>
      <c r="E683" s="49"/>
      <c r="F683" s="49"/>
      <c r="G683" s="49"/>
      <c r="H683" s="49"/>
      <c r="I683" s="49"/>
      <c r="J683" s="49"/>
      <c r="K683" s="49"/>
      <c r="L683" s="49"/>
      <c r="M683" s="49"/>
      <c r="N683" s="49"/>
      <c r="O683" s="49"/>
      <c r="P683" s="49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1"/>
      <c r="B684" s="49"/>
      <c r="C684" s="49"/>
      <c r="D684" s="49"/>
      <c r="E684" s="49"/>
      <c r="F684" s="49"/>
      <c r="G684" s="49"/>
      <c r="H684" s="49"/>
      <c r="I684" s="49"/>
      <c r="J684" s="49"/>
      <c r="K684" s="49"/>
      <c r="L684" s="49"/>
      <c r="M684" s="49"/>
      <c r="N684" s="49"/>
      <c r="O684" s="49"/>
      <c r="P684" s="49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1"/>
      <c r="B685" s="49"/>
      <c r="C685" s="49"/>
      <c r="D685" s="49"/>
      <c r="E685" s="49"/>
      <c r="F685" s="49"/>
      <c r="G685" s="49"/>
      <c r="H685" s="49"/>
      <c r="I685" s="49"/>
      <c r="J685" s="49"/>
      <c r="K685" s="49"/>
      <c r="L685" s="49"/>
      <c r="M685" s="49"/>
      <c r="N685" s="49"/>
      <c r="O685" s="49"/>
      <c r="P685" s="49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1"/>
      <c r="B686" s="49"/>
      <c r="C686" s="49"/>
      <c r="D686" s="49"/>
      <c r="E686" s="49"/>
      <c r="F686" s="49"/>
      <c r="G686" s="49"/>
      <c r="H686" s="49"/>
      <c r="I686" s="49"/>
      <c r="J686" s="49"/>
      <c r="K686" s="49"/>
      <c r="L686" s="49"/>
      <c r="M686" s="49"/>
      <c r="N686" s="49"/>
      <c r="O686" s="49"/>
      <c r="P686" s="49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1"/>
      <c r="B687" s="49"/>
      <c r="C687" s="49"/>
      <c r="D687" s="49"/>
      <c r="E687" s="49"/>
      <c r="F687" s="49"/>
      <c r="G687" s="49"/>
      <c r="H687" s="49"/>
      <c r="I687" s="49"/>
      <c r="J687" s="49"/>
      <c r="K687" s="49"/>
      <c r="L687" s="49"/>
      <c r="M687" s="49"/>
      <c r="N687" s="49"/>
      <c r="O687" s="49"/>
      <c r="P687" s="49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1"/>
      <c r="B688" s="49"/>
      <c r="C688" s="49"/>
      <c r="D688" s="49"/>
      <c r="E688" s="49"/>
      <c r="F688" s="49"/>
      <c r="G688" s="49"/>
      <c r="H688" s="49"/>
      <c r="I688" s="49"/>
      <c r="J688" s="49"/>
      <c r="K688" s="49"/>
      <c r="L688" s="49"/>
      <c r="M688" s="49"/>
      <c r="N688" s="49"/>
      <c r="O688" s="49"/>
      <c r="P688" s="49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1"/>
      <c r="B689" s="49"/>
      <c r="C689" s="49"/>
      <c r="D689" s="49"/>
      <c r="E689" s="49"/>
      <c r="F689" s="49"/>
      <c r="G689" s="49"/>
      <c r="H689" s="49"/>
      <c r="I689" s="49"/>
      <c r="J689" s="49"/>
      <c r="K689" s="49"/>
      <c r="L689" s="49"/>
      <c r="M689" s="49"/>
      <c r="N689" s="49"/>
      <c r="O689" s="49"/>
      <c r="P689" s="49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1"/>
      <c r="B690" s="49"/>
      <c r="C690" s="49"/>
      <c r="D690" s="49"/>
      <c r="E690" s="49"/>
      <c r="F690" s="49"/>
      <c r="G690" s="49"/>
      <c r="H690" s="49"/>
      <c r="I690" s="49"/>
      <c r="J690" s="49"/>
      <c r="K690" s="49"/>
      <c r="L690" s="49"/>
      <c r="M690" s="49"/>
      <c r="N690" s="49"/>
      <c r="O690" s="49"/>
      <c r="P690" s="49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1"/>
      <c r="B691" s="49"/>
      <c r="C691" s="49"/>
      <c r="D691" s="49"/>
      <c r="E691" s="49"/>
      <c r="F691" s="49"/>
      <c r="G691" s="49"/>
      <c r="H691" s="49"/>
      <c r="I691" s="49"/>
      <c r="J691" s="49"/>
      <c r="K691" s="49"/>
      <c r="L691" s="49"/>
      <c r="M691" s="49"/>
      <c r="N691" s="49"/>
      <c r="O691" s="49"/>
      <c r="P691" s="49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1"/>
      <c r="B692" s="49"/>
      <c r="C692" s="49"/>
      <c r="D692" s="49"/>
      <c r="E692" s="49"/>
      <c r="F692" s="49"/>
      <c r="G692" s="49"/>
      <c r="H692" s="49"/>
      <c r="I692" s="49"/>
      <c r="J692" s="49"/>
      <c r="K692" s="49"/>
      <c r="L692" s="49"/>
      <c r="M692" s="49"/>
      <c r="N692" s="49"/>
      <c r="O692" s="49"/>
      <c r="P692" s="49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1"/>
      <c r="B693" s="49"/>
      <c r="C693" s="49"/>
      <c r="D693" s="49"/>
      <c r="E693" s="49"/>
      <c r="F693" s="49"/>
      <c r="G693" s="49"/>
      <c r="H693" s="49"/>
      <c r="I693" s="49"/>
      <c r="J693" s="49"/>
      <c r="K693" s="49"/>
      <c r="L693" s="49"/>
      <c r="M693" s="49"/>
      <c r="N693" s="49"/>
      <c r="O693" s="49"/>
      <c r="P693" s="49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1"/>
      <c r="B694" s="49"/>
      <c r="C694" s="49"/>
      <c r="D694" s="49"/>
      <c r="E694" s="49"/>
      <c r="F694" s="49"/>
      <c r="G694" s="49"/>
      <c r="H694" s="49"/>
      <c r="I694" s="49"/>
      <c r="J694" s="49"/>
      <c r="K694" s="49"/>
      <c r="L694" s="49"/>
      <c r="M694" s="49"/>
      <c r="N694" s="49"/>
      <c r="O694" s="49"/>
      <c r="P694" s="49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1"/>
      <c r="B695" s="49"/>
      <c r="C695" s="49"/>
      <c r="D695" s="49"/>
      <c r="E695" s="49"/>
      <c r="F695" s="49"/>
      <c r="G695" s="49"/>
      <c r="H695" s="49"/>
      <c r="I695" s="49"/>
      <c r="J695" s="49"/>
      <c r="K695" s="49"/>
      <c r="L695" s="49"/>
      <c r="M695" s="49"/>
      <c r="N695" s="49"/>
      <c r="O695" s="49"/>
      <c r="P695" s="49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1"/>
      <c r="B696" s="49"/>
      <c r="C696" s="49"/>
      <c r="D696" s="49"/>
      <c r="E696" s="49"/>
      <c r="F696" s="49"/>
      <c r="G696" s="49"/>
      <c r="H696" s="49"/>
      <c r="I696" s="49"/>
      <c r="J696" s="49"/>
      <c r="K696" s="49"/>
      <c r="L696" s="49"/>
      <c r="M696" s="49"/>
      <c r="N696" s="49"/>
      <c r="O696" s="49"/>
      <c r="P696" s="49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1"/>
      <c r="B697" s="49"/>
      <c r="C697" s="49"/>
      <c r="D697" s="49"/>
      <c r="E697" s="49"/>
      <c r="F697" s="49"/>
      <c r="G697" s="49"/>
      <c r="H697" s="49"/>
      <c r="I697" s="49"/>
      <c r="J697" s="49"/>
      <c r="K697" s="49"/>
      <c r="L697" s="49"/>
      <c r="M697" s="49"/>
      <c r="N697" s="49"/>
      <c r="O697" s="49"/>
      <c r="P697" s="49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1"/>
      <c r="B698" s="49"/>
      <c r="C698" s="49"/>
      <c r="D698" s="49"/>
      <c r="E698" s="49"/>
      <c r="F698" s="49"/>
      <c r="G698" s="49"/>
      <c r="H698" s="49"/>
      <c r="I698" s="49"/>
      <c r="J698" s="49"/>
      <c r="K698" s="49"/>
      <c r="L698" s="49"/>
      <c r="M698" s="49"/>
      <c r="N698" s="49"/>
      <c r="O698" s="49"/>
      <c r="P698" s="49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1"/>
      <c r="B699" s="49"/>
      <c r="C699" s="49"/>
      <c r="D699" s="49"/>
      <c r="E699" s="49"/>
      <c r="F699" s="49"/>
      <c r="G699" s="49"/>
      <c r="H699" s="49"/>
      <c r="I699" s="49"/>
      <c r="J699" s="49"/>
      <c r="K699" s="49"/>
      <c r="L699" s="49"/>
      <c r="M699" s="49"/>
      <c r="N699" s="49"/>
      <c r="O699" s="49"/>
      <c r="P699" s="49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1"/>
      <c r="B700" s="49"/>
      <c r="C700" s="49"/>
      <c r="D700" s="49"/>
      <c r="E700" s="49"/>
      <c r="F700" s="49"/>
      <c r="G700" s="49"/>
      <c r="H700" s="49"/>
      <c r="I700" s="49"/>
      <c r="J700" s="49"/>
      <c r="K700" s="49"/>
      <c r="L700" s="49"/>
      <c r="M700" s="49"/>
      <c r="N700" s="49"/>
      <c r="O700" s="49"/>
      <c r="P700" s="49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1"/>
      <c r="B701" s="49"/>
      <c r="C701" s="49"/>
      <c r="D701" s="49"/>
      <c r="E701" s="49"/>
      <c r="F701" s="49"/>
      <c r="G701" s="49"/>
      <c r="H701" s="49"/>
      <c r="I701" s="49"/>
      <c r="J701" s="49"/>
      <c r="K701" s="49"/>
      <c r="L701" s="49"/>
      <c r="M701" s="49"/>
      <c r="N701" s="49"/>
      <c r="O701" s="49"/>
      <c r="P701" s="49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1"/>
      <c r="B702" s="49"/>
      <c r="C702" s="49"/>
      <c r="D702" s="49"/>
      <c r="E702" s="49"/>
      <c r="F702" s="49"/>
      <c r="G702" s="49"/>
      <c r="H702" s="49"/>
      <c r="I702" s="49"/>
      <c r="J702" s="49"/>
      <c r="K702" s="49"/>
      <c r="L702" s="49"/>
      <c r="M702" s="49"/>
      <c r="N702" s="49"/>
      <c r="O702" s="49"/>
      <c r="P702" s="49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1"/>
      <c r="B703" s="49"/>
      <c r="C703" s="49"/>
      <c r="D703" s="49"/>
      <c r="E703" s="49"/>
      <c r="F703" s="49"/>
      <c r="G703" s="49"/>
      <c r="H703" s="49"/>
      <c r="I703" s="49"/>
      <c r="J703" s="49"/>
      <c r="K703" s="49"/>
      <c r="L703" s="49"/>
      <c r="M703" s="49"/>
      <c r="N703" s="49"/>
      <c r="O703" s="49"/>
      <c r="P703" s="49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1"/>
      <c r="B704" s="49"/>
      <c r="C704" s="49"/>
      <c r="D704" s="49"/>
      <c r="E704" s="49"/>
      <c r="F704" s="49"/>
      <c r="G704" s="49"/>
      <c r="H704" s="49"/>
      <c r="I704" s="49"/>
      <c r="J704" s="49"/>
      <c r="K704" s="49"/>
      <c r="L704" s="49"/>
      <c r="M704" s="49"/>
      <c r="N704" s="49"/>
      <c r="O704" s="49"/>
      <c r="P704" s="49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1"/>
      <c r="B705" s="49"/>
      <c r="C705" s="49"/>
      <c r="D705" s="49"/>
      <c r="E705" s="49"/>
      <c r="F705" s="49"/>
      <c r="G705" s="49"/>
      <c r="H705" s="49"/>
      <c r="I705" s="49"/>
      <c r="J705" s="49"/>
      <c r="K705" s="49"/>
      <c r="L705" s="49"/>
      <c r="M705" s="49"/>
      <c r="N705" s="49"/>
      <c r="O705" s="49"/>
      <c r="P705" s="49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1"/>
      <c r="B706" s="49"/>
      <c r="C706" s="49"/>
      <c r="D706" s="49"/>
      <c r="E706" s="49"/>
      <c r="F706" s="49"/>
      <c r="G706" s="49"/>
      <c r="H706" s="49"/>
      <c r="I706" s="49"/>
      <c r="J706" s="49"/>
      <c r="K706" s="49"/>
      <c r="L706" s="49"/>
      <c r="M706" s="49"/>
      <c r="N706" s="49"/>
      <c r="O706" s="49"/>
      <c r="P706" s="49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1"/>
      <c r="B707" s="49"/>
      <c r="C707" s="49"/>
      <c r="D707" s="49"/>
      <c r="E707" s="49"/>
      <c r="F707" s="49"/>
      <c r="G707" s="49"/>
      <c r="H707" s="49"/>
      <c r="I707" s="49"/>
      <c r="J707" s="49"/>
      <c r="K707" s="49"/>
      <c r="L707" s="49"/>
      <c r="M707" s="49"/>
      <c r="N707" s="49"/>
      <c r="O707" s="49"/>
      <c r="P707" s="49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1"/>
      <c r="B708" s="49"/>
      <c r="C708" s="49"/>
      <c r="D708" s="49"/>
      <c r="E708" s="49"/>
      <c r="F708" s="49"/>
      <c r="G708" s="49"/>
      <c r="H708" s="49"/>
      <c r="I708" s="49"/>
      <c r="J708" s="49"/>
      <c r="K708" s="49"/>
      <c r="L708" s="49"/>
      <c r="M708" s="49"/>
      <c r="N708" s="49"/>
      <c r="O708" s="49"/>
      <c r="P708" s="49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1"/>
      <c r="B709" s="49"/>
      <c r="C709" s="49"/>
      <c r="D709" s="49"/>
      <c r="E709" s="49"/>
      <c r="F709" s="49"/>
      <c r="G709" s="49"/>
      <c r="H709" s="49"/>
      <c r="I709" s="49"/>
      <c r="J709" s="49"/>
      <c r="K709" s="49"/>
      <c r="L709" s="49"/>
      <c r="M709" s="49"/>
      <c r="N709" s="49"/>
      <c r="O709" s="49"/>
      <c r="P709" s="49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1"/>
      <c r="B710" s="49"/>
      <c r="C710" s="49"/>
      <c r="D710" s="49"/>
      <c r="E710" s="49"/>
      <c r="F710" s="49"/>
      <c r="G710" s="49"/>
      <c r="H710" s="49"/>
      <c r="I710" s="49"/>
      <c r="J710" s="49"/>
      <c r="K710" s="49"/>
      <c r="L710" s="49"/>
      <c r="M710" s="49"/>
      <c r="N710" s="49"/>
      <c r="O710" s="49"/>
      <c r="P710" s="49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1"/>
      <c r="B711" s="49"/>
      <c r="C711" s="49"/>
      <c r="D711" s="49"/>
      <c r="E711" s="49"/>
      <c r="F711" s="49"/>
      <c r="G711" s="49"/>
      <c r="H711" s="49"/>
      <c r="I711" s="49"/>
      <c r="J711" s="49"/>
      <c r="K711" s="49"/>
      <c r="L711" s="49"/>
      <c r="M711" s="49"/>
      <c r="N711" s="49"/>
      <c r="O711" s="49"/>
      <c r="P711" s="49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1"/>
      <c r="B712" s="49"/>
      <c r="C712" s="49"/>
      <c r="D712" s="49"/>
      <c r="E712" s="49"/>
      <c r="F712" s="49"/>
      <c r="G712" s="49"/>
      <c r="H712" s="49"/>
      <c r="I712" s="49"/>
      <c r="J712" s="49"/>
      <c r="K712" s="49"/>
      <c r="L712" s="49"/>
      <c r="M712" s="49"/>
      <c r="N712" s="49"/>
      <c r="O712" s="49"/>
      <c r="P712" s="49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1"/>
      <c r="B713" s="49"/>
      <c r="C713" s="49"/>
      <c r="D713" s="49"/>
      <c r="E713" s="49"/>
      <c r="F713" s="49"/>
      <c r="G713" s="49"/>
      <c r="H713" s="49"/>
      <c r="I713" s="49"/>
      <c r="J713" s="49"/>
      <c r="K713" s="49"/>
      <c r="L713" s="49"/>
      <c r="M713" s="49"/>
      <c r="N713" s="49"/>
      <c r="O713" s="49"/>
      <c r="P713" s="49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1"/>
      <c r="B714" s="49"/>
      <c r="C714" s="49"/>
      <c r="D714" s="49"/>
      <c r="E714" s="49"/>
      <c r="F714" s="49"/>
      <c r="G714" s="49"/>
      <c r="H714" s="49"/>
      <c r="I714" s="49"/>
      <c r="J714" s="49"/>
      <c r="K714" s="49"/>
      <c r="L714" s="49"/>
      <c r="M714" s="49"/>
      <c r="N714" s="49"/>
      <c r="O714" s="49"/>
      <c r="P714" s="49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1"/>
      <c r="B715" s="49"/>
      <c r="C715" s="49"/>
      <c r="D715" s="49"/>
      <c r="E715" s="49"/>
      <c r="F715" s="49"/>
      <c r="G715" s="49"/>
      <c r="H715" s="49"/>
      <c r="I715" s="49"/>
      <c r="J715" s="49"/>
      <c r="K715" s="49"/>
      <c r="L715" s="49"/>
      <c r="M715" s="49"/>
      <c r="N715" s="49"/>
      <c r="O715" s="49"/>
      <c r="P715" s="49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1"/>
      <c r="B716" s="49"/>
      <c r="C716" s="49"/>
      <c r="D716" s="49"/>
      <c r="E716" s="49"/>
      <c r="F716" s="49"/>
      <c r="G716" s="49"/>
      <c r="H716" s="49"/>
      <c r="I716" s="49"/>
      <c r="J716" s="49"/>
      <c r="K716" s="49"/>
      <c r="L716" s="49"/>
      <c r="M716" s="49"/>
      <c r="N716" s="49"/>
      <c r="O716" s="49"/>
      <c r="P716" s="49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1"/>
      <c r="B717" s="49"/>
      <c r="C717" s="49"/>
      <c r="D717" s="49"/>
      <c r="E717" s="49"/>
      <c r="F717" s="49"/>
      <c r="G717" s="49"/>
      <c r="H717" s="49"/>
      <c r="I717" s="49"/>
      <c r="J717" s="49"/>
      <c r="K717" s="49"/>
      <c r="L717" s="49"/>
      <c r="M717" s="49"/>
      <c r="N717" s="49"/>
      <c r="O717" s="49"/>
      <c r="P717" s="49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1"/>
      <c r="B718" s="49"/>
      <c r="C718" s="49"/>
      <c r="D718" s="49"/>
      <c r="E718" s="49"/>
      <c r="F718" s="49"/>
      <c r="G718" s="49"/>
      <c r="H718" s="49"/>
      <c r="I718" s="49"/>
      <c r="J718" s="49"/>
      <c r="K718" s="49"/>
      <c r="L718" s="49"/>
      <c r="M718" s="49"/>
      <c r="N718" s="49"/>
      <c r="O718" s="49"/>
      <c r="P718" s="49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1"/>
      <c r="B719" s="49"/>
      <c r="C719" s="49"/>
      <c r="D719" s="49"/>
      <c r="E719" s="49"/>
      <c r="F719" s="49"/>
      <c r="G719" s="49"/>
      <c r="H719" s="49"/>
      <c r="I719" s="49"/>
      <c r="J719" s="49"/>
      <c r="K719" s="49"/>
      <c r="L719" s="49"/>
      <c r="M719" s="49"/>
      <c r="N719" s="49"/>
      <c r="O719" s="49"/>
      <c r="P719" s="49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1"/>
      <c r="B720" s="49"/>
      <c r="C720" s="49"/>
      <c r="D720" s="49"/>
      <c r="E720" s="49"/>
      <c r="F720" s="49"/>
      <c r="G720" s="49"/>
      <c r="H720" s="49"/>
      <c r="I720" s="49"/>
      <c r="J720" s="49"/>
      <c r="K720" s="49"/>
      <c r="L720" s="49"/>
      <c r="M720" s="49"/>
      <c r="N720" s="49"/>
      <c r="O720" s="49"/>
      <c r="P720" s="49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1"/>
      <c r="B721" s="49"/>
      <c r="C721" s="49"/>
      <c r="D721" s="49"/>
      <c r="E721" s="49"/>
      <c r="F721" s="49"/>
      <c r="G721" s="49"/>
      <c r="H721" s="49"/>
      <c r="I721" s="49"/>
      <c r="J721" s="49"/>
      <c r="K721" s="49"/>
      <c r="L721" s="49"/>
      <c r="M721" s="49"/>
      <c r="N721" s="49"/>
      <c r="O721" s="49"/>
      <c r="P721" s="49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1"/>
      <c r="B722" s="49"/>
      <c r="C722" s="49"/>
      <c r="D722" s="49"/>
      <c r="E722" s="49"/>
      <c r="F722" s="49"/>
      <c r="G722" s="49"/>
      <c r="H722" s="49"/>
      <c r="I722" s="49"/>
      <c r="J722" s="49"/>
      <c r="K722" s="49"/>
      <c r="L722" s="49"/>
      <c r="M722" s="49"/>
      <c r="N722" s="49"/>
      <c r="O722" s="49"/>
      <c r="P722" s="49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1"/>
      <c r="B723" s="49"/>
      <c r="C723" s="49"/>
      <c r="D723" s="49"/>
      <c r="E723" s="49"/>
      <c r="F723" s="49"/>
      <c r="G723" s="49"/>
      <c r="H723" s="49"/>
      <c r="I723" s="49"/>
      <c r="J723" s="49"/>
      <c r="K723" s="49"/>
      <c r="L723" s="49"/>
      <c r="M723" s="49"/>
      <c r="N723" s="49"/>
      <c r="O723" s="49"/>
      <c r="P723" s="49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1"/>
      <c r="B724" s="49"/>
      <c r="C724" s="49"/>
      <c r="D724" s="49"/>
      <c r="E724" s="49"/>
      <c r="F724" s="49"/>
      <c r="G724" s="49"/>
      <c r="H724" s="49"/>
      <c r="I724" s="49"/>
      <c r="J724" s="49"/>
      <c r="K724" s="49"/>
      <c r="L724" s="49"/>
      <c r="M724" s="49"/>
      <c r="N724" s="49"/>
      <c r="O724" s="49"/>
      <c r="P724" s="49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1"/>
      <c r="B725" s="49"/>
      <c r="C725" s="49"/>
      <c r="D725" s="49"/>
      <c r="E725" s="49"/>
      <c r="F725" s="49"/>
      <c r="G725" s="49"/>
      <c r="H725" s="49"/>
      <c r="I725" s="49"/>
      <c r="J725" s="49"/>
      <c r="K725" s="49"/>
      <c r="L725" s="49"/>
      <c r="M725" s="49"/>
      <c r="N725" s="49"/>
      <c r="O725" s="49"/>
      <c r="P725" s="49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1"/>
      <c r="B726" s="49"/>
      <c r="C726" s="49"/>
      <c r="D726" s="49"/>
      <c r="E726" s="49"/>
      <c r="F726" s="49"/>
      <c r="G726" s="49"/>
      <c r="H726" s="49"/>
      <c r="I726" s="49"/>
      <c r="J726" s="49"/>
      <c r="K726" s="49"/>
      <c r="L726" s="49"/>
      <c r="M726" s="49"/>
      <c r="N726" s="49"/>
      <c r="O726" s="49"/>
      <c r="P726" s="49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1"/>
      <c r="B727" s="49"/>
      <c r="C727" s="49"/>
      <c r="D727" s="49"/>
      <c r="E727" s="49"/>
      <c r="F727" s="49"/>
      <c r="G727" s="49"/>
      <c r="H727" s="49"/>
      <c r="I727" s="49"/>
      <c r="J727" s="49"/>
      <c r="K727" s="49"/>
      <c r="L727" s="49"/>
      <c r="M727" s="49"/>
      <c r="N727" s="49"/>
      <c r="O727" s="49"/>
      <c r="P727" s="49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1"/>
      <c r="B728" s="49"/>
      <c r="C728" s="49"/>
      <c r="D728" s="49"/>
      <c r="E728" s="49"/>
      <c r="F728" s="49"/>
      <c r="G728" s="49"/>
      <c r="H728" s="49"/>
      <c r="I728" s="49"/>
      <c r="J728" s="49"/>
      <c r="K728" s="49"/>
      <c r="L728" s="49"/>
      <c r="M728" s="49"/>
      <c r="N728" s="49"/>
      <c r="O728" s="49"/>
      <c r="P728" s="49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1"/>
      <c r="B729" s="49"/>
      <c r="C729" s="49"/>
      <c r="D729" s="49"/>
      <c r="E729" s="49"/>
      <c r="F729" s="49"/>
      <c r="G729" s="49"/>
      <c r="H729" s="49"/>
      <c r="I729" s="49"/>
      <c r="J729" s="49"/>
      <c r="K729" s="49"/>
      <c r="L729" s="49"/>
      <c r="M729" s="49"/>
      <c r="N729" s="49"/>
      <c r="O729" s="49"/>
      <c r="P729" s="49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1"/>
      <c r="B730" s="49"/>
      <c r="C730" s="49"/>
      <c r="D730" s="49"/>
      <c r="E730" s="49"/>
      <c r="F730" s="49"/>
      <c r="G730" s="49"/>
      <c r="H730" s="49"/>
      <c r="I730" s="49"/>
      <c r="J730" s="49"/>
      <c r="K730" s="49"/>
      <c r="L730" s="49"/>
      <c r="M730" s="49"/>
      <c r="N730" s="49"/>
      <c r="O730" s="49"/>
      <c r="P730" s="49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1"/>
      <c r="B731" s="49"/>
      <c r="C731" s="49"/>
      <c r="D731" s="49"/>
      <c r="E731" s="49"/>
      <c r="F731" s="49"/>
      <c r="G731" s="49"/>
      <c r="H731" s="49"/>
      <c r="I731" s="49"/>
      <c r="J731" s="49"/>
      <c r="K731" s="49"/>
      <c r="L731" s="49"/>
      <c r="M731" s="49"/>
      <c r="N731" s="49"/>
      <c r="O731" s="49"/>
      <c r="P731" s="49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1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1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1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1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1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1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1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1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1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1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1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1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1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1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1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1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1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1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1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1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1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1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1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1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1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1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1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1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1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1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1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1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1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1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1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1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1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1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1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1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1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1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1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1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1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1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1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1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1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1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1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1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1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1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1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1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1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1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1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1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1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1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1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1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1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1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1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1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1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1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1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1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1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1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1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1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1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1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1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1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1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1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1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1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1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1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1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1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1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1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1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1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1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1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1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1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1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1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1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1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1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1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1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1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1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1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1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1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1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1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1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1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1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1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1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1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1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1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1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1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1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1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1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1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1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1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1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1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1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1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1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1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1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1"/>
      <c r="B865" s="49"/>
      <c r="C865" s="49"/>
      <c r="D865" s="49"/>
      <c r="E865" s="49"/>
      <c r="F865" s="49"/>
      <c r="G865" s="49"/>
      <c r="H865" s="49"/>
      <c r="I865" s="49"/>
      <c r="J865" s="49"/>
      <c r="K865" s="49"/>
      <c r="L865" s="49"/>
      <c r="M865" s="49"/>
      <c r="N865" s="49"/>
      <c r="O865" s="49"/>
      <c r="P865" s="49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1"/>
      <c r="B866" s="49"/>
      <c r="C866" s="49"/>
      <c r="D866" s="49"/>
      <c r="E866" s="49"/>
      <c r="F866" s="49"/>
      <c r="G866" s="49"/>
      <c r="H866" s="49"/>
      <c r="I866" s="49"/>
      <c r="J866" s="49"/>
      <c r="K866" s="49"/>
      <c r="L866" s="49"/>
      <c r="M866" s="49"/>
      <c r="N866" s="49"/>
      <c r="O866" s="49"/>
      <c r="P866" s="49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1"/>
      <c r="B867" s="49"/>
      <c r="C867" s="49"/>
      <c r="D867" s="49"/>
      <c r="E867" s="49"/>
      <c r="F867" s="49"/>
      <c r="G867" s="49"/>
      <c r="H867" s="49"/>
      <c r="I867" s="49"/>
      <c r="J867" s="49"/>
      <c r="K867" s="49"/>
      <c r="L867" s="49"/>
      <c r="M867" s="49"/>
      <c r="N867" s="49"/>
      <c r="O867" s="49"/>
      <c r="P867" s="49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1"/>
      <c r="B868" s="49"/>
      <c r="C868" s="49"/>
      <c r="D868" s="49"/>
      <c r="E868" s="49"/>
      <c r="F868" s="49"/>
      <c r="G868" s="49"/>
      <c r="H868" s="49"/>
      <c r="I868" s="49"/>
      <c r="J868" s="49"/>
      <c r="K868" s="49"/>
      <c r="L868" s="49"/>
      <c r="M868" s="49"/>
      <c r="N868" s="49"/>
      <c r="O868" s="49"/>
      <c r="P868" s="49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1"/>
      <c r="B869" s="49"/>
      <c r="C869" s="49"/>
      <c r="D869" s="49"/>
      <c r="E869" s="49"/>
      <c r="F869" s="49"/>
      <c r="G869" s="49"/>
      <c r="H869" s="49"/>
      <c r="I869" s="49"/>
      <c r="J869" s="49"/>
      <c r="K869" s="49"/>
      <c r="L869" s="49"/>
      <c r="M869" s="49"/>
      <c r="N869" s="49"/>
      <c r="O869" s="49"/>
      <c r="P869" s="49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1"/>
      <c r="B870" s="49"/>
      <c r="C870" s="49"/>
      <c r="D870" s="49"/>
      <c r="E870" s="49"/>
      <c r="F870" s="49"/>
      <c r="G870" s="49"/>
      <c r="H870" s="49"/>
      <c r="I870" s="49"/>
      <c r="J870" s="49"/>
      <c r="K870" s="49"/>
      <c r="L870" s="49"/>
      <c r="M870" s="49"/>
      <c r="N870" s="49"/>
      <c r="O870" s="49"/>
      <c r="P870" s="49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1"/>
      <c r="B871" s="49"/>
      <c r="C871" s="49"/>
      <c r="D871" s="49"/>
      <c r="E871" s="49"/>
      <c r="F871" s="49"/>
      <c r="G871" s="49"/>
      <c r="H871" s="49"/>
      <c r="I871" s="49"/>
      <c r="J871" s="49"/>
      <c r="K871" s="49"/>
      <c r="L871" s="49"/>
      <c r="M871" s="49"/>
      <c r="N871" s="49"/>
      <c r="O871" s="49"/>
      <c r="P871" s="49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1"/>
      <c r="B872" s="49"/>
      <c r="C872" s="49"/>
      <c r="D872" s="49"/>
      <c r="E872" s="49"/>
      <c r="F872" s="49"/>
      <c r="G872" s="49"/>
      <c r="H872" s="49"/>
      <c r="I872" s="49"/>
      <c r="J872" s="49"/>
      <c r="K872" s="49"/>
      <c r="L872" s="49"/>
      <c r="M872" s="49"/>
      <c r="N872" s="49"/>
      <c r="O872" s="49"/>
      <c r="P872" s="49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1"/>
      <c r="B873" s="49"/>
      <c r="C873" s="49"/>
      <c r="D873" s="49"/>
      <c r="E873" s="49"/>
      <c r="F873" s="49"/>
      <c r="G873" s="49"/>
      <c r="H873" s="49"/>
      <c r="I873" s="49"/>
      <c r="J873" s="49"/>
      <c r="K873" s="49"/>
      <c r="L873" s="49"/>
      <c r="M873" s="49"/>
      <c r="N873" s="49"/>
      <c r="O873" s="49"/>
      <c r="P873" s="49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1"/>
      <c r="B874" s="49"/>
      <c r="C874" s="49"/>
      <c r="D874" s="49"/>
      <c r="E874" s="49"/>
      <c r="F874" s="49"/>
      <c r="G874" s="49"/>
      <c r="H874" s="49"/>
      <c r="I874" s="49"/>
      <c r="J874" s="49"/>
      <c r="K874" s="49"/>
      <c r="L874" s="49"/>
      <c r="M874" s="49"/>
      <c r="N874" s="49"/>
      <c r="O874" s="49"/>
      <c r="P874" s="49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1"/>
      <c r="B875" s="49"/>
      <c r="C875" s="49"/>
      <c r="D875" s="49"/>
      <c r="E875" s="49"/>
      <c r="F875" s="49"/>
      <c r="G875" s="49"/>
      <c r="H875" s="49"/>
      <c r="I875" s="49"/>
      <c r="J875" s="49"/>
      <c r="K875" s="49"/>
      <c r="L875" s="49"/>
      <c r="M875" s="49"/>
      <c r="N875" s="49"/>
      <c r="O875" s="49"/>
      <c r="P875" s="49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1"/>
      <c r="B876" s="49"/>
      <c r="C876" s="49"/>
      <c r="D876" s="49"/>
      <c r="E876" s="49"/>
      <c r="F876" s="49"/>
      <c r="G876" s="49"/>
      <c r="H876" s="49"/>
      <c r="I876" s="49"/>
      <c r="J876" s="49"/>
      <c r="K876" s="49"/>
      <c r="L876" s="49"/>
      <c r="M876" s="49"/>
      <c r="N876" s="49"/>
      <c r="O876" s="49"/>
      <c r="P876" s="49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1"/>
      <c r="B877" s="49"/>
      <c r="C877" s="49"/>
      <c r="D877" s="49"/>
      <c r="E877" s="49"/>
      <c r="F877" s="49"/>
      <c r="G877" s="49"/>
      <c r="H877" s="49"/>
      <c r="I877" s="49"/>
      <c r="J877" s="49"/>
      <c r="K877" s="49"/>
      <c r="L877" s="49"/>
      <c r="M877" s="49"/>
      <c r="N877" s="49"/>
      <c r="O877" s="49"/>
      <c r="P877" s="49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1"/>
      <c r="B878" s="49"/>
      <c r="C878" s="49"/>
      <c r="D878" s="49"/>
      <c r="E878" s="49"/>
      <c r="F878" s="49"/>
      <c r="G878" s="49"/>
      <c r="H878" s="49"/>
      <c r="I878" s="49"/>
      <c r="J878" s="49"/>
      <c r="K878" s="49"/>
      <c r="L878" s="49"/>
      <c r="M878" s="49"/>
      <c r="N878" s="49"/>
      <c r="O878" s="49"/>
      <c r="P878" s="49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1"/>
      <c r="B879" s="49"/>
      <c r="C879" s="49"/>
      <c r="D879" s="49"/>
      <c r="E879" s="49"/>
      <c r="F879" s="49"/>
      <c r="G879" s="49"/>
      <c r="H879" s="49"/>
      <c r="I879" s="49"/>
      <c r="J879" s="49"/>
      <c r="K879" s="49"/>
      <c r="L879" s="49"/>
      <c r="M879" s="49"/>
      <c r="N879" s="49"/>
      <c r="O879" s="49"/>
      <c r="P879" s="49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1"/>
      <c r="B880" s="49"/>
      <c r="C880" s="49"/>
      <c r="D880" s="49"/>
      <c r="E880" s="49"/>
      <c r="F880" s="49"/>
      <c r="G880" s="49"/>
      <c r="H880" s="49"/>
      <c r="I880" s="49"/>
      <c r="J880" s="49"/>
      <c r="K880" s="49"/>
      <c r="L880" s="49"/>
      <c r="M880" s="49"/>
      <c r="N880" s="49"/>
      <c r="O880" s="49"/>
      <c r="P880" s="49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1"/>
      <c r="B881" s="49"/>
      <c r="C881" s="49"/>
      <c r="D881" s="49"/>
      <c r="E881" s="49"/>
      <c r="F881" s="49"/>
      <c r="G881" s="49"/>
      <c r="H881" s="49"/>
      <c r="I881" s="49"/>
      <c r="J881" s="49"/>
      <c r="K881" s="49"/>
      <c r="L881" s="49"/>
      <c r="M881" s="49"/>
      <c r="N881" s="49"/>
      <c r="O881" s="49"/>
      <c r="P881" s="49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1"/>
      <c r="B882" s="49"/>
      <c r="C882" s="49"/>
      <c r="D882" s="49"/>
      <c r="E882" s="49"/>
      <c r="F882" s="49"/>
      <c r="G882" s="49"/>
      <c r="H882" s="49"/>
      <c r="I882" s="49"/>
      <c r="J882" s="49"/>
      <c r="K882" s="49"/>
      <c r="L882" s="49"/>
      <c r="M882" s="49"/>
      <c r="N882" s="49"/>
      <c r="O882" s="49"/>
      <c r="P882" s="49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1"/>
      <c r="B883" s="49"/>
      <c r="C883" s="49"/>
      <c r="D883" s="49"/>
      <c r="E883" s="49"/>
      <c r="F883" s="49"/>
      <c r="G883" s="49"/>
      <c r="H883" s="49"/>
      <c r="I883" s="49"/>
      <c r="J883" s="49"/>
      <c r="K883" s="49"/>
      <c r="L883" s="49"/>
      <c r="M883" s="49"/>
      <c r="N883" s="49"/>
      <c r="O883" s="49"/>
      <c r="P883" s="49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1"/>
      <c r="B884" s="49"/>
      <c r="C884" s="49"/>
      <c r="D884" s="49"/>
      <c r="E884" s="49"/>
      <c r="F884" s="49"/>
      <c r="G884" s="49"/>
      <c r="H884" s="49"/>
      <c r="I884" s="49"/>
      <c r="J884" s="49"/>
      <c r="K884" s="49"/>
      <c r="L884" s="49"/>
      <c r="M884" s="49"/>
      <c r="N884" s="49"/>
      <c r="O884" s="49"/>
      <c r="P884" s="49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1"/>
      <c r="B885" s="49"/>
      <c r="C885" s="49"/>
      <c r="D885" s="49"/>
      <c r="E885" s="49"/>
      <c r="F885" s="49"/>
      <c r="G885" s="49"/>
      <c r="H885" s="49"/>
      <c r="I885" s="49"/>
      <c r="J885" s="49"/>
      <c r="K885" s="49"/>
      <c r="L885" s="49"/>
      <c r="M885" s="49"/>
      <c r="N885" s="49"/>
      <c r="O885" s="49"/>
      <c r="P885" s="49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1"/>
      <c r="B886" s="49"/>
      <c r="C886" s="49"/>
      <c r="D886" s="49"/>
      <c r="E886" s="49"/>
      <c r="F886" s="49"/>
      <c r="G886" s="49"/>
      <c r="H886" s="49"/>
      <c r="I886" s="49"/>
      <c r="J886" s="49"/>
      <c r="K886" s="49"/>
      <c r="L886" s="49"/>
      <c r="M886" s="49"/>
      <c r="N886" s="49"/>
      <c r="O886" s="49"/>
      <c r="P886" s="49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1"/>
      <c r="B887" s="49"/>
      <c r="C887" s="49"/>
      <c r="D887" s="49"/>
      <c r="E887" s="49"/>
      <c r="F887" s="49"/>
      <c r="G887" s="49"/>
      <c r="H887" s="49"/>
      <c r="I887" s="49"/>
      <c r="J887" s="49"/>
      <c r="K887" s="49"/>
      <c r="L887" s="49"/>
      <c r="M887" s="49"/>
      <c r="N887" s="49"/>
      <c r="O887" s="49"/>
      <c r="P887" s="49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1"/>
      <c r="B888" s="49"/>
      <c r="C888" s="49"/>
      <c r="D888" s="49"/>
      <c r="E888" s="49"/>
      <c r="F888" s="49"/>
      <c r="G888" s="49"/>
      <c r="H888" s="49"/>
      <c r="I888" s="49"/>
      <c r="J888" s="49"/>
      <c r="K888" s="49"/>
      <c r="L888" s="49"/>
      <c r="M888" s="49"/>
      <c r="N888" s="49"/>
      <c r="O888" s="49"/>
      <c r="P888" s="49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1"/>
      <c r="B889" s="49"/>
      <c r="C889" s="49"/>
      <c r="D889" s="49"/>
      <c r="E889" s="49"/>
      <c r="F889" s="49"/>
      <c r="G889" s="49"/>
      <c r="H889" s="49"/>
      <c r="I889" s="49"/>
      <c r="J889" s="49"/>
      <c r="K889" s="49"/>
      <c r="L889" s="49"/>
      <c r="M889" s="49"/>
      <c r="N889" s="49"/>
      <c r="O889" s="49"/>
      <c r="P889" s="49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1"/>
      <c r="B890" s="49"/>
      <c r="C890" s="49"/>
      <c r="D890" s="49"/>
      <c r="E890" s="49"/>
      <c r="F890" s="49"/>
      <c r="G890" s="49"/>
      <c r="H890" s="49"/>
      <c r="I890" s="49"/>
      <c r="J890" s="49"/>
      <c r="K890" s="49"/>
      <c r="L890" s="49"/>
      <c r="M890" s="49"/>
      <c r="N890" s="49"/>
      <c r="O890" s="49"/>
      <c r="P890" s="49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1"/>
      <c r="B891" s="49"/>
      <c r="C891" s="49"/>
      <c r="D891" s="49"/>
      <c r="E891" s="49"/>
      <c r="F891" s="49"/>
      <c r="G891" s="49"/>
      <c r="H891" s="49"/>
      <c r="I891" s="49"/>
      <c r="J891" s="49"/>
      <c r="K891" s="49"/>
      <c r="L891" s="49"/>
      <c r="M891" s="49"/>
      <c r="N891" s="49"/>
      <c r="O891" s="49"/>
      <c r="P891" s="49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1"/>
      <c r="B892" s="49"/>
      <c r="C892" s="49"/>
      <c r="D892" s="49"/>
      <c r="E892" s="49"/>
      <c r="F892" s="49"/>
      <c r="G892" s="49"/>
      <c r="H892" s="49"/>
      <c r="I892" s="49"/>
      <c r="J892" s="49"/>
      <c r="K892" s="49"/>
      <c r="L892" s="49"/>
      <c r="M892" s="49"/>
      <c r="N892" s="49"/>
      <c r="O892" s="49"/>
      <c r="P892" s="49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1"/>
      <c r="B893" s="49"/>
      <c r="C893" s="49"/>
      <c r="D893" s="49"/>
      <c r="E893" s="49"/>
      <c r="F893" s="49"/>
      <c r="G893" s="49"/>
      <c r="H893" s="49"/>
      <c r="I893" s="49"/>
      <c r="J893" s="49"/>
      <c r="K893" s="49"/>
      <c r="L893" s="49"/>
      <c r="M893" s="49"/>
      <c r="N893" s="49"/>
      <c r="O893" s="49"/>
      <c r="P893" s="49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1"/>
      <c r="B894" s="49"/>
      <c r="C894" s="49"/>
      <c r="D894" s="49"/>
      <c r="E894" s="49"/>
      <c r="F894" s="49"/>
      <c r="G894" s="49"/>
      <c r="H894" s="49"/>
      <c r="I894" s="49"/>
      <c r="J894" s="49"/>
      <c r="K894" s="49"/>
      <c r="L894" s="49"/>
      <c r="M894" s="49"/>
      <c r="N894" s="49"/>
      <c r="O894" s="49"/>
      <c r="P894" s="49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1"/>
      <c r="B895" s="49"/>
      <c r="C895" s="49"/>
      <c r="D895" s="49"/>
      <c r="E895" s="49"/>
      <c r="F895" s="49"/>
      <c r="G895" s="49"/>
      <c r="H895" s="49"/>
      <c r="I895" s="49"/>
      <c r="J895" s="49"/>
      <c r="K895" s="49"/>
      <c r="L895" s="49"/>
      <c r="M895" s="49"/>
      <c r="N895" s="49"/>
      <c r="O895" s="49"/>
      <c r="P895" s="49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1"/>
      <c r="B896" s="49"/>
      <c r="C896" s="49"/>
      <c r="D896" s="49"/>
      <c r="E896" s="49"/>
      <c r="F896" s="49"/>
      <c r="G896" s="49"/>
      <c r="H896" s="49"/>
      <c r="I896" s="49"/>
      <c r="J896" s="49"/>
      <c r="K896" s="49"/>
      <c r="L896" s="49"/>
      <c r="M896" s="49"/>
      <c r="N896" s="49"/>
      <c r="O896" s="49"/>
      <c r="P896" s="49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1"/>
      <c r="B897" s="49"/>
      <c r="C897" s="49"/>
      <c r="D897" s="49"/>
      <c r="E897" s="49"/>
      <c r="F897" s="49"/>
      <c r="G897" s="49"/>
      <c r="H897" s="49"/>
      <c r="I897" s="49"/>
      <c r="J897" s="49"/>
      <c r="K897" s="49"/>
      <c r="L897" s="49"/>
      <c r="M897" s="49"/>
      <c r="N897" s="49"/>
      <c r="O897" s="49"/>
      <c r="P897" s="49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1"/>
      <c r="B898" s="49"/>
      <c r="C898" s="49"/>
      <c r="D898" s="49"/>
      <c r="E898" s="49"/>
      <c r="F898" s="49"/>
      <c r="G898" s="49"/>
      <c r="H898" s="49"/>
      <c r="I898" s="49"/>
      <c r="J898" s="49"/>
      <c r="K898" s="49"/>
      <c r="L898" s="49"/>
      <c r="M898" s="49"/>
      <c r="N898" s="49"/>
      <c r="O898" s="49"/>
      <c r="P898" s="49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1"/>
      <c r="B899" s="49"/>
      <c r="C899" s="49"/>
      <c r="D899" s="49"/>
      <c r="E899" s="49"/>
      <c r="F899" s="49"/>
      <c r="G899" s="49"/>
      <c r="H899" s="49"/>
      <c r="I899" s="49"/>
      <c r="J899" s="49"/>
      <c r="K899" s="49"/>
      <c r="L899" s="49"/>
      <c r="M899" s="49"/>
      <c r="N899" s="49"/>
      <c r="O899" s="49"/>
      <c r="P899" s="49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1"/>
      <c r="B900" s="49"/>
      <c r="C900" s="49"/>
      <c r="D900" s="49"/>
      <c r="E900" s="49"/>
      <c r="F900" s="49"/>
      <c r="G900" s="49"/>
      <c r="H900" s="49"/>
      <c r="I900" s="49"/>
      <c r="J900" s="49"/>
      <c r="K900" s="49"/>
      <c r="L900" s="49"/>
      <c r="M900" s="49"/>
      <c r="N900" s="49"/>
      <c r="O900" s="49"/>
      <c r="P900" s="49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1"/>
      <c r="B901" s="49"/>
      <c r="C901" s="49"/>
      <c r="D901" s="49"/>
      <c r="E901" s="49"/>
      <c r="F901" s="49"/>
      <c r="G901" s="49"/>
      <c r="H901" s="49"/>
      <c r="I901" s="49"/>
      <c r="J901" s="49"/>
      <c r="K901" s="49"/>
      <c r="L901" s="49"/>
      <c r="M901" s="49"/>
      <c r="N901" s="49"/>
      <c r="O901" s="49"/>
      <c r="P901" s="49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1"/>
      <c r="B902" s="49"/>
      <c r="C902" s="49"/>
      <c r="D902" s="49"/>
      <c r="E902" s="49"/>
      <c r="F902" s="49"/>
      <c r="G902" s="49"/>
      <c r="H902" s="49"/>
      <c r="I902" s="49"/>
      <c r="J902" s="49"/>
      <c r="K902" s="49"/>
      <c r="L902" s="49"/>
      <c r="M902" s="49"/>
      <c r="N902" s="49"/>
      <c r="O902" s="49"/>
      <c r="P902" s="49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1"/>
      <c r="B903" s="49"/>
      <c r="C903" s="49"/>
      <c r="D903" s="49"/>
      <c r="E903" s="49"/>
      <c r="F903" s="49"/>
      <c r="G903" s="49"/>
      <c r="H903" s="49"/>
      <c r="I903" s="49"/>
      <c r="J903" s="49"/>
      <c r="K903" s="49"/>
      <c r="L903" s="49"/>
      <c r="M903" s="49"/>
      <c r="N903" s="49"/>
      <c r="O903" s="49"/>
      <c r="P903" s="49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1"/>
      <c r="B904" s="49"/>
      <c r="C904" s="49"/>
      <c r="D904" s="49"/>
      <c r="E904" s="49"/>
      <c r="F904" s="49"/>
      <c r="G904" s="49"/>
      <c r="H904" s="49"/>
      <c r="I904" s="49"/>
      <c r="J904" s="49"/>
      <c r="K904" s="49"/>
      <c r="L904" s="49"/>
      <c r="M904" s="49"/>
      <c r="N904" s="49"/>
      <c r="O904" s="49"/>
      <c r="P904" s="49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1"/>
      <c r="B905" s="49"/>
      <c r="C905" s="49"/>
      <c r="D905" s="49"/>
      <c r="E905" s="49"/>
      <c r="F905" s="49"/>
      <c r="G905" s="49"/>
      <c r="H905" s="49"/>
      <c r="I905" s="49"/>
      <c r="J905" s="49"/>
      <c r="K905" s="49"/>
      <c r="L905" s="49"/>
      <c r="M905" s="49"/>
      <c r="N905" s="49"/>
      <c r="O905" s="49"/>
      <c r="P905" s="49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1"/>
      <c r="B906" s="49"/>
      <c r="C906" s="49"/>
      <c r="D906" s="49"/>
      <c r="E906" s="49"/>
      <c r="F906" s="49"/>
      <c r="G906" s="49"/>
      <c r="H906" s="49"/>
      <c r="I906" s="49"/>
      <c r="J906" s="49"/>
      <c r="K906" s="49"/>
      <c r="L906" s="49"/>
      <c r="M906" s="49"/>
      <c r="N906" s="49"/>
      <c r="O906" s="49"/>
      <c r="P906" s="49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1"/>
      <c r="B907" s="49"/>
      <c r="C907" s="49"/>
      <c r="D907" s="49"/>
      <c r="E907" s="49"/>
      <c r="F907" s="49"/>
      <c r="G907" s="49"/>
      <c r="H907" s="49"/>
      <c r="I907" s="49"/>
      <c r="J907" s="49"/>
      <c r="K907" s="49"/>
      <c r="L907" s="49"/>
      <c r="M907" s="49"/>
      <c r="N907" s="49"/>
      <c r="O907" s="49"/>
      <c r="P907" s="49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1"/>
      <c r="B908" s="49"/>
      <c r="C908" s="49"/>
      <c r="D908" s="49"/>
      <c r="E908" s="49"/>
      <c r="F908" s="49"/>
      <c r="G908" s="49"/>
      <c r="H908" s="49"/>
      <c r="I908" s="49"/>
      <c r="J908" s="49"/>
      <c r="K908" s="49"/>
      <c r="L908" s="49"/>
      <c r="M908" s="49"/>
      <c r="N908" s="49"/>
      <c r="O908" s="49"/>
      <c r="P908" s="49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1"/>
      <c r="B909" s="49"/>
      <c r="C909" s="49"/>
      <c r="D909" s="49"/>
      <c r="E909" s="49"/>
      <c r="F909" s="49"/>
      <c r="G909" s="49"/>
      <c r="H909" s="49"/>
      <c r="I909" s="49"/>
      <c r="J909" s="49"/>
      <c r="K909" s="49"/>
      <c r="L909" s="49"/>
      <c r="M909" s="49"/>
      <c r="N909" s="49"/>
      <c r="O909" s="49"/>
      <c r="P909" s="49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1"/>
      <c r="B910" s="49"/>
      <c r="C910" s="49"/>
      <c r="D910" s="49"/>
      <c r="E910" s="49"/>
      <c r="F910" s="49"/>
      <c r="G910" s="49"/>
      <c r="H910" s="49"/>
      <c r="I910" s="49"/>
      <c r="J910" s="49"/>
      <c r="K910" s="49"/>
      <c r="L910" s="49"/>
      <c r="M910" s="49"/>
      <c r="N910" s="49"/>
      <c r="O910" s="49"/>
      <c r="P910" s="49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1"/>
      <c r="B911" s="49"/>
      <c r="C911" s="49"/>
      <c r="D911" s="49"/>
      <c r="E911" s="49"/>
      <c r="F911" s="49"/>
      <c r="G911" s="49"/>
      <c r="H911" s="49"/>
      <c r="I911" s="49"/>
      <c r="J911" s="49"/>
      <c r="K911" s="49"/>
      <c r="L911" s="49"/>
      <c r="M911" s="49"/>
      <c r="N911" s="49"/>
      <c r="O911" s="49"/>
      <c r="P911" s="49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1"/>
      <c r="B912" s="49"/>
      <c r="C912" s="49"/>
      <c r="D912" s="49"/>
      <c r="E912" s="49"/>
      <c r="F912" s="49"/>
      <c r="G912" s="49"/>
      <c r="H912" s="49"/>
      <c r="I912" s="49"/>
      <c r="J912" s="49"/>
      <c r="K912" s="49"/>
      <c r="L912" s="49"/>
      <c r="M912" s="49"/>
      <c r="N912" s="49"/>
      <c r="O912" s="49"/>
      <c r="P912" s="49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1"/>
      <c r="B913" s="49"/>
      <c r="C913" s="49"/>
      <c r="D913" s="49"/>
      <c r="E913" s="49"/>
      <c r="F913" s="49"/>
      <c r="G913" s="49"/>
      <c r="H913" s="49"/>
      <c r="I913" s="49"/>
      <c r="J913" s="49"/>
      <c r="K913" s="49"/>
      <c r="L913" s="49"/>
      <c r="M913" s="49"/>
      <c r="N913" s="49"/>
      <c r="O913" s="49"/>
      <c r="P913" s="49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1"/>
      <c r="B914" s="49"/>
      <c r="C914" s="49"/>
      <c r="D914" s="49"/>
      <c r="E914" s="49"/>
      <c r="F914" s="49"/>
      <c r="G914" s="49"/>
      <c r="H914" s="49"/>
      <c r="I914" s="49"/>
      <c r="J914" s="49"/>
      <c r="K914" s="49"/>
      <c r="L914" s="49"/>
      <c r="M914" s="49"/>
      <c r="N914" s="49"/>
      <c r="O914" s="49"/>
      <c r="P914" s="49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1"/>
      <c r="B915" s="49"/>
      <c r="C915" s="49"/>
      <c r="D915" s="49"/>
      <c r="E915" s="49"/>
      <c r="F915" s="49"/>
      <c r="G915" s="49"/>
      <c r="H915" s="49"/>
      <c r="I915" s="49"/>
      <c r="J915" s="49"/>
      <c r="K915" s="49"/>
      <c r="L915" s="49"/>
      <c r="M915" s="49"/>
      <c r="N915" s="49"/>
      <c r="O915" s="49"/>
      <c r="P915" s="49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1"/>
      <c r="B916" s="49"/>
      <c r="C916" s="49"/>
      <c r="D916" s="49"/>
      <c r="E916" s="49"/>
      <c r="F916" s="49"/>
      <c r="G916" s="49"/>
      <c r="H916" s="49"/>
      <c r="I916" s="49"/>
      <c r="J916" s="49"/>
      <c r="K916" s="49"/>
      <c r="L916" s="49"/>
      <c r="M916" s="49"/>
      <c r="N916" s="49"/>
      <c r="O916" s="49"/>
      <c r="P916" s="49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1"/>
      <c r="B917" s="49"/>
      <c r="C917" s="49"/>
      <c r="D917" s="49"/>
      <c r="E917" s="49"/>
      <c r="F917" s="49"/>
      <c r="G917" s="49"/>
      <c r="H917" s="49"/>
      <c r="I917" s="49"/>
      <c r="J917" s="49"/>
      <c r="K917" s="49"/>
      <c r="L917" s="49"/>
      <c r="M917" s="49"/>
      <c r="N917" s="49"/>
      <c r="O917" s="49"/>
      <c r="P917" s="49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1"/>
      <c r="B918" s="49"/>
      <c r="C918" s="49"/>
      <c r="D918" s="49"/>
      <c r="E918" s="49"/>
      <c r="F918" s="49"/>
      <c r="G918" s="49"/>
      <c r="H918" s="49"/>
      <c r="I918" s="49"/>
      <c r="J918" s="49"/>
      <c r="K918" s="49"/>
      <c r="L918" s="49"/>
      <c r="M918" s="49"/>
      <c r="N918" s="49"/>
      <c r="O918" s="49"/>
      <c r="P918" s="49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1"/>
      <c r="B919" s="49"/>
      <c r="C919" s="49"/>
      <c r="D919" s="49"/>
      <c r="E919" s="49"/>
      <c r="F919" s="49"/>
      <c r="G919" s="49"/>
      <c r="H919" s="49"/>
      <c r="I919" s="49"/>
      <c r="J919" s="49"/>
      <c r="K919" s="49"/>
      <c r="L919" s="49"/>
      <c r="M919" s="49"/>
      <c r="N919" s="49"/>
      <c r="O919" s="49"/>
      <c r="P919" s="49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1"/>
      <c r="B920" s="49"/>
      <c r="C920" s="49"/>
      <c r="D920" s="49"/>
      <c r="E920" s="49"/>
      <c r="F920" s="49"/>
      <c r="G920" s="49"/>
      <c r="H920" s="49"/>
      <c r="I920" s="49"/>
      <c r="J920" s="49"/>
      <c r="K920" s="49"/>
      <c r="L920" s="49"/>
      <c r="M920" s="49"/>
      <c r="N920" s="49"/>
      <c r="O920" s="49"/>
      <c r="P920" s="49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1"/>
      <c r="B921" s="49"/>
      <c r="C921" s="49"/>
      <c r="D921" s="49"/>
      <c r="E921" s="49"/>
      <c r="F921" s="49"/>
      <c r="G921" s="49"/>
      <c r="H921" s="49"/>
      <c r="I921" s="49"/>
      <c r="J921" s="49"/>
      <c r="K921" s="49"/>
      <c r="L921" s="49"/>
      <c r="M921" s="49"/>
      <c r="N921" s="49"/>
      <c r="O921" s="49"/>
      <c r="P921" s="49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1"/>
      <c r="B922" s="49"/>
      <c r="C922" s="49"/>
      <c r="D922" s="49"/>
      <c r="E922" s="49"/>
      <c r="F922" s="49"/>
      <c r="G922" s="49"/>
      <c r="H922" s="49"/>
      <c r="I922" s="49"/>
      <c r="J922" s="49"/>
      <c r="K922" s="49"/>
      <c r="L922" s="49"/>
      <c r="M922" s="49"/>
      <c r="N922" s="49"/>
      <c r="O922" s="49"/>
      <c r="P922" s="49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1"/>
      <c r="B923" s="49"/>
      <c r="C923" s="49"/>
      <c r="D923" s="49"/>
      <c r="E923" s="49"/>
      <c r="F923" s="49"/>
      <c r="G923" s="49"/>
      <c r="H923" s="49"/>
      <c r="I923" s="49"/>
      <c r="J923" s="49"/>
      <c r="K923" s="49"/>
      <c r="L923" s="49"/>
      <c r="M923" s="49"/>
      <c r="N923" s="49"/>
      <c r="O923" s="49"/>
      <c r="P923" s="49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1"/>
      <c r="B924" s="49"/>
      <c r="C924" s="49"/>
      <c r="D924" s="49"/>
      <c r="E924" s="49"/>
      <c r="F924" s="49"/>
      <c r="G924" s="49"/>
      <c r="H924" s="49"/>
      <c r="I924" s="49"/>
      <c r="J924" s="49"/>
      <c r="K924" s="49"/>
      <c r="L924" s="49"/>
      <c r="M924" s="49"/>
      <c r="N924" s="49"/>
      <c r="O924" s="49"/>
      <c r="P924" s="49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1"/>
      <c r="B925" s="49"/>
      <c r="C925" s="49"/>
      <c r="D925" s="49"/>
      <c r="E925" s="49"/>
      <c r="F925" s="49"/>
      <c r="G925" s="49"/>
      <c r="H925" s="49"/>
      <c r="I925" s="49"/>
      <c r="J925" s="49"/>
      <c r="K925" s="49"/>
      <c r="L925" s="49"/>
      <c r="M925" s="49"/>
      <c r="N925" s="49"/>
      <c r="O925" s="49"/>
      <c r="P925" s="49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1"/>
      <c r="B926" s="49"/>
      <c r="C926" s="49"/>
      <c r="D926" s="49"/>
      <c r="E926" s="49"/>
      <c r="F926" s="49"/>
      <c r="G926" s="49"/>
      <c r="H926" s="49"/>
      <c r="I926" s="49"/>
      <c r="J926" s="49"/>
      <c r="K926" s="49"/>
      <c r="L926" s="49"/>
      <c r="M926" s="49"/>
      <c r="N926" s="49"/>
      <c r="O926" s="49"/>
      <c r="P926" s="49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1"/>
      <c r="B927" s="49"/>
      <c r="C927" s="49"/>
      <c r="D927" s="49"/>
      <c r="E927" s="49"/>
      <c r="F927" s="49"/>
      <c r="G927" s="49"/>
      <c r="H927" s="49"/>
      <c r="I927" s="49"/>
      <c r="J927" s="49"/>
      <c r="K927" s="49"/>
      <c r="L927" s="49"/>
      <c r="M927" s="49"/>
      <c r="N927" s="49"/>
      <c r="O927" s="49"/>
      <c r="P927" s="49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1"/>
      <c r="B928" s="49"/>
      <c r="C928" s="49"/>
      <c r="D928" s="49"/>
      <c r="E928" s="49"/>
      <c r="F928" s="49"/>
      <c r="G928" s="49"/>
      <c r="H928" s="49"/>
      <c r="I928" s="49"/>
      <c r="J928" s="49"/>
      <c r="K928" s="49"/>
      <c r="L928" s="49"/>
      <c r="M928" s="49"/>
      <c r="N928" s="49"/>
      <c r="O928" s="49"/>
      <c r="P928" s="49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1"/>
      <c r="B929" s="49"/>
      <c r="C929" s="49"/>
      <c r="D929" s="49"/>
      <c r="E929" s="49"/>
      <c r="F929" s="49"/>
      <c r="G929" s="49"/>
      <c r="H929" s="49"/>
      <c r="I929" s="49"/>
      <c r="J929" s="49"/>
      <c r="K929" s="49"/>
      <c r="L929" s="49"/>
      <c r="M929" s="49"/>
      <c r="N929" s="49"/>
      <c r="O929" s="49"/>
      <c r="P929" s="49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1"/>
      <c r="B930" s="49"/>
      <c r="C930" s="49"/>
      <c r="D930" s="49"/>
      <c r="E930" s="49"/>
      <c r="F930" s="49"/>
      <c r="G930" s="49"/>
      <c r="H930" s="49"/>
      <c r="I930" s="49"/>
      <c r="J930" s="49"/>
      <c r="K930" s="49"/>
      <c r="L930" s="49"/>
      <c r="M930" s="49"/>
      <c r="N930" s="49"/>
      <c r="O930" s="49"/>
      <c r="P930" s="49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1"/>
      <c r="B931" s="49"/>
      <c r="C931" s="49"/>
      <c r="D931" s="49"/>
      <c r="E931" s="49"/>
      <c r="F931" s="49"/>
      <c r="G931" s="49"/>
      <c r="H931" s="49"/>
      <c r="I931" s="49"/>
      <c r="J931" s="49"/>
      <c r="K931" s="49"/>
      <c r="L931" s="49"/>
      <c r="M931" s="49"/>
      <c r="N931" s="49"/>
      <c r="O931" s="49"/>
      <c r="P931" s="49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1"/>
      <c r="B932" s="49"/>
      <c r="C932" s="49"/>
      <c r="D932" s="49"/>
      <c r="E932" s="49"/>
      <c r="F932" s="49"/>
      <c r="G932" s="49"/>
      <c r="H932" s="49"/>
      <c r="I932" s="49"/>
      <c r="J932" s="49"/>
      <c r="K932" s="49"/>
      <c r="L932" s="49"/>
      <c r="M932" s="49"/>
      <c r="N932" s="49"/>
      <c r="O932" s="49"/>
      <c r="P932" s="49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1"/>
      <c r="B933" s="49"/>
      <c r="C933" s="49"/>
      <c r="D933" s="49"/>
      <c r="E933" s="49"/>
      <c r="F933" s="49"/>
      <c r="G933" s="49"/>
      <c r="H933" s="49"/>
      <c r="I933" s="49"/>
      <c r="J933" s="49"/>
      <c r="K933" s="49"/>
      <c r="L933" s="49"/>
      <c r="M933" s="49"/>
      <c r="N933" s="49"/>
      <c r="O933" s="49"/>
      <c r="P933" s="49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1"/>
      <c r="B934" s="49"/>
      <c r="C934" s="49"/>
      <c r="D934" s="49"/>
      <c r="E934" s="49"/>
      <c r="F934" s="49"/>
      <c r="G934" s="49"/>
      <c r="H934" s="49"/>
      <c r="I934" s="49"/>
      <c r="J934" s="49"/>
      <c r="K934" s="49"/>
      <c r="L934" s="49"/>
      <c r="M934" s="49"/>
      <c r="N934" s="49"/>
      <c r="O934" s="49"/>
      <c r="P934" s="49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1"/>
      <c r="B935" s="49"/>
      <c r="C935" s="49"/>
      <c r="D935" s="49"/>
      <c r="E935" s="49"/>
      <c r="F935" s="49"/>
      <c r="G935" s="49"/>
      <c r="H935" s="49"/>
      <c r="I935" s="49"/>
      <c r="J935" s="49"/>
      <c r="K935" s="49"/>
      <c r="L935" s="49"/>
      <c r="M935" s="49"/>
      <c r="N935" s="49"/>
      <c r="O935" s="49"/>
      <c r="P935" s="49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1"/>
      <c r="B936" s="49"/>
      <c r="C936" s="49"/>
      <c r="D936" s="49"/>
      <c r="E936" s="49"/>
      <c r="F936" s="49"/>
      <c r="G936" s="49"/>
      <c r="H936" s="49"/>
      <c r="I936" s="49"/>
      <c r="J936" s="49"/>
      <c r="K936" s="49"/>
      <c r="L936" s="49"/>
      <c r="M936" s="49"/>
      <c r="N936" s="49"/>
      <c r="O936" s="49"/>
      <c r="P936" s="49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1"/>
      <c r="B937" s="49"/>
      <c r="C937" s="49"/>
      <c r="D937" s="49"/>
      <c r="E937" s="49"/>
      <c r="F937" s="49"/>
      <c r="G937" s="49"/>
      <c r="H937" s="49"/>
      <c r="I937" s="49"/>
      <c r="J937" s="49"/>
      <c r="K937" s="49"/>
      <c r="L937" s="49"/>
      <c r="M937" s="49"/>
      <c r="N937" s="49"/>
      <c r="O937" s="49"/>
      <c r="P937" s="49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1"/>
      <c r="B938" s="49"/>
      <c r="C938" s="49"/>
      <c r="D938" s="49"/>
      <c r="E938" s="49"/>
      <c r="F938" s="49"/>
      <c r="G938" s="49"/>
      <c r="H938" s="49"/>
      <c r="I938" s="49"/>
      <c r="J938" s="49"/>
      <c r="K938" s="49"/>
      <c r="L938" s="49"/>
      <c r="M938" s="49"/>
      <c r="N938" s="49"/>
      <c r="O938" s="49"/>
      <c r="P938" s="49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1"/>
      <c r="B939" s="49"/>
      <c r="C939" s="49"/>
      <c r="D939" s="49"/>
      <c r="E939" s="49"/>
      <c r="F939" s="49"/>
      <c r="G939" s="49"/>
      <c r="H939" s="49"/>
      <c r="I939" s="49"/>
      <c r="J939" s="49"/>
      <c r="K939" s="49"/>
      <c r="L939" s="49"/>
      <c r="M939" s="49"/>
      <c r="N939" s="49"/>
      <c r="O939" s="49"/>
      <c r="P939" s="49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1"/>
      <c r="B940" s="49"/>
      <c r="C940" s="49"/>
      <c r="D940" s="49"/>
      <c r="E940" s="49"/>
      <c r="F940" s="49"/>
      <c r="G940" s="49"/>
      <c r="H940" s="49"/>
      <c r="I940" s="49"/>
      <c r="J940" s="49"/>
      <c r="K940" s="49"/>
      <c r="L940" s="49"/>
      <c r="M940" s="49"/>
      <c r="N940" s="49"/>
      <c r="O940" s="49"/>
      <c r="P940" s="49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1"/>
      <c r="B941" s="49"/>
      <c r="C941" s="49"/>
      <c r="D941" s="49"/>
      <c r="E941" s="49"/>
      <c r="F941" s="49"/>
      <c r="G941" s="49"/>
      <c r="H941" s="49"/>
      <c r="I941" s="49"/>
      <c r="J941" s="49"/>
      <c r="K941" s="49"/>
      <c r="L941" s="49"/>
      <c r="M941" s="49"/>
      <c r="N941" s="49"/>
      <c r="O941" s="49"/>
      <c r="P941" s="49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1"/>
      <c r="B942" s="49"/>
      <c r="C942" s="49"/>
      <c r="D942" s="49"/>
      <c r="E942" s="49"/>
      <c r="F942" s="49"/>
      <c r="G942" s="49"/>
      <c r="H942" s="49"/>
      <c r="I942" s="49"/>
      <c r="J942" s="49"/>
      <c r="K942" s="49"/>
      <c r="L942" s="49"/>
      <c r="M942" s="49"/>
      <c r="N942" s="49"/>
      <c r="O942" s="49"/>
      <c r="P942" s="49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1"/>
      <c r="B943" s="49"/>
      <c r="C943" s="49"/>
      <c r="D943" s="49"/>
      <c r="E943" s="49"/>
      <c r="F943" s="49"/>
      <c r="G943" s="49"/>
      <c r="H943" s="49"/>
      <c r="I943" s="49"/>
      <c r="J943" s="49"/>
      <c r="K943" s="49"/>
      <c r="L943" s="49"/>
      <c r="M943" s="49"/>
      <c r="N943" s="49"/>
      <c r="O943" s="49"/>
      <c r="P943" s="49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1"/>
      <c r="B944" s="49"/>
      <c r="C944" s="49"/>
      <c r="D944" s="49"/>
      <c r="E944" s="49"/>
      <c r="F944" s="49"/>
      <c r="G944" s="49"/>
      <c r="H944" s="49"/>
      <c r="I944" s="49"/>
      <c r="J944" s="49"/>
      <c r="K944" s="49"/>
      <c r="L944" s="49"/>
      <c r="M944" s="49"/>
      <c r="N944" s="49"/>
      <c r="O944" s="49"/>
      <c r="P944" s="49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1"/>
      <c r="B945" s="49"/>
      <c r="C945" s="49"/>
      <c r="D945" s="49"/>
      <c r="E945" s="49"/>
      <c r="F945" s="49"/>
      <c r="G945" s="49"/>
      <c r="H945" s="49"/>
      <c r="I945" s="49"/>
      <c r="J945" s="49"/>
      <c r="K945" s="49"/>
      <c r="L945" s="49"/>
      <c r="M945" s="49"/>
      <c r="N945" s="49"/>
      <c r="O945" s="49"/>
      <c r="P945" s="49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1"/>
      <c r="B946" s="49"/>
      <c r="C946" s="49"/>
      <c r="D946" s="49"/>
      <c r="E946" s="49"/>
      <c r="F946" s="49"/>
      <c r="G946" s="49"/>
      <c r="H946" s="49"/>
      <c r="I946" s="49"/>
      <c r="J946" s="49"/>
      <c r="K946" s="49"/>
      <c r="L946" s="49"/>
      <c r="M946" s="49"/>
      <c r="N946" s="49"/>
      <c r="O946" s="49"/>
      <c r="P946" s="49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1"/>
      <c r="B947" s="49"/>
      <c r="C947" s="49"/>
      <c r="D947" s="49"/>
      <c r="E947" s="49"/>
      <c r="F947" s="49"/>
      <c r="G947" s="49"/>
      <c r="H947" s="49"/>
      <c r="I947" s="49"/>
      <c r="J947" s="49"/>
      <c r="K947" s="49"/>
      <c r="L947" s="49"/>
      <c r="M947" s="49"/>
      <c r="N947" s="49"/>
      <c r="O947" s="49"/>
      <c r="P947" s="49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1"/>
      <c r="B948" s="49"/>
      <c r="C948" s="49"/>
      <c r="D948" s="49"/>
      <c r="E948" s="49"/>
      <c r="F948" s="49"/>
      <c r="G948" s="49"/>
      <c r="H948" s="49"/>
      <c r="I948" s="49"/>
      <c r="J948" s="49"/>
      <c r="K948" s="49"/>
      <c r="L948" s="49"/>
      <c r="M948" s="49"/>
      <c r="N948" s="49"/>
      <c r="O948" s="49"/>
      <c r="P948" s="49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1"/>
      <c r="B949" s="49"/>
      <c r="C949" s="49"/>
      <c r="D949" s="49"/>
      <c r="E949" s="49"/>
      <c r="F949" s="49"/>
      <c r="G949" s="49"/>
      <c r="H949" s="49"/>
      <c r="I949" s="49"/>
      <c r="J949" s="49"/>
      <c r="K949" s="49"/>
      <c r="L949" s="49"/>
      <c r="M949" s="49"/>
      <c r="N949" s="49"/>
      <c r="O949" s="49"/>
      <c r="P949" s="49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1"/>
      <c r="B950" s="49"/>
      <c r="C950" s="49"/>
      <c r="D950" s="49"/>
      <c r="E950" s="49"/>
      <c r="F950" s="49"/>
      <c r="G950" s="49"/>
      <c r="H950" s="49"/>
      <c r="I950" s="49"/>
      <c r="J950" s="49"/>
      <c r="K950" s="49"/>
      <c r="L950" s="49"/>
      <c r="M950" s="49"/>
      <c r="N950" s="49"/>
      <c r="O950" s="49"/>
      <c r="P950" s="49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1"/>
      <c r="B951" s="49"/>
      <c r="C951" s="49"/>
      <c r="D951" s="49"/>
      <c r="E951" s="49"/>
      <c r="F951" s="49"/>
      <c r="G951" s="49"/>
      <c r="H951" s="49"/>
      <c r="I951" s="49"/>
      <c r="J951" s="49"/>
      <c r="K951" s="49"/>
      <c r="L951" s="49"/>
      <c r="M951" s="49"/>
      <c r="N951" s="49"/>
      <c r="O951" s="49"/>
      <c r="P951" s="49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1"/>
      <c r="B952" s="49"/>
      <c r="C952" s="49"/>
      <c r="D952" s="49"/>
      <c r="E952" s="49"/>
      <c r="F952" s="49"/>
      <c r="G952" s="49"/>
      <c r="H952" s="49"/>
      <c r="I952" s="49"/>
      <c r="J952" s="49"/>
      <c r="K952" s="49"/>
      <c r="L952" s="49"/>
      <c r="M952" s="49"/>
      <c r="N952" s="49"/>
      <c r="O952" s="49"/>
      <c r="P952" s="49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1"/>
      <c r="B953" s="49"/>
      <c r="C953" s="49"/>
      <c r="D953" s="49"/>
      <c r="E953" s="49"/>
      <c r="F953" s="49"/>
      <c r="G953" s="49"/>
      <c r="H953" s="49"/>
      <c r="I953" s="49"/>
      <c r="J953" s="49"/>
      <c r="K953" s="49"/>
      <c r="L953" s="49"/>
      <c r="M953" s="49"/>
      <c r="N953" s="49"/>
      <c r="O953" s="49"/>
      <c r="P953" s="49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1"/>
      <c r="B954" s="49"/>
      <c r="C954" s="49"/>
      <c r="D954" s="49"/>
      <c r="E954" s="49"/>
      <c r="F954" s="49"/>
      <c r="G954" s="49"/>
      <c r="H954" s="49"/>
      <c r="I954" s="49"/>
      <c r="J954" s="49"/>
      <c r="K954" s="49"/>
      <c r="L954" s="49"/>
      <c r="M954" s="49"/>
      <c r="N954" s="49"/>
      <c r="O954" s="49"/>
      <c r="P954" s="49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1"/>
      <c r="B955" s="49"/>
      <c r="C955" s="49"/>
      <c r="D955" s="49"/>
      <c r="E955" s="49"/>
      <c r="F955" s="49"/>
      <c r="G955" s="49"/>
      <c r="H955" s="49"/>
      <c r="I955" s="49"/>
      <c r="J955" s="49"/>
      <c r="K955" s="49"/>
      <c r="L955" s="49"/>
      <c r="M955" s="49"/>
      <c r="N955" s="49"/>
      <c r="O955" s="49"/>
      <c r="P955" s="49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1"/>
      <c r="B956" s="49"/>
      <c r="C956" s="49"/>
      <c r="D956" s="49"/>
      <c r="E956" s="49"/>
      <c r="F956" s="49"/>
      <c r="G956" s="49"/>
      <c r="H956" s="49"/>
      <c r="I956" s="49"/>
      <c r="J956" s="49"/>
      <c r="K956" s="49"/>
      <c r="L956" s="49"/>
      <c r="M956" s="49"/>
      <c r="N956" s="49"/>
      <c r="O956" s="49"/>
      <c r="P956" s="49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1"/>
      <c r="B957" s="49"/>
      <c r="C957" s="49"/>
      <c r="D957" s="49"/>
      <c r="E957" s="49"/>
      <c r="F957" s="49"/>
      <c r="G957" s="49"/>
      <c r="H957" s="49"/>
      <c r="I957" s="49"/>
      <c r="J957" s="49"/>
      <c r="K957" s="49"/>
      <c r="L957" s="49"/>
      <c r="M957" s="49"/>
      <c r="N957" s="49"/>
      <c r="O957" s="49"/>
      <c r="P957" s="49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1"/>
      <c r="B958" s="49"/>
      <c r="C958" s="49"/>
      <c r="D958" s="49"/>
      <c r="E958" s="49"/>
      <c r="F958" s="49"/>
      <c r="G958" s="49"/>
      <c r="H958" s="49"/>
      <c r="I958" s="49"/>
      <c r="J958" s="49"/>
      <c r="K958" s="49"/>
      <c r="L958" s="49"/>
      <c r="M958" s="49"/>
      <c r="N958" s="49"/>
      <c r="O958" s="49"/>
      <c r="P958" s="49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1"/>
      <c r="B959" s="49"/>
      <c r="C959" s="49"/>
      <c r="D959" s="49"/>
      <c r="E959" s="49"/>
      <c r="F959" s="49"/>
      <c r="G959" s="49"/>
      <c r="H959" s="49"/>
      <c r="I959" s="49"/>
      <c r="J959" s="49"/>
      <c r="K959" s="49"/>
      <c r="L959" s="49"/>
      <c r="M959" s="49"/>
      <c r="N959" s="49"/>
      <c r="O959" s="49"/>
      <c r="P959" s="49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1"/>
      <c r="B960" s="49"/>
      <c r="C960" s="49"/>
      <c r="D960" s="49"/>
      <c r="E960" s="49"/>
      <c r="F960" s="49"/>
      <c r="G960" s="49"/>
      <c r="H960" s="49"/>
      <c r="I960" s="49"/>
      <c r="J960" s="49"/>
      <c r="K960" s="49"/>
      <c r="L960" s="49"/>
      <c r="M960" s="49"/>
      <c r="N960" s="49"/>
      <c r="O960" s="49"/>
      <c r="P960" s="49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1"/>
      <c r="B961" s="49"/>
      <c r="C961" s="49"/>
      <c r="D961" s="49"/>
      <c r="E961" s="49"/>
      <c r="F961" s="49"/>
      <c r="G961" s="49"/>
      <c r="H961" s="49"/>
      <c r="I961" s="49"/>
      <c r="J961" s="49"/>
      <c r="K961" s="49"/>
      <c r="L961" s="49"/>
      <c r="M961" s="49"/>
      <c r="N961" s="49"/>
      <c r="O961" s="49"/>
      <c r="P961" s="49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1"/>
      <c r="B962" s="49"/>
      <c r="C962" s="49"/>
      <c r="D962" s="49"/>
      <c r="E962" s="49"/>
      <c r="F962" s="49"/>
      <c r="G962" s="49"/>
      <c r="H962" s="49"/>
      <c r="I962" s="49"/>
      <c r="J962" s="49"/>
      <c r="K962" s="49"/>
      <c r="L962" s="49"/>
      <c r="M962" s="49"/>
      <c r="N962" s="49"/>
      <c r="O962" s="49"/>
      <c r="P962" s="49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1"/>
      <c r="B963" s="49"/>
      <c r="C963" s="49"/>
      <c r="D963" s="49"/>
      <c r="E963" s="49"/>
      <c r="F963" s="49"/>
      <c r="G963" s="49"/>
      <c r="H963" s="49"/>
      <c r="I963" s="49"/>
      <c r="J963" s="49"/>
      <c r="K963" s="49"/>
      <c r="L963" s="49"/>
      <c r="M963" s="49"/>
      <c r="N963" s="49"/>
      <c r="O963" s="49"/>
      <c r="P963" s="49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1"/>
      <c r="B964" s="49"/>
      <c r="C964" s="49"/>
      <c r="D964" s="49"/>
      <c r="E964" s="49"/>
      <c r="F964" s="49"/>
      <c r="G964" s="49"/>
      <c r="H964" s="49"/>
      <c r="I964" s="49"/>
      <c r="J964" s="49"/>
      <c r="K964" s="49"/>
      <c r="L964" s="49"/>
      <c r="M964" s="49"/>
      <c r="N964" s="49"/>
      <c r="O964" s="49"/>
      <c r="P964" s="49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1"/>
      <c r="B965" s="49"/>
      <c r="C965" s="49"/>
      <c r="D965" s="49"/>
      <c r="E965" s="49"/>
      <c r="F965" s="49"/>
      <c r="G965" s="49"/>
      <c r="H965" s="49"/>
      <c r="I965" s="49"/>
      <c r="J965" s="49"/>
      <c r="K965" s="49"/>
      <c r="L965" s="49"/>
      <c r="M965" s="49"/>
      <c r="N965" s="49"/>
      <c r="O965" s="49"/>
      <c r="P965" s="49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1"/>
      <c r="B966" s="49"/>
      <c r="C966" s="49"/>
      <c r="D966" s="49"/>
      <c r="E966" s="49"/>
      <c r="F966" s="49"/>
      <c r="G966" s="49"/>
      <c r="H966" s="49"/>
      <c r="I966" s="49"/>
      <c r="J966" s="49"/>
      <c r="K966" s="49"/>
      <c r="L966" s="49"/>
      <c r="M966" s="49"/>
      <c r="N966" s="49"/>
      <c r="O966" s="49"/>
      <c r="P966" s="49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1"/>
      <c r="B967" s="49"/>
      <c r="C967" s="49"/>
      <c r="D967" s="49"/>
      <c r="E967" s="49"/>
      <c r="F967" s="49"/>
      <c r="G967" s="49"/>
      <c r="H967" s="49"/>
      <c r="I967" s="49"/>
      <c r="J967" s="49"/>
      <c r="K967" s="49"/>
      <c r="L967" s="49"/>
      <c r="M967" s="49"/>
      <c r="N967" s="49"/>
      <c r="O967" s="49"/>
      <c r="P967" s="49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1"/>
      <c r="B968" s="49"/>
      <c r="C968" s="49"/>
      <c r="D968" s="49"/>
      <c r="E968" s="49"/>
      <c r="F968" s="49"/>
      <c r="G968" s="49"/>
      <c r="H968" s="49"/>
      <c r="I968" s="49"/>
      <c r="J968" s="49"/>
      <c r="K968" s="49"/>
      <c r="L968" s="49"/>
      <c r="M968" s="49"/>
      <c r="N968" s="49"/>
      <c r="O968" s="49"/>
      <c r="P968" s="49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1"/>
      <c r="B969" s="49"/>
      <c r="C969" s="49"/>
      <c r="D969" s="49"/>
      <c r="E969" s="49"/>
      <c r="F969" s="49"/>
      <c r="G969" s="49"/>
      <c r="H969" s="49"/>
      <c r="I969" s="49"/>
      <c r="J969" s="49"/>
      <c r="K969" s="49"/>
      <c r="L969" s="49"/>
      <c r="M969" s="49"/>
      <c r="N969" s="49"/>
      <c r="O969" s="49"/>
      <c r="P969" s="49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1"/>
      <c r="B970" s="49"/>
      <c r="C970" s="49"/>
      <c r="D970" s="49"/>
      <c r="E970" s="49"/>
      <c r="F970" s="49"/>
      <c r="G970" s="49"/>
      <c r="H970" s="49"/>
      <c r="I970" s="49"/>
      <c r="J970" s="49"/>
      <c r="K970" s="49"/>
      <c r="L970" s="49"/>
      <c r="M970" s="49"/>
      <c r="N970" s="49"/>
      <c r="O970" s="49"/>
      <c r="P970" s="49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1"/>
      <c r="B971" s="49"/>
      <c r="C971" s="49"/>
      <c r="D971" s="49"/>
      <c r="E971" s="49"/>
      <c r="F971" s="49"/>
      <c r="G971" s="49"/>
      <c r="H971" s="49"/>
      <c r="I971" s="49"/>
      <c r="J971" s="49"/>
      <c r="K971" s="49"/>
      <c r="L971" s="49"/>
      <c r="M971" s="49"/>
      <c r="N971" s="49"/>
      <c r="O971" s="49"/>
      <c r="P971" s="49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1"/>
      <c r="B972" s="49"/>
      <c r="C972" s="49"/>
      <c r="D972" s="49"/>
      <c r="E972" s="49"/>
      <c r="F972" s="49"/>
      <c r="G972" s="49"/>
      <c r="H972" s="49"/>
      <c r="I972" s="49"/>
      <c r="J972" s="49"/>
      <c r="K972" s="49"/>
      <c r="L972" s="49"/>
      <c r="M972" s="49"/>
      <c r="N972" s="49"/>
      <c r="O972" s="49"/>
      <c r="P972" s="49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1"/>
      <c r="B973" s="49"/>
      <c r="C973" s="49"/>
      <c r="D973" s="49"/>
      <c r="E973" s="49"/>
      <c r="F973" s="49"/>
      <c r="G973" s="49"/>
      <c r="H973" s="49"/>
      <c r="I973" s="49"/>
      <c r="J973" s="49"/>
      <c r="K973" s="49"/>
      <c r="L973" s="49"/>
      <c r="M973" s="49"/>
      <c r="N973" s="49"/>
      <c r="O973" s="49"/>
      <c r="P973" s="49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1"/>
      <c r="B974" s="49"/>
      <c r="C974" s="49"/>
      <c r="D974" s="49"/>
      <c r="E974" s="49"/>
      <c r="F974" s="49"/>
      <c r="G974" s="49"/>
      <c r="H974" s="49"/>
      <c r="I974" s="49"/>
      <c r="J974" s="49"/>
      <c r="K974" s="49"/>
      <c r="L974" s="49"/>
      <c r="M974" s="49"/>
      <c r="N974" s="49"/>
      <c r="O974" s="49"/>
      <c r="P974" s="49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1"/>
      <c r="B975" s="49"/>
      <c r="C975" s="49"/>
      <c r="D975" s="49"/>
      <c r="E975" s="49"/>
      <c r="F975" s="49"/>
      <c r="G975" s="49"/>
      <c r="H975" s="49"/>
      <c r="I975" s="49"/>
      <c r="J975" s="49"/>
      <c r="K975" s="49"/>
      <c r="L975" s="49"/>
      <c r="M975" s="49"/>
      <c r="N975" s="49"/>
      <c r="O975" s="49"/>
      <c r="P975" s="49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1"/>
      <c r="B976" s="49"/>
      <c r="C976" s="49"/>
      <c r="D976" s="49"/>
      <c r="E976" s="49"/>
      <c r="F976" s="49"/>
      <c r="G976" s="49"/>
      <c r="H976" s="49"/>
      <c r="I976" s="49"/>
      <c r="J976" s="49"/>
      <c r="K976" s="49"/>
      <c r="L976" s="49"/>
      <c r="M976" s="49"/>
      <c r="N976" s="49"/>
      <c r="O976" s="49"/>
      <c r="P976" s="49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1"/>
      <c r="B977" s="49"/>
      <c r="C977" s="49"/>
      <c r="D977" s="49"/>
      <c r="E977" s="49"/>
      <c r="F977" s="49"/>
      <c r="G977" s="49"/>
      <c r="H977" s="49"/>
      <c r="I977" s="49"/>
      <c r="J977" s="49"/>
      <c r="K977" s="49"/>
      <c r="L977" s="49"/>
      <c r="M977" s="49"/>
      <c r="N977" s="49"/>
      <c r="O977" s="49"/>
      <c r="P977" s="49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1"/>
      <c r="B978" s="49"/>
      <c r="C978" s="49"/>
      <c r="D978" s="49"/>
      <c r="E978" s="49"/>
      <c r="F978" s="49"/>
      <c r="G978" s="49"/>
      <c r="H978" s="49"/>
      <c r="I978" s="49"/>
      <c r="J978" s="49"/>
      <c r="K978" s="49"/>
      <c r="L978" s="49"/>
      <c r="M978" s="49"/>
      <c r="N978" s="49"/>
      <c r="O978" s="49"/>
      <c r="P978" s="49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1"/>
      <c r="B979" s="49"/>
      <c r="C979" s="49"/>
      <c r="D979" s="49"/>
      <c r="E979" s="49"/>
      <c r="F979" s="49"/>
      <c r="G979" s="49"/>
      <c r="H979" s="49"/>
      <c r="I979" s="49"/>
      <c r="J979" s="49"/>
      <c r="K979" s="49"/>
      <c r="L979" s="49"/>
      <c r="M979" s="49"/>
      <c r="N979" s="49"/>
      <c r="O979" s="49"/>
      <c r="P979" s="49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1"/>
      <c r="B980" s="49"/>
      <c r="C980" s="49"/>
      <c r="D980" s="49"/>
      <c r="E980" s="49"/>
      <c r="F980" s="49"/>
      <c r="G980" s="49"/>
      <c r="H980" s="49"/>
      <c r="I980" s="49"/>
      <c r="J980" s="49"/>
      <c r="K980" s="49"/>
      <c r="L980" s="49"/>
      <c r="M980" s="49"/>
      <c r="N980" s="49"/>
      <c r="O980" s="49"/>
      <c r="P980" s="49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1"/>
      <c r="B981" s="49"/>
      <c r="C981" s="49"/>
      <c r="D981" s="49"/>
      <c r="E981" s="49"/>
      <c r="F981" s="49"/>
      <c r="G981" s="49"/>
      <c r="H981" s="49"/>
      <c r="I981" s="49"/>
      <c r="J981" s="49"/>
      <c r="K981" s="49"/>
      <c r="L981" s="49"/>
      <c r="M981" s="49"/>
      <c r="N981" s="49"/>
      <c r="O981" s="49"/>
      <c r="P981" s="49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1"/>
      <c r="B982" s="49"/>
      <c r="C982" s="49"/>
      <c r="D982" s="49"/>
      <c r="E982" s="49"/>
      <c r="F982" s="49"/>
      <c r="G982" s="49"/>
      <c r="H982" s="49"/>
      <c r="I982" s="49"/>
      <c r="J982" s="49"/>
      <c r="K982" s="49"/>
      <c r="L982" s="49"/>
      <c r="M982" s="49"/>
      <c r="N982" s="49"/>
      <c r="O982" s="49"/>
      <c r="P982" s="49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1"/>
      <c r="B983" s="49"/>
      <c r="C983" s="49"/>
      <c r="D983" s="49"/>
      <c r="E983" s="49"/>
      <c r="F983" s="49"/>
      <c r="G983" s="49"/>
      <c r="H983" s="49"/>
      <c r="I983" s="49"/>
      <c r="J983" s="49"/>
      <c r="K983" s="49"/>
      <c r="L983" s="49"/>
      <c r="M983" s="49"/>
      <c r="N983" s="49"/>
      <c r="O983" s="49"/>
      <c r="P983" s="49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1"/>
      <c r="B984" s="49"/>
      <c r="C984" s="49"/>
      <c r="D984" s="49"/>
      <c r="E984" s="49"/>
      <c r="F984" s="49"/>
      <c r="G984" s="49"/>
      <c r="H984" s="49"/>
      <c r="I984" s="49"/>
      <c r="J984" s="49"/>
      <c r="K984" s="49"/>
      <c r="L984" s="49"/>
      <c r="M984" s="49"/>
      <c r="N984" s="49"/>
      <c r="O984" s="49"/>
      <c r="P984" s="49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1"/>
      <c r="B985" s="49"/>
      <c r="C985" s="49"/>
      <c r="D985" s="49"/>
      <c r="E985" s="49"/>
      <c r="F985" s="49"/>
      <c r="G985" s="49"/>
      <c r="H985" s="49"/>
      <c r="I985" s="49"/>
      <c r="J985" s="49"/>
      <c r="K985" s="49"/>
      <c r="L985" s="49"/>
      <c r="M985" s="49"/>
      <c r="N985" s="49"/>
      <c r="O985" s="49"/>
      <c r="P985" s="49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1"/>
      <c r="B986" s="49"/>
      <c r="C986" s="49"/>
      <c r="D986" s="49"/>
      <c r="E986" s="49"/>
      <c r="F986" s="49"/>
      <c r="G986" s="49"/>
      <c r="H986" s="49"/>
      <c r="I986" s="49"/>
      <c r="J986" s="49"/>
      <c r="K986" s="49"/>
      <c r="L986" s="49"/>
      <c r="M986" s="49"/>
      <c r="N986" s="49"/>
      <c r="O986" s="49"/>
      <c r="P986" s="49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1"/>
      <c r="B987" s="49"/>
      <c r="C987" s="49"/>
      <c r="D987" s="49"/>
      <c r="E987" s="49"/>
      <c r="F987" s="49"/>
      <c r="G987" s="49"/>
      <c r="H987" s="49"/>
      <c r="I987" s="49"/>
      <c r="J987" s="49"/>
      <c r="K987" s="49"/>
      <c r="L987" s="49"/>
      <c r="M987" s="49"/>
      <c r="N987" s="49"/>
      <c r="O987" s="49"/>
      <c r="P987" s="49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1"/>
      <c r="B988" s="49"/>
      <c r="C988" s="49"/>
      <c r="D988" s="49"/>
      <c r="E988" s="49"/>
      <c r="F988" s="49"/>
      <c r="G988" s="49"/>
      <c r="H988" s="49"/>
      <c r="I988" s="49"/>
      <c r="J988" s="49"/>
      <c r="K988" s="49"/>
      <c r="L988" s="49"/>
      <c r="M988" s="49"/>
      <c r="N988" s="49"/>
      <c r="O988" s="49"/>
      <c r="P988" s="49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1"/>
      <c r="B989" s="49"/>
      <c r="C989" s="49"/>
      <c r="D989" s="49"/>
      <c r="E989" s="49"/>
      <c r="F989" s="49"/>
      <c r="G989" s="49"/>
      <c r="H989" s="49"/>
      <c r="I989" s="49"/>
      <c r="J989" s="49"/>
      <c r="K989" s="49"/>
      <c r="L989" s="49"/>
      <c r="M989" s="49"/>
      <c r="N989" s="49"/>
      <c r="O989" s="49"/>
      <c r="P989" s="49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1"/>
      <c r="B990" s="49"/>
      <c r="C990" s="49"/>
      <c r="D990" s="49"/>
      <c r="E990" s="49"/>
      <c r="F990" s="49"/>
      <c r="G990" s="49"/>
      <c r="H990" s="49"/>
      <c r="I990" s="49"/>
      <c r="J990" s="49"/>
      <c r="K990" s="49"/>
      <c r="L990" s="49"/>
      <c r="M990" s="49"/>
      <c r="N990" s="49"/>
      <c r="O990" s="49"/>
      <c r="P990" s="49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1"/>
      <c r="B991" s="49"/>
      <c r="C991" s="49"/>
      <c r="D991" s="49"/>
      <c r="E991" s="49"/>
      <c r="F991" s="49"/>
      <c r="G991" s="49"/>
      <c r="H991" s="49"/>
      <c r="I991" s="49"/>
      <c r="J991" s="49"/>
      <c r="K991" s="49"/>
      <c r="L991" s="49"/>
      <c r="M991" s="49"/>
      <c r="N991" s="49"/>
      <c r="O991" s="49"/>
      <c r="P991" s="49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>
      <c r="A992" s="11"/>
      <c r="B992" s="49"/>
      <c r="C992" s="49"/>
      <c r="D992" s="49"/>
      <c r="E992" s="49"/>
      <c r="F992" s="49"/>
      <c r="G992" s="49"/>
      <c r="H992" s="49"/>
      <c r="I992" s="49"/>
      <c r="J992" s="49"/>
      <c r="K992" s="49"/>
      <c r="L992" s="49"/>
      <c r="M992" s="49"/>
      <c r="N992" s="49"/>
      <c r="O992" s="49"/>
      <c r="P992" s="49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>
      <c r="A993" s="11"/>
      <c r="B993" s="49"/>
      <c r="C993" s="49"/>
      <c r="D993" s="49"/>
      <c r="E993" s="49"/>
      <c r="F993" s="49"/>
      <c r="G993" s="49"/>
      <c r="H993" s="49"/>
      <c r="I993" s="49"/>
      <c r="J993" s="49"/>
      <c r="K993" s="49"/>
      <c r="L993" s="49"/>
      <c r="M993" s="49"/>
      <c r="N993" s="49"/>
      <c r="O993" s="49"/>
      <c r="P993" s="49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>
      <c r="A994" s="11"/>
      <c r="B994" s="49"/>
      <c r="C994" s="49"/>
      <c r="D994" s="49"/>
      <c r="E994" s="49"/>
      <c r="F994" s="49"/>
      <c r="G994" s="49"/>
      <c r="H994" s="49"/>
      <c r="I994" s="49"/>
      <c r="J994" s="49"/>
      <c r="K994" s="49"/>
      <c r="L994" s="49"/>
      <c r="M994" s="49"/>
      <c r="N994" s="49"/>
      <c r="O994" s="49"/>
      <c r="P994" s="49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>
      <c r="A995" s="11"/>
      <c r="B995" s="49"/>
      <c r="C995" s="49"/>
      <c r="D995" s="49"/>
      <c r="E995" s="49"/>
      <c r="F995" s="49"/>
      <c r="G995" s="49"/>
      <c r="H995" s="49"/>
      <c r="I995" s="49"/>
      <c r="J995" s="49"/>
      <c r="K995" s="49"/>
      <c r="L995" s="49"/>
      <c r="M995" s="49"/>
      <c r="N995" s="49"/>
      <c r="O995" s="49"/>
      <c r="P995" s="49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>
      <c r="A996" s="11"/>
      <c r="B996" s="49"/>
      <c r="C996" s="49"/>
      <c r="D996" s="49"/>
      <c r="E996" s="49"/>
      <c r="F996" s="49"/>
      <c r="G996" s="49"/>
      <c r="H996" s="49"/>
      <c r="I996" s="49"/>
      <c r="J996" s="49"/>
      <c r="K996" s="49"/>
      <c r="L996" s="49"/>
      <c r="M996" s="49"/>
      <c r="N996" s="49"/>
      <c r="O996" s="49"/>
      <c r="P996" s="49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>
      <c r="A997" s="11"/>
      <c r="B997" s="49"/>
      <c r="C997" s="49"/>
      <c r="D997" s="49"/>
      <c r="E997" s="49"/>
      <c r="F997" s="49"/>
      <c r="G997" s="49"/>
      <c r="H997" s="49"/>
      <c r="I997" s="49"/>
      <c r="J997" s="49"/>
      <c r="K997" s="49"/>
      <c r="L997" s="49"/>
      <c r="M997" s="49"/>
      <c r="N997" s="49"/>
      <c r="O997" s="49"/>
      <c r="P997" s="49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>
      <c r="A998" s="11"/>
      <c r="B998" s="49"/>
      <c r="C998" s="49"/>
      <c r="D998" s="49"/>
      <c r="E998" s="49"/>
      <c r="F998" s="49"/>
      <c r="G998" s="49"/>
      <c r="H998" s="49"/>
      <c r="I998" s="49"/>
      <c r="J998" s="49"/>
      <c r="K998" s="49"/>
      <c r="L998" s="49"/>
      <c r="M998" s="49"/>
      <c r="N998" s="49"/>
      <c r="O998" s="49"/>
      <c r="P998" s="49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>
      <c r="A999" s="11"/>
      <c r="B999" s="49"/>
      <c r="C999" s="49"/>
      <c r="D999" s="49"/>
      <c r="E999" s="49"/>
      <c r="F999" s="49"/>
      <c r="G999" s="49"/>
      <c r="H999" s="49"/>
      <c r="I999" s="49"/>
      <c r="J999" s="49"/>
      <c r="K999" s="49"/>
      <c r="L999" s="49"/>
      <c r="M999" s="49"/>
      <c r="N999" s="49"/>
      <c r="O999" s="49"/>
      <c r="P999" s="49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>
      <c r="A1000" s="11"/>
      <c r="B1000" s="49"/>
      <c r="C1000" s="49"/>
      <c r="D1000" s="49"/>
      <c r="E1000" s="49"/>
      <c r="F1000" s="49"/>
      <c r="G1000" s="49"/>
      <c r="H1000" s="49"/>
      <c r="I1000" s="49"/>
      <c r="J1000" s="49"/>
      <c r="K1000" s="49"/>
      <c r="L1000" s="49"/>
      <c r="M1000" s="49"/>
      <c r="N1000" s="49"/>
      <c r="O1000" s="49"/>
      <c r="P1000" s="49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65">
      <c r="B65" s="11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8.0"/>
  </cols>
  <sheetData/>
  <printOptions/>
  <pageMargins bottom="0.75" footer="0.0" header="0.0" left="0.7" right="0.7" top="0.75"/>
  <pageSetup orientation="landscape"/>
  <drawing r:id="rId1"/>
</worksheet>
</file>