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GitHub_repos\datacamp_excel_projects\2_Exercises+and+Datasets\Exercises and Datasets\Workbooks\"/>
    </mc:Choice>
  </mc:AlternateContent>
  <bookViews>
    <workbookView xWindow="0" yWindow="0" windowWidth="15345" windowHeight="4350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Orders!$A$1:$AB$1270</definedName>
    <definedName name="_xlnm._FilterDatabase" localSheetId="1" hidden="1">Products!$A$1:$F$60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Z3" i="1" l="1"/>
  <c r="AB3" i="1" s="1"/>
  <c r="Z4" i="1"/>
  <c r="AB4" i="1" s="1"/>
  <c r="Z5" i="1"/>
  <c r="AB5" i="1" s="1"/>
  <c r="Z6" i="1"/>
  <c r="AB6" i="1" s="1"/>
  <c r="Z7" i="1"/>
  <c r="AB7" i="1" s="1"/>
  <c r="Z8" i="1"/>
  <c r="AB8" i="1" s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62" i="1"/>
  <c r="AB62" i="1" s="1"/>
  <c r="Z63" i="1"/>
  <c r="AB63" i="1" s="1"/>
  <c r="Z64" i="1"/>
  <c r="AB64" i="1" s="1"/>
  <c r="Z65" i="1"/>
  <c r="AB65" i="1" s="1"/>
  <c r="Z66" i="1"/>
  <c r="AB66" i="1" s="1"/>
  <c r="Z67" i="1"/>
  <c r="AB67" i="1" s="1"/>
  <c r="Z68" i="1"/>
  <c r="AB68" i="1" s="1"/>
  <c r="Z69" i="1"/>
  <c r="AB69" i="1" s="1"/>
  <c r="Z70" i="1"/>
  <c r="AB70" i="1" s="1"/>
  <c r="Z71" i="1"/>
  <c r="AB71" i="1" s="1"/>
  <c r="Z72" i="1"/>
  <c r="AB72" i="1" s="1"/>
  <c r="Z73" i="1"/>
  <c r="AB73" i="1" s="1"/>
  <c r="Z74" i="1"/>
  <c r="AB74" i="1" s="1"/>
  <c r="Z75" i="1"/>
  <c r="AB75" i="1" s="1"/>
  <c r="Z76" i="1"/>
  <c r="AB76" i="1" s="1"/>
  <c r="Z77" i="1"/>
  <c r="AB77" i="1" s="1"/>
  <c r="Z78" i="1"/>
  <c r="AB78" i="1" s="1"/>
  <c r="Z79" i="1"/>
  <c r="AB79" i="1" s="1"/>
  <c r="Z80" i="1"/>
  <c r="AB80" i="1" s="1"/>
  <c r="Z81" i="1"/>
  <c r="AB81" i="1" s="1"/>
  <c r="Z82" i="1"/>
  <c r="AB82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1" i="1"/>
  <c r="AB91" i="1" s="1"/>
  <c r="Z92" i="1"/>
  <c r="AB92" i="1" s="1"/>
  <c r="Z93" i="1"/>
  <c r="AB93" i="1" s="1"/>
  <c r="Z94" i="1"/>
  <c r="AB94" i="1" s="1"/>
  <c r="Z95" i="1"/>
  <c r="AB95" i="1" s="1"/>
  <c r="Z96" i="1"/>
  <c r="AB96" i="1" s="1"/>
  <c r="Z97" i="1"/>
  <c r="AB97" i="1" s="1"/>
  <c r="Z98" i="1"/>
  <c r="AB98" i="1" s="1"/>
  <c r="Z99" i="1"/>
  <c r="AB99" i="1" s="1"/>
  <c r="Z100" i="1"/>
  <c r="AB100" i="1" s="1"/>
  <c r="Z101" i="1"/>
  <c r="AB101" i="1" s="1"/>
  <c r="Z102" i="1"/>
  <c r="AB102" i="1" s="1"/>
  <c r="Z103" i="1"/>
  <c r="AB103" i="1" s="1"/>
  <c r="Z104" i="1"/>
  <c r="AB104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13" i="1"/>
  <c r="AB113" i="1" s="1"/>
  <c r="Z114" i="1"/>
  <c r="AB114" i="1" s="1"/>
  <c r="Z115" i="1"/>
  <c r="AB115" i="1" s="1"/>
  <c r="Z116" i="1"/>
  <c r="AB116" i="1" s="1"/>
  <c r="Z117" i="1"/>
  <c r="AB117" i="1" s="1"/>
  <c r="Z118" i="1"/>
  <c r="AB118" i="1" s="1"/>
  <c r="Z119" i="1"/>
  <c r="AB119" i="1" s="1"/>
  <c r="Z120" i="1"/>
  <c r="AB120" i="1" s="1"/>
  <c r="Z121" i="1"/>
  <c r="AB121" i="1" s="1"/>
  <c r="Z122" i="1"/>
  <c r="AB122" i="1" s="1"/>
  <c r="Z123" i="1"/>
  <c r="AB123" i="1" s="1"/>
  <c r="Z124" i="1"/>
  <c r="AB124" i="1" s="1"/>
  <c r="Z125" i="1"/>
  <c r="AB125" i="1" s="1"/>
  <c r="Z126" i="1"/>
  <c r="AB126" i="1" s="1"/>
  <c r="Z127" i="1"/>
  <c r="AB127" i="1" s="1"/>
  <c r="Z128" i="1"/>
  <c r="AB128" i="1" s="1"/>
  <c r="Z129" i="1"/>
  <c r="AB129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Z146" i="1"/>
  <c r="AB146" i="1" s="1"/>
  <c r="Z147" i="1"/>
  <c r="AB147" i="1" s="1"/>
  <c r="Z148" i="1"/>
  <c r="AB148" i="1" s="1"/>
  <c r="Z149" i="1"/>
  <c r="AB149" i="1" s="1"/>
  <c r="Z150" i="1"/>
  <c r="AB150" i="1" s="1"/>
  <c r="Z151" i="1"/>
  <c r="AB151" i="1" s="1"/>
  <c r="Z152" i="1"/>
  <c r="AB152" i="1" s="1"/>
  <c r="Z153" i="1"/>
  <c r="AB153" i="1" s="1"/>
  <c r="Z154" i="1"/>
  <c r="AB154" i="1" s="1"/>
  <c r="Z155" i="1"/>
  <c r="AB155" i="1" s="1"/>
  <c r="Z156" i="1"/>
  <c r="AB156" i="1" s="1"/>
  <c r="Z157" i="1"/>
  <c r="AB157" i="1" s="1"/>
  <c r="Z158" i="1"/>
  <c r="AB158" i="1" s="1"/>
  <c r="Z159" i="1"/>
  <c r="AB159" i="1" s="1"/>
  <c r="Z160" i="1"/>
  <c r="AB160" i="1" s="1"/>
  <c r="Z161" i="1"/>
  <c r="AB161" i="1" s="1"/>
  <c r="Z162" i="1"/>
  <c r="AB162" i="1" s="1"/>
  <c r="Z163" i="1"/>
  <c r="AB163" i="1" s="1"/>
  <c r="Z164" i="1"/>
  <c r="AB164" i="1" s="1"/>
  <c r="Z165" i="1"/>
  <c r="AB165" i="1" s="1"/>
  <c r="Z166" i="1"/>
  <c r="AB166" i="1" s="1"/>
  <c r="Z167" i="1"/>
  <c r="AB167" i="1" s="1"/>
  <c r="Z168" i="1"/>
  <c r="AB168" i="1" s="1"/>
  <c r="Z169" i="1"/>
  <c r="AB169" i="1" s="1"/>
  <c r="Z170" i="1"/>
  <c r="AB170" i="1" s="1"/>
  <c r="Z171" i="1"/>
  <c r="AB171" i="1" s="1"/>
  <c r="Z172" i="1"/>
  <c r="AB172" i="1" s="1"/>
  <c r="Z173" i="1"/>
  <c r="AB173" i="1" s="1"/>
  <c r="Z174" i="1"/>
  <c r="AB174" i="1" s="1"/>
  <c r="Z175" i="1"/>
  <c r="AB175" i="1" s="1"/>
  <c r="Z176" i="1"/>
  <c r="AB176" i="1" s="1"/>
  <c r="Z177" i="1"/>
  <c r="AB177" i="1" s="1"/>
  <c r="Z178" i="1"/>
  <c r="AB178" i="1" s="1"/>
  <c r="Z179" i="1"/>
  <c r="AB179" i="1" s="1"/>
  <c r="Z180" i="1"/>
  <c r="AB180" i="1" s="1"/>
  <c r="Z181" i="1"/>
  <c r="AB181" i="1" s="1"/>
  <c r="Z182" i="1"/>
  <c r="AB182" i="1" s="1"/>
  <c r="Z183" i="1"/>
  <c r="AB183" i="1" s="1"/>
  <c r="Z184" i="1"/>
  <c r="AB184" i="1" s="1"/>
  <c r="Z185" i="1"/>
  <c r="AB185" i="1" s="1"/>
  <c r="Z186" i="1"/>
  <c r="AB186" i="1" s="1"/>
  <c r="Z187" i="1"/>
  <c r="AB187" i="1" s="1"/>
  <c r="Z188" i="1"/>
  <c r="AB188" i="1" s="1"/>
  <c r="Z189" i="1"/>
  <c r="AB189" i="1" s="1"/>
  <c r="Z190" i="1"/>
  <c r="AB190" i="1" s="1"/>
  <c r="Z191" i="1"/>
  <c r="AB191" i="1" s="1"/>
  <c r="Z192" i="1"/>
  <c r="AB192" i="1" s="1"/>
  <c r="Z193" i="1"/>
  <c r="AB193" i="1" s="1"/>
  <c r="Z194" i="1"/>
  <c r="AB194" i="1" s="1"/>
  <c r="Z195" i="1"/>
  <c r="AB195" i="1" s="1"/>
  <c r="Z196" i="1"/>
  <c r="AB196" i="1" s="1"/>
  <c r="Z197" i="1"/>
  <c r="AB197" i="1" s="1"/>
  <c r="Z198" i="1"/>
  <c r="AB198" i="1" s="1"/>
  <c r="Z199" i="1"/>
  <c r="AB199" i="1" s="1"/>
  <c r="Z200" i="1"/>
  <c r="AB200" i="1" s="1"/>
  <c r="Z201" i="1"/>
  <c r="AB201" i="1" s="1"/>
  <c r="Z202" i="1"/>
  <c r="AB202" i="1" s="1"/>
  <c r="Z203" i="1"/>
  <c r="AB203" i="1" s="1"/>
  <c r="Z204" i="1"/>
  <c r="AB204" i="1" s="1"/>
  <c r="Z205" i="1"/>
  <c r="AB205" i="1" s="1"/>
  <c r="Z206" i="1"/>
  <c r="AB206" i="1" s="1"/>
  <c r="Z207" i="1"/>
  <c r="AB207" i="1" s="1"/>
  <c r="Z208" i="1"/>
  <c r="AB208" i="1" s="1"/>
  <c r="Z209" i="1"/>
  <c r="AB209" i="1" s="1"/>
  <c r="Z210" i="1"/>
  <c r="AB210" i="1" s="1"/>
  <c r="Z211" i="1"/>
  <c r="AB211" i="1" s="1"/>
  <c r="Z212" i="1"/>
  <c r="AB212" i="1" s="1"/>
  <c r="Z213" i="1"/>
  <c r="AB213" i="1" s="1"/>
  <c r="Z214" i="1"/>
  <c r="AB214" i="1" s="1"/>
  <c r="Z215" i="1"/>
  <c r="AB215" i="1" s="1"/>
  <c r="Z216" i="1"/>
  <c r="AB216" i="1" s="1"/>
  <c r="Z217" i="1"/>
  <c r="AB217" i="1" s="1"/>
  <c r="Z218" i="1"/>
  <c r="AB218" i="1" s="1"/>
  <c r="Z219" i="1"/>
  <c r="AB219" i="1" s="1"/>
  <c r="Z220" i="1"/>
  <c r="AB220" i="1" s="1"/>
  <c r="Z221" i="1"/>
  <c r="AB221" i="1" s="1"/>
  <c r="Z222" i="1"/>
  <c r="AB222" i="1" s="1"/>
  <c r="Z223" i="1"/>
  <c r="AB223" i="1" s="1"/>
  <c r="Z224" i="1"/>
  <c r="AB224" i="1" s="1"/>
  <c r="Z225" i="1"/>
  <c r="AB225" i="1" s="1"/>
  <c r="Z226" i="1"/>
  <c r="AB226" i="1" s="1"/>
  <c r="Z227" i="1"/>
  <c r="AB227" i="1" s="1"/>
  <c r="Z228" i="1"/>
  <c r="AB228" i="1" s="1"/>
  <c r="Z229" i="1"/>
  <c r="AB229" i="1" s="1"/>
  <c r="Z230" i="1"/>
  <c r="AB230" i="1" s="1"/>
  <c r="Z231" i="1"/>
  <c r="AB231" i="1" s="1"/>
  <c r="Z232" i="1"/>
  <c r="AB232" i="1" s="1"/>
  <c r="Z233" i="1"/>
  <c r="AB233" i="1" s="1"/>
  <c r="Z234" i="1"/>
  <c r="AB234" i="1" s="1"/>
  <c r="Z235" i="1"/>
  <c r="AB235" i="1" s="1"/>
  <c r="Z236" i="1"/>
  <c r="AB236" i="1" s="1"/>
  <c r="Z237" i="1"/>
  <c r="AB237" i="1" s="1"/>
  <c r="Z238" i="1"/>
  <c r="AB238" i="1" s="1"/>
  <c r="Z239" i="1"/>
  <c r="AB239" i="1" s="1"/>
  <c r="Z240" i="1"/>
  <c r="AB240" i="1" s="1"/>
  <c r="Z241" i="1"/>
  <c r="AB241" i="1" s="1"/>
  <c r="Z242" i="1"/>
  <c r="AB242" i="1" s="1"/>
  <c r="Z243" i="1"/>
  <c r="AB243" i="1" s="1"/>
  <c r="Z244" i="1"/>
  <c r="AB244" i="1" s="1"/>
  <c r="Z245" i="1"/>
  <c r="AB245" i="1" s="1"/>
  <c r="Z246" i="1"/>
  <c r="AB246" i="1" s="1"/>
  <c r="Z247" i="1"/>
  <c r="AB247" i="1" s="1"/>
  <c r="Z248" i="1"/>
  <c r="AB248" i="1" s="1"/>
  <c r="Z249" i="1"/>
  <c r="AB249" i="1" s="1"/>
  <c r="Z250" i="1"/>
  <c r="AB250" i="1" s="1"/>
  <c r="Z251" i="1"/>
  <c r="AB251" i="1" s="1"/>
  <c r="Z252" i="1"/>
  <c r="AB252" i="1" s="1"/>
  <c r="Z253" i="1"/>
  <c r="AB253" i="1" s="1"/>
  <c r="Z254" i="1"/>
  <c r="AB254" i="1" s="1"/>
  <c r="Z255" i="1"/>
  <c r="AB255" i="1" s="1"/>
  <c r="Z256" i="1"/>
  <c r="AB256" i="1" s="1"/>
  <c r="Z257" i="1"/>
  <c r="AB257" i="1" s="1"/>
  <c r="Z258" i="1"/>
  <c r="AB258" i="1" s="1"/>
  <c r="Z259" i="1"/>
  <c r="AB259" i="1" s="1"/>
  <c r="Z260" i="1"/>
  <c r="AB260" i="1" s="1"/>
  <c r="Z261" i="1"/>
  <c r="AB261" i="1" s="1"/>
  <c r="Z262" i="1"/>
  <c r="AB262" i="1" s="1"/>
  <c r="Z263" i="1"/>
  <c r="AB263" i="1" s="1"/>
  <c r="Z264" i="1"/>
  <c r="AB264" i="1" s="1"/>
  <c r="Z265" i="1"/>
  <c r="AB265" i="1" s="1"/>
  <c r="Z266" i="1"/>
  <c r="AB266" i="1" s="1"/>
  <c r="Z267" i="1"/>
  <c r="AB267" i="1" s="1"/>
  <c r="Z268" i="1"/>
  <c r="AB268" i="1" s="1"/>
  <c r="Z269" i="1"/>
  <c r="AB269" i="1" s="1"/>
  <c r="Z270" i="1"/>
  <c r="AB270" i="1" s="1"/>
  <c r="Z271" i="1"/>
  <c r="AB271" i="1" s="1"/>
  <c r="Z272" i="1"/>
  <c r="AB272" i="1" s="1"/>
  <c r="Z273" i="1"/>
  <c r="AB273" i="1" s="1"/>
  <c r="Z274" i="1"/>
  <c r="AB274" i="1" s="1"/>
  <c r="Z275" i="1"/>
  <c r="AB275" i="1" s="1"/>
  <c r="Z276" i="1"/>
  <c r="AB276" i="1" s="1"/>
  <c r="Z277" i="1"/>
  <c r="AB277" i="1" s="1"/>
  <c r="Z278" i="1"/>
  <c r="AB278" i="1" s="1"/>
  <c r="Z279" i="1"/>
  <c r="AB279" i="1" s="1"/>
  <c r="Z280" i="1"/>
  <c r="AB280" i="1" s="1"/>
  <c r="Z281" i="1"/>
  <c r="AB281" i="1" s="1"/>
  <c r="Z282" i="1"/>
  <c r="AB282" i="1" s="1"/>
  <c r="Z283" i="1"/>
  <c r="AB283" i="1" s="1"/>
  <c r="Z284" i="1"/>
  <c r="AB284" i="1" s="1"/>
  <c r="Z285" i="1"/>
  <c r="AB285" i="1" s="1"/>
  <c r="Z286" i="1"/>
  <c r="AB286" i="1" s="1"/>
  <c r="Z287" i="1"/>
  <c r="AB287" i="1" s="1"/>
  <c r="Z288" i="1"/>
  <c r="AB288" i="1" s="1"/>
  <c r="Z289" i="1"/>
  <c r="AB289" i="1" s="1"/>
  <c r="Z290" i="1"/>
  <c r="AB290" i="1" s="1"/>
  <c r="Z291" i="1"/>
  <c r="AB291" i="1" s="1"/>
  <c r="Z292" i="1"/>
  <c r="AB292" i="1" s="1"/>
  <c r="Z293" i="1"/>
  <c r="AB293" i="1" s="1"/>
  <c r="Z294" i="1"/>
  <c r="AB294" i="1" s="1"/>
  <c r="Z295" i="1"/>
  <c r="AB295" i="1" s="1"/>
  <c r="Z296" i="1"/>
  <c r="AB296" i="1" s="1"/>
  <c r="Z297" i="1"/>
  <c r="AB297" i="1" s="1"/>
  <c r="Z298" i="1"/>
  <c r="AB298" i="1" s="1"/>
  <c r="Z299" i="1"/>
  <c r="AB299" i="1" s="1"/>
  <c r="Z300" i="1"/>
  <c r="AB300" i="1" s="1"/>
  <c r="Z301" i="1"/>
  <c r="AB301" i="1" s="1"/>
  <c r="Z302" i="1"/>
  <c r="AB302" i="1" s="1"/>
  <c r="Z303" i="1"/>
  <c r="AB303" i="1" s="1"/>
  <c r="Z304" i="1"/>
  <c r="AB304" i="1" s="1"/>
  <c r="Z305" i="1"/>
  <c r="AB305" i="1" s="1"/>
  <c r="Z306" i="1"/>
  <c r="AB306" i="1" s="1"/>
  <c r="Z307" i="1"/>
  <c r="AB307" i="1" s="1"/>
  <c r="Z308" i="1"/>
  <c r="AB308" i="1" s="1"/>
  <c r="Z309" i="1"/>
  <c r="AB309" i="1" s="1"/>
  <c r="Z310" i="1"/>
  <c r="AB310" i="1" s="1"/>
  <c r="Z311" i="1"/>
  <c r="AB311" i="1" s="1"/>
  <c r="Z312" i="1"/>
  <c r="AB312" i="1" s="1"/>
  <c r="Z313" i="1"/>
  <c r="AB313" i="1" s="1"/>
  <c r="Z314" i="1"/>
  <c r="AB314" i="1" s="1"/>
  <c r="Z315" i="1"/>
  <c r="AB315" i="1" s="1"/>
  <c r="Z316" i="1"/>
  <c r="AB316" i="1" s="1"/>
  <c r="Z317" i="1"/>
  <c r="AB317" i="1" s="1"/>
  <c r="Z318" i="1"/>
  <c r="AB318" i="1" s="1"/>
  <c r="Z319" i="1"/>
  <c r="AB319" i="1" s="1"/>
  <c r="Z320" i="1"/>
  <c r="AB320" i="1" s="1"/>
  <c r="Z321" i="1"/>
  <c r="AB321" i="1" s="1"/>
  <c r="Z322" i="1"/>
  <c r="AB322" i="1" s="1"/>
  <c r="Z323" i="1"/>
  <c r="AB323" i="1" s="1"/>
  <c r="Z324" i="1"/>
  <c r="AB324" i="1" s="1"/>
  <c r="Z325" i="1"/>
  <c r="AB325" i="1" s="1"/>
  <c r="Z326" i="1"/>
  <c r="AB326" i="1" s="1"/>
  <c r="Z327" i="1"/>
  <c r="AB327" i="1" s="1"/>
  <c r="Z328" i="1"/>
  <c r="AB328" i="1" s="1"/>
  <c r="Z329" i="1"/>
  <c r="AB329" i="1" s="1"/>
  <c r="Z330" i="1"/>
  <c r="AB330" i="1" s="1"/>
  <c r="Z331" i="1"/>
  <c r="AB331" i="1" s="1"/>
  <c r="Z332" i="1"/>
  <c r="AB332" i="1" s="1"/>
  <c r="Z333" i="1"/>
  <c r="AB333" i="1" s="1"/>
  <c r="Z334" i="1"/>
  <c r="AB334" i="1" s="1"/>
  <c r="Z335" i="1"/>
  <c r="AB335" i="1" s="1"/>
  <c r="Z336" i="1"/>
  <c r="AB336" i="1" s="1"/>
  <c r="Z337" i="1"/>
  <c r="AB337" i="1" s="1"/>
  <c r="Z338" i="1"/>
  <c r="AB338" i="1" s="1"/>
  <c r="Z339" i="1"/>
  <c r="AB339" i="1" s="1"/>
  <c r="Z340" i="1"/>
  <c r="AB340" i="1" s="1"/>
  <c r="Z341" i="1"/>
  <c r="AB341" i="1" s="1"/>
  <c r="Z342" i="1"/>
  <c r="AB342" i="1" s="1"/>
  <c r="Z343" i="1"/>
  <c r="AB343" i="1" s="1"/>
  <c r="Z344" i="1"/>
  <c r="AB344" i="1" s="1"/>
  <c r="Z345" i="1"/>
  <c r="AB345" i="1" s="1"/>
  <c r="Z346" i="1"/>
  <c r="AB346" i="1" s="1"/>
  <c r="Z347" i="1"/>
  <c r="AB347" i="1" s="1"/>
  <c r="Z348" i="1"/>
  <c r="AB348" i="1" s="1"/>
  <c r="Z349" i="1"/>
  <c r="AB349" i="1" s="1"/>
  <c r="Z350" i="1"/>
  <c r="AB350" i="1" s="1"/>
  <c r="Z351" i="1"/>
  <c r="AB351" i="1" s="1"/>
  <c r="Z352" i="1"/>
  <c r="AB352" i="1" s="1"/>
  <c r="Z353" i="1"/>
  <c r="AB353" i="1" s="1"/>
  <c r="Z354" i="1"/>
  <c r="AB354" i="1" s="1"/>
  <c r="Z355" i="1"/>
  <c r="AB355" i="1" s="1"/>
  <c r="Z356" i="1"/>
  <c r="AB356" i="1" s="1"/>
  <c r="Z357" i="1"/>
  <c r="AB357" i="1" s="1"/>
  <c r="Z358" i="1"/>
  <c r="AB358" i="1" s="1"/>
  <c r="Z359" i="1"/>
  <c r="AB359" i="1" s="1"/>
  <c r="Z360" i="1"/>
  <c r="AB360" i="1" s="1"/>
  <c r="Z361" i="1"/>
  <c r="AB361" i="1" s="1"/>
  <c r="Z362" i="1"/>
  <c r="AB362" i="1" s="1"/>
  <c r="Z363" i="1"/>
  <c r="AB363" i="1" s="1"/>
  <c r="Z364" i="1"/>
  <c r="AB364" i="1" s="1"/>
  <c r="Z365" i="1"/>
  <c r="AB365" i="1" s="1"/>
  <c r="Z366" i="1"/>
  <c r="AB366" i="1" s="1"/>
  <c r="Z367" i="1"/>
  <c r="AB367" i="1" s="1"/>
  <c r="Z368" i="1"/>
  <c r="AB368" i="1" s="1"/>
  <c r="Z369" i="1"/>
  <c r="AB369" i="1" s="1"/>
  <c r="Z370" i="1"/>
  <c r="AB370" i="1" s="1"/>
  <c r="Z371" i="1"/>
  <c r="AB371" i="1" s="1"/>
  <c r="Z372" i="1"/>
  <c r="AB372" i="1" s="1"/>
  <c r="Z373" i="1"/>
  <c r="AB373" i="1" s="1"/>
  <c r="Z374" i="1"/>
  <c r="AB374" i="1" s="1"/>
  <c r="Z375" i="1"/>
  <c r="AB375" i="1" s="1"/>
  <c r="Z376" i="1"/>
  <c r="AB376" i="1" s="1"/>
  <c r="Z377" i="1"/>
  <c r="AB377" i="1" s="1"/>
  <c r="Z378" i="1"/>
  <c r="AB378" i="1" s="1"/>
  <c r="Z379" i="1"/>
  <c r="AB379" i="1" s="1"/>
  <c r="Z380" i="1"/>
  <c r="AB380" i="1" s="1"/>
  <c r="Z381" i="1"/>
  <c r="AB381" i="1" s="1"/>
  <c r="Z382" i="1"/>
  <c r="AB382" i="1" s="1"/>
  <c r="Z383" i="1"/>
  <c r="AB383" i="1" s="1"/>
  <c r="Z384" i="1"/>
  <c r="AB384" i="1" s="1"/>
  <c r="Z385" i="1"/>
  <c r="AB385" i="1" s="1"/>
  <c r="Z386" i="1"/>
  <c r="AB386" i="1" s="1"/>
  <c r="Z387" i="1"/>
  <c r="AB387" i="1" s="1"/>
  <c r="Z388" i="1"/>
  <c r="AB388" i="1" s="1"/>
  <c r="Z389" i="1"/>
  <c r="AB389" i="1" s="1"/>
  <c r="Z390" i="1"/>
  <c r="AB390" i="1" s="1"/>
  <c r="Z391" i="1"/>
  <c r="AB391" i="1" s="1"/>
  <c r="Z392" i="1"/>
  <c r="AB392" i="1" s="1"/>
  <c r="Z393" i="1"/>
  <c r="AB393" i="1" s="1"/>
  <c r="Z394" i="1"/>
  <c r="AB394" i="1" s="1"/>
  <c r="Z395" i="1"/>
  <c r="AB395" i="1" s="1"/>
  <c r="Z396" i="1"/>
  <c r="AB396" i="1" s="1"/>
  <c r="Z397" i="1"/>
  <c r="AB397" i="1" s="1"/>
  <c r="Z398" i="1"/>
  <c r="AB398" i="1" s="1"/>
  <c r="Z399" i="1"/>
  <c r="AB399" i="1" s="1"/>
  <c r="Z400" i="1"/>
  <c r="AB400" i="1" s="1"/>
  <c r="Z401" i="1"/>
  <c r="AB401" i="1" s="1"/>
  <c r="Z402" i="1"/>
  <c r="AB402" i="1" s="1"/>
  <c r="Z403" i="1"/>
  <c r="AB403" i="1" s="1"/>
  <c r="Z404" i="1"/>
  <c r="AB404" i="1" s="1"/>
  <c r="Z405" i="1"/>
  <c r="AB405" i="1" s="1"/>
  <c r="Z406" i="1"/>
  <c r="AB406" i="1" s="1"/>
  <c r="Z407" i="1"/>
  <c r="AB407" i="1" s="1"/>
  <c r="Z408" i="1"/>
  <c r="AB408" i="1" s="1"/>
  <c r="Z409" i="1"/>
  <c r="AB409" i="1" s="1"/>
  <c r="Z410" i="1"/>
  <c r="AB410" i="1" s="1"/>
  <c r="Z411" i="1"/>
  <c r="AB411" i="1" s="1"/>
  <c r="Z412" i="1"/>
  <c r="AB412" i="1" s="1"/>
  <c r="Z413" i="1"/>
  <c r="AB413" i="1" s="1"/>
  <c r="Z414" i="1"/>
  <c r="AB414" i="1" s="1"/>
  <c r="Z415" i="1"/>
  <c r="AB415" i="1" s="1"/>
  <c r="Z416" i="1"/>
  <c r="AB416" i="1" s="1"/>
  <c r="Z417" i="1"/>
  <c r="AB417" i="1" s="1"/>
  <c r="Z418" i="1"/>
  <c r="AB418" i="1" s="1"/>
  <c r="Z419" i="1"/>
  <c r="AB419" i="1" s="1"/>
  <c r="Z420" i="1"/>
  <c r="AB420" i="1" s="1"/>
  <c r="Z421" i="1"/>
  <c r="AB421" i="1" s="1"/>
  <c r="Z422" i="1"/>
  <c r="AB422" i="1" s="1"/>
  <c r="Z423" i="1"/>
  <c r="AB423" i="1" s="1"/>
  <c r="Z424" i="1"/>
  <c r="AB424" i="1" s="1"/>
  <c r="Z425" i="1"/>
  <c r="AB425" i="1" s="1"/>
  <c r="Z426" i="1"/>
  <c r="AB426" i="1" s="1"/>
  <c r="Z427" i="1"/>
  <c r="AB427" i="1" s="1"/>
  <c r="Z428" i="1"/>
  <c r="AB428" i="1" s="1"/>
  <c r="Z429" i="1"/>
  <c r="AB429" i="1" s="1"/>
  <c r="Z430" i="1"/>
  <c r="AB430" i="1" s="1"/>
  <c r="Z431" i="1"/>
  <c r="AB431" i="1" s="1"/>
  <c r="Z432" i="1"/>
  <c r="AB432" i="1" s="1"/>
  <c r="Z433" i="1"/>
  <c r="AB433" i="1" s="1"/>
  <c r="Z434" i="1"/>
  <c r="AB434" i="1" s="1"/>
  <c r="Z435" i="1"/>
  <c r="AB435" i="1" s="1"/>
  <c r="Z436" i="1"/>
  <c r="AB436" i="1" s="1"/>
  <c r="Z437" i="1"/>
  <c r="AB437" i="1" s="1"/>
  <c r="Z438" i="1"/>
  <c r="AB438" i="1" s="1"/>
  <c r="Z439" i="1"/>
  <c r="AB439" i="1" s="1"/>
  <c r="Z440" i="1"/>
  <c r="AB440" i="1" s="1"/>
  <c r="Z441" i="1"/>
  <c r="AB441" i="1" s="1"/>
  <c r="Z442" i="1"/>
  <c r="AB442" i="1" s="1"/>
  <c r="Z443" i="1"/>
  <c r="AB443" i="1" s="1"/>
  <c r="Z444" i="1"/>
  <c r="AB444" i="1" s="1"/>
  <c r="Z445" i="1"/>
  <c r="AB445" i="1" s="1"/>
  <c r="Z446" i="1"/>
  <c r="AB446" i="1" s="1"/>
  <c r="Z447" i="1"/>
  <c r="AB447" i="1" s="1"/>
  <c r="Z448" i="1"/>
  <c r="AB448" i="1" s="1"/>
  <c r="Z449" i="1"/>
  <c r="AB449" i="1" s="1"/>
  <c r="Z450" i="1"/>
  <c r="AB450" i="1" s="1"/>
  <c r="Z451" i="1"/>
  <c r="AB451" i="1" s="1"/>
  <c r="Z452" i="1"/>
  <c r="AB452" i="1" s="1"/>
  <c r="Z453" i="1"/>
  <c r="AB453" i="1" s="1"/>
  <c r="Z454" i="1"/>
  <c r="AB454" i="1" s="1"/>
  <c r="Z455" i="1"/>
  <c r="AB455" i="1" s="1"/>
  <c r="Z456" i="1"/>
  <c r="AB456" i="1" s="1"/>
  <c r="Z457" i="1"/>
  <c r="AB457" i="1" s="1"/>
  <c r="Z458" i="1"/>
  <c r="AB458" i="1" s="1"/>
  <c r="Z459" i="1"/>
  <c r="AB459" i="1" s="1"/>
  <c r="Z460" i="1"/>
  <c r="AB460" i="1" s="1"/>
  <c r="Z461" i="1"/>
  <c r="AB461" i="1" s="1"/>
  <c r="Z462" i="1"/>
  <c r="AB462" i="1" s="1"/>
  <c r="Z463" i="1"/>
  <c r="AB463" i="1" s="1"/>
  <c r="Z464" i="1"/>
  <c r="AB464" i="1" s="1"/>
  <c r="Z465" i="1"/>
  <c r="AB465" i="1" s="1"/>
  <c r="Z466" i="1"/>
  <c r="AB466" i="1" s="1"/>
  <c r="Z467" i="1"/>
  <c r="AB467" i="1" s="1"/>
  <c r="Z468" i="1"/>
  <c r="AB468" i="1" s="1"/>
  <c r="Z469" i="1"/>
  <c r="AB469" i="1" s="1"/>
  <c r="Z470" i="1"/>
  <c r="AB470" i="1" s="1"/>
  <c r="Z471" i="1"/>
  <c r="AB471" i="1" s="1"/>
  <c r="Z472" i="1"/>
  <c r="AB472" i="1" s="1"/>
  <c r="Z473" i="1"/>
  <c r="AB473" i="1" s="1"/>
  <c r="Z474" i="1"/>
  <c r="AB474" i="1" s="1"/>
  <c r="Z475" i="1"/>
  <c r="AB475" i="1" s="1"/>
  <c r="Z476" i="1"/>
  <c r="AB476" i="1" s="1"/>
  <c r="Z477" i="1"/>
  <c r="AB477" i="1" s="1"/>
  <c r="Z478" i="1"/>
  <c r="AB478" i="1" s="1"/>
  <c r="Z479" i="1"/>
  <c r="AB479" i="1" s="1"/>
  <c r="Z480" i="1"/>
  <c r="AB480" i="1" s="1"/>
  <c r="Z481" i="1"/>
  <c r="AB481" i="1" s="1"/>
  <c r="Z482" i="1"/>
  <c r="AB482" i="1" s="1"/>
  <c r="Z483" i="1"/>
  <c r="AB483" i="1" s="1"/>
  <c r="Z484" i="1"/>
  <c r="AB484" i="1" s="1"/>
  <c r="Z485" i="1"/>
  <c r="AB485" i="1" s="1"/>
  <c r="Z486" i="1"/>
  <c r="AB486" i="1" s="1"/>
  <c r="Z487" i="1"/>
  <c r="AB487" i="1" s="1"/>
  <c r="Z488" i="1"/>
  <c r="AB488" i="1" s="1"/>
  <c r="Z489" i="1"/>
  <c r="AB489" i="1" s="1"/>
  <c r="Z490" i="1"/>
  <c r="AB490" i="1" s="1"/>
  <c r="Z491" i="1"/>
  <c r="AB491" i="1" s="1"/>
  <c r="Z492" i="1"/>
  <c r="AB492" i="1" s="1"/>
  <c r="Z493" i="1"/>
  <c r="AB493" i="1" s="1"/>
  <c r="Z494" i="1"/>
  <c r="AB494" i="1" s="1"/>
  <c r="Z495" i="1"/>
  <c r="AB495" i="1" s="1"/>
  <c r="Z496" i="1"/>
  <c r="AB496" i="1" s="1"/>
  <c r="Z497" i="1"/>
  <c r="AB497" i="1" s="1"/>
  <c r="Z498" i="1"/>
  <c r="AB498" i="1" s="1"/>
  <c r="Z499" i="1"/>
  <c r="AB499" i="1" s="1"/>
  <c r="Z500" i="1"/>
  <c r="AB500" i="1" s="1"/>
  <c r="Z501" i="1"/>
  <c r="AB501" i="1" s="1"/>
  <c r="Z502" i="1"/>
  <c r="AB502" i="1" s="1"/>
  <c r="Z503" i="1"/>
  <c r="AB503" i="1" s="1"/>
  <c r="Z504" i="1"/>
  <c r="AB504" i="1" s="1"/>
  <c r="Z505" i="1"/>
  <c r="AB505" i="1" s="1"/>
  <c r="Z506" i="1"/>
  <c r="AB506" i="1" s="1"/>
  <c r="Z507" i="1"/>
  <c r="AB507" i="1" s="1"/>
  <c r="Z508" i="1"/>
  <c r="AB508" i="1" s="1"/>
  <c r="Z509" i="1"/>
  <c r="AB509" i="1" s="1"/>
  <c r="Z510" i="1"/>
  <c r="AB510" i="1" s="1"/>
  <c r="Z511" i="1"/>
  <c r="AB511" i="1" s="1"/>
  <c r="Z512" i="1"/>
  <c r="AB512" i="1" s="1"/>
  <c r="Z513" i="1"/>
  <c r="AB513" i="1" s="1"/>
  <c r="Z514" i="1"/>
  <c r="AB514" i="1" s="1"/>
  <c r="Z515" i="1"/>
  <c r="AB515" i="1" s="1"/>
  <c r="Z516" i="1"/>
  <c r="AB516" i="1" s="1"/>
  <c r="Z517" i="1"/>
  <c r="AB517" i="1" s="1"/>
  <c r="Z518" i="1"/>
  <c r="AB518" i="1" s="1"/>
  <c r="Z519" i="1"/>
  <c r="AB519" i="1" s="1"/>
  <c r="Z520" i="1"/>
  <c r="AB520" i="1" s="1"/>
  <c r="Z521" i="1"/>
  <c r="AB521" i="1" s="1"/>
  <c r="Z522" i="1"/>
  <c r="AB522" i="1" s="1"/>
  <c r="Z523" i="1"/>
  <c r="AB523" i="1" s="1"/>
  <c r="Z524" i="1"/>
  <c r="AB524" i="1" s="1"/>
  <c r="Z525" i="1"/>
  <c r="AB525" i="1" s="1"/>
  <c r="Z526" i="1"/>
  <c r="AB526" i="1" s="1"/>
  <c r="Z527" i="1"/>
  <c r="AB527" i="1" s="1"/>
  <c r="Z528" i="1"/>
  <c r="AB528" i="1" s="1"/>
  <c r="Z529" i="1"/>
  <c r="AB529" i="1" s="1"/>
  <c r="Z530" i="1"/>
  <c r="AB530" i="1" s="1"/>
  <c r="Z531" i="1"/>
  <c r="AB531" i="1" s="1"/>
  <c r="Z532" i="1"/>
  <c r="AB532" i="1" s="1"/>
  <c r="Z533" i="1"/>
  <c r="AB533" i="1" s="1"/>
  <c r="Z534" i="1"/>
  <c r="AB534" i="1" s="1"/>
  <c r="Z535" i="1"/>
  <c r="AB535" i="1" s="1"/>
  <c r="Z536" i="1"/>
  <c r="AB536" i="1" s="1"/>
  <c r="Z537" i="1"/>
  <c r="AB537" i="1" s="1"/>
  <c r="Z538" i="1"/>
  <c r="AB538" i="1" s="1"/>
  <c r="Z539" i="1"/>
  <c r="AB539" i="1" s="1"/>
  <c r="Z540" i="1"/>
  <c r="AB540" i="1" s="1"/>
  <c r="Z541" i="1"/>
  <c r="AB541" i="1" s="1"/>
  <c r="Z542" i="1"/>
  <c r="AB542" i="1" s="1"/>
  <c r="Z543" i="1"/>
  <c r="AB543" i="1" s="1"/>
  <c r="Z544" i="1"/>
  <c r="AB544" i="1" s="1"/>
  <c r="Z545" i="1"/>
  <c r="AB545" i="1" s="1"/>
  <c r="Z546" i="1"/>
  <c r="AB546" i="1" s="1"/>
  <c r="Z547" i="1"/>
  <c r="AB547" i="1" s="1"/>
  <c r="Z548" i="1"/>
  <c r="AB548" i="1" s="1"/>
  <c r="Z549" i="1"/>
  <c r="AB549" i="1" s="1"/>
  <c r="Z550" i="1"/>
  <c r="AB550" i="1" s="1"/>
  <c r="Z551" i="1"/>
  <c r="AB551" i="1" s="1"/>
  <c r="Z552" i="1"/>
  <c r="AB552" i="1" s="1"/>
  <c r="Z553" i="1"/>
  <c r="AB553" i="1" s="1"/>
  <c r="Z554" i="1"/>
  <c r="AB554" i="1" s="1"/>
  <c r="Z555" i="1"/>
  <c r="AB555" i="1" s="1"/>
  <c r="Z556" i="1"/>
  <c r="AB556" i="1" s="1"/>
  <c r="Z557" i="1"/>
  <c r="AB557" i="1" s="1"/>
  <c r="Z558" i="1"/>
  <c r="AB558" i="1" s="1"/>
  <c r="Z559" i="1"/>
  <c r="AB559" i="1" s="1"/>
  <c r="Z560" i="1"/>
  <c r="AB560" i="1" s="1"/>
  <c r="Z561" i="1"/>
  <c r="AB561" i="1" s="1"/>
  <c r="Z562" i="1"/>
  <c r="AB562" i="1" s="1"/>
  <c r="Z563" i="1"/>
  <c r="AB563" i="1" s="1"/>
  <c r="Z564" i="1"/>
  <c r="AB564" i="1" s="1"/>
  <c r="Z565" i="1"/>
  <c r="AB565" i="1" s="1"/>
  <c r="Z566" i="1"/>
  <c r="AB566" i="1" s="1"/>
  <c r="Z567" i="1"/>
  <c r="AB567" i="1" s="1"/>
  <c r="Z568" i="1"/>
  <c r="AB568" i="1" s="1"/>
  <c r="Z569" i="1"/>
  <c r="AB569" i="1" s="1"/>
  <c r="Z570" i="1"/>
  <c r="AB570" i="1" s="1"/>
  <c r="Z571" i="1"/>
  <c r="AB571" i="1" s="1"/>
  <c r="Z572" i="1"/>
  <c r="AB572" i="1" s="1"/>
  <c r="Z573" i="1"/>
  <c r="AB573" i="1" s="1"/>
  <c r="Z574" i="1"/>
  <c r="AB574" i="1" s="1"/>
  <c r="Z575" i="1"/>
  <c r="AB575" i="1" s="1"/>
  <c r="Z576" i="1"/>
  <c r="AB576" i="1" s="1"/>
  <c r="Z577" i="1"/>
  <c r="AB577" i="1" s="1"/>
  <c r="Z578" i="1"/>
  <c r="AB578" i="1" s="1"/>
  <c r="Z579" i="1"/>
  <c r="AB579" i="1" s="1"/>
  <c r="Z580" i="1"/>
  <c r="AB580" i="1" s="1"/>
  <c r="Z581" i="1"/>
  <c r="AB581" i="1" s="1"/>
  <c r="Z582" i="1"/>
  <c r="AB582" i="1" s="1"/>
  <c r="Z583" i="1"/>
  <c r="AB583" i="1" s="1"/>
  <c r="Z584" i="1"/>
  <c r="AB584" i="1" s="1"/>
  <c r="Z585" i="1"/>
  <c r="AB585" i="1" s="1"/>
  <c r="Z586" i="1"/>
  <c r="AB586" i="1" s="1"/>
  <c r="Z587" i="1"/>
  <c r="AB587" i="1" s="1"/>
  <c r="Z588" i="1"/>
  <c r="AB588" i="1" s="1"/>
  <c r="Z589" i="1"/>
  <c r="AB589" i="1" s="1"/>
  <c r="Z590" i="1"/>
  <c r="AB590" i="1" s="1"/>
  <c r="Z591" i="1"/>
  <c r="AB591" i="1" s="1"/>
  <c r="Z592" i="1"/>
  <c r="AB592" i="1" s="1"/>
  <c r="Z593" i="1"/>
  <c r="AB593" i="1" s="1"/>
  <c r="Z594" i="1"/>
  <c r="AB594" i="1" s="1"/>
  <c r="Z595" i="1"/>
  <c r="AB595" i="1" s="1"/>
  <c r="Z596" i="1"/>
  <c r="AB596" i="1" s="1"/>
  <c r="Z597" i="1"/>
  <c r="AB597" i="1" s="1"/>
  <c r="Z598" i="1"/>
  <c r="AB598" i="1" s="1"/>
  <c r="Z599" i="1"/>
  <c r="AB599" i="1" s="1"/>
  <c r="Z600" i="1"/>
  <c r="AB600" i="1" s="1"/>
  <c r="Z601" i="1"/>
  <c r="AB601" i="1" s="1"/>
  <c r="Z602" i="1"/>
  <c r="AB602" i="1" s="1"/>
  <c r="Z603" i="1"/>
  <c r="AB603" i="1" s="1"/>
  <c r="Z604" i="1"/>
  <c r="AB604" i="1" s="1"/>
  <c r="Z605" i="1"/>
  <c r="AB605" i="1" s="1"/>
  <c r="Z606" i="1"/>
  <c r="AB606" i="1" s="1"/>
  <c r="Z607" i="1"/>
  <c r="AB607" i="1" s="1"/>
  <c r="Z608" i="1"/>
  <c r="AB608" i="1" s="1"/>
  <c r="Z609" i="1"/>
  <c r="AB609" i="1" s="1"/>
  <c r="Z610" i="1"/>
  <c r="AB610" i="1" s="1"/>
  <c r="Z611" i="1"/>
  <c r="AB611" i="1" s="1"/>
  <c r="Z612" i="1"/>
  <c r="AB612" i="1" s="1"/>
  <c r="Z613" i="1"/>
  <c r="AB613" i="1" s="1"/>
  <c r="Z614" i="1"/>
  <c r="AB614" i="1" s="1"/>
  <c r="Z615" i="1"/>
  <c r="AB615" i="1" s="1"/>
  <c r="Z616" i="1"/>
  <c r="AB616" i="1" s="1"/>
  <c r="Z617" i="1"/>
  <c r="AB617" i="1" s="1"/>
  <c r="Z618" i="1"/>
  <c r="AB618" i="1" s="1"/>
  <c r="Z619" i="1"/>
  <c r="AB619" i="1" s="1"/>
  <c r="Z620" i="1"/>
  <c r="AB620" i="1" s="1"/>
  <c r="Z621" i="1"/>
  <c r="AB621" i="1" s="1"/>
  <c r="Z622" i="1"/>
  <c r="AB622" i="1" s="1"/>
  <c r="Z623" i="1"/>
  <c r="AB623" i="1" s="1"/>
  <c r="Z624" i="1"/>
  <c r="AB624" i="1" s="1"/>
  <c r="Z625" i="1"/>
  <c r="AB625" i="1" s="1"/>
  <c r="Z626" i="1"/>
  <c r="AB626" i="1" s="1"/>
  <c r="Z627" i="1"/>
  <c r="AB627" i="1" s="1"/>
  <c r="Z628" i="1"/>
  <c r="AB628" i="1" s="1"/>
  <c r="Z629" i="1"/>
  <c r="AB629" i="1" s="1"/>
  <c r="Z630" i="1"/>
  <c r="AB630" i="1" s="1"/>
  <c r="Z631" i="1"/>
  <c r="AB631" i="1" s="1"/>
  <c r="Z632" i="1"/>
  <c r="AB632" i="1" s="1"/>
  <c r="Z633" i="1"/>
  <c r="AB633" i="1" s="1"/>
  <c r="Z634" i="1"/>
  <c r="AB634" i="1" s="1"/>
  <c r="Z635" i="1"/>
  <c r="AB635" i="1" s="1"/>
  <c r="Z636" i="1"/>
  <c r="AB636" i="1" s="1"/>
  <c r="Z637" i="1"/>
  <c r="AB637" i="1" s="1"/>
  <c r="Z638" i="1"/>
  <c r="AB638" i="1" s="1"/>
  <c r="Z639" i="1"/>
  <c r="AB639" i="1" s="1"/>
  <c r="Z640" i="1"/>
  <c r="AB640" i="1" s="1"/>
  <c r="Z641" i="1"/>
  <c r="AB641" i="1" s="1"/>
  <c r="Z642" i="1"/>
  <c r="AB642" i="1" s="1"/>
  <c r="Z643" i="1"/>
  <c r="AB643" i="1" s="1"/>
  <c r="Z644" i="1"/>
  <c r="AB644" i="1" s="1"/>
  <c r="Z645" i="1"/>
  <c r="AB645" i="1" s="1"/>
  <c r="Z646" i="1"/>
  <c r="AB646" i="1" s="1"/>
  <c r="Z647" i="1"/>
  <c r="AB647" i="1" s="1"/>
  <c r="Z648" i="1"/>
  <c r="AB648" i="1" s="1"/>
  <c r="Z649" i="1"/>
  <c r="AB649" i="1" s="1"/>
  <c r="Z650" i="1"/>
  <c r="AB650" i="1" s="1"/>
  <c r="Z651" i="1"/>
  <c r="AB651" i="1" s="1"/>
  <c r="Z652" i="1"/>
  <c r="AB652" i="1" s="1"/>
  <c r="Z653" i="1"/>
  <c r="AB653" i="1" s="1"/>
  <c r="Z654" i="1"/>
  <c r="AB654" i="1" s="1"/>
  <c r="Z655" i="1"/>
  <c r="AB655" i="1" s="1"/>
  <c r="Z656" i="1"/>
  <c r="AB656" i="1" s="1"/>
  <c r="Z657" i="1"/>
  <c r="AB657" i="1" s="1"/>
  <c r="Z658" i="1"/>
  <c r="AB658" i="1" s="1"/>
  <c r="Z659" i="1"/>
  <c r="AB659" i="1" s="1"/>
  <c r="Z660" i="1"/>
  <c r="AB660" i="1" s="1"/>
  <c r="Z661" i="1"/>
  <c r="AB661" i="1" s="1"/>
  <c r="Z662" i="1"/>
  <c r="AB662" i="1" s="1"/>
  <c r="Z663" i="1"/>
  <c r="AB663" i="1" s="1"/>
  <c r="Z664" i="1"/>
  <c r="AB664" i="1" s="1"/>
  <c r="Z665" i="1"/>
  <c r="AB665" i="1" s="1"/>
  <c r="Z666" i="1"/>
  <c r="AB666" i="1" s="1"/>
  <c r="Z667" i="1"/>
  <c r="AB667" i="1" s="1"/>
  <c r="Z668" i="1"/>
  <c r="AB668" i="1" s="1"/>
  <c r="Z669" i="1"/>
  <c r="AB669" i="1" s="1"/>
  <c r="Z670" i="1"/>
  <c r="AB670" i="1" s="1"/>
  <c r="Z671" i="1"/>
  <c r="AB671" i="1" s="1"/>
  <c r="Z672" i="1"/>
  <c r="AB672" i="1" s="1"/>
  <c r="Z673" i="1"/>
  <c r="AB673" i="1" s="1"/>
  <c r="Z674" i="1"/>
  <c r="AB674" i="1" s="1"/>
  <c r="Z675" i="1"/>
  <c r="AB675" i="1" s="1"/>
  <c r="Z676" i="1"/>
  <c r="AB676" i="1" s="1"/>
  <c r="Z677" i="1"/>
  <c r="AB677" i="1" s="1"/>
  <c r="Z678" i="1"/>
  <c r="AB678" i="1" s="1"/>
  <c r="Z679" i="1"/>
  <c r="AB679" i="1" s="1"/>
  <c r="Z680" i="1"/>
  <c r="AB680" i="1" s="1"/>
  <c r="Z681" i="1"/>
  <c r="AB681" i="1" s="1"/>
  <c r="Z682" i="1"/>
  <c r="AB682" i="1" s="1"/>
  <c r="Z683" i="1"/>
  <c r="AB683" i="1" s="1"/>
  <c r="Z684" i="1"/>
  <c r="AB684" i="1" s="1"/>
  <c r="Z685" i="1"/>
  <c r="AB685" i="1" s="1"/>
  <c r="Z686" i="1"/>
  <c r="AB686" i="1" s="1"/>
  <c r="Z687" i="1"/>
  <c r="AB687" i="1" s="1"/>
  <c r="Z688" i="1"/>
  <c r="AB688" i="1" s="1"/>
  <c r="Z689" i="1"/>
  <c r="AB689" i="1" s="1"/>
  <c r="Z690" i="1"/>
  <c r="AB690" i="1" s="1"/>
  <c r="Z691" i="1"/>
  <c r="AB691" i="1" s="1"/>
  <c r="Z692" i="1"/>
  <c r="AB692" i="1" s="1"/>
  <c r="Z693" i="1"/>
  <c r="AB693" i="1" s="1"/>
  <c r="Z694" i="1"/>
  <c r="AB694" i="1" s="1"/>
  <c r="Z695" i="1"/>
  <c r="AB695" i="1" s="1"/>
  <c r="Z696" i="1"/>
  <c r="AB696" i="1" s="1"/>
  <c r="Z697" i="1"/>
  <c r="AB697" i="1" s="1"/>
  <c r="Z698" i="1"/>
  <c r="AB698" i="1" s="1"/>
  <c r="Z699" i="1"/>
  <c r="AB699" i="1" s="1"/>
  <c r="Z700" i="1"/>
  <c r="AB700" i="1" s="1"/>
  <c r="Z701" i="1"/>
  <c r="AB701" i="1" s="1"/>
  <c r="Z702" i="1"/>
  <c r="AB702" i="1" s="1"/>
  <c r="Z703" i="1"/>
  <c r="AB703" i="1" s="1"/>
  <c r="Z704" i="1"/>
  <c r="AB704" i="1" s="1"/>
  <c r="Z705" i="1"/>
  <c r="AB705" i="1" s="1"/>
  <c r="Z706" i="1"/>
  <c r="AB706" i="1" s="1"/>
  <c r="Z707" i="1"/>
  <c r="AB707" i="1" s="1"/>
  <c r="Z708" i="1"/>
  <c r="AB708" i="1" s="1"/>
  <c r="Z709" i="1"/>
  <c r="AB709" i="1" s="1"/>
  <c r="Z710" i="1"/>
  <c r="AB710" i="1" s="1"/>
  <c r="Z711" i="1"/>
  <c r="AB711" i="1" s="1"/>
  <c r="Z712" i="1"/>
  <c r="AB712" i="1" s="1"/>
  <c r="Z713" i="1"/>
  <c r="AB713" i="1" s="1"/>
  <c r="Z714" i="1"/>
  <c r="AB714" i="1" s="1"/>
  <c r="Z715" i="1"/>
  <c r="AB715" i="1" s="1"/>
  <c r="Z716" i="1"/>
  <c r="AB716" i="1" s="1"/>
  <c r="Z717" i="1"/>
  <c r="AB717" i="1" s="1"/>
  <c r="Z718" i="1"/>
  <c r="AB718" i="1" s="1"/>
  <c r="Z719" i="1"/>
  <c r="AB719" i="1" s="1"/>
  <c r="Z720" i="1"/>
  <c r="AB720" i="1" s="1"/>
  <c r="Z721" i="1"/>
  <c r="AB721" i="1" s="1"/>
  <c r="Z722" i="1"/>
  <c r="AB722" i="1" s="1"/>
  <c r="Z723" i="1"/>
  <c r="AB723" i="1" s="1"/>
  <c r="Z724" i="1"/>
  <c r="AB724" i="1" s="1"/>
  <c r="Z725" i="1"/>
  <c r="AB725" i="1" s="1"/>
  <c r="Z726" i="1"/>
  <c r="AB726" i="1" s="1"/>
  <c r="Z727" i="1"/>
  <c r="AB727" i="1" s="1"/>
  <c r="Z728" i="1"/>
  <c r="AB728" i="1" s="1"/>
  <c r="Z729" i="1"/>
  <c r="AB729" i="1" s="1"/>
  <c r="Z730" i="1"/>
  <c r="AB730" i="1" s="1"/>
  <c r="Z731" i="1"/>
  <c r="AB731" i="1" s="1"/>
  <c r="Z732" i="1"/>
  <c r="AB732" i="1" s="1"/>
  <c r="Z733" i="1"/>
  <c r="AB733" i="1" s="1"/>
  <c r="Z734" i="1"/>
  <c r="AB734" i="1" s="1"/>
  <c r="Z735" i="1"/>
  <c r="AB735" i="1" s="1"/>
  <c r="Z736" i="1"/>
  <c r="AB736" i="1" s="1"/>
  <c r="Z737" i="1"/>
  <c r="AB737" i="1" s="1"/>
  <c r="Z738" i="1"/>
  <c r="AB738" i="1" s="1"/>
  <c r="Z739" i="1"/>
  <c r="AB739" i="1" s="1"/>
  <c r="Z740" i="1"/>
  <c r="AB740" i="1" s="1"/>
  <c r="Z741" i="1"/>
  <c r="AB741" i="1" s="1"/>
  <c r="Z742" i="1"/>
  <c r="AB742" i="1" s="1"/>
  <c r="Z743" i="1"/>
  <c r="AB743" i="1" s="1"/>
  <c r="Z744" i="1"/>
  <c r="AB744" i="1" s="1"/>
  <c r="Z745" i="1"/>
  <c r="AB745" i="1" s="1"/>
  <c r="Z746" i="1"/>
  <c r="AB746" i="1" s="1"/>
  <c r="Z747" i="1"/>
  <c r="AB747" i="1" s="1"/>
  <c r="Z748" i="1"/>
  <c r="AB748" i="1" s="1"/>
  <c r="Z749" i="1"/>
  <c r="AB749" i="1" s="1"/>
  <c r="Z750" i="1"/>
  <c r="AB750" i="1" s="1"/>
  <c r="Z751" i="1"/>
  <c r="AB751" i="1" s="1"/>
  <c r="Z752" i="1"/>
  <c r="AB752" i="1" s="1"/>
  <c r="Z753" i="1"/>
  <c r="AB753" i="1" s="1"/>
  <c r="Z754" i="1"/>
  <c r="AB754" i="1" s="1"/>
  <c r="Z755" i="1"/>
  <c r="AB755" i="1" s="1"/>
  <c r="Z756" i="1"/>
  <c r="AB756" i="1" s="1"/>
  <c r="Z757" i="1"/>
  <c r="AB757" i="1" s="1"/>
  <c r="Z758" i="1"/>
  <c r="AB758" i="1" s="1"/>
  <c r="Z759" i="1"/>
  <c r="AB759" i="1" s="1"/>
  <c r="Z760" i="1"/>
  <c r="AB760" i="1" s="1"/>
  <c r="Z761" i="1"/>
  <c r="AB761" i="1" s="1"/>
  <c r="Z762" i="1"/>
  <c r="AB762" i="1" s="1"/>
  <c r="Z763" i="1"/>
  <c r="AB763" i="1" s="1"/>
  <c r="Z764" i="1"/>
  <c r="AB764" i="1" s="1"/>
  <c r="Z765" i="1"/>
  <c r="AB765" i="1" s="1"/>
  <c r="Z766" i="1"/>
  <c r="AB766" i="1" s="1"/>
  <c r="Z767" i="1"/>
  <c r="AB767" i="1" s="1"/>
  <c r="Z768" i="1"/>
  <c r="AB768" i="1" s="1"/>
  <c r="Z769" i="1"/>
  <c r="AB769" i="1" s="1"/>
  <c r="Z770" i="1"/>
  <c r="AB770" i="1" s="1"/>
  <c r="Z771" i="1"/>
  <c r="AB771" i="1" s="1"/>
  <c r="Z772" i="1"/>
  <c r="AB772" i="1" s="1"/>
  <c r="Z773" i="1"/>
  <c r="AB773" i="1" s="1"/>
  <c r="Z774" i="1"/>
  <c r="AB774" i="1" s="1"/>
  <c r="Z775" i="1"/>
  <c r="AB775" i="1" s="1"/>
  <c r="Z776" i="1"/>
  <c r="AB776" i="1" s="1"/>
  <c r="Z777" i="1"/>
  <c r="AB777" i="1" s="1"/>
  <c r="Z778" i="1"/>
  <c r="AB778" i="1" s="1"/>
  <c r="Z779" i="1"/>
  <c r="AB779" i="1" s="1"/>
  <c r="Z780" i="1"/>
  <c r="AB780" i="1" s="1"/>
  <c r="Z781" i="1"/>
  <c r="AB781" i="1" s="1"/>
  <c r="Z782" i="1"/>
  <c r="AB782" i="1" s="1"/>
  <c r="Z783" i="1"/>
  <c r="AB783" i="1" s="1"/>
  <c r="Z784" i="1"/>
  <c r="AB784" i="1" s="1"/>
  <c r="Z785" i="1"/>
  <c r="AB785" i="1" s="1"/>
  <c r="Z786" i="1"/>
  <c r="AB786" i="1" s="1"/>
  <c r="Z787" i="1"/>
  <c r="AB787" i="1" s="1"/>
  <c r="Z788" i="1"/>
  <c r="AB788" i="1" s="1"/>
  <c r="Z789" i="1"/>
  <c r="AB789" i="1" s="1"/>
  <c r="Z790" i="1"/>
  <c r="AB790" i="1" s="1"/>
  <c r="Z791" i="1"/>
  <c r="AB791" i="1" s="1"/>
  <c r="Z792" i="1"/>
  <c r="AB792" i="1" s="1"/>
  <c r="Z793" i="1"/>
  <c r="AB793" i="1" s="1"/>
  <c r="Z794" i="1"/>
  <c r="AB794" i="1" s="1"/>
  <c r="Z795" i="1"/>
  <c r="AB795" i="1" s="1"/>
  <c r="Z796" i="1"/>
  <c r="AB796" i="1" s="1"/>
  <c r="Z797" i="1"/>
  <c r="AB797" i="1" s="1"/>
  <c r="Z798" i="1"/>
  <c r="AB798" i="1" s="1"/>
  <c r="Z799" i="1"/>
  <c r="AB799" i="1" s="1"/>
  <c r="Z800" i="1"/>
  <c r="AB800" i="1" s="1"/>
  <c r="Z801" i="1"/>
  <c r="AB801" i="1" s="1"/>
  <c r="Z802" i="1"/>
  <c r="AB802" i="1" s="1"/>
  <c r="Z803" i="1"/>
  <c r="AB803" i="1" s="1"/>
  <c r="Z804" i="1"/>
  <c r="AB804" i="1" s="1"/>
  <c r="Z805" i="1"/>
  <c r="AB805" i="1" s="1"/>
  <c r="Z806" i="1"/>
  <c r="AB806" i="1" s="1"/>
  <c r="Z807" i="1"/>
  <c r="AB807" i="1" s="1"/>
  <c r="Z808" i="1"/>
  <c r="AB808" i="1" s="1"/>
  <c r="Z809" i="1"/>
  <c r="AB809" i="1" s="1"/>
  <c r="Z810" i="1"/>
  <c r="AB810" i="1" s="1"/>
  <c r="Z811" i="1"/>
  <c r="AB811" i="1" s="1"/>
  <c r="Z812" i="1"/>
  <c r="AB812" i="1" s="1"/>
  <c r="Z813" i="1"/>
  <c r="AB813" i="1" s="1"/>
  <c r="Z814" i="1"/>
  <c r="AB814" i="1" s="1"/>
  <c r="Z815" i="1"/>
  <c r="AB815" i="1" s="1"/>
  <c r="Z816" i="1"/>
  <c r="AB816" i="1" s="1"/>
  <c r="Z817" i="1"/>
  <c r="AB817" i="1" s="1"/>
  <c r="Z818" i="1"/>
  <c r="AB818" i="1" s="1"/>
  <c r="Z819" i="1"/>
  <c r="AB819" i="1" s="1"/>
  <c r="Z820" i="1"/>
  <c r="AB820" i="1" s="1"/>
  <c r="Z821" i="1"/>
  <c r="AB821" i="1" s="1"/>
  <c r="Z822" i="1"/>
  <c r="AB822" i="1" s="1"/>
  <c r="Z823" i="1"/>
  <c r="AB823" i="1" s="1"/>
  <c r="Z824" i="1"/>
  <c r="AB824" i="1" s="1"/>
  <c r="Z825" i="1"/>
  <c r="AB825" i="1" s="1"/>
  <c r="Z826" i="1"/>
  <c r="AB826" i="1" s="1"/>
  <c r="Z827" i="1"/>
  <c r="AB827" i="1" s="1"/>
  <c r="Z828" i="1"/>
  <c r="AB828" i="1" s="1"/>
  <c r="Z829" i="1"/>
  <c r="AB829" i="1" s="1"/>
  <c r="Z830" i="1"/>
  <c r="AB830" i="1" s="1"/>
  <c r="Z831" i="1"/>
  <c r="AB831" i="1" s="1"/>
  <c r="Z832" i="1"/>
  <c r="AB832" i="1" s="1"/>
  <c r="Z833" i="1"/>
  <c r="AB833" i="1" s="1"/>
  <c r="Z834" i="1"/>
  <c r="AB834" i="1" s="1"/>
  <c r="Z835" i="1"/>
  <c r="AB835" i="1" s="1"/>
  <c r="Z836" i="1"/>
  <c r="AB836" i="1" s="1"/>
  <c r="Z837" i="1"/>
  <c r="AB837" i="1" s="1"/>
  <c r="Z838" i="1"/>
  <c r="AB838" i="1" s="1"/>
  <c r="Z839" i="1"/>
  <c r="AB839" i="1" s="1"/>
  <c r="Z840" i="1"/>
  <c r="AB840" i="1" s="1"/>
  <c r="Z841" i="1"/>
  <c r="AB841" i="1" s="1"/>
  <c r="Z842" i="1"/>
  <c r="AB842" i="1" s="1"/>
  <c r="Z843" i="1"/>
  <c r="AB843" i="1" s="1"/>
  <c r="Z844" i="1"/>
  <c r="AB844" i="1" s="1"/>
  <c r="Z845" i="1"/>
  <c r="AB845" i="1" s="1"/>
  <c r="Z846" i="1"/>
  <c r="AB846" i="1" s="1"/>
  <c r="Z847" i="1"/>
  <c r="AB847" i="1" s="1"/>
  <c r="Z848" i="1"/>
  <c r="AB848" i="1" s="1"/>
  <c r="Z849" i="1"/>
  <c r="AB849" i="1" s="1"/>
  <c r="Z850" i="1"/>
  <c r="AB850" i="1" s="1"/>
  <c r="Z851" i="1"/>
  <c r="AB851" i="1" s="1"/>
  <c r="Z852" i="1"/>
  <c r="AB852" i="1" s="1"/>
  <c r="Z853" i="1"/>
  <c r="AB853" i="1" s="1"/>
  <c r="Z854" i="1"/>
  <c r="AB854" i="1" s="1"/>
  <c r="Z855" i="1"/>
  <c r="AB855" i="1" s="1"/>
  <c r="Z856" i="1"/>
  <c r="AB856" i="1" s="1"/>
  <c r="Z857" i="1"/>
  <c r="AB857" i="1" s="1"/>
  <c r="Z858" i="1"/>
  <c r="AB858" i="1" s="1"/>
  <c r="Z859" i="1"/>
  <c r="AB859" i="1" s="1"/>
  <c r="Z860" i="1"/>
  <c r="AB860" i="1" s="1"/>
  <c r="Z861" i="1"/>
  <c r="AB861" i="1" s="1"/>
  <c r="Z862" i="1"/>
  <c r="AB862" i="1" s="1"/>
  <c r="Z863" i="1"/>
  <c r="AB863" i="1" s="1"/>
  <c r="Z864" i="1"/>
  <c r="AB864" i="1" s="1"/>
  <c r="Z865" i="1"/>
  <c r="AB865" i="1" s="1"/>
  <c r="Z866" i="1"/>
  <c r="AB866" i="1" s="1"/>
  <c r="Z867" i="1"/>
  <c r="AB867" i="1" s="1"/>
  <c r="Z868" i="1"/>
  <c r="AB868" i="1" s="1"/>
  <c r="Z869" i="1"/>
  <c r="AB869" i="1" s="1"/>
  <c r="Z870" i="1"/>
  <c r="AB870" i="1" s="1"/>
  <c r="Z871" i="1"/>
  <c r="AB871" i="1" s="1"/>
  <c r="Z872" i="1"/>
  <c r="AB872" i="1" s="1"/>
  <c r="Z873" i="1"/>
  <c r="AB873" i="1" s="1"/>
  <c r="Z874" i="1"/>
  <c r="AB874" i="1" s="1"/>
  <c r="Z875" i="1"/>
  <c r="AB875" i="1" s="1"/>
  <c r="Z876" i="1"/>
  <c r="AB876" i="1" s="1"/>
  <c r="Z877" i="1"/>
  <c r="AB877" i="1" s="1"/>
  <c r="Z878" i="1"/>
  <c r="AB878" i="1" s="1"/>
  <c r="Z879" i="1"/>
  <c r="AB879" i="1" s="1"/>
  <c r="Z880" i="1"/>
  <c r="AB880" i="1" s="1"/>
  <c r="Z881" i="1"/>
  <c r="AB881" i="1" s="1"/>
  <c r="Z882" i="1"/>
  <c r="AB882" i="1" s="1"/>
  <c r="Z883" i="1"/>
  <c r="AB883" i="1" s="1"/>
  <c r="Z884" i="1"/>
  <c r="AB884" i="1" s="1"/>
  <c r="Z885" i="1"/>
  <c r="AB885" i="1" s="1"/>
  <c r="Z886" i="1"/>
  <c r="AB886" i="1" s="1"/>
  <c r="Z887" i="1"/>
  <c r="AB887" i="1" s="1"/>
  <c r="Z888" i="1"/>
  <c r="AB888" i="1" s="1"/>
  <c r="Z889" i="1"/>
  <c r="AB889" i="1" s="1"/>
  <c r="Z890" i="1"/>
  <c r="AB890" i="1" s="1"/>
  <c r="Z891" i="1"/>
  <c r="AB891" i="1" s="1"/>
  <c r="Z892" i="1"/>
  <c r="AB892" i="1" s="1"/>
  <c r="Z893" i="1"/>
  <c r="AB893" i="1" s="1"/>
  <c r="Z894" i="1"/>
  <c r="AB894" i="1" s="1"/>
  <c r="Z895" i="1"/>
  <c r="AB895" i="1" s="1"/>
  <c r="Z896" i="1"/>
  <c r="AB896" i="1" s="1"/>
  <c r="Z897" i="1"/>
  <c r="AB897" i="1" s="1"/>
  <c r="Z898" i="1"/>
  <c r="AB898" i="1" s="1"/>
  <c r="Z899" i="1"/>
  <c r="AB899" i="1" s="1"/>
  <c r="Z900" i="1"/>
  <c r="AB900" i="1" s="1"/>
  <c r="Z901" i="1"/>
  <c r="AB901" i="1" s="1"/>
  <c r="Z902" i="1"/>
  <c r="AB902" i="1" s="1"/>
  <c r="Z903" i="1"/>
  <c r="AB903" i="1" s="1"/>
  <c r="Z904" i="1"/>
  <c r="AB904" i="1" s="1"/>
  <c r="Z905" i="1"/>
  <c r="AB905" i="1" s="1"/>
  <c r="Z906" i="1"/>
  <c r="AB906" i="1" s="1"/>
  <c r="Z907" i="1"/>
  <c r="AB907" i="1" s="1"/>
  <c r="Z908" i="1"/>
  <c r="AB908" i="1" s="1"/>
  <c r="Z909" i="1"/>
  <c r="AB909" i="1" s="1"/>
  <c r="Z910" i="1"/>
  <c r="AB910" i="1" s="1"/>
  <c r="Z911" i="1"/>
  <c r="AB911" i="1" s="1"/>
  <c r="Z912" i="1"/>
  <c r="AB912" i="1" s="1"/>
  <c r="Z913" i="1"/>
  <c r="AB913" i="1" s="1"/>
  <c r="Z914" i="1"/>
  <c r="AB914" i="1" s="1"/>
  <c r="Z915" i="1"/>
  <c r="AB915" i="1" s="1"/>
  <c r="Z916" i="1"/>
  <c r="AB916" i="1" s="1"/>
  <c r="Z917" i="1"/>
  <c r="AB917" i="1" s="1"/>
  <c r="Z918" i="1"/>
  <c r="AB918" i="1" s="1"/>
  <c r="Z919" i="1"/>
  <c r="AB919" i="1" s="1"/>
  <c r="Z920" i="1"/>
  <c r="AB920" i="1" s="1"/>
  <c r="Z921" i="1"/>
  <c r="AB921" i="1" s="1"/>
  <c r="Z922" i="1"/>
  <c r="AB922" i="1" s="1"/>
  <c r="Z923" i="1"/>
  <c r="AB923" i="1" s="1"/>
  <c r="Z924" i="1"/>
  <c r="AB924" i="1" s="1"/>
  <c r="Z925" i="1"/>
  <c r="AB925" i="1" s="1"/>
  <c r="Z926" i="1"/>
  <c r="AB926" i="1" s="1"/>
  <c r="Z927" i="1"/>
  <c r="AB927" i="1" s="1"/>
  <c r="Z928" i="1"/>
  <c r="AB928" i="1" s="1"/>
  <c r="Z929" i="1"/>
  <c r="AB929" i="1" s="1"/>
  <c r="Z930" i="1"/>
  <c r="AB930" i="1" s="1"/>
  <c r="Z931" i="1"/>
  <c r="AB931" i="1" s="1"/>
  <c r="Z932" i="1"/>
  <c r="AB932" i="1" s="1"/>
  <c r="Z933" i="1"/>
  <c r="AB933" i="1" s="1"/>
  <c r="Z934" i="1"/>
  <c r="AB934" i="1" s="1"/>
  <c r="Z935" i="1"/>
  <c r="AB935" i="1" s="1"/>
  <c r="Z936" i="1"/>
  <c r="AB936" i="1" s="1"/>
  <c r="Z937" i="1"/>
  <c r="AB937" i="1" s="1"/>
  <c r="Z938" i="1"/>
  <c r="AB938" i="1" s="1"/>
  <c r="Z939" i="1"/>
  <c r="AB939" i="1" s="1"/>
  <c r="Z940" i="1"/>
  <c r="AB940" i="1" s="1"/>
  <c r="Z941" i="1"/>
  <c r="AB941" i="1" s="1"/>
  <c r="Z942" i="1"/>
  <c r="AB942" i="1" s="1"/>
  <c r="Z943" i="1"/>
  <c r="AB943" i="1" s="1"/>
  <c r="Z944" i="1"/>
  <c r="AB944" i="1" s="1"/>
  <c r="Z945" i="1"/>
  <c r="AB945" i="1" s="1"/>
  <c r="Z946" i="1"/>
  <c r="AB946" i="1" s="1"/>
  <c r="Z947" i="1"/>
  <c r="AB947" i="1" s="1"/>
  <c r="Z948" i="1"/>
  <c r="AB948" i="1" s="1"/>
  <c r="Z949" i="1"/>
  <c r="AB949" i="1" s="1"/>
  <c r="Z950" i="1"/>
  <c r="AB950" i="1" s="1"/>
  <c r="Z951" i="1"/>
  <c r="AB951" i="1" s="1"/>
  <c r="Z952" i="1"/>
  <c r="AB952" i="1" s="1"/>
  <c r="Z953" i="1"/>
  <c r="AB953" i="1" s="1"/>
  <c r="Z954" i="1"/>
  <c r="AB954" i="1" s="1"/>
  <c r="Z955" i="1"/>
  <c r="AB955" i="1" s="1"/>
  <c r="Z956" i="1"/>
  <c r="AB956" i="1" s="1"/>
  <c r="Z957" i="1"/>
  <c r="AB957" i="1" s="1"/>
  <c r="Z958" i="1"/>
  <c r="AB958" i="1" s="1"/>
  <c r="Z959" i="1"/>
  <c r="AB959" i="1" s="1"/>
  <c r="Z960" i="1"/>
  <c r="AB960" i="1" s="1"/>
  <c r="Z961" i="1"/>
  <c r="AB961" i="1" s="1"/>
  <c r="Z962" i="1"/>
  <c r="AB962" i="1" s="1"/>
  <c r="Z963" i="1"/>
  <c r="AB963" i="1" s="1"/>
  <c r="Z964" i="1"/>
  <c r="AB964" i="1" s="1"/>
  <c r="Z965" i="1"/>
  <c r="AB965" i="1" s="1"/>
  <c r="Z966" i="1"/>
  <c r="AB966" i="1" s="1"/>
  <c r="Z967" i="1"/>
  <c r="AB967" i="1" s="1"/>
  <c r="Z968" i="1"/>
  <c r="AB968" i="1" s="1"/>
  <c r="Z969" i="1"/>
  <c r="AB969" i="1" s="1"/>
  <c r="Z970" i="1"/>
  <c r="AB970" i="1" s="1"/>
  <c r="Z971" i="1"/>
  <c r="AB971" i="1" s="1"/>
  <c r="Z972" i="1"/>
  <c r="AB972" i="1" s="1"/>
  <c r="Z973" i="1"/>
  <c r="AB973" i="1" s="1"/>
  <c r="Z974" i="1"/>
  <c r="AB974" i="1" s="1"/>
  <c r="Z975" i="1"/>
  <c r="AB975" i="1" s="1"/>
  <c r="Z976" i="1"/>
  <c r="AB976" i="1" s="1"/>
  <c r="Z977" i="1"/>
  <c r="AB977" i="1" s="1"/>
  <c r="Z978" i="1"/>
  <c r="AB978" i="1" s="1"/>
  <c r="Z979" i="1"/>
  <c r="AB979" i="1" s="1"/>
  <c r="Z980" i="1"/>
  <c r="AB980" i="1" s="1"/>
  <c r="Z981" i="1"/>
  <c r="AB981" i="1" s="1"/>
  <c r="Z982" i="1"/>
  <c r="AB982" i="1" s="1"/>
  <c r="Z983" i="1"/>
  <c r="AB983" i="1" s="1"/>
  <c r="Z984" i="1"/>
  <c r="AB984" i="1" s="1"/>
  <c r="Z985" i="1"/>
  <c r="AB985" i="1" s="1"/>
  <c r="Z986" i="1"/>
  <c r="AB986" i="1" s="1"/>
  <c r="Z987" i="1"/>
  <c r="AB987" i="1" s="1"/>
  <c r="Z988" i="1"/>
  <c r="AB988" i="1" s="1"/>
  <c r="Z989" i="1"/>
  <c r="AB989" i="1" s="1"/>
  <c r="Z990" i="1"/>
  <c r="AB990" i="1" s="1"/>
  <c r="Z991" i="1"/>
  <c r="AB991" i="1" s="1"/>
  <c r="Z992" i="1"/>
  <c r="AB992" i="1" s="1"/>
  <c r="Z993" i="1"/>
  <c r="AB993" i="1" s="1"/>
  <c r="Z994" i="1"/>
  <c r="AB994" i="1" s="1"/>
  <c r="Z995" i="1"/>
  <c r="AB995" i="1" s="1"/>
  <c r="Z996" i="1"/>
  <c r="AB996" i="1" s="1"/>
  <c r="Z997" i="1"/>
  <c r="AB997" i="1" s="1"/>
  <c r="Z998" i="1"/>
  <c r="AB998" i="1" s="1"/>
  <c r="Z999" i="1"/>
  <c r="AB999" i="1" s="1"/>
  <c r="Z1000" i="1"/>
  <c r="AB1000" i="1" s="1"/>
  <c r="Z1001" i="1"/>
  <c r="AB1001" i="1" s="1"/>
  <c r="Z1002" i="1"/>
  <c r="AB1002" i="1" s="1"/>
  <c r="Z1003" i="1"/>
  <c r="AB1003" i="1" s="1"/>
  <c r="Z1004" i="1"/>
  <c r="AB1004" i="1" s="1"/>
  <c r="Z1005" i="1"/>
  <c r="AB1005" i="1" s="1"/>
  <c r="Z1006" i="1"/>
  <c r="AB1006" i="1" s="1"/>
  <c r="Z1007" i="1"/>
  <c r="AB1007" i="1" s="1"/>
  <c r="Z1008" i="1"/>
  <c r="AB1008" i="1" s="1"/>
  <c r="Z1009" i="1"/>
  <c r="AB1009" i="1" s="1"/>
  <c r="Z1010" i="1"/>
  <c r="AB1010" i="1" s="1"/>
  <c r="Z1011" i="1"/>
  <c r="AB1011" i="1" s="1"/>
  <c r="Z1012" i="1"/>
  <c r="AB1012" i="1" s="1"/>
  <c r="Z1013" i="1"/>
  <c r="AB1013" i="1" s="1"/>
  <c r="Z1014" i="1"/>
  <c r="AB1014" i="1" s="1"/>
  <c r="Z1015" i="1"/>
  <c r="AB1015" i="1" s="1"/>
  <c r="Z1016" i="1"/>
  <c r="AB1016" i="1" s="1"/>
  <c r="Z1017" i="1"/>
  <c r="AB1017" i="1" s="1"/>
  <c r="Z1018" i="1"/>
  <c r="AB1018" i="1" s="1"/>
  <c r="Z1019" i="1"/>
  <c r="AB1019" i="1" s="1"/>
  <c r="Z1020" i="1"/>
  <c r="AB1020" i="1" s="1"/>
  <c r="Z1021" i="1"/>
  <c r="AB1021" i="1" s="1"/>
  <c r="Z1022" i="1"/>
  <c r="AB1022" i="1" s="1"/>
  <c r="Z1023" i="1"/>
  <c r="AB1023" i="1" s="1"/>
  <c r="Z1024" i="1"/>
  <c r="AB1024" i="1" s="1"/>
  <c r="Z1025" i="1"/>
  <c r="AB1025" i="1" s="1"/>
  <c r="Z1026" i="1"/>
  <c r="AB1026" i="1" s="1"/>
  <c r="Z1027" i="1"/>
  <c r="AB1027" i="1" s="1"/>
  <c r="Z1028" i="1"/>
  <c r="AB1028" i="1" s="1"/>
  <c r="Z1029" i="1"/>
  <c r="AB1029" i="1" s="1"/>
  <c r="Z1030" i="1"/>
  <c r="AB1030" i="1" s="1"/>
  <c r="Z1031" i="1"/>
  <c r="AB1031" i="1" s="1"/>
  <c r="Z1032" i="1"/>
  <c r="AB1032" i="1" s="1"/>
  <c r="Z1033" i="1"/>
  <c r="AB1033" i="1" s="1"/>
  <c r="Z1034" i="1"/>
  <c r="AB1034" i="1" s="1"/>
  <c r="Z1035" i="1"/>
  <c r="AB1035" i="1" s="1"/>
  <c r="Z1036" i="1"/>
  <c r="AB1036" i="1" s="1"/>
  <c r="Z1037" i="1"/>
  <c r="AB1037" i="1" s="1"/>
  <c r="Z1038" i="1"/>
  <c r="AB1038" i="1" s="1"/>
  <c r="Z1039" i="1"/>
  <c r="AB1039" i="1" s="1"/>
  <c r="Z1040" i="1"/>
  <c r="AB1040" i="1" s="1"/>
  <c r="Z1041" i="1"/>
  <c r="AB1041" i="1" s="1"/>
  <c r="Z1042" i="1"/>
  <c r="AB1042" i="1" s="1"/>
  <c r="Z1043" i="1"/>
  <c r="AB1043" i="1" s="1"/>
  <c r="Z1044" i="1"/>
  <c r="AB1044" i="1" s="1"/>
  <c r="Z1045" i="1"/>
  <c r="AB1045" i="1" s="1"/>
  <c r="Z1046" i="1"/>
  <c r="AB1046" i="1" s="1"/>
  <c r="Z1047" i="1"/>
  <c r="AB1047" i="1" s="1"/>
  <c r="Z1048" i="1"/>
  <c r="AB1048" i="1" s="1"/>
  <c r="Z1049" i="1"/>
  <c r="AB1049" i="1" s="1"/>
  <c r="Z1050" i="1"/>
  <c r="AB1050" i="1" s="1"/>
  <c r="Z1051" i="1"/>
  <c r="AB1051" i="1" s="1"/>
  <c r="Z1052" i="1"/>
  <c r="AB1052" i="1" s="1"/>
  <c r="Z1053" i="1"/>
  <c r="AB1053" i="1" s="1"/>
  <c r="Z1054" i="1"/>
  <c r="AB1054" i="1" s="1"/>
  <c r="Z1055" i="1"/>
  <c r="AB1055" i="1" s="1"/>
  <c r="Z1056" i="1"/>
  <c r="AB1056" i="1" s="1"/>
  <c r="Z1057" i="1"/>
  <c r="AB1057" i="1" s="1"/>
  <c r="Z1058" i="1"/>
  <c r="AB1058" i="1" s="1"/>
  <c r="Z1059" i="1"/>
  <c r="AB1059" i="1" s="1"/>
  <c r="Z1060" i="1"/>
  <c r="AB1060" i="1" s="1"/>
  <c r="Z1061" i="1"/>
  <c r="AB1061" i="1" s="1"/>
  <c r="Z1062" i="1"/>
  <c r="AB1062" i="1" s="1"/>
  <c r="Z1063" i="1"/>
  <c r="AB1063" i="1" s="1"/>
  <c r="Z1064" i="1"/>
  <c r="AB1064" i="1" s="1"/>
  <c r="Z1065" i="1"/>
  <c r="AB1065" i="1" s="1"/>
  <c r="Z1066" i="1"/>
  <c r="AB1066" i="1" s="1"/>
  <c r="Z1067" i="1"/>
  <c r="AB1067" i="1" s="1"/>
  <c r="Z1068" i="1"/>
  <c r="AB1068" i="1" s="1"/>
  <c r="Z1069" i="1"/>
  <c r="AB1069" i="1" s="1"/>
  <c r="Z1070" i="1"/>
  <c r="AB1070" i="1" s="1"/>
  <c r="Z1071" i="1"/>
  <c r="AB1071" i="1" s="1"/>
  <c r="Z1072" i="1"/>
  <c r="AB1072" i="1" s="1"/>
  <c r="Z1073" i="1"/>
  <c r="AB1073" i="1" s="1"/>
  <c r="Z1074" i="1"/>
  <c r="AB1074" i="1" s="1"/>
  <c r="Z1075" i="1"/>
  <c r="AB1075" i="1" s="1"/>
  <c r="Z1076" i="1"/>
  <c r="AB1076" i="1" s="1"/>
  <c r="Z1077" i="1"/>
  <c r="AB1077" i="1" s="1"/>
  <c r="Z1078" i="1"/>
  <c r="AB1078" i="1" s="1"/>
  <c r="Z1079" i="1"/>
  <c r="AB1079" i="1" s="1"/>
  <c r="Z1080" i="1"/>
  <c r="AB1080" i="1" s="1"/>
  <c r="Z1081" i="1"/>
  <c r="AB1081" i="1" s="1"/>
  <c r="Z1082" i="1"/>
  <c r="AB1082" i="1" s="1"/>
  <c r="Z1083" i="1"/>
  <c r="AB1083" i="1" s="1"/>
  <c r="Z1084" i="1"/>
  <c r="AB1084" i="1" s="1"/>
  <c r="Z1085" i="1"/>
  <c r="AB1085" i="1" s="1"/>
  <c r="Z1086" i="1"/>
  <c r="AB1086" i="1" s="1"/>
  <c r="Z1087" i="1"/>
  <c r="AB1087" i="1" s="1"/>
  <c r="Z1088" i="1"/>
  <c r="AB1088" i="1" s="1"/>
  <c r="Z1089" i="1"/>
  <c r="AB1089" i="1" s="1"/>
  <c r="Z1090" i="1"/>
  <c r="AB1090" i="1" s="1"/>
  <c r="Z1091" i="1"/>
  <c r="AB1091" i="1" s="1"/>
  <c r="Z1092" i="1"/>
  <c r="AB1092" i="1" s="1"/>
  <c r="Z1093" i="1"/>
  <c r="AB1093" i="1" s="1"/>
  <c r="Z1094" i="1"/>
  <c r="AB1094" i="1" s="1"/>
  <c r="Z1095" i="1"/>
  <c r="AB1095" i="1" s="1"/>
  <c r="Z1096" i="1"/>
  <c r="AB1096" i="1" s="1"/>
  <c r="Z1097" i="1"/>
  <c r="AB1097" i="1" s="1"/>
  <c r="Z1098" i="1"/>
  <c r="AB1098" i="1" s="1"/>
  <c r="Z1099" i="1"/>
  <c r="AB1099" i="1" s="1"/>
  <c r="Z1100" i="1"/>
  <c r="AB1100" i="1" s="1"/>
  <c r="Z1101" i="1"/>
  <c r="AB1101" i="1" s="1"/>
  <c r="Z1102" i="1"/>
  <c r="AB1102" i="1" s="1"/>
  <c r="Z1103" i="1"/>
  <c r="AB1103" i="1" s="1"/>
  <c r="Z1104" i="1"/>
  <c r="AB1104" i="1" s="1"/>
  <c r="Z1105" i="1"/>
  <c r="AB1105" i="1" s="1"/>
  <c r="Z1106" i="1"/>
  <c r="AB1106" i="1" s="1"/>
  <c r="Z1107" i="1"/>
  <c r="AB1107" i="1" s="1"/>
  <c r="Z1108" i="1"/>
  <c r="AB1108" i="1" s="1"/>
  <c r="Z1109" i="1"/>
  <c r="AB1109" i="1" s="1"/>
  <c r="Z1110" i="1"/>
  <c r="AB1110" i="1" s="1"/>
  <c r="Z1111" i="1"/>
  <c r="AB1111" i="1" s="1"/>
  <c r="Z1112" i="1"/>
  <c r="AB1112" i="1" s="1"/>
  <c r="Z1113" i="1"/>
  <c r="AB1113" i="1" s="1"/>
  <c r="Z1114" i="1"/>
  <c r="AB1114" i="1" s="1"/>
  <c r="Z1115" i="1"/>
  <c r="AB1115" i="1" s="1"/>
  <c r="Z1116" i="1"/>
  <c r="AB1116" i="1" s="1"/>
  <c r="Z1117" i="1"/>
  <c r="AB1117" i="1" s="1"/>
  <c r="Z1118" i="1"/>
  <c r="AB1118" i="1" s="1"/>
  <c r="Z1119" i="1"/>
  <c r="AB1119" i="1" s="1"/>
  <c r="Z1120" i="1"/>
  <c r="AB1120" i="1" s="1"/>
  <c r="Z1121" i="1"/>
  <c r="AB1121" i="1" s="1"/>
  <c r="Z1122" i="1"/>
  <c r="AB1122" i="1" s="1"/>
  <c r="Z1123" i="1"/>
  <c r="AB1123" i="1" s="1"/>
  <c r="Z1124" i="1"/>
  <c r="AB1124" i="1" s="1"/>
  <c r="Z1125" i="1"/>
  <c r="AB1125" i="1" s="1"/>
  <c r="Z1126" i="1"/>
  <c r="AB1126" i="1" s="1"/>
  <c r="Z1127" i="1"/>
  <c r="AB1127" i="1" s="1"/>
  <c r="Z1128" i="1"/>
  <c r="AB1128" i="1" s="1"/>
  <c r="Z1129" i="1"/>
  <c r="AB1129" i="1" s="1"/>
  <c r="Z1130" i="1"/>
  <c r="AB1130" i="1" s="1"/>
  <c r="Z1131" i="1"/>
  <c r="AB1131" i="1" s="1"/>
  <c r="Z1132" i="1"/>
  <c r="AB1132" i="1" s="1"/>
  <c r="Z1133" i="1"/>
  <c r="AB1133" i="1" s="1"/>
  <c r="Z1134" i="1"/>
  <c r="AB1134" i="1" s="1"/>
  <c r="Z1135" i="1"/>
  <c r="AB1135" i="1" s="1"/>
  <c r="Z1136" i="1"/>
  <c r="AB1136" i="1" s="1"/>
  <c r="Z1137" i="1"/>
  <c r="AB1137" i="1" s="1"/>
  <c r="Z1138" i="1"/>
  <c r="AB1138" i="1" s="1"/>
  <c r="Z1139" i="1"/>
  <c r="AB1139" i="1" s="1"/>
  <c r="Z1140" i="1"/>
  <c r="AB1140" i="1" s="1"/>
  <c r="Z1141" i="1"/>
  <c r="AB1141" i="1" s="1"/>
  <c r="Z1142" i="1"/>
  <c r="AB1142" i="1" s="1"/>
  <c r="Z1143" i="1"/>
  <c r="AB1143" i="1" s="1"/>
  <c r="Z1144" i="1"/>
  <c r="AB1144" i="1" s="1"/>
  <c r="Z1145" i="1"/>
  <c r="AB1145" i="1" s="1"/>
  <c r="Z1146" i="1"/>
  <c r="AB1146" i="1" s="1"/>
  <c r="Z1147" i="1"/>
  <c r="AB1147" i="1" s="1"/>
  <c r="Z1148" i="1"/>
  <c r="AB1148" i="1" s="1"/>
  <c r="Z1149" i="1"/>
  <c r="AB1149" i="1" s="1"/>
  <c r="Z1150" i="1"/>
  <c r="AB1150" i="1" s="1"/>
  <c r="Z1151" i="1"/>
  <c r="AB1151" i="1" s="1"/>
  <c r="Z1152" i="1"/>
  <c r="AB1152" i="1" s="1"/>
  <c r="Z1153" i="1"/>
  <c r="AB1153" i="1" s="1"/>
  <c r="Z1154" i="1"/>
  <c r="AB1154" i="1" s="1"/>
  <c r="Z1155" i="1"/>
  <c r="AB1155" i="1" s="1"/>
  <c r="Z1156" i="1"/>
  <c r="AB1156" i="1" s="1"/>
  <c r="Z1157" i="1"/>
  <c r="AB1157" i="1" s="1"/>
  <c r="Z1158" i="1"/>
  <c r="AB1158" i="1" s="1"/>
  <c r="Z1159" i="1"/>
  <c r="AB1159" i="1" s="1"/>
  <c r="Z1160" i="1"/>
  <c r="AB1160" i="1" s="1"/>
  <c r="Z1161" i="1"/>
  <c r="AB1161" i="1" s="1"/>
  <c r="Z1162" i="1"/>
  <c r="AB1162" i="1" s="1"/>
  <c r="Z1163" i="1"/>
  <c r="AB1163" i="1" s="1"/>
  <c r="Z1164" i="1"/>
  <c r="AB1164" i="1" s="1"/>
  <c r="Z1165" i="1"/>
  <c r="AB1165" i="1" s="1"/>
  <c r="Z1166" i="1"/>
  <c r="AB1166" i="1" s="1"/>
  <c r="Z1167" i="1"/>
  <c r="AB1167" i="1" s="1"/>
  <c r="Z1168" i="1"/>
  <c r="AB1168" i="1" s="1"/>
  <c r="Z1169" i="1"/>
  <c r="AB1169" i="1" s="1"/>
  <c r="Z1170" i="1"/>
  <c r="AB1170" i="1" s="1"/>
  <c r="Z1171" i="1"/>
  <c r="AB1171" i="1" s="1"/>
  <c r="Z1172" i="1"/>
  <c r="AB1172" i="1" s="1"/>
  <c r="Z1173" i="1"/>
  <c r="AB1173" i="1" s="1"/>
  <c r="Z1174" i="1"/>
  <c r="AB1174" i="1" s="1"/>
  <c r="Z1175" i="1"/>
  <c r="AB1175" i="1" s="1"/>
  <c r="Z1176" i="1"/>
  <c r="AB1176" i="1" s="1"/>
  <c r="Z1177" i="1"/>
  <c r="AB1177" i="1" s="1"/>
  <c r="Z1178" i="1"/>
  <c r="AB1178" i="1" s="1"/>
  <c r="Z1179" i="1"/>
  <c r="AB1179" i="1" s="1"/>
  <c r="Z1180" i="1"/>
  <c r="AB1180" i="1" s="1"/>
  <c r="Z1181" i="1"/>
  <c r="AB1181" i="1" s="1"/>
  <c r="Z1182" i="1"/>
  <c r="AB1182" i="1" s="1"/>
  <c r="Z1183" i="1"/>
  <c r="AB1183" i="1" s="1"/>
  <c r="Z1184" i="1"/>
  <c r="AB1184" i="1" s="1"/>
  <c r="Z1185" i="1"/>
  <c r="AB1185" i="1" s="1"/>
  <c r="Z1186" i="1"/>
  <c r="AB1186" i="1" s="1"/>
  <c r="Z1187" i="1"/>
  <c r="AB1187" i="1" s="1"/>
  <c r="Z1188" i="1"/>
  <c r="AB1188" i="1" s="1"/>
  <c r="Z1189" i="1"/>
  <c r="AB1189" i="1" s="1"/>
  <c r="Z1190" i="1"/>
  <c r="AB1190" i="1" s="1"/>
  <c r="Z1191" i="1"/>
  <c r="AB1191" i="1" s="1"/>
  <c r="Z1192" i="1"/>
  <c r="AB1192" i="1" s="1"/>
  <c r="Z1193" i="1"/>
  <c r="AB1193" i="1" s="1"/>
  <c r="Z1194" i="1"/>
  <c r="AB1194" i="1" s="1"/>
  <c r="Z1195" i="1"/>
  <c r="AB1195" i="1" s="1"/>
  <c r="Z1196" i="1"/>
  <c r="AB1196" i="1" s="1"/>
  <c r="Z1197" i="1"/>
  <c r="AB1197" i="1" s="1"/>
  <c r="Z1198" i="1"/>
  <c r="AB1198" i="1" s="1"/>
  <c r="Z1199" i="1"/>
  <c r="AB1199" i="1" s="1"/>
  <c r="Z1200" i="1"/>
  <c r="AB1200" i="1" s="1"/>
  <c r="Z1201" i="1"/>
  <c r="AB1201" i="1" s="1"/>
  <c r="Z1202" i="1"/>
  <c r="AB1202" i="1" s="1"/>
  <c r="Z1203" i="1"/>
  <c r="AB1203" i="1" s="1"/>
  <c r="Z1204" i="1"/>
  <c r="AB1204" i="1" s="1"/>
  <c r="Z1205" i="1"/>
  <c r="AB1205" i="1" s="1"/>
  <c r="Z1206" i="1"/>
  <c r="AB1206" i="1" s="1"/>
  <c r="Z1207" i="1"/>
  <c r="AB1207" i="1" s="1"/>
  <c r="Z1208" i="1"/>
  <c r="AB1208" i="1" s="1"/>
  <c r="Z1209" i="1"/>
  <c r="AB1209" i="1" s="1"/>
  <c r="Z1210" i="1"/>
  <c r="AB1210" i="1" s="1"/>
  <c r="Z1211" i="1"/>
  <c r="AB1211" i="1" s="1"/>
  <c r="Z1212" i="1"/>
  <c r="AB1212" i="1" s="1"/>
  <c r="Z1213" i="1"/>
  <c r="AB1213" i="1" s="1"/>
  <c r="Z1214" i="1"/>
  <c r="AB1214" i="1" s="1"/>
  <c r="Z1215" i="1"/>
  <c r="AB1215" i="1" s="1"/>
  <c r="Z1216" i="1"/>
  <c r="AB1216" i="1" s="1"/>
  <c r="Z1217" i="1"/>
  <c r="AB1217" i="1" s="1"/>
  <c r="Z1218" i="1"/>
  <c r="AB1218" i="1" s="1"/>
  <c r="Z1219" i="1"/>
  <c r="AB1219" i="1" s="1"/>
  <c r="Z1220" i="1"/>
  <c r="AB1220" i="1" s="1"/>
  <c r="Z1221" i="1"/>
  <c r="AB1221" i="1" s="1"/>
  <c r="Z1222" i="1"/>
  <c r="AB1222" i="1" s="1"/>
  <c r="Z1223" i="1"/>
  <c r="AB1223" i="1" s="1"/>
  <c r="Z1224" i="1"/>
  <c r="AB1224" i="1" s="1"/>
  <c r="Z1225" i="1"/>
  <c r="AB1225" i="1" s="1"/>
  <c r="Z1226" i="1"/>
  <c r="AB1226" i="1" s="1"/>
  <c r="Z1227" i="1"/>
  <c r="AB1227" i="1" s="1"/>
  <c r="Z1228" i="1"/>
  <c r="AB1228" i="1" s="1"/>
  <c r="Z1229" i="1"/>
  <c r="AB1229" i="1" s="1"/>
  <c r="Z1230" i="1"/>
  <c r="AB1230" i="1" s="1"/>
  <c r="Z1231" i="1"/>
  <c r="AB1231" i="1" s="1"/>
  <c r="Z1232" i="1"/>
  <c r="AB1232" i="1" s="1"/>
  <c r="Z1233" i="1"/>
  <c r="AB1233" i="1" s="1"/>
  <c r="Z1234" i="1"/>
  <c r="AB1234" i="1" s="1"/>
  <c r="Z1235" i="1"/>
  <c r="AB1235" i="1" s="1"/>
  <c r="Z1236" i="1"/>
  <c r="AB1236" i="1" s="1"/>
  <c r="Z1237" i="1"/>
  <c r="AB1237" i="1" s="1"/>
  <c r="Z1238" i="1"/>
  <c r="AB1238" i="1" s="1"/>
  <c r="Z1239" i="1"/>
  <c r="AB1239" i="1" s="1"/>
  <c r="Z1240" i="1"/>
  <c r="AB1240" i="1" s="1"/>
  <c r="Z1241" i="1"/>
  <c r="AB1241" i="1" s="1"/>
  <c r="Z1242" i="1"/>
  <c r="AB1242" i="1" s="1"/>
  <c r="Z1243" i="1"/>
  <c r="AB1243" i="1" s="1"/>
  <c r="Z1244" i="1"/>
  <c r="AB1244" i="1" s="1"/>
  <c r="Z1245" i="1"/>
  <c r="AB1245" i="1" s="1"/>
  <c r="Z1246" i="1"/>
  <c r="AB1246" i="1" s="1"/>
  <c r="Z1247" i="1"/>
  <c r="AB1247" i="1" s="1"/>
  <c r="Z1248" i="1"/>
  <c r="AB1248" i="1" s="1"/>
  <c r="Z1249" i="1"/>
  <c r="AB1249" i="1" s="1"/>
  <c r="Z1250" i="1"/>
  <c r="AB1250" i="1" s="1"/>
  <c r="Z1251" i="1"/>
  <c r="AB1251" i="1" s="1"/>
  <c r="Z1252" i="1"/>
  <c r="AB1252" i="1" s="1"/>
  <c r="Z1253" i="1"/>
  <c r="AB1253" i="1" s="1"/>
  <c r="Z1254" i="1"/>
  <c r="AB1254" i="1" s="1"/>
  <c r="Z1255" i="1"/>
  <c r="AB1255" i="1" s="1"/>
  <c r="Z1256" i="1"/>
  <c r="AB1256" i="1" s="1"/>
  <c r="Z1257" i="1"/>
  <c r="AB1257" i="1" s="1"/>
  <c r="Z1258" i="1"/>
  <c r="AB1258" i="1" s="1"/>
  <c r="Z1259" i="1"/>
  <c r="AB1259" i="1" s="1"/>
  <c r="Z1260" i="1"/>
  <c r="AB1260" i="1" s="1"/>
  <c r="Z1261" i="1"/>
  <c r="AB1261" i="1" s="1"/>
  <c r="Z1262" i="1"/>
  <c r="AB1262" i="1" s="1"/>
  <c r="Z1263" i="1"/>
  <c r="AB1263" i="1" s="1"/>
  <c r="Z1264" i="1"/>
  <c r="AB1264" i="1" s="1"/>
  <c r="Z1265" i="1"/>
  <c r="AB1265" i="1" s="1"/>
  <c r="Z1266" i="1"/>
  <c r="AB1266" i="1" s="1"/>
  <c r="Z1267" i="1"/>
  <c r="AB1267" i="1" s="1"/>
  <c r="Z1268" i="1"/>
  <c r="AB1268" i="1" s="1"/>
  <c r="Z1269" i="1"/>
  <c r="AB1269" i="1" s="1"/>
  <c r="Z1270" i="1"/>
  <c r="AB1270" i="1" s="1"/>
  <c r="Z2" i="1"/>
  <c r="AB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>
  <authors>
    <author>tc={1079E109-0963-4E8B-BC33-CB481111CDAF}</author>
  </authors>
  <commentList>
    <comment ref="H3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>
  <authors>
    <author>iason.prassides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<sst xmlns="http://schemas.openxmlformats.org/spreadsheetml/2006/main" count="15504" uniqueCount="3032">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</sst>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5192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5" fillId="2" borderId="0" xfId="0" applyFont="1" applyFill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workbookViewId="0">
      <selection activeCell="D2" sqref="D2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5.875" style="5" bestFit="1" customWidth="1"/>
    <col min="6" max="6" width="18.75" bestFit="1" customWidth="1"/>
    <col min="8" max="8" width="15.625" bestFit="1" customWidth="1"/>
  </cols>
  <sheetData>
    <row r="1" spans="1:8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25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25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25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25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25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25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25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25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25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25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25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25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25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25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25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25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25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25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25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25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25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25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25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25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25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25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25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25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25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25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25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25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25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25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25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25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25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25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25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25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25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25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25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25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25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25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25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25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25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25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25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25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25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25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25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25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25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25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25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70"/>
  <sheetViews>
    <sheetView tabSelected="1" topLeftCell="P1" workbookViewId="0">
      <selection activeCell="S6" sqref="S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4.125" style="2" bestFit="1" customWidth="1"/>
    <col min="5" max="5" width="18.5" bestFit="1" customWidth="1"/>
    <col min="6" max="6" width="16" bestFit="1" customWidth="1"/>
    <col min="7" max="7" width="26.125" bestFit="1" customWidth="1"/>
    <col min="8" max="8" width="12.625" bestFit="1" customWidth="1"/>
    <col min="9" max="9" width="13.125" bestFit="1" customWidth="1"/>
    <col min="10" max="10" width="15.5" bestFit="1" customWidth="1"/>
    <col min="11" max="11" width="18.875" bestFit="1" customWidth="1"/>
    <col min="12" max="12" width="10.25" bestFit="1" customWidth="1"/>
    <col min="13" max="13" width="22.75" bestFit="1" customWidth="1"/>
    <col min="14" max="14" width="31.75" bestFit="1" customWidth="1"/>
    <col min="15" max="15" width="15.25" bestFit="1" customWidth="1"/>
    <col min="16" max="16" width="29" bestFit="1" customWidth="1"/>
    <col min="17" max="17" width="14.25" bestFit="1" customWidth="1"/>
    <col min="18" max="18" width="20.25" bestFit="1" customWidth="1"/>
    <col min="19" max="19" width="20.25" customWidth="1"/>
    <col min="20" max="20" width="11.875" bestFit="1" customWidth="1"/>
    <col min="21" max="21" width="14.5" style="7" bestFit="1" customWidth="1"/>
    <col min="22" max="22" width="13.875" style="7" bestFit="1" customWidth="1"/>
    <col min="23" max="23" width="16.125" bestFit="1" customWidth="1"/>
    <col min="24" max="24" width="22.25" style="7" bestFit="1" customWidth="1"/>
    <col min="25" max="25" width="11.875" style="7" bestFit="1" customWidth="1"/>
    <col min="26" max="26" width="18.875" style="7" bestFit="1" customWidth="1"/>
    <col min="27" max="27" width="15.25" bestFit="1" customWidth="1"/>
    <col min="28" max="28" width="17.375" bestFit="1" customWidth="1"/>
  </cols>
  <sheetData>
    <row r="1" spans="1:28" x14ac:dyDescent="0.25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8" t="s">
        <v>3031</v>
      </c>
      <c r="T1" s="1" t="s">
        <v>16</v>
      </c>
      <c r="U1" s="6" t="s">
        <v>17</v>
      </c>
      <c r="V1" s="6" t="s">
        <v>18</v>
      </c>
      <c r="W1" s="1" t="s">
        <v>19</v>
      </c>
      <c r="X1" s="6" t="s">
        <v>20</v>
      </c>
      <c r="Y1" s="6" t="s">
        <v>21</v>
      </c>
      <c r="Z1" s="6" t="s">
        <v>3029</v>
      </c>
      <c r="AA1" s="1" t="s">
        <v>22</v>
      </c>
      <c r="AB1" s="6" t="s">
        <v>3030</v>
      </c>
    </row>
    <row r="2" spans="1:28" x14ac:dyDescent="0.25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 t="str">
        <f>VLOOKUP(R2,Products!C:D,2,FALSE)</f>
        <v>Cardio Equipment</v>
      </c>
      <c r="T2">
        <v>191</v>
      </c>
      <c r="U2" s="7">
        <v>99.989997860000003</v>
      </c>
      <c r="V2" s="7">
        <v>95.114003926871064</v>
      </c>
      <c r="W2">
        <v>3</v>
      </c>
      <c r="X2" s="7">
        <v>36</v>
      </c>
      <c r="Y2" s="7">
        <v>299.96999357999999</v>
      </c>
      <c r="Z2" s="7">
        <f>Y2-X2</f>
        <v>263.96999357999999</v>
      </c>
      <c r="AA2" t="s">
        <v>30</v>
      </c>
      <c r="AB2" t="str">
        <f>IF(AND(Z2&gt;200,AA2="CASH"),"Cash Over 200",IF(AA2="CASH","Cash Not Over 200","Non-Cash Payments"))</f>
        <v>Cash Over 200</v>
      </c>
    </row>
    <row r="3" spans="1:28" x14ac:dyDescent="0.25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 t="str">
        <f>VLOOKUP(R3,Products!C:D,2,FALSE)</f>
        <v>Shop By Sport</v>
      </c>
      <c r="T3">
        <v>627</v>
      </c>
      <c r="U3" s="7">
        <v>39.990001679999999</v>
      </c>
      <c r="V3" s="7">
        <v>34.198098313835338</v>
      </c>
      <c r="W3">
        <v>3</v>
      </c>
      <c r="X3" s="7">
        <v>6</v>
      </c>
      <c r="Y3" s="7">
        <v>119.97000503999999</v>
      </c>
      <c r="Z3" s="7">
        <f t="shared" ref="Z3:Z66" si="2">Y3-X3</f>
        <v>113.97000503999999</v>
      </c>
      <c r="AA3" t="s">
        <v>30</v>
      </c>
      <c r="AB3" t="str">
        <f t="shared" ref="AB3:AB66" si="3">IF(AND(Z3&gt;200,AA3="CASH"),"Cash Over 200",IF(AA3="CASH","Cash Not Over 200","Non-Cash Payments"))</f>
        <v>Cash Not Over 200</v>
      </c>
    </row>
    <row r="4" spans="1:28" x14ac:dyDescent="0.25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 t="str">
        <f>VLOOKUP(R4,Products!C:D,2,FALSE)</f>
        <v>Trade-In</v>
      </c>
      <c r="T4">
        <v>917</v>
      </c>
      <c r="U4" s="7">
        <v>21.989999770000001</v>
      </c>
      <c r="V4" s="7">
        <v>20.391999720066668</v>
      </c>
      <c r="W4">
        <v>3</v>
      </c>
      <c r="X4" s="7">
        <v>1.980000019</v>
      </c>
      <c r="Y4" s="7">
        <v>65.969999310000006</v>
      </c>
      <c r="Z4" s="7">
        <f t="shared" si="2"/>
        <v>63.989999291000004</v>
      </c>
      <c r="AA4" t="s">
        <v>30</v>
      </c>
      <c r="AB4" t="str">
        <f t="shared" si="3"/>
        <v>Cash Not Over 200</v>
      </c>
    </row>
    <row r="5" spans="1:28" x14ac:dyDescent="0.25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 t="str">
        <f>VLOOKUP(R5,Products!C:D,2,FALSE)</f>
        <v>Electronics</v>
      </c>
      <c r="T5">
        <v>828</v>
      </c>
      <c r="U5" s="7">
        <v>31.989999770000001</v>
      </c>
      <c r="V5" s="7">
        <v>24.284221986666665</v>
      </c>
      <c r="W5">
        <v>3</v>
      </c>
      <c r="X5" s="7">
        <v>16.309999470000001</v>
      </c>
      <c r="Y5" s="7">
        <v>95.969999310000006</v>
      </c>
      <c r="Z5" s="7">
        <f t="shared" si="2"/>
        <v>79.659999840000012</v>
      </c>
      <c r="AA5" t="s">
        <v>30</v>
      </c>
      <c r="AB5" t="str">
        <f t="shared" si="3"/>
        <v>Cash Not Over 200</v>
      </c>
    </row>
    <row r="6" spans="1:28" x14ac:dyDescent="0.25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 t="str">
        <f>VLOOKUP(R6,Products!C:D,2,FALSE)</f>
        <v>Cardio Equipment</v>
      </c>
      <c r="T6">
        <v>191</v>
      </c>
      <c r="U6" s="7">
        <v>99.989997860000003</v>
      </c>
      <c r="V6" s="7">
        <v>95.114003926871064</v>
      </c>
      <c r="W6">
        <v>1</v>
      </c>
      <c r="X6" s="7">
        <v>13</v>
      </c>
      <c r="Y6" s="7">
        <v>99.989997860000003</v>
      </c>
      <c r="Z6" s="7">
        <f t="shared" si="2"/>
        <v>86.989997860000003</v>
      </c>
      <c r="AA6" t="s">
        <v>45</v>
      </c>
      <c r="AB6" t="str">
        <f t="shared" si="3"/>
        <v>Non-Cash Payments</v>
      </c>
    </row>
    <row r="7" spans="1:28" x14ac:dyDescent="0.25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 t="str">
        <f>VLOOKUP(R7,Products!C:D,2,FALSE)</f>
        <v>Men's Footwear</v>
      </c>
      <c r="T7">
        <v>403</v>
      </c>
      <c r="U7" s="7">
        <v>129.9900055</v>
      </c>
      <c r="V7" s="7">
        <v>110.80340837177086</v>
      </c>
      <c r="W7">
        <v>1</v>
      </c>
      <c r="X7" s="7">
        <v>2.5999999049999998</v>
      </c>
      <c r="Y7" s="7">
        <v>129.9900055</v>
      </c>
      <c r="Z7" s="7">
        <f t="shared" si="2"/>
        <v>127.39000559499999</v>
      </c>
      <c r="AA7" t="s">
        <v>45</v>
      </c>
      <c r="AB7" t="str">
        <f t="shared" si="3"/>
        <v>Non-Cash Payments</v>
      </c>
    </row>
    <row r="8" spans="1:28" x14ac:dyDescent="0.25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 t="str">
        <f>VLOOKUP(R8,Products!C:D,2,FALSE)</f>
        <v>Men's Footwear</v>
      </c>
      <c r="T8">
        <v>403</v>
      </c>
      <c r="U8" s="7">
        <v>129.9900055</v>
      </c>
      <c r="V8" s="7">
        <v>110.80340837177086</v>
      </c>
      <c r="W8">
        <v>1</v>
      </c>
      <c r="X8" s="7">
        <v>11.69999981</v>
      </c>
      <c r="Y8" s="7">
        <v>129.9900055</v>
      </c>
      <c r="Z8" s="7">
        <f t="shared" si="2"/>
        <v>118.29000569</v>
      </c>
      <c r="AA8" t="s">
        <v>45</v>
      </c>
      <c r="AB8" t="str">
        <f t="shared" si="3"/>
        <v>Non-Cash Payments</v>
      </c>
    </row>
    <row r="9" spans="1:28" x14ac:dyDescent="0.25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 t="str">
        <f>VLOOKUP(R9,Products!C:D,2,FALSE)</f>
        <v>Men's Footwear</v>
      </c>
      <c r="T9">
        <v>403</v>
      </c>
      <c r="U9" s="7">
        <v>129.9900055</v>
      </c>
      <c r="V9" s="7">
        <v>110.80340837177086</v>
      </c>
      <c r="W9">
        <v>1</v>
      </c>
      <c r="X9" s="7">
        <v>13</v>
      </c>
      <c r="Y9" s="7">
        <v>129.9900055</v>
      </c>
      <c r="Z9" s="7">
        <f t="shared" si="2"/>
        <v>116.9900055</v>
      </c>
      <c r="AA9" t="s">
        <v>45</v>
      </c>
      <c r="AB9" t="str">
        <f t="shared" si="3"/>
        <v>Non-Cash Payments</v>
      </c>
    </row>
    <row r="10" spans="1:28" x14ac:dyDescent="0.25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 t="str">
        <f>VLOOKUP(R10,Products!C:D,2,FALSE)</f>
        <v>Cleats</v>
      </c>
      <c r="T10">
        <v>365</v>
      </c>
      <c r="U10" s="7">
        <v>59.990001679999999</v>
      </c>
      <c r="V10" s="7">
        <v>54.488929209402009</v>
      </c>
      <c r="W10">
        <v>1</v>
      </c>
      <c r="X10" s="7">
        <v>10.80000019</v>
      </c>
      <c r="Y10" s="7">
        <v>59.990001679999999</v>
      </c>
      <c r="Z10" s="7">
        <f t="shared" si="2"/>
        <v>49.19000149</v>
      </c>
      <c r="AA10" t="s">
        <v>45</v>
      </c>
      <c r="AB10" t="str">
        <f t="shared" si="3"/>
        <v>Non-Cash Payments</v>
      </c>
    </row>
    <row r="11" spans="1:28" x14ac:dyDescent="0.25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 t="str">
        <f>VLOOKUP(R11,Products!C:D,2,FALSE)</f>
        <v>Men's Footwear</v>
      </c>
      <c r="T11">
        <v>403</v>
      </c>
      <c r="U11" s="7">
        <v>129.9900055</v>
      </c>
      <c r="V11" s="7">
        <v>110.80340837177086</v>
      </c>
      <c r="W11">
        <v>1</v>
      </c>
      <c r="X11" s="7">
        <v>26</v>
      </c>
      <c r="Y11" s="7">
        <v>129.9900055</v>
      </c>
      <c r="Z11" s="7">
        <f t="shared" si="2"/>
        <v>103.9900055</v>
      </c>
      <c r="AA11" t="s">
        <v>45</v>
      </c>
      <c r="AB11" t="str">
        <f t="shared" si="3"/>
        <v>Non-Cash Payments</v>
      </c>
    </row>
    <row r="12" spans="1:28" x14ac:dyDescent="0.25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 t="str">
        <f>VLOOKUP(R12,Products!C:D,2,FALSE)</f>
        <v>Camping &amp; Hiking</v>
      </c>
      <c r="T12">
        <v>957</v>
      </c>
      <c r="U12" s="7">
        <v>299.98001099999999</v>
      </c>
      <c r="V12" s="7">
        <v>295.0300103351052</v>
      </c>
      <c r="W12">
        <v>1</v>
      </c>
      <c r="X12" s="7">
        <v>3</v>
      </c>
      <c r="Y12" s="7">
        <v>299.98001099999999</v>
      </c>
      <c r="Z12" s="7">
        <f t="shared" si="2"/>
        <v>296.98001099999999</v>
      </c>
      <c r="AA12" t="s">
        <v>45</v>
      </c>
      <c r="AB12" t="str">
        <f t="shared" si="3"/>
        <v>Non-Cash Payments</v>
      </c>
    </row>
    <row r="13" spans="1:28" x14ac:dyDescent="0.25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 t="str">
        <f>VLOOKUP(R13,Products!C:D,2,FALSE)</f>
        <v>Camping &amp; Hiking</v>
      </c>
      <c r="T13">
        <v>957</v>
      </c>
      <c r="U13" s="7">
        <v>299.98001099999999</v>
      </c>
      <c r="V13" s="7">
        <v>295.0300103351052</v>
      </c>
      <c r="W13">
        <v>1</v>
      </c>
      <c r="X13" s="7">
        <v>6</v>
      </c>
      <c r="Y13" s="7">
        <v>299.98001099999999</v>
      </c>
      <c r="Z13" s="7">
        <f t="shared" si="2"/>
        <v>293.98001099999999</v>
      </c>
      <c r="AA13" t="s">
        <v>45</v>
      </c>
      <c r="AB13" t="str">
        <f t="shared" si="3"/>
        <v>Non-Cash Payments</v>
      </c>
    </row>
    <row r="14" spans="1:28" x14ac:dyDescent="0.25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 t="str">
        <f>VLOOKUP(R14,Products!C:D,2,FALSE)</f>
        <v>Cleats</v>
      </c>
      <c r="T14">
        <v>365</v>
      </c>
      <c r="U14" s="7">
        <v>59.990001679999999</v>
      </c>
      <c r="V14" s="7">
        <v>54.488929209402009</v>
      </c>
      <c r="W14">
        <v>4</v>
      </c>
      <c r="X14" s="7">
        <v>12</v>
      </c>
      <c r="Y14" s="7">
        <v>239.96000672</v>
      </c>
      <c r="Z14" s="7">
        <f t="shared" si="2"/>
        <v>227.96000672</v>
      </c>
      <c r="AA14" t="s">
        <v>66</v>
      </c>
      <c r="AB14" t="str">
        <f t="shared" si="3"/>
        <v>Non-Cash Payments</v>
      </c>
    </row>
    <row r="15" spans="1:28" x14ac:dyDescent="0.25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 t="str">
        <f>VLOOKUP(R15,Products!C:D,2,FALSE)</f>
        <v>Cleats</v>
      </c>
      <c r="T15">
        <v>365</v>
      </c>
      <c r="U15" s="7">
        <v>59.990001679999999</v>
      </c>
      <c r="V15" s="7">
        <v>54.488929209402009</v>
      </c>
      <c r="W15">
        <v>4</v>
      </c>
      <c r="X15" s="7">
        <v>35.990001679999999</v>
      </c>
      <c r="Y15" s="7">
        <v>239.96000672</v>
      </c>
      <c r="Z15" s="7">
        <f t="shared" si="2"/>
        <v>203.97000503999999</v>
      </c>
      <c r="AA15" t="s">
        <v>66</v>
      </c>
      <c r="AB15" t="str">
        <f t="shared" si="3"/>
        <v>Non-Cash Payments</v>
      </c>
    </row>
    <row r="16" spans="1:28" x14ac:dyDescent="0.25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 t="str">
        <f>VLOOKUP(R16,Products!C:D,2,FALSE)</f>
        <v>Women's Apparel</v>
      </c>
      <c r="T16">
        <v>502</v>
      </c>
      <c r="U16" s="7">
        <v>50</v>
      </c>
      <c r="V16" s="7">
        <v>43.678035218757444</v>
      </c>
      <c r="W16">
        <v>4</v>
      </c>
      <c r="X16" s="7">
        <v>0</v>
      </c>
      <c r="Y16" s="7">
        <v>200</v>
      </c>
      <c r="Z16" s="7">
        <f t="shared" si="2"/>
        <v>200</v>
      </c>
      <c r="AA16" t="s">
        <v>66</v>
      </c>
      <c r="AB16" t="str">
        <f t="shared" si="3"/>
        <v>Non-Cash Payments</v>
      </c>
    </row>
    <row r="17" spans="1:28" x14ac:dyDescent="0.25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 t="str">
        <f>VLOOKUP(R17,Products!C:D,2,FALSE)</f>
        <v>Shop By Sport</v>
      </c>
      <c r="T17">
        <v>627</v>
      </c>
      <c r="U17" s="7">
        <v>39.990001679999999</v>
      </c>
      <c r="V17" s="7">
        <v>34.198098313835338</v>
      </c>
      <c r="W17">
        <v>4</v>
      </c>
      <c r="X17" s="7">
        <v>3.2000000480000002</v>
      </c>
      <c r="Y17" s="7">
        <v>159.96000672</v>
      </c>
      <c r="Z17" s="7">
        <f t="shared" si="2"/>
        <v>156.760006672</v>
      </c>
      <c r="AA17" t="s">
        <v>66</v>
      </c>
      <c r="AB17" t="str">
        <f t="shared" si="3"/>
        <v>Non-Cash Payments</v>
      </c>
    </row>
    <row r="18" spans="1:28" x14ac:dyDescent="0.25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 t="str">
        <f>VLOOKUP(R18,Products!C:D,2,FALSE)</f>
        <v>Women's Apparel</v>
      </c>
      <c r="T18">
        <v>502</v>
      </c>
      <c r="U18" s="7">
        <v>50</v>
      </c>
      <c r="V18" s="7">
        <v>43.678035218757444</v>
      </c>
      <c r="W18">
        <v>4</v>
      </c>
      <c r="X18" s="7">
        <v>11</v>
      </c>
      <c r="Y18" s="7">
        <v>200</v>
      </c>
      <c r="Z18" s="7">
        <f t="shared" si="2"/>
        <v>189</v>
      </c>
      <c r="AA18" t="s">
        <v>66</v>
      </c>
      <c r="AB18" t="str">
        <f t="shared" si="3"/>
        <v>Non-Cash Payments</v>
      </c>
    </row>
    <row r="19" spans="1:28" x14ac:dyDescent="0.25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 t="str">
        <f>VLOOKUP(R19,Products!C:D,2,FALSE)</f>
        <v>Accessories</v>
      </c>
      <c r="T19">
        <v>905</v>
      </c>
      <c r="U19" s="7">
        <v>24.989999770000001</v>
      </c>
      <c r="V19" s="7">
        <v>20.52742837007143</v>
      </c>
      <c r="W19">
        <v>4</v>
      </c>
      <c r="X19" s="7">
        <v>19.989999770000001</v>
      </c>
      <c r="Y19" s="7">
        <v>99.959999080000003</v>
      </c>
      <c r="Z19" s="7">
        <f t="shared" si="2"/>
        <v>79.969999310000006</v>
      </c>
      <c r="AA19" t="s">
        <v>66</v>
      </c>
      <c r="AB19" t="str">
        <f t="shared" si="3"/>
        <v>Non-Cash Payments</v>
      </c>
    </row>
    <row r="20" spans="1:28" x14ac:dyDescent="0.25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 t="str">
        <f>VLOOKUP(R20,Products!C:D,2,FALSE)</f>
        <v>Cardio Equipment</v>
      </c>
      <c r="T20">
        <v>191</v>
      </c>
      <c r="U20" s="7">
        <v>99.989997860000003</v>
      </c>
      <c r="V20" s="7">
        <v>95.114003926871064</v>
      </c>
      <c r="W20">
        <v>4</v>
      </c>
      <c r="X20" s="7">
        <v>36</v>
      </c>
      <c r="Y20" s="7">
        <v>399.95999144000001</v>
      </c>
      <c r="Z20" s="7">
        <f t="shared" si="2"/>
        <v>363.95999144000001</v>
      </c>
      <c r="AA20" t="s">
        <v>66</v>
      </c>
      <c r="AB20" t="str">
        <f t="shared" si="3"/>
        <v>Non-Cash Payments</v>
      </c>
    </row>
    <row r="21" spans="1:28" x14ac:dyDescent="0.25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 t="str">
        <f>VLOOKUP(R21,Products!C:D,2,FALSE)</f>
        <v>Cleats</v>
      </c>
      <c r="T21">
        <v>365</v>
      </c>
      <c r="U21" s="7">
        <v>59.990001679999999</v>
      </c>
      <c r="V21" s="7">
        <v>54.488929209402009</v>
      </c>
      <c r="W21">
        <v>4</v>
      </c>
      <c r="X21" s="7">
        <v>0</v>
      </c>
      <c r="Y21" s="7">
        <v>239.96000672</v>
      </c>
      <c r="Z21" s="7">
        <f t="shared" si="2"/>
        <v>239.96000672</v>
      </c>
      <c r="AA21" t="s">
        <v>66</v>
      </c>
      <c r="AB21" t="str">
        <f t="shared" si="3"/>
        <v>Non-Cash Payments</v>
      </c>
    </row>
    <row r="22" spans="1:28" x14ac:dyDescent="0.25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 t="str">
        <f>VLOOKUP(R22,Products!C:D,2,FALSE)</f>
        <v>Cleats</v>
      </c>
      <c r="T22">
        <v>365</v>
      </c>
      <c r="U22" s="7">
        <v>59.990001679999999</v>
      </c>
      <c r="V22" s="7">
        <v>54.488929209402009</v>
      </c>
      <c r="W22">
        <v>4</v>
      </c>
      <c r="X22" s="7">
        <v>9.6000003809999992</v>
      </c>
      <c r="Y22" s="7">
        <v>239.96000672</v>
      </c>
      <c r="Z22" s="7">
        <f t="shared" si="2"/>
        <v>230.36000633899999</v>
      </c>
      <c r="AA22" t="s">
        <v>66</v>
      </c>
      <c r="AB22" t="str">
        <f t="shared" si="3"/>
        <v>Non-Cash Payments</v>
      </c>
    </row>
    <row r="23" spans="1:28" x14ac:dyDescent="0.25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 t="str">
        <f>VLOOKUP(R23,Products!C:D,2,FALSE)</f>
        <v>Cleats</v>
      </c>
      <c r="T23">
        <v>365</v>
      </c>
      <c r="U23" s="7">
        <v>59.990001679999999</v>
      </c>
      <c r="V23" s="7">
        <v>54.488929209402009</v>
      </c>
      <c r="W23">
        <v>4</v>
      </c>
      <c r="X23" s="7">
        <v>12</v>
      </c>
      <c r="Y23" s="7">
        <v>239.96000672</v>
      </c>
      <c r="Z23" s="7">
        <f t="shared" si="2"/>
        <v>227.96000672</v>
      </c>
      <c r="AA23" t="s">
        <v>66</v>
      </c>
      <c r="AB23" t="str">
        <f t="shared" si="3"/>
        <v>Non-Cash Payments</v>
      </c>
    </row>
    <row r="24" spans="1:28" x14ac:dyDescent="0.25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 t="str">
        <f>VLOOKUP(R24,Products!C:D,2,FALSE)</f>
        <v>Cleats</v>
      </c>
      <c r="T24">
        <v>365</v>
      </c>
      <c r="U24" s="7">
        <v>59.990001679999999</v>
      </c>
      <c r="V24" s="7">
        <v>54.488929209402009</v>
      </c>
      <c r="W24">
        <v>4</v>
      </c>
      <c r="X24" s="7">
        <v>13.19999981</v>
      </c>
      <c r="Y24" s="7">
        <v>239.96000672</v>
      </c>
      <c r="Z24" s="7">
        <f t="shared" si="2"/>
        <v>226.76000690999999</v>
      </c>
      <c r="AA24" t="s">
        <v>66</v>
      </c>
      <c r="AB24" t="str">
        <f t="shared" si="3"/>
        <v>Non-Cash Payments</v>
      </c>
    </row>
    <row r="25" spans="1:28" x14ac:dyDescent="0.25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 t="str">
        <f>VLOOKUP(R25,Products!C:D,2,FALSE)</f>
        <v>Cleats</v>
      </c>
      <c r="T25">
        <v>365</v>
      </c>
      <c r="U25" s="7">
        <v>59.990001679999999</v>
      </c>
      <c r="V25" s="7">
        <v>54.488929209402009</v>
      </c>
      <c r="W25">
        <v>4</v>
      </c>
      <c r="X25" s="7">
        <v>31.190000529999999</v>
      </c>
      <c r="Y25" s="7">
        <v>239.96000672</v>
      </c>
      <c r="Z25" s="7">
        <f t="shared" si="2"/>
        <v>208.77000619</v>
      </c>
      <c r="AA25" t="s">
        <v>66</v>
      </c>
      <c r="AB25" t="str">
        <f t="shared" si="3"/>
        <v>Non-Cash Payments</v>
      </c>
    </row>
    <row r="26" spans="1:28" x14ac:dyDescent="0.25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 t="str">
        <f>VLOOKUP(R26,Products!C:D,2,FALSE)</f>
        <v>Women's Apparel</v>
      </c>
      <c r="T26">
        <v>502</v>
      </c>
      <c r="U26" s="7">
        <v>50</v>
      </c>
      <c r="V26" s="7">
        <v>43.678035218757444</v>
      </c>
      <c r="W26">
        <v>4</v>
      </c>
      <c r="X26" s="7">
        <v>0</v>
      </c>
      <c r="Y26" s="7">
        <v>200</v>
      </c>
      <c r="Z26" s="7">
        <f t="shared" si="2"/>
        <v>200</v>
      </c>
      <c r="AA26" t="s">
        <v>66</v>
      </c>
      <c r="AB26" t="str">
        <f t="shared" si="3"/>
        <v>Non-Cash Payments</v>
      </c>
    </row>
    <row r="27" spans="1:28" x14ac:dyDescent="0.25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 t="str">
        <f>VLOOKUP(R27,Products!C:D,2,FALSE)</f>
        <v>Women's Apparel</v>
      </c>
      <c r="T27">
        <v>502</v>
      </c>
      <c r="U27" s="7">
        <v>50</v>
      </c>
      <c r="V27" s="7">
        <v>43.678035218757444</v>
      </c>
      <c r="W27">
        <v>4</v>
      </c>
      <c r="X27" s="7">
        <v>2</v>
      </c>
      <c r="Y27" s="7">
        <v>200</v>
      </c>
      <c r="Z27" s="7">
        <f t="shared" si="2"/>
        <v>198</v>
      </c>
      <c r="AA27" t="s">
        <v>66</v>
      </c>
      <c r="AB27" t="str">
        <f t="shared" si="3"/>
        <v>Non-Cash Payments</v>
      </c>
    </row>
    <row r="28" spans="1:28" x14ac:dyDescent="0.25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 t="str">
        <f>VLOOKUP(R28,Products!C:D,2,FALSE)</f>
        <v>Shop By Sport</v>
      </c>
      <c r="T28">
        <v>627</v>
      </c>
      <c r="U28" s="7">
        <v>39.990001679999999</v>
      </c>
      <c r="V28" s="7">
        <v>34.198098313835338</v>
      </c>
      <c r="W28">
        <v>4</v>
      </c>
      <c r="X28" s="7">
        <v>4.8000001909999996</v>
      </c>
      <c r="Y28" s="7">
        <v>159.96000672</v>
      </c>
      <c r="Z28" s="7">
        <f t="shared" si="2"/>
        <v>155.16000652899999</v>
      </c>
      <c r="AA28" t="s">
        <v>66</v>
      </c>
      <c r="AB28" t="str">
        <f t="shared" si="3"/>
        <v>Non-Cash Payments</v>
      </c>
    </row>
    <row r="29" spans="1:28" x14ac:dyDescent="0.25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 t="str">
        <f>VLOOKUP(R29,Products!C:D,2,FALSE)</f>
        <v>Shop By Sport</v>
      </c>
      <c r="T29">
        <v>627</v>
      </c>
      <c r="U29" s="7">
        <v>39.990001679999999</v>
      </c>
      <c r="V29" s="7">
        <v>34.198098313835338</v>
      </c>
      <c r="W29">
        <v>4</v>
      </c>
      <c r="X29" s="7">
        <v>8.8000001910000005</v>
      </c>
      <c r="Y29" s="7">
        <v>159.96000672</v>
      </c>
      <c r="Z29" s="7">
        <f t="shared" si="2"/>
        <v>151.16000652899999</v>
      </c>
      <c r="AA29" t="s">
        <v>66</v>
      </c>
      <c r="AB29" t="str">
        <f t="shared" si="3"/>
        <v>Non-Cash Payments</v>
      </c>
    </row>
    <row r="30" spans="1:28" x14ac:dyDescent="0.25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 t="str">
        <f>VLOOKUP(R30,Products!C:D,2,FALSE)</f>
        <v>Girls' Apparel</v>
      </c>
      <c r="T30">
        <v>564</v>
      </c>
      <c r="U30" s="7">
        <v>30</v>
      </c>
      <c r="V30" s="7">
        <v>45.158749390000004</v>
      </c>
      <c r="W30">
        <v>4</v>
      </c>
      <c r="X30" s="7">
        <v>8.3999996190000008</v>
      </c>
      <c r="Y30" s="7">
        <v>120</v>
      </c>
      <c r="Z30" s="7">
        <f t="shared" si="2"/>
        <v>111.600000381</v>
      </c>
      <c r="AA30" t="s">
        <v>66</v>
      </c>
      <c r="AB30" t="str">
        <f t="shared" si="3"/>
        <v>Non-Cash Payments</v>
      </c>
    </row>
    <row r="31" spans="1:28" x14ac:dyDescent="0.25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 t="str">
        <f>VLOOKUP(R31,Products!C:D,2,FALSE)</f>
        <v>Women's Apparel</v>
      </c>
      <c r="T31">
        <v>502</v>
      </c>
      <c r="U31" s="7">
        <v>50</v>
      </c>
      <c r="V31" s="7">
        <v>43.678035218757444</v>
      </c>
      <c r="W31">
        <v>4</v>
      </c>
      <c r="X31" s="7">
        <v>30</v>
      </c>
      <c r="Y31" s="7">
        <v>200</v>
      </c>
      <c r="Z31" s="7">
        <f t="shared" si="2"/>
        <v>170</v>
      </c>
      <c r="AA31" t="s">
        <v>66</v>
      </c>
      <c r="AB31" t="str">
        <f t="shared" si="3"/>
        <v>Non-Cash Payments</v>
      </c>
    </row>
    <row r="32" spans="1:28" x14ac:dyDescent="0.25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 t="str">
        <f>VLOOKUP(R32,Products!C:D,2,FALSE)</f>
        <v>Women's Apparel</v>
      </c>
      <c r="T32">
        <v>502</v>
      </c>
      <c r="U32" s="7">
        <v>50</v>
      </c>
      <c r="V32" s="7">
        <v>43.678035218757444</v>
      </c>
      <c r="W32">
        <v>4</v>
      </c>
      <c r="X32" s="7">
        <v>40</v>
      </c>
      <c r="Y32" s="7">
        <v>200</v>
      </c>
      <c r="Z32" s="7">
        <f t="shared" si="2"/>
        <v>160</v>
      </c>
      <c r="AA32" t="s">
        <v>66</v>
      </c>
      <c r="AB32" t="str">
        <f t="shared" si="3"/>
        <v>Non-Cash Payments</v>
      </c>
    </row>
    <row r="33" spans="1:28" x14ac:dyDescent="0.25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 t="str">
        <f>VLOOKUP(R33,Products!C:D,2,FALSE)</f>
        <v>Women's Apparel</v>
      </c>
      <c r="T33">
        <v>502</v>
      </c>
      <c r="U33" s="7">
        <v>50</v>
      </c>
      <c r="V33" s="7">
        <v>43.678035218757444</v>
      </c>
      <c r="W33">
        <v>4</v>
      </c>
      <c r="X33" s="7">
        <v>50</v>
      </c>
      <c r="Y33" s="7">
        <v>200</v>
      </c>
      <c r="Z33" s="7">
        <f t="shared" si="2"/>
        <v>150</v>
      </c>
      <c r="AA33" t="s">
        <v>66</v>
      </c>
      <c r="AB33" t="str">
        <f t="shared" si="3"/>
        <v>Non-Cash Payments</v>
      </c>
    </row>
    <row r="34" spans="1:28" x14ac:dyDescent="0.25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 t="str">
        <f>VLOOKUP(R34,Products!C:D,2,FALSE)</f>
        <v>Accessories</v>
      </c>
      <c r="T34">
        <v>885</v>
      </c>
      <c r="U34" s="7">
        <v>24.989999770000001</v>
      </c>
      <c r="V34" s="7">
        <v>29.483249567625002</v>
      </c>
      <c r="W34">
        <v>4</v>
      </c>
      <c r="X34" s="7">
        <v>5.5</v>
      </c>
      <c r="Y34" s="7">
        <v>99.959999080000003</v>
      </c>
      <c r="Z34" s="7">
        <f t="shared" si="2"/>
        <v>94.459999080000003</v>
      </c>
      <c r="AA34" t="s">
        <v>66</v>
      </c>
      <c r="AB34" t="str">
        <f t="shared" si="3"/>
        <v>Non-Cash Payments</v>
      </c>
    </row>
    <row r="35" spans="1:28" x14ac:dyDescent="0.25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 t="str">
        <f>VLOOKUP(R35,Products!C:D,2,FALSE)</f>
        <v>Cardio Equipment</v>
      </c>
      <c r="T35">
        <v>191</v>
      </c>
      <c r="U35" s="7">
        <v>99.989997860000003</v>
      </c>
      <c r="V35" s="7">
        <v>95.114003926871064</v>
      </c>
      <c r="W35">
        <v>4</v>
      </c>
      <c r="X35" s="7">
        <v>4</v>
      </c>
      <c r="Y35" s="7">
        <v>399.95999144000001</v>
      </c>
      <c r="Z35" s="7">
        <f t="shared" si="2"/>
        <v>395.95999144000001</v>
      </c>
      <c r="AA35" t="s">
        <v>66</v>
      </c>
      <c r="AB35" t="str">
        <f t="shared" si="3"/>
        <v>Non-Cash Payments</v>
      </c>
    </row>
    <row r="36" spans="1:28" x14ac:dyDescent="0.25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 t="str">
        <f>VLOOKUP(R36,Products!C:D,2,FALSE)</f>
        <v>Cardio Equipment</v>
      </c>
      <c r="T36">
        <v>191</v>
      </c>
      <c r="U36" s="7">
        <v>99.989997860000003</v>
      </c>
      <c r="V36" s="7">
        <v>95.114003926871064</v>
      </c>
      <c r="W36">
        <v>4</v>
      </c>
      <c r="X36" s="7">
        <v>8</v>
      </c>
      <c r="Y36" s="7">
        <v>399.95999144000001</v>
      </c>
      <c r="Z36" s="7">
        <f t="shared" si="2"/>
        <v>391.95999144000001</v>
      </c>
      <c r="AA36" t="s">
        <v>66</v>
      </c>
      <c r="AB36" t="str">
        <f t="shared" si="3"/>
        <v>Non-Cash Payments</v>
      </c>
    </row>
    <row r="37" spans="1:28" x14ac:dyDescent="0.25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 t="str">
        <f>VLOOKUP(R37,Products!C:D,2,FALSE)</f>
        <v>Cardio Equipment</v>
      </c>
      <c r="T37">
        <v>191</v>
      </c>
      <c r="U37" s="7">
        <v>99.989997860000003</v>
      </c>
      <c r="V37" s="7">
        <v>95.114003926871064</v>
      </c>
      <c r="W37">
        <v>4</v>
      </c>
      <c r="X37" s="7">
        <v>20</v>
      </c>
      <c r="Y37" s="7">
        <v>399.95999144000001</v>
      </c>
      <c r="Z37" s="7">
        <f t="shared" si="2"/>
        <v>379.95999144000001</v>
      </c>
      <c r="AA37" t="s">
        <v>66</v>
      </c>
      <c r="AB37" t="str">
        <f t="shared" si="3"/>
        <v>Non-Cash Payments</v>
      </c>
    </row>
    <row r="38" spans="1:28" x14ac:dyDescent="0.25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 t="str">
        <f>VLOOKUP(R38,Products!C:D,2,FALSE)</f>
        <v>Cardio Equipment</v>
      </c>
      <c r="T38">
        <v>191</v>
      </c>
      <c r="U38" s="7">
        <v>99.989997860000003</v>
      </c>
      <c r="V38" s="7">
        <v>95.114003926871064</v>
      </c>
      <c r="W38">
        <v>4</v>
      </c>
      <c r="X38" s="7">
        <v>36</v>
      </c>
      <c r="Y38" s="7">
        <v>399.95999144000001</v>
      </c>
      <c r="Z38" s="7">
        <f t="shared" si="2"/>
        <v>363.95999144000001</v>
      </c>
      <c r="AA38" t="s">
        <v>66</v>
      </c>
      <c r="AB38" t="str">
        <f t="shared" si="3"/>
        <v>Non-Cash Payments</v>
      </c>
    </row>
    <row r="39" spans="1:28" x14ac:dyDescent="0.25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 t="str">
        <f>VLOOKUP(R39,Products!C:D,2,FALSE)</f>
        <v>Cardio Equipment</v>
      </c>
      <c r="T39">
        <v>191</v>
      </c>
      <c r="U39" s="7">
        <v>99.989997860000003</v>
      </c>
      <c r="V39" s="7">
        <v>95.114003926871064</v>
      </c>
      <c r="W39">
        <v>4</v>
      </c>
      <c r="X39" s="7">
        <v>40</v>
      </c>
      <c r="Y39" s="7">
        <v>399.95999144000001</v>
      </c>
      <c r="Z39" s="7">
        <f t="shared" si="2"/>
        <v>359.95999144000001</v>
      </c>
      <c r="AA39" t="s">
        <v>66</v>
      </c>
      <c r="AB39" t="str">
        <f t="shared" si="3"/>
        <v>Non-Cash Payments</v>
      </c>
    </row>
    <row r="40" spans="1:28" x14ac:dyDescent="0.25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 t="str">
        <f>VLOOKUP(R40,Products!C:D,2,FALSE)</f>
        <v>Cardio Equipment</v>
      </c>
      <c r="T40">
        <v>191</v>
      </c>
      <c r="U40" s="7">
        <v>99.989997860000003</v>
      </c>
      <c r="V40" s="7">
        <v>95.114003926871064</v>
      </c>
      <c r="W40">
        <v>4</v>
      </c>
      <c r="X40" s="7">
        <v>48</v>
      </c>
      <c r="Y40" s="7">
        <v>399.95999144000001</v>
      </c>
      <c r="Z40" s="7">
        <f t="shared" si="2"/>
        <v>351.95999144000001</v>
      </c>
      <c r="AA40" t="s">
        <v>66</v>
      </c>
      <c r="AB40" t="str">
        <f t="shared" si="3"/>
        <v>Non-Cash Payments</v>
      </c>
    </row>
    <row r="41" spans="1:28" x14ac:dyDescent="0.25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 t="str">
        <f>VLOOKUP(R41,Products!C:D,2,FALSE)</f>
        <v>Cardio Equipment</v>
      </c>
      <c r="T41">
        <v>191</v>
      </c>
      <c r="U41" s="7">
        <v>99.989997860000003</v>
      </c>
      <c r="V41" s="7">
        <v>95.114003926871064</v>
      </c>
      <c r="W41">
        <v>4</v>
      </c>
      <c r="X41" s="7">
        <v>48</v>
      </c>
      <c r="Y41" s="7">
        <v>399.95999144000001</v>
      </c>
      <c r="Z41" s="7">
        <f t="shared" si="2"/>
        <v>351.95999144000001</v>
      </c>
      <c r="AA41" t="s">
        <v>66</v>
      </c>
      <c r="AB41" t="str">
        <f t="shared" si="3"/>
        <v>Non-Cash Payments</v>
      </c>
    </row>
    <row r="42" spans="1:28" x14ac:dyDescent="0.25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 t="str">
        <f>VLOOKUP(R42,Products!C:D,2,FALSE)</f>
        <v>Cardio Equipment</v>
      </c>
      <c r="T42">
        <v>191</v>
      </c>
      <c r="U42" s="7">
        <v>99.989997860000003</v>
      </c>
      <c r="V42" s="7">
        <v>95.114003926871064</v>
      </c>
      <c r="W42">
        <v>4</v>
      </c>
      <c r="X42" s="7">
        <v>59.990001679999999</v>
      </c>
      <c r="Y42" s="7">
        <v>399.95999144000001</v>
      </c>
      <c r="Z42" s="7">
        <f t="shared" si="2"/>
        <v>339.96998976000003</v>
      </c>
      <c r="AA42" t="s">
        <v>66</v>
      </c>
      <c r="AB42" t="str">
        <f t="shared" si="3"/>
        <v>Non-Cash Payments</v>
      </c>
    </row>
    <row r="43" spans="1:28" x14ac:dyDescent="0.25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 t="str">
        <f>VLOOKUP(R43,Products!C:D,2,FALSE)</f>
        <v>Women's Apparel</v>
      </c>
      <c r="T43">
        <v>502</v>
      </c>
      <c r="U43" s="7">
        <v>50</v>
      </c>
      <c r="V43" s="7">
        <v>43.678035218757444</v>
      </c>
      <c r="W43">
        <v>5</v>
      </c>
      <c r="X43" s="7">
        <v>25</v>
      </c>
      <c r="Y43" s="7">
        <v>250</v>
      </c>
      <c r="Z43" s="7">
        <f t="shared" si="2"/>
        <v>225</v>
      </c>
      <c r="AA43" t="s">
        <v>45</v>
      </c>
      <c r="AB43" t="str">
        <f t="shared" si="3"/>
        <v>Non-Cash Payments</v>
      </c>
    </row>
    <row r="44" spans="1:28" x14ac:dyDescent="0.25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 t="str">
        <f>VLOOKUP(R44,Products!C:D,2,FALSE)</f>
        <v>Women's Apparel</v>
      </c>
      <c r="T44">
        <v>502</v>
      </c>
      <c r="U44" s="7">
        <v>50</v>
      </c>
      <c r="V44" s="7">
        <v>43.678035218757444</v>
      </c>
      <c r="W44">
        <v>5</v>
      </c>
      <c r="X44" s="7">
        <v>30</v>
      </c>
      <c r="Y44" s="7">
        <v>250</v>
      </c>
      <c r="Z44" s="7">
        <f t="shared" si="2"/>
        <v>220</v>
      </c>
      <c r="AA44" t="s">
        <v>45</v>
      </c>
      <c r="AB44" t="str">
        <f t="shared" si="3"/>
        <v>Non-Cash Payments</v>
      </c>
    </row>
    <row r="45" spans="1:28" x14ac:dyDescent="0.25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 t="str">
        <f>VLOOKUP(R45,Products!C:D,2,FALSE)</f>
        <v>Shop By Sport</v>
      </c>
      <c r="T45">
        <v>627</v>
      </c>
      <c r="U45" s="7">
        <v>39.990001679999999</v>
      </c>
      <c r="V45" s="7">
        <v>34.198098313835338</v>
      </c>
      <c r="W45">
        <v>5</v>
      </c>
      <c r="X45" s="7">
        <v>25.989999770000001</v>
      </c>
      <c r="Y45" s="7">
        <v>199.9500084</v>
      </c>
      <c r="Z45" s="7">
        <f t="shared" si="2"/>
        <v>173.96000863</v>
      </c>
      <c r="AA45" t="s">
        <v>45</v>
      </c>
      <c r="AB45" t="str">
        <f t="shared" si="3"/>
        <v>Non-Cash Payments</v>
      </c>
    </row>
    <row r="46" spans="1:28" x14ac:dyDescent="0.25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 t="str">
        <f>VLOOKUP(R46,Products!C:D,2,FALSE)</f>
        <v>Shop By Sport</v>
      </c>
      <c r="T46">
        <v>627</v>
      </c>
      <c r="U46" s="7">
        <v>39.990001679999999</v>
      </c>
      <c r="V46" s="7">
        <v>34.198098313835338</v>
      </c>
      <c r="W46">
        <v>5</v>
      </c>
      <c r="X46" s="7">
        <v>29.989999770000001</v>
      </c>
      <c r="Y46" s="7">
        <v>199.9500084</v>
      </c>
      <c r="Z46" s="7">
        <f t="shared" si="2"/>
        <v>169.96000863</v>
      </c>
      <c r="AA46" t="s">
        <v>45</v>
      </c>
      <c r="AB46" t="str">
        <f t="shared" si="3"/>
        <v>Non-Cash Payments</v>
      </c>
    </row>
    <row r="47" spans="1:28" x14ac:dyDescent="0.25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 t="str">
        <f>VLOOKUP(R47,Products!C:D,2,FALSE)</f>
        <v>Women's Apparel</v>
      </c>
      <c r="T47">
        <v>502</v>
      </c>
      <c r="U47" s="7">
        <v>50</v>
      </c>
      <c r="V47" s="7">
        <v>43.678035218757444</v>
      </c>
      <c r="W47">
        <v>5</v>
      </c>
      <c r="X47" s="7">
        <v>40</v>
      </c>
      <c r="Y47" s="7">
        <v>250</v>
      </c>
      <c r="Z47" s="7">
        <f t="shared" si="2"/>
        <v>210</v>
      </c>
      <c r="AA47" t="s">
        <v>45</v>
      </c>
      <c r="AB47" t="str">
        <f t="shared" si="3"/>
        <v>Non-Cash Payments</v>
      </c>
    </row>
    <row r="48" spans="1:28" x14ac:dyDescent="0.25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 t="str">
        <f>VLOOKUP(R48,Products!C:D,2,FALSE)</f>
        <v>Women's Apparel</v>
      </c>
      <c r="T48">
        <v>502</v>
      </c>
      <c r="U48" s="7">
        <v>50</v>
      </c>
      <c r="V48" s="7">
        <v>43.678035218757444</v>
      </c>
      <c r="W48">
        <v>5</v>
      </c>
      <c r="X48" s="7">
        <v>42.5</v>
      </c>
      <c r="Y48" s="7">
        <v>250</v>
      </c>
      <c r="Z48" s="7">
        <f t="shared" si="2"/>
        <v>207.5</v>
      </c>
      <c r="AA48" t="s">
        <v>45</v>
      </c>
      <c r="AB48" t="str">
        <f t="shared" si="3"/>
        <v>Non-Cash Payments</v>
      </c>
    </row>
    <row r="49" spans="1:28" x14ac:dyDescent="0.25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 t="str">
        <f>VLOOKUP(R49,Products!C:D,2,FALSE)</f>
        <v>Women's Apparel</v>
      </c>
      <c r="T49">
        <v>502</v>
      </c>
      <c r="U49" s="7">
        <v>50</v>
      </c>
      <c r="V49" s="7">
        <v>43.678035218757444</v>
      </c>
      <c r="W49">
        <v>5</v>
      </c>
      <c r="X49" s="7">
        <v>42.5</v>
      </c>
      <c r="Y49" s="7">
        <v>250</v>
      </c>
      <c r="Z49" s="7">
        <f t="shared" si="2"/>
        <v>207.5</v>
      </c>
      <c r="AA49" t="s">
        <v>45</v>
      </c>
      <c r="AB49" t="str">
        <f t="shared" si="3"/>
        <v>Non-Cash Payments</v>
      </c>
    </row>
    <row r="50" spans="1:28" x14ac:dyDescent="0.25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 t="str">
        <f>VLOOKUP(R50,Products!C:D,2,FALSE)</f>
        <v>Women's Apparel</v>
      </c>
      <c r="T50">
        <v>502</v>
      </c>
      <c r="U50" s="7">
        <v>50</v>
      </c>
      <c r="V50" s="7">
        <v>43.678035218757444</v>
      </c>
      <c r="W50">
        <v>5</v>
      </c>
      <c r="X50" s="7">
        <v>42.5</v>
      </c>
      <c r="Y50" s="7">
        <v>250</v>
      </c>
      <c r="Z50" s="7">
        <f t="shared" si="2"/>
        <v>207.5</v>
      </c>
      <c r="AA50" t="s">
        <v>45</v>
      </c>
      <c r="AB50" t="str">
        <f t="shared" si="3"/>
        <v>Non-Cash Payments</v>
      </c>
    </row>
    <row r="51" spans="1:28" x14ac:dyDescent="0.25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 t="str">
        <f>VLOOKUP(R51,Products!C:D,2,FALSE)</f>
        <v>Women's Apparel</v>
      </c>
      <c r="T51">
        <v>502</v>
      </c>
      <c r="U51" s="7">
        <v>50</v>
      </c>
      <c r="V51" s="7">
        <v>43.678035218757444</v>
      </c>
      <c r="W51">
        <v>5</v>
      </c>
      <c r="X51" s="7">
        <v>45</v>
      </c>
      <c r="Y51" s="7">
        <v>250</v>
      </c>
      <c r="Z51" s="7">
        <f t="shared" si="2"/>
        <v>205</v>
      </c>
      <c r="AA51" t="s">
        <v>45</v>
      </c>
      <c r="AB51" t="str">
        <f t="shared" si="3"/>
        <v>Non-Cash Payments</v>
      </c>
    </row>
    <row r="52" spans="1:28" x14ac:dyDescent="0.25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 t="str">
        <f>VLOOKUP(R52,Products!C:D,2,FALSE)</f>
        <v>Women's Apparel</v>
      </c>
      <c r="T52">
        <v>502</v>
      </c>
      <c r="U52" s="7">
        <v>50</v>
      </c>
      <c r="V52" s="7">
        <v>43.678035218757444</v>
      </c>
      <c r="W52">
        <v>5</v>
      </c>
      <c r="X52" s="7">
        <v>45</v>
      </c>
      <c r="Y52" s="7">
        <v>250</v>
      </c>
      <c r="Z52" s="7">
        <f t="shared" si="2"/>
        <v>205</v>
      </c>
      <c r="AA52" t="s">
        <v>45</v>
      </c>
      <c r="AB52" t="str">
        <f t="shared" si="3"/>
        <v>Non-Cash Payments</v>
      </c>
    </row>
    <row r="53" spans="1:28" x14ac:dyDescent="0.25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 t="str">
        <f>VLOOKUP(R53,Products!C:D,2,FALSE)</f>
        <v>Women's Apparel</v>
      </c>
      <c r="T53">
        <v>502</v>
      </c>
      <c r="U53" s="7">
        <v>50</v>
      </c>
      <c r="V53" s="7">
        <v>43.678035218757444</v>
      </c>
      <c r="W53">
        <v>5</v>
      </c>
      <c r="X53" s="7">
        <v>45</v>
      </c>
      <c r="Y53" s="7">
        <v>250</v>
      </c>
      <c r="Z53" s="7">
        <f t="shared" si="2"/>
        <v>205</v>
      </c>
      <c r="AA53" t="s">
        <v>45</v>
      </c>
      <c r="AB53" t="str">
        <f t="shared" si="3"/>
        <v>Non-Cash Payments</v>
      </c>
    </row>
    <row r="54" spans="1:28" x14ac:dyDescent="0.25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 t="str">
        <f>VLOOKUP(R54,Products!C:D,2,FALSE)</f>
        <v>Women's Apparel</v>
      </c>
      <c r="T54">
        <v>502</v>
      </c>
      <c r="U54" s="7">
        <v>50</v>
      </c>
      <c r="V54" s="7">
        <v>43.678035218757444</v>
      </c>
      <c r="W54">
        <v>5</v>
      </c>
      <c r="X54" s="7">
        <v>50</v>
      </c>
      <c r="Y54" s="7">
        <v>250</v>
      </c>
      <c r="Z54" s="7">
        <f t="shared" si="2"/>
        <v>200</v>
      </c>
      <c r="AA54" t="s">
        <v>45</v>
      </c>
      <c r="AB54" t="str">
        <f t="shared" si="3"/>
        <v>Non-Cash Payments</v>
      </c>
    </row>
    <row r="55" spans="1:28" x14ac:dyDescent="0.25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 t="str">
        <f>VLOOKUP(R55,Products!C:D,2,FALSE)</f>
        <v>Shop By Sport</v>
      </c>
      <c r="T55">
        <v>627</v>
      </c>
      <c r="U55" s="7">
        <v>39.990001679999999</v>
      </c>
      <c r="V55" s="7">
        <v>34.198098313835338</v>
      </c>
      <c r="W55">
        <v>5</v>
      </c>
      <c r="X55" s="7">
        <v>49.990001679999999</v>
      </c>
      <c r="Y55" s="7">
        <v>199.9500084</v>
      </c>
      <c r="Z55" s="7">
        <f t="shared" si="2"/>
        <v>149.96000672</v>
      </c>
      <c r="AA55" t="s">
        <v>45</v>
      </c>
      <c r="AB55" t="str">
        <f t="shared" si="3"/>
        <v>Non-Cash Payments</v>
      </c>
    </row>
    <row r="56" spans="1:28" x14ac:dyDescent="0.25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 t="str">
        <f>VLOOKUP(R56,Products!C:D,2,FALSE)</f>
        <v>Women's Apparel</v>
      </c>
      <c r="T56">
        <v>502</v>
      </c>
      <c r="U56" s="7">
        <v>50</v>
      </c>
      <c r="V56" s="7">
        <v>43.678035218757444</v>
      </c>
      <c r="W56">
        <v>5</v>
      </c>
      <c r="X56" s="7">
        <v>62.5</v>
      </c>
      <c r="Y56" s="7">
        <v>250</v>
      </c>
      <c r="Z56" s="7">
        <f t="shared" si="2"/>
        <v>187.5</v>
      </c>
      <c r="AA56" t="s">
        <v>45</v>
      </c>
      <c r="AB56" t="str">
        <f t="shared" si="3"/>
        <v>Non-Cash Payments</v>
      </c>
    </row>
    <row r="57" spans="1:28" x14ac:dyDescent="0.25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 t="str">
        <f>VLOOKUP(R57,Products!C:D,2,FALSE)</f>
        <v>Accessories</v>
      </c>
      <c r="T57">
        <v>906</v>
      </c>
      <c r="U57" s="7">
        <v>24.989999770000001</v>
      </c>
      <c r="V57" s="7">
        <v>16.911999892000001</v>
      </c>
      <c r="W57">
        <v>5</v>
      </c>
      <c r="X57" s="7">
        <v>0</v>
      </c>
      <c r="Y57" s="7">
        <v>124.94999885</v>
      </c>
      <c r="Z57" s="7">
        <f t="shared" si="2"/>
        <v>124.94999885</v>
      </c>
      <c r="AA57" t="s">
        <v>45</v>
      </c>
      <c r="AB57" t="str">
        <f t="shared" si="3"/>
        <v>Non-Cash Payments</v>
      </c>
    </row>
    <row r="58" spans="1:28" x14ac:dyDescent="0.25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 t="str">
        <f>VLOOKUP(R58,Products!C:D,2,FALSE)</f>
        <v>Accessories</v>
      </c>
      <c r="T58">
        <v>885</v>
      </c>
      <c r="U58" s="7">
        <v>24.989999770000001</v>
      </c>
      <c r="V58" s="7">
        <v>29.483249567625002</v>
      </c>
      <c r="W58">
        <v>5</v>
      </c>
      <c r="X58" s="7">
        <v>6.25</v>
      </c>
      <c r="Y58" s="7">
        <v>124.94999885</v>
      </c>
      <c r="Z58" s="7">
        <f t="shared" si="2"/>
        <v>118.69999885</v>
      </c>
      <c r="AA58" t="s">
        <v>45</v>
      </c>
      <c r="AB58" t="str">
        <f t="shared" si="3"/>
        <v>Non-Cash Payments</v>
      </c>
    </row>
    <row r="59" spans="1:28" x14ac:dyDescent="0.25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 t="str">
        <f>VLOOKUP(R59,Products!C:D,2,FALSE)</f>
        <v>Accessories</v>
      </c>
      <c r="T59">
        <v>886</v>
      </c>
      <c r="U59" s="7">
        <v>24.989999770000001</v>
      </c>
      <c r="V59" s="7">
        <v>18.459749817000002</v>
      </c>
      <c r="W59">
        <v>5</v>
      </c>
      <c r="X59" s="7">
        <v>6.8699998860000004</v>
      </c>
      <c r="Y59" s="7">
        <v>124.94999885</v>
      </c>
      <c r="Z59" s="7">
        <f t="shared" si="2"/>
        <v>118.079998964</v>
      </c>
      <c r="AA59" t="s">
        <v>45</v>
      </c>
      <c r="AB59" t="str">
        <f t="shared" si="3"/>
        <v>Non-Cash Payments</v>
      </c>
    </row>
    <row r="60" spans="1:28" x14ac:dyDescent="0.25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 t="str">
        <f>VLOOKUP(R60,Products!C:D,2,FALSE)</f>
        <v>Trade-In</v>
      </c>
      <c r="T60">
        <v>926</v>
      </c>
      <c r="U60" s="7">
        <v>15.989999770000001</v>
      </c>
      <c r="V60" s="7">
        <v>12.230249713200003</v>
      </c>
      <c r="W60">
        <v>5</v>
      </c>
      <c r="X60" s="7">
        <v>5.5999999049999998</v>
      </c>
      <c r="Y60" s="7">
        <v>79.94999885</v>
      </c>
      <c r="Z60" s="7">
        <f t="shared" si="2"/>
        <v>74.349998944999996</v>
      </c>
      <c r="AA60" t="s">
        <v>45</v>
      </c>
      <c r="AB60" t="str">
        <f t="shared" si="3"/>
        <v>Non-Cash Payments</v>
      </c>
    </row>
    <row r="61" spans="1:28" x14ac:dyDescent="0.25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 t="str">
        <f>VLOOKUP(R61,Products!C:D,2,FALSE)</f>
        <v>Trade-In</v>
      </c>
      <c r="T61">
        <v>924</v>
      </c>
      <c r="U61" s="7">
        <v>15.989999770000001</v>
      </c>
      <c r="V61" s="7">
        <v>16.143866608000003</v>
      </c>
      <c r="W61">
        <v>5</v>
      </c>
      <c r="X61" s="7">
        <v>12.789999959999999</v>
      </c>
      <c r="Y61" s="7">
        <v>79.94999885</v>
      </c>
      <c r="Z61" s="7">
        <f t="shared" si="2"/>
        <v>67.159998889999997</v>
      </c>
      <c r="AA61" t="s">
        <v>45</v>
      </c>
      <c r="AB61" t="str">
        <f t="shared" si="3"/>
        <v>Non-Cash Payments</v>
      </c>
    </row>
    <row r="62" spans="1:28" x14ac:dyDescent="0.25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 t="str">
        <f>VLOOKUP(R62,Products!C:D,2,FALSE)</f>
        <v>Electronics</v>
      </c>
      <c r="T62">
        <v>825</v>
      </c>
      <c r="U62" s="7">
        <v>31.989999770000001</v>
      </c>
      <c r="V62" s="7">
        <v>23.973333102666668</v>
      </c>
      <c r="W62">
        <v>5</v>
      </c>
      <c r="X62" s="7">
        <v>28.790000920000001</v>
      </c>
      <c r="Y62" s="7">
        <v>159.94999885000001</v>
      </c>
      <c r="Z62" s="7">
        <f t="shared" si="2"/>
        <v>131.15999793</v>
      </c>
      <c r="AA62" t="s">
        <v>45</v>
      </c>
      <c r="AB62" t="str">
        <f t="shared" si="3"/>
        <v>Non-Cash Payments</v>
      </c>
    </row>
    <row r="63" spans="1:28" x14ac:dyDescent="0.25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 t="str">
        <f>VLOOKUP(R63,Products!C:D,2,FALSE)</f>
        <v>Hunting &amp; Shooting</v>
      </c>
      <c r="T63">
        <v>977</v>
      </c>
      <c r="U63" s="7">
        <v>29.989999770000001</v>
      </c>
      <c r="V63" s="7">
        <v>21.106999969000004</v>
      </c>
      <c r="W63">
        <v>5</v>
      </c>
      <c r="X63" s="7">
        <v>29.989999770000001</v>
      </c>
      <c r="Y63" s="7">
        <v>149.94999885000001</v>
      </c>
      <c r="Z63" s="7">
        <f t="shared" si="2"/>
        <v>119.95999908000002</v>
      </c>
      <c r="AA63" t="s">
        <v>45</v>
      </c>
      <c r="AB63" t="str">
        <f t="shared" si="3"/>
        <v>Non-Cash Payments</v>
      </c>
    </row>
    <row r="64" spans="1:28" x14ac:dyDescent="0.25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 t="str">
        <f>VLOOKUP(R64,Products!C:D,2,FALSE)</f>
        <v>Tennis &amp; Racquet</v>
      </c>
      <c r="T64">
        <v>116</v>
      </c>
      <c r="U64" s="7">
        <v>44.990001679999999</v>
      </c>
      <c r="V64" s="7">
        <v>30.409585080374999</v>
      </c>
      <c r="W64">
        <v>5</v>
      </c>
      <c r="X64" s="7">
        <v>38.240001679999999</v>
      </c>
      <c r="Y64" s="7">
        <v>224.9500084</v>
      </c>
      <c r="Z64" s="7">
        <f t="shared" si="2"/>
        <v>186.71000672</v>
      </c>
      <c r="AA64" t="s">
        <v>45</v>
      </c>
      <c r="AB64" t="str">
        <f t="shared" si="3"/>
        <v>Non-Cash Payments</v>
      </c>
    </row>
    <row r="65" spans="1:28" x14ac:dyDescent="0.25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 t="str">
        <f>VLOOKUP(R65,Products!C:D,2,FALSE)</f>
        <v>Cardio Equipment</v>
      </c>
      <c r="T65">
        <v>191</v>
      </c>
      <c r="U65" s="7">
        <v>99.989997860000003</v>
      </c>
      <c r="V65" s="7">
        <v>95.114003926871064</v>
      </c>
      <c r="W65">
        <v>5</v>
      </c>
      <c r="X65" s="7">
        <v>25</v>
      </c>
      <c r="Y65" s="7">
        <v>499.94998930000003</v>
      </c>
      <c r="Z65" s="7">
        <f t="shared" si="2"/>
        <v>474.94998930000003</v>
      </c>
      <c r="AA65" t="s">
        <v>45</v>
      </c>
      <c r="AB65" t="str">
        <f t="shared" si="3"/>
        <v>Non-Cash Payments</v>
      </c>
    </row>
    <row r="66" spans="1:28" x14ac:dyDescent="0.25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 t="str">
        <f>VLOOKUP(R66,Products!C:D,2,FALSE)</f>
        <v>Cleats</v>
      </c>
      <c r="T66">
        <v>365</v>
      </c>
      <c r="U66" s="7">
        <v>59.990001679999999</v>
      </c>
      <c r="V66" s="7">
        <v>54.488929209402009</v>
      </c>
      <c r="W66">
        <v>5</v>
      </c>
      <c r="X66" s="7">
        <v>0</v>
      </c>
      <c r="Y66" s="7">
        <v>299.9500084</v>
      </c>
      <c r="Z66" s="7">
        <f t="shared" si="2"/>
        <v>299.9500084</v>
      </c>
      <c r="AA66" t="s">
        <v>45</v>
      </c>
      <c r="AB66" t="str">
        <f t="shared" si="3"/>
        <v>Non-Cash Payments</v>
      </c>
    </row>
    <row r="67" spans="1:28" x14ac:dyDescent="0.25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 t="str">
        <f>VLOOKUP(R67,Products!C:D,2,FALSE)</f>
        <v>Shop By Sport</v>
      </c>
      <c r="T67">
        <v>627</v>
      </c>
      <c r="U67" s="7">
        <v>39.990001679999999</v>
      </c>
      <c r="V67" s="7">
        <v>34.198098313835338</v>
      </c>
      <c r="W67">
        <v>5</v>
      </c>
      <c r="X67" s="7">
        <v>33.990001679999999</v>
      </c>
      <c r="Y67" s="7">
        <v>199.9500084</v>
      </c>
      <c r="Z67" s="7">
        <f t="shared" ref="Z67:Z130" si="6">Y67-X67</f>
        <v>165.96000672</v>
      </c>
      <c r="AA67" t="s">
        <v>45</v>
      </c>
      <c r="AB67" t="str">
        <f t="shared" ref="AB67:AB130" si="7">IF(AND(Z67&gt;200,AA67="CASH"),"Cash Over 200",IF(AA67="CASH","Cash Not Over 200","Non-Cash Payments"))</f>
        <v>Non-Cash Payments</v>
      </c>
    </row>
    <row r="68" spans="1:28" x14ac:dyDescent="0.25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 t="str">
        <f>VLOOKUP(R68,Products!C:D,2,FALSE)</f>
        <v>Women's Apparel</v>
      </c>
      <c r="T68">
        <v>502</v>
      </c>
      <c r="U68" s="7">
        <v>50</v>
      </c>
      <c r="V68" s="7">
        <v>43.678035218757444</v>
      </c>
      <c r="W68">
        <v>5</v>
      </c>
      <c r="X68" s="7">
        <v>50</v>
      </c>
      <c r="Y68" s="7">
        <v>250</v>
      </c>
      <c r="Z68" s="7">
        <f t="shared" si="6"/>
        <v>200</v>
      </c>
      <c r="AA68" t="s">
        <v>45</v>
      </c>
      <c r="AB68" t="str">
        <f t="shared" si="7"/>
        <v>Non-Cash Payments</v>
      </c>
    </row>
    <row r="69" spans="1:28" x14ac:dyDescent="0.25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 t="str">
        <f>VLOOKUP(R69,Products!C:D,2,FALSE)</f>
        <v>Electronics</v>
      </c>
      <c r="T69">
        <v>818</v>
      </c>
      <c r="U69" s="7">
        <v>47.990001679999999</v>
      </c>
      <c r="V69" s="7">
        <v>51.274287170714288</v>
      </c>
      <c r="W69">
        <v>5</v>
      </c>
      <c r="X69" s="7">
        <v>43.189998629999998</v>
      </c>
      <c r="Y69" s="7">
        <v>239.9500084</v>
      </c>
      <c r="Z69" s="7">
        <f t="shared" si="6"/>
        <v>196.76000977000001</v>
      </c>
      <c r="AA69" t="s">
        <v>45</v>
      </c>
      <c r="AB69" t="str">
        <f t="shared" si="7"/>
        <v>Non-Cash Payments</v>
      </c>
    </row>
    <row r="70" spans="1:28" x14ac:dyDescent="0.25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 t="str">
        <f>VLOOKUP(R70,Products!C:D,2,FALSE)</f>
        <v>Cardio Equipment</v>
      </c>
      <c r="T70">
        <v>191</v>
      </c>
      <c r="U70" s="7">
        <v>99.989997860000003</v>
      </c>
      <c r="V70" s="7">
        <v>95.114003926871064</v>
      </c>
      <c r="W70">
        <v>4</v>
      </c>
      <c r="X70" s="7">
        <v>63.990001679999999</v>
      </c>
      <c r="Y70" s="7">
        <v>399.95999144000001</v>
      </c>
      <c r="Z70" s="7">
        <f t="shared" si="6"/>
        <v>335.96998976000003</v>
      </c>
      <c r="AA70" t="s">
        <v>30</v>
      </c>
      <c r="AB70" t="str">
        <f t="shared" si="7"/>
        <v>Cash Over 200</v>
      </c>
    </row>
    <row r="71" spans="1:28" x14ac:dyDescent="0.25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 t="str">
        <f>VLOOKUP(R71,Products!C:D,2,FALSE)</f>
        <v>Electronics</v>
      </c>
      <c r="T71">
        <v>835</v>
      </c>
      <c r="U71" s="7">
        <v>31.989999770000001</v>
      </c>
      <c r="V71" s="7">
        <v>21.242499350000003</v>
      </c>
      <c r="W71">
        <v>4</v>
      </c>
      <c r="X71" s="7">
        <v>5.1199998860000004</v>
      </c>
      <c r="Y71" s="7">
        <v>127.95999908</v>
      </c>
      <c r="Z71" s="7">
        <f t="shared" si="6"/>
        <v>122.839999194</v>
      </c>
      <c r="AA71" t="s">
        <v>30</v>
      </c>
      <c r="AB71" t="str">
        <f t="shared" si="7"/>
        <v>Cash Not Over 200</v>
      </c>
    </row>
    <row r="72" spans="1:28" x14ac:dyDescent="0.25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 t="str">
        <f>VLOOKUP(R72,Products!C:D,2,FALSE)</f>
        <v>Cardio Equipment</v>
      </c>
      <c r="T72">
        <v>191</v>
      </c>
      <c r="U72" s="7">
        <v>99.989997860000003</v>
      </c>
      <c r="V72" s="7">
        <v>95.114003926871064</v>
      </c>
      <c r="W72">
        <v>5</v>
      </c>
      <c r="X72" s="7">
        <v>64.989997860000003</v>
      </c>
      <c r="Y72" s="7">
        <v>499.94998930000003</v>
      </c>
      <c r="Z72" s="7">
        <f t="shared" si="6"/>
        <v>434.95999144000001</v>
      </c>
      <c r="AA72" t="s">
        <v>30</v>
      </c>
      <c r="AB72" t="str">
        <f t="shared" si="7"/>
        <v>Cash Over 200</v>
      </c>
    </row>
    <row r="73" spans="1:28" x14ac:dyDescent="0.25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 t="str">
        <f>VLOOKUP(R73,Products!C:D,2,FALSE)</f>
        <v>Women's Apparel</v>
      </c>
      <c r="T73">
        <v>502</v>
      </c>
      <c r="U73" s="7">
        <v>50</v>
      </c>
      <c r="V73" s="7">
        <v>43.678035218757444</v>
      </c>
      <c r="W73">
        <v>5</v>
      </c>
      <c r="X73" s="7">
        <v>22.5</v>
      </c>
      <c r="Y73" s="7">
        <v>250</v>
      </c>
      <c r="Z73" s="7">
        <f t="shared" si="6"/>
        <v>227.5</v>
      </c>
      <c r="AA73" t="s">
        <v>30</v>
      </c>
      <c r="AB73" t="str">
        <f t="shared" si="7"/>
        <v>Cash Over 200</v>
      </c>
    </row>
    <row r="74" spans="1:28" x14ac:dyDescent="0.25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 t="str">
        <f>VLOOKUP(R74,Products!C:D,2,FALSE)</f>
        <v>Cardio Equipment</v>
      </c>
      <c r="T74">
        <v>191</v>
      </c>
      <c r="U74" s="7">
        <v>99.989997860000003</v>
      </c>
      <c r="V74" s="7">
        <v>95.114003926871064</v>
      </c>
      <c r="W74">
        <v>4</v>
      </c>
      <c r="X74" s="7">
        <v>67.989997860000003</v>
      </c>
      <c r="Y74" s="7">
        <v>399.95999144000001</v>
      </c>
      <c r="Z74" s="7">
        <f t="shared" si="6"/>
        <v>331.96999357999999</v>
      </c>
      <c r="AA74" t="s">
        <v>66</v>
      </c>
      <c r="AB74" t="str">
        <f t="shared" si="7"/>
        <v>Non-Cash Payments</v>
      </c>
    </row>
    <row r="75" spans="1:28" x14ac:dyDescent="0.25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 t="str">
        <f>VLOOKUP(R75,Products!C:D,2,FALSE)</f>
        <v>Cardio Equipment</v>
      </c>
      <c r="T75">
        <v>191</v>
      </c>
      <c r="U75" s="7">
        <v>99.989997860000003</v>
      </c>
      <c r="V75" s="7">
        <v>95.114003926871064</v>
      </c>
      <c r="W75">
        <v>4</v>
      </c>
      <c r="X75" s="7">
        <v>67.989997860000003</v>
      </c>
      <c r="Y75" s="7">
        <v>399.95999144000001</v>
      </c>
      <c r="Z75" s="7">
        <f t="shared" si="6"/>
        <v>331.96999357999999</v>
      </c>
      <c r="AA75" t="s">
        <v>66</v>
      </c>
      <c r="AB75" t="str">
        <f t="shared" si="7"/>
        <v>Non-Cash Payments</v>
      </c>
    </row>
    <row r="76" spans="1:28" x14ac:dyDescent="0.25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 t="str">
        <f>VLOOKUP(R76,Products!C:D,2,FALSE)</f>
        <v>Cleats</v>
      </c>
      <c r="T76">
        <v>365</v>
      </c>
      <c r="U76" s="7">
        <v>59.990001679999999</v>
      </c>
      <c r="V76" s="7">
        <v>54.488929209402009</v>
      </c>
      <c r="W76">
        <v>4</v>
      </c>
      <c r="X76" s="7">
        <v>21.600000380000001</v>
      </c>
      <c r="Y76" s="7">
        <v>239.96000672</v>
      </c>
      <c r="Z76" s="7">
        <f t="shared" si="6"/>
        <v>218.36000633999998</v>
      </c>
      <c r="AA76" t="s">
        <v>66</v>
      </c>
      <c r="AB76" t="str">
        <f t="shared" si="7"/>
        <v>Non-Cash Payments</v>
      </c>
    </row>
    <row r="77" spans="1:28" x14ac:dyDescent="0.25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 t="str">
        <f>VLOOKUP(R77,Products!C:D,2,FALSE)</f>
        <v>Cleats</v>
      </c>
      <c r="T77">
        <v>365</v>
      </c>
      <c r="U77" s="7">
        <v>59.990001679999999</v>
      </c>
      <c r="V77" s="7">
        <v>54.488929209402009</v>
      </c>
      <c r="W77">
        <v>4</v>
      </c>
      <c r="X77" s="7">
        <v>21.600000380000001</v>
      </c>
      <c r="Y77" s="7">
        <v>239.96000672</v>
      </c>
      <c r="Z77" s="7">
        <f t="shared" si="6"/>
        <v>218.36000633999998</v>
      </c>
      <c r="AA77" t="s">
        <v>66</v>
      </c>
      <c r="AB77" t="str">
        <f t="shared" si="7"/>
        <v>Non-Cash Payments</v>
      </c>
    </row>
    <row r="78" spans="1:28" x14ac:dyDescent="0.25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 t="str">
        <f>VLOOKUP(R78,Products!C:D,2,FALSE)</f>
        <v>Cleats</v>
      </c>
      <c r="T78">
        <v>365</v>
      </c>
      <c r="U78" s="7">
        <v>59.990001679999999</v>
      </c>
      <c r="V78" s="7">
        <v>54.488929209402009</v>
      </c>
      <c r="W78">
        <v>4</v>
      </c>
      <c r="X78" s="7">
        <v>28.799999239999998</v>
      </c>
      <c r="Y78" s="7">
        <v>239.96000672</v>
      </c>
      <c r="Z78" s="7">
        <f t="shared" si="6"/>
        <v>211.16000747999999</v>
      </c>
      <c r="AA78" t="s">
        <v>66</v>
      </c>
      <c r="AB78" t="str">
        <f t="shared" si="7"/>
        <v>Non-Cash Payments</v>
      </c>
    </row>
    <row r="79" spans="1:28" x14ac:dyDescent="0.25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 t="str">
        <f>VLOOKUP(R79,Products!C:D,2,FALSE)</f>
        <v>Cleats</v>
      </c>
      <c r="T79">
        <v>365</v>
      </c>
      <c r="U79" s="7">
        <v>59.990001679999999</v>
      </c>
      <c r="V79" s="7">
        <v>54.488929209402009</v>
      </c>
      <c r="W79">
        <v>4</v>
      </c>
      <c r="X79" s="7">
        <v>28.799999239999998</v>
      </c>
      <c r="Y79" s="7">
        <v>239.96000672</v>
      </c>
      <c r="Z79" s="7">
        <f t="shared" si="6"/>
        <v>211.16000747999999</v>
      </c>
      <c r="AA79" t="s">
        <v>66</v>
      </c>
      <c r="AB79" t="str">
        <f t="shared" si="7"/>
        <v>Non-Cash Payments</v>
      </c>
    </row>
    <row r="80" spans="1:28" x14ac:dyDescent="0.25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 t="str">
        <f>VLOOKUP(R80,Products!C:D,2,FALSE)</f>
        <v>Cleats</v>
      </c>
      <c r="T80">
        <v>365</v>
      </c>
      <c r="U80" s="7">
        <v>59.990001679999999</v>
      </c>
      <c r="V80" s="7">
        <v>54.488929209402009</v>
      </c>
      <c r="W80">
        <v>4</v>
      </c>
      <c r="X80" s="7">
        <v>35.990001679999999</v>
      </c>
      <c r="Y80" s="7">
        <v>239.96000672</v>
      </c>
      <c r="Z80" s="7">
        <f t="shared" si="6"/>
        <v>203.97000503999999</v>
      </c>
      <c r="AA80" t="s">
        <v>66</v>
      </c>
      <c r="AB80" t="str">
        <f t="shared" si="7"/>
        <v>Non-Cash Payments</v>
      </c>
    </row>
    <row r="81" spans="1:28" x14ac:dyDescent="0.25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 t="str">
        <f>VLOOKUP(R81,Products!C:D,2,FALSE)</f>
        <v>Cleats</v>
      </c>
      <c r="T81">
        <v>365</v>
      </c>
      <c r="U81" s="7">
        <v>59.990001679999999</v>
      </c>
      <c r="V81" s="7">
        <v>54.488929209402009</v>
      </c>
      <c r="W81">
        <v>4</v>
      </c>
      <c r="X81" s="7">
        <v>38.38999939</v>
      </c>
      <c r="Y81" s="7">
        <v>239.96000672</v>
      </c>
      <c r="Z81" s="7">
        <f t="shared" si="6"/>
        <v>201.57000733000001</v>
      </c>
      <c r="AA81" t="s">
        <v>66</v>
      </c>
      <c r="AB81" t="str">
        <f t="shared" si="7"/>
        <v>Non-Cash Payments</v>
      </c>
    </row>
    <row r="82" spans="1:28" x14ac:dyDescent="0.25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 t="str">
        <f>VLOOKUP(R82,Products!C:D,2,FALSE)</f>
        <v>Shop By Sport</v>
      </c>
      <c r="T82">
        <v>627</v>
      </c>
      <c r="U82" s="7">
        <v>39.990001679999999</v>
      </c>
      <c r="V82" s="7">
        <v>34.198098313835338</v>
      </c>
      <c r="W82">
        <v>4</v>
      </c>
      <c r="X82" s="7">
        <v>1.6000000240000001</v>
      </c>
      <c r="Y82" s="7">
        <v>159.96000672</v>
      </c>
      <c r="Z82" s="7">
        <f t="shared" si="6"/>
        <v>158.360006696</v>
      </c>
      <c r="AA82" t="s">
        <v>66</v>
      </c>
      <c r="AB82" t="str">
        <f t="shared" si="7"/>
        <v>Non-Cash Payments</v>
      </c>
    </row>
    <row r="83" spans="1:28" x14ac:dyDescent="0.25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 t="str">
        <f>VLOOKUP(R83,Products!C:D,2,FALSE)</f>
        <v>Shop By Sport</v>
      </c>
      <c r="T83">
        <v>627</v>
      </c>
      <c r="U83" s="7">
        <v>39.990001679999999</v>
      </c>
      <c r="V83" s="7">
        <v>34.198098313835338</v>
      </c>
      <c r="W83">
        <v>4</v>
      </c>
      <c r="X83" s="7">
        <v>1.6000000240000001</v>
      </c>
      <c r="Y83" s="7">
        <v>159.96000672</v>
      </c>
      <c r="Z83" s="7">
        <f t="shared" si="6"/>
        <v>158.360006696</v>
      </c>
      <c r="AA83" t="s">
        <v>66</v>
      </c>
      <c r="AB83" t="str">
        <f t="shared" si="7"/>
        <v>Non-Cash Payments</v>
      </c>
    </row>
    <row r="84" spans="1:28" x14ac:dyDescent="0.25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 t="str">
        <f>VLOOKUP(R84,Products!C:D,2,FALSE)</f>
        <v>Women's Apparel</v>
      </c>
      <c r="T84">
        <v>502</v>
      </c>
      <c r="U84" s="7">
        <v>50</v>
      </c>
      <c r="V84" s="7">
        <v>43.678035218757444</v>
      </c>
      <c r="W84">
        <v>4</v>
      </c>
      <c r="X84" s="7">
        <v>6</v>
      </c>
      <c r="Y84" s="7">
        <v>200</v>
      </c>
      <c r="Z84" s="7">
        <f t="shared" si="6"/>
        <v>194</v>
      </c>
      <c r="AA84" t="s">
        <v>66</v>
      </c>
      <c r="AB84" t="str">
        <f t="shared" si="7"/>
        <v>Non-Cash Payments</v>
      </c>
    </row>
    <row r="85" spans="1:28" x14ac:dyDescent="0.25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 t="str">
        <f>VLOOKUP(R85,Products!C:D,2,FALSE)</f>
        <v>Women's Apparel</v>
      </c>
      <c r="T85">
        <v>502</v>
      </c>
      <c r="U85" s="7">
        <v>50</v>
      </c>
      <c r="V85" s="7">
        <v>43.678035218757444</v>
      </c>
      <c r="W85">
        <v>4</v>
      </c>
      <c r="X85" s="7">
        <v>14</v>
      </c>
      <c r="Y85" s="7">
        <v>200</v>
      </c>
      <c r="Z85" s="7">
        <f t="shared" si="6"/>
        <v>186</v>
      </c>
      <c r="AA85" t="s">
        <v>66</v>
      </c>
      <c r="AB85" t="str">
        <f t="shared" si="7"/>
        <v>Non-Cash Payments</v>
      </c>
    </row>
    <row r="86" spans="1:28" x14ac:dyDescent="0.25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 t="str">
        <f>VLOOKUP(R86,Products!C:D,2,FALSE)</f>
        <v>Women's Apparel</v>
      </c>
      <c r="T86">
        <v>502</v>
      </c>
      <c r="U86" s="7">
        <v>50</v>
      </c>
      <c r="V86" s="7">
        <v>43.678035218757444</v>
      </c>
      <c r="W86">
        <v>4</v>
      </c>
      <c r="X86" s="7">
        <v>20</v>
      </c>
      <c r="Y86" s="7">
        <v>200</v>
      </c>
      <c r="Z86" s="7">
        <f t="shared" si="6"/>
        <v>180</v>
      </c>
      <c r="AA86" t="s">
        <v>66</v>
      </c>
      <c r="AB86" t="str">
        <f t="shared" si="7"/>
        <v>Non-Cash Payments</v>
      </c>
    </row>
    <row r="87" spans="1:28" x14ac:dyDescent="0.25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 t="str">
        <f>VLOOKUP(R87,Products!C:D,2,FALSE)</f>
        <v>Shop By Sport</v>
      </c>
      <c r="T87">
        <v>627</v>
      </c>
      <c r="U87" s="7">
        <v>39.990001679999999</v>
      </c>
      <c r="V87" s="7">
        <v>34.198098313835338</v>
      </c>
      <c r="W87">
        <v>4</v>
      </c>
      <c r="X87" s="7">
        <v>20.790000920000001</v>
      </c>
      <c r="Y87" s="7">
        <v>159.96000672</v>
      </c>
      <c r="Z87" s="7">
        <f t="shared" si="6"/>
        <v>139.17000579999998</v>
      </c>
      <c r="AA87" t="s">
        <v>66</v>
      </c>
      <c r="AB87" t="str">
        <f t="shared" si="7"/>
        <v>Non-Cash Payments</v>
      </c>
    </row>
    <row r="88" spans="1:28" x14ac:dyDescent="0.25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 t="str">
        <f>VLOOKUP(R88,Products!C:D,2,FALSE)</f>
        <v>Shop By Sport</v>
      </c>
      <c r="T88">
        <v>627</v>
      </c>
      <c r="U88" s="7">
        <v>39.990001679999999</v>
      </c>
      <c r="V88" s="7">
        <v>34.198098313835338</v>
      </c>
      <c r="W88">
        <v>4</v>
      </c>
      <c r="X88" s="7">
        <v>20.790000920000001</v>
      </c>
      <c r="Y88" s="7">
        <v>159.96000672</v>
      </c>
      <c r="Z88" s="7">
        <f t="shared" si="6"/>
        <v>139.17000579999998</v>
      </c>
      <c r="AA88" t="s">
        <v>66</v>
      </c>
      <c r="AB88" t="str">
        <f t="shared" si="7"/>
        <v>Non-Cash Payments</v>
      </c>
    </row>
    <row r="89" spans="1:28" x14ac:dyDescent="0.25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 t="str">
        <f>VLOOKUP(R89,Products!C:D,2,FALSE)</f>
        <v>Women's Apparel</v>
      </c>
      <c r="T89">
        <v>502</v>
      </c>
      <c r="U89" s="7">
        <v>50</v>
      </c>
      <c r="V89" s="7">
        <v>43.678035218757444</v>
      </c>
      <c r="W89">
        <v>4</v>
      </c>
      <c r="X89" s="7">
        <v>34</v>
      </c>
      <c r="Y89" s="7">
        <v>200</v>
      </c>
      <c r="Z89" s="7">
        <f t="shared" si="6"/>
        <v>166</v>
      </c>
      <c r="AA89" t="s">
        <v>66</v>
      </c>
      <c r="AB89" t="str">
        <f t="shared" si="7"/>
        <v>Non-Cash Payments</v>
      </c>
    </row>
    <row r="90" spans="1:28" x14ac:dyDescent="0.25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 t="str">
        <f>VLOOKUP(R90,Products!C:D,2,FALSE)</f>
        <v>Women's Apparel</v>
      </c>
      <c r="T90">
        <v>502</v>
      </c>
      <c r="U90" s="7">
        <v>50</v>
      </c>
      <c r="V90" s="7">
        <v>43.678035218757444</v>
      </c>
      <c r="W90">
        <v>4</v>
      </c>
      <c r="X90" s="7">
        <v>34</v>
      </c>
      <c r="Y90" s="7">
        <v>200</v>
      </c>
      <c r="Z90" s="7">
        <f t="shared" si="6"/>
        <v>166</v>
      </c>
      <c r="AA90" t="s">
        <v>66</v>
      </c>
      <c r="AB90" t="str">
        <f t="shared" si="7"/>
        <v>Non-Cash Payments</v>
      </c>
    </row>
    <row r="91" spans="1:28" x14ac:dyDescent="0.25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 t="str">
        <f>VLOOKUP(R91,Products!C:D,2,FALSE)</f>
        <v>Shop By Sport</v>
      </c>
      <c r="T91">
        <v>627</v>
      </c>
      <c r="U91" s="7">
        <v>39.990001679999999</v>
      </c>
      <c r="V91" s="7">
        <v>34.198098313835338</v>
      </c>
      <c r="W91">
        <v>4</v>
      </c>
      <c r="X91" s="7">
        <v>27.190000529999999</v>
      </c>
      <c r="Y91" s="7">
        <v>159.96000672</v>
      </c>
      <c r="Z91" s="7">
        <f t="shared" si="6"/>
        <v>132.77000619</v>
      </c>
      <c r="AA91" t="s">
        <v>66</v>
      </c>
      <c r="AB91" t="str">
        <f t="shared" si="7"/>
        <v>Non-Cash Payments</v>
      </c>
    </row>
    <row r="92" spans="1:28" x14ac:dyDescent="0.25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 t="str">
        <f>VLOOKUP(R92,Products!C:D,2,FALSE)</f>
        <v>Women's Apparel</v>
      </c>
      <c r="T92">
        <v>502</v>
      </c>
      <c r="U92" s="7">
        <v>50</v>
      </c>
      <c r="V92" s="7">
        <v>43.678035218757444</v>
      </c>
      <c r="W92">
        <v>4</v>
      </c>
      <c r="X92" s="7">
        <v>36</v>
      </c>
      <c r="Y92" s="7">
        <v>200</v>
      </c>
      <c r="Z92" s="7">
        <f t="shared" si="6"/>
        <v>164</v>
      </c>
      <c r="AA92" t="s">
        <v>66</v>
      </c>
      <c r="AB92" t="str">
        <f t="shared" si="7"/>
        <v>Non-Cash Payments</v>
      </c>
    </row>
    <row r="93" spans="1:28" x14ac:dyDescent="0.25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 t="str">
        <f>VLOOKUP(R93,Products!C:D,2,FALSE)</f>
        <v>Golf Balls</v>
      </c>
      <c r="T93">
        <v>810</v>
      </c>
      <c r="U93" s="7">
        <v>19.989999770000001</v>
      </c>
      <c r="V93" s="7">
        <v>13.40499973</v>
      </c>
      <c r="W93">
        <v>4</v>
      </c>
      <c r="X93" s="7">
        <v>12.789999959999999</v>
      </c>
      <c r="Y93" s="7">
        <v>79.959999080000003</v>
      </c>
      <c r="Z93" s="7">
        <f t="shared" si="6"/>
        <v>67.16999912</v>
      </c>
      <c r="AA93" t="s">
        <v>66</v>
      </c>
      <c r="AB93" t="str">
        <f t="shared" si="7"/>
        <v>Non-Cash Payments</v>
      </c>
    </row>
    <row r="94" spans="1:28" x14ac:dyDescent="0.25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 t="str">
        <f>VLOOKUP(R94,Products!C:D,2,FALSE)</f>
        <v>Tennis &amp; Racquet</v>
      </c>
      <c r="T94">
        <v>116</v>
      </c>
      <c r="U94" s="7">
        <v>44.990001679999999</v>
      </c>
      <c r="V94" s="7">
        <v>30.409585080374999</v>
      </c>
      <c r="W94">
        <v>4</v>
      </c>
      <c r="X94" s="7">
        <v>9</v>
      </c>
      <c r="Y94" s="7">
        <v>179.96000672</v>
      </c>
      <c r="Z94" s="7">
        <f t="shared" si="6"/>
        <v>170.96000672</v>
      </c>
      <c r="AA94" t="s">
        <v>66</v>
      </c>
      <c r="AB94" t="str">
        <f t="shared" si="7"/>
        <v>Non-Cash Payments</v>
      </c>
    </row>
    <row r="95" spans="1:28" x14ac:dyDescent="0.25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 t="str">
        <f>VLOOKUP(R95,Products!C:D,2,FALSE)</f>
        <v>Cardio Equipment</v>
      </c>
      <c r="T95">
        <v>191</v>
      </c>
      <c r="U95" s="7">
        <v>99.989997860000003</v>
      </c>
      <c r="V95" s="7">
        <v>95.114003926871064</v>
      </c>
      <c r="W95">
        <v>4</v>
      </c>
      <c r="X95" s="7">
        <v>12</v>
      </c>
      <c r="Y95" s="7">
        <v>399.95999144000001</v>
      </c>
      <c r="Z95" s="7">
        <f t="shared" si="6"/>
        <v>387.95999144000001</v>
      </c>
      <c r="AA95" t="s">
        <v>66</v>
      </c>
      <c r="AB95" t="str">
        <f t="shared" si="7"/>
        <v>Non-Cash Payments</v>
      </c>
    </row>
    <row r="96" spans="1:28" x14ac:dyDescent="0.25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 t="str">
        <f>VLOOKUP(R96,Products!C:D,2,FALSE)</f>
        <v>Cleats</v>
      </c>
      <c r="T96">
        <v>365</v>
      </c>
      <c r="U96" s="7">
        <v>59.990001679999999</v>
      </c>
      <c r="V96" s="7">
        <v>54.488929209402009</v>
      </c>
      <c r="W96">
        <v>4</v>
      </c>
      <c r="X96" s="7">
        <v>47.990001679999999</v>
      </c>
      <c r="Y96" s="7">
        <v>239.96000672</v>
      </c>
      <c r="Z96" s="7">
        <f t="shared" si="6"/>
        <v>191.97000503999999</v>
      </c>
      <c r="AA96" t="s">
        <v>66</v>
      </c>
      <c r="AB96" t="str">
        <f t="shared" si="7"/>
        <v>Non-Cash Payments</v>
      </c>
    </row>
    <row r="97" spans="1:28" x14ac:dyDescent="0.25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 t="str">
        <f>VLOOKUP(R97,Products!C:D,2,FALSE)</f>
        <v>Women's Apparel</v>
      </c>
      <c r="T97">
        <v>502</v>
      </c>
      <c r="U97" s="7">
        <v>50</v>
      </c>
      <c r="V97" s="7">
        <v>43.678035218757444</v>
      </c>
      <c r="W97">
        <v>4</v>
      </c>
      <c r="X97" s="7">
        <v>24</v>
      </c>
      <c r="Y97" s="7">
        <v>200</v>
      </c>
      <c r="Z97" s="7">
        <f t="shared" si="6"/>
        <v>176</v>
      </c>
      <c r="AA97" t="s">
        <v>66</v>
      </c>
      <c r="AB97" t="str">
        <f t="shared" si="7"/>
        <v>Non-Cash Payments</v>
      </c>
    </row>
    <row r="98" spans="1:28" x14ac:dyDescent="0.25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 t="str">
        <f>VLOOKUP(R98,Products!C:D,2,FALSE)</f>
        <v>Shop By Sport</v>
      </c>
      <c r="T98">
        <v>627</v>
      </c>
      <c r="U98" s="7">
        <v>39.990001679999999</v>
      </c>
      <c r="V98" s="7">
        <v>34.198098313835338</v>
      </c>
      <c r="W98">
        <v>4</v>
      </c>
      <c r="X98" s="7">
        <v>20.790000920000001</v>
      </c>
      <c r="Y98" s="7">
        <v>159.96000672</v>
      </c>
      <c r="Z98" s="7">
        <f t="shared" si="6"/>
        <v>139.17000579999998</v>
      </c>
      <c r="AA98" t="s">
        <v>66</v>
      </c>
      <c r="AB98" t="str">
        <f t="shared" si="7"/>
        <v>Non-Cash Payments</v>
      </c>
    </row>
    <row r="99" spans="1:28" x14ac:dyDescent="0.25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 t="str">
        <f>VLOOKUP(R99,Products!C:D,2,FALSE)</f>
        <v>Girls' Apparel</v>
      </c>
      <c r="T99">
        <v>565</v>
      </c>
      <c r="U99" s="7">
        <v>70</v>
      </c>
      <c r="V99" s="7">
        <v>62.759999940857142</v>
      </c>
      <c r="W99">
        <v>4</v>
      </c>
      <c r="X99" s="7">
        <v>44.799999239999998</v>
      </c>
      <c r="Y99" s="7">
        <v>280</v>
      </c>
      <c r="Z99" s="7">
        <f t="shared" si="6"/>
        <v>235.20000075999999</v>
      </c>
      <c r="AA99" t="s">
        <v>66</v>
      </c>
      <c r="AB99" t="str">
        <f t="shared" si="7"/>
        <v>Non-Cash Payments</v>
      </c>
    </row>
    <row r="100" spans="1:28" x14ac:dyDescent="0.25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 t="str">
        <f>VLOOKUP(R100,Products!C:D,2,FALSE)</f>
        <v>Shop By Sport</v>
      </c>
      <c r="T100">
        <v>627</v>
      </c>
      <c r="U100" s="7">
        <v>39.990001679999999</v>
      </c>
      <c r="V100" s="7">
        <v>34.198098313835338</v>
      </c>
      <c r="W100">
        <v>4</v>
      </c>
      <c r="X100" s="7">
        <v>28.790000920000001</v>
      </c>
      <c r="Y100" s="7">
        <v>159.96000672</v>
      </c>
      <c r="Z100" s="7">
        <f t="shared" si="6"/>
        <v>131.17000579999998</v>
      </c>
      <c r="AA100" t="s">
        <v>66</v>
      </c>
      <c r="AB100" t="str">
        <f t="shared" si="7"/>
        <v>Non-Cash Payments</v>
      </c>
    </row>
    <row r="101" spans="1:28" x14ac:dyDescent="0.25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 t="str">
        <f>VLOOKUP(R101,Products!C:D,2,FALSE)</f>
        <v>Women's Apparel</v>
      </c>
      <c r="T101">
        <v>502</v>
      </c>
      <c r="U101" s="7">
        <v>50</v>
      </c>
      <c r="V101" s="7">
        <v>43.678035218757444</v>
      </c>
      <c r="W101">
        <v>4</v>
      </c>
      <c r="X101" s="7">
        <v>40</v>
      </c>
      <c r="Y101" s="7">
        <v>200</v>
      </c>
      <c r="Z101" s="7">
        <f t="shared" si="6"/>
        <v>160</v>
      </c>
      <c r="AA101" t="s">
        <v>66</v>
      </c>
      <c r="AB101" t="str">
        <f t="shared" si="7"/>
        <v>Non-Cash Payments</v>
      </c>
    </row>
    <row r="102" spans="1:28" x14ac:dyDescent="0.25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 t="str">
        <f>VLOOKUP(R102,Products!C:D,2,FALSE)</f>
        <v>Electronics</v>
      </c>
      <c r="T102">
        <v>821</v>
      </c>
      <c r="U102" s="7">
        <v>51.990001679999999</v>
      </c>
      <c r="V102" s="7">
        <v>36.5500021</v>
      </c>
      <c r="W102">
        <v>4</v>
      </c>
      <c r="X102" s="7">
        <v>2.079999924</v>
      </c>
      <c r="Y102" s="7">
        <v>207.96000672</v>
      </c>
      <c r="Z102" s="7">
        <f t="shared" si="6"/>
        <v>205.880006796</v>
      </c>
      <c r="AA102" t="s">
        <v>66</v>
      </c>
      <c r="AB102" t="str">
        <f t="shared" si="7"/>
        <v>Non-Cash Payments</v>
      </c>
    </row>
    <row r="103" spans="1:28" x14ac:dyDescent="0.25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 t="str">
        <f>VLOOKUP(R103,Products!C:D,2,FALSE)</f>
        <v>Women's Apparel</v>
      </c>
      <c r="T103">
        <v>502</v>
      </c>
      <c r="U103" s="7">
        <v>50</v>
      </c>
      <c r="V103" s="7">
        <v>43.678035218757444</v>
      </c>
      <c r="W103">
        <v>1</v>
      </c>
      <c r="X103" s="7">
        <v>12.5</v>
      </c>
      <c r="Y103" s="7">
        <v>50</v>
      </c>
      <c r="Z103" s="7">
        <f t="shared" si="6"/>
        <v>37.5</v>
      </c>
      <c r="AA103" t="s">
        <v>30</v>
      </c>
      <c r="AB103" t="str">
        <f t="shared" si="7"/>
        <v>Cash Not Over 200</v>
      </c>
    </row>
    <row r="104" spans="1:28" x14ac:dyDescent="0.25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 t="str">
        <f>VLOOKUP(R104,Products!C:D,2,FALSE)</f>
        <v>Cardio Equipment</v>
      </c>
      <c r="T104">
        <v>191</v>
      </c>
      <c r="U104" s="7">
        <v>99.989997860000003</v>
      </c>
      <c r="V104" s="7">
        <v>95.114003926871064</v>
      </c>
      <c r="W104">
        <v>1</v>
      </c>
      <c r="X104" s="7">
        <v>25</v>
      </c>
      <c r="Y104" s="7">
        <v>99.989997860000003</v>
      </c>
      <c r="Z104" s="7">
        <f t="shared" si="6"/>
        <v>74.989997860000003</v>
      </c>
      <c r="AA104" t="s">
        <v>30</v>
      </c>
      <c r="AB104" t="str">
        <f t="shared" si="7"/>
        <v>Cash Not Over 200</v>
      </c>
    </row>
    <row r="105" spans="1:28" x14ac:dyDescent="0.25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 t="str">
        <f>VLOOKUP(R105,Products!C:D,2,FALSE)</f>
        <v>Men's Footwear</v>
      </c>
      <c r="T105">
        <v>403</v>
      </c>
      <c r="U105" s="7">
        <v>129.9900055</v>
      </c>
      <c r="V105" s="7">
        <v>110.80340837177086</v>
      </c>
      <c r="W105">
        <v>1</v>
      </c>
      <c r="X105" s="7">
        <v>0</v>
      </c>
      <c r="Y105" s="7">
        <v>129.9900055</v>
      </c>
      <c r="Z105" s="7">
        <f t="shared" si="6"/>
        <v>129.9900055</v>
      </c>
      <c r="AA105" t="s">
        <v>30</v>
      </c>
      <c r="AB105" t="str">
        <f t="shared" si="7"/>
        <v>Cash Not Over 200</v>
      </c>
    </row>
    <row r="106" spans="1:28" x14ac:dyDescent="0.25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 t="str">
        <f>VLOOKUP(R106,Products!C:D,2,FALSE)</f>
        <v>Men's Footwear</v>
      </c>
      <c r="T106">
        <v>403</v>
      </c>
      <c r="U106" s="7">
        <v>129.9900055</v>
      </c>
      <c r="V106" s="7">
        <v>110.80340837177086</v>
      </c>
      <c r="W106">
        <v>1</v>
      </c>
      <c r="X106" s="7">
        <v>0</v>
      </c>
      <c r="Y106" s="7">
        <v>129.9900055</v>
      </c>
      <c r="Z106" s="7">
        <f t="shared" si="6"/>
        <v>129.9900055</v>
      </c>
      <c r="AA106" t="s">
        <v>30</v>
      </c>
      <c r="AB106" t="str">
        <f t="shared" si="7"/>
        <v>Cash Not Over 200</v>
      </c>
    </row>
    <row r="107" spans="1:28" x14ac:dyDescent="0.25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 t="str">
        <f>VLOOKUP(R107,Products!C:D,2,FALSE)</f>
        <v>Men's Footwear</v>
      </c>
      <c r="T107">
        <v>403</v>
      </c>
      <c r="U107" s="7">
        <v>129.9900055</v>
      </c>
      <c r="V107" s="7">
        <v>110.80340837177086</v>
      </c>
      <c r="W107">
        <v>1</v>
      </c>
      <c r="X107" s="7">
        <v>1.2999999520000001</v>
      </c>
      <c r="Y107" s="7">
        <v>129.9900055</v>
      </c>
      <c r="Z107" s="7">
        <f t="shared" si="6"/>
        <v>128.69000554799999</v>
      </c>
      <c r="AA107" t="s">
        <v>30</v>
      </c>
      <c r="AB107" t="str">
        <f t="shared" si="7"/>
        <v>Cash Not Over 200</v>
      </c>
    </row>
    <row r="108" spans="1:28" x14ac:dyDescent="0.25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 t="str">
        <f>VLOOKUP(R108,Products!C:D,2,FALSE)</f>
        <v>Men's Footwear</v>
      </c>
      <c r="T108">
        <v>403</v>
      </c>
      <c r="U108" s="7">
        <v>129.9900055</v>
      </c>
      <c r="V108" s="7">
        <v>110.80340837177086</v>
      </c>
      <c r="W108">
        <v>1</v>
      </c>
      <c r="X108" s="7">
        <v>2.5999999049999998</v>
      </c>
      <c r="Y108" s="7">
        <v>129.9900055</v>
      </c>
      <c r="Z108" s="7">
        <f t="shared" si="6"/>
        <v>127.39000559499999</v>
      </c>
      <c r="AA108" t="s">
        <v>30</v>
      </c>
      <c r="AB108" t="str">
        <f t="shared" si="7"/>
        <v>Cash Not Over 200</v>
      </c>
    </row>
    <row r="109" spans="1:28" x14ac:dyDescent="0.25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 t="str">
        <f>VLOOKUP(R109,Products!C:D,2,FALSE)</f>
        <v>Men's Footwear</v>
      </c>
      <c r="T109">
        <v>403</v>
      </c>
      <c r="U109" s="7">
        <v>129.9900055</v>
      </c>
      <c r="V109" s="7">
        <v>110.80340837177086</v>
      </c>
      <c r="W109">
        <v>1</v>
      </c>
      <c r="X109" s="7">
        <v>3.9000000950000002</v>
      </c>
      <c r="Y109" s="7">
        <v>129.9900055</v>
      </c>
      <c r="Z109" s="7">
        <f t="shared" si="6"/>
        <v>126.090005405</v>
      </c>
      <c r="AA109" t="s">
        <v>30</v>
      </c>
      <c r="AB109" t="str">
        <f t="shared" si="7"/>
        <v>Cash Not Over 200</v>
      </c>
    </row>
    <row r="110" spans="1:28" x14ac:dyDescent="0.25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 t="str">
        <f>VLOOKUP(R110,Products!C:D,2,FALSE)</f>
        <v>Cleats</v>
      </c>
      <c r="T110">
        <v>365</v>
      </c>
      <c r="U110" s="7">
        <v>59.990001679999999</v>
      </c>
      <c r="V110" s="7">
        <v>54.488929209402009</v>
      </c>
      <c r="W110">
        <v>1</v>
      </c>
      <c r="X110" s="7">
        <v>1.7999999520000001</v>
      </c>
      <c r="Y110" s="7">
        <v>59.990001679999999</v>
      </c>
      <c r="Z110" s="7">
        <f t="shared" si="6"/>
        <v>58.190001727999999</v>
      </c>
      <c r="AA110" t="s">
        <v>30</v>
      </c>
      <c r="AB110" t="str">
        <f t="shared" si="7"/>
        <v>Cash Not Over 200</v>
      </c>
    </row>
    <row r="111" spans="1:28" x14ac:dyDescent="0.25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 t="str">
        <f>VLOOKUP(R111,Products!C:D,2,FALSE)</f>
        <v>Men's Footwear</v>
      </c>
      <c r="T111">
        <v>403</v>
      </c>
      <c r="U111" s="7">
        <v>129.9900055</v>
      </c>
      <c r="V111" s="7">
        <v>110.80340837177086</v>
      </c>
      <c r="W111">
        <v>1</v>
      </c>
      <c r="X111" s="7">
        <v>5.1999998090000004</v>
      </c>
      <c r="Y111" s="7">
        <v>129.9900055</v>
      </c>
      <c r="Z111" s="7">
        <f t="shared" si="6"/>
        <v>124.79000569099999</v>
      </c>
      <c r="AA111" t="s">
        <v>30</v>
      </c>
      <c r="AB111" t="str">
        <f t="shared" si="7"/>
        <v>Cash Not Over 200</v>
      </c>
    </row>
    <row r="112" spans="1:28" x14ac:dyDescent="0.25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 t="str">
        <f>VLOOKUP(R112,Products!C:D,2,FALSE)</f>
        <v>Cleats</v>
      </c>
      <c r="T112">
        <v>365</v>
      </c>
      <c r="U112" s="7">
        <v>59.990001679999999</v>
      </c>
      <c r="V112" s="7">
        <v>54.488929209402009</v>
      </c>
      <c r="W112">
        <v>1</v>
      </c>
      <c r="X112" s="7">
        <v>5.4000000950000002</v>
      </c>
      <c r="Y112" s="7">
        <v>59.990001679999999</v>
      </c>
      <c r="Z112" s="7">
        <f t="shared" si="6"/>
        <v>54.590001584999996</v>
      </c>
      <c r="AA112" t="s">
        <v>30</v>
      </c>
      <c r="AB112" t="str">
        <f t="shared" si="7"/>
        <v>Cash Not Over 200</v>
      </c>
    </row>
    <row r="113" spans="1:28" x14ac:dyDescent="0.25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 t="str">
        <f>VLOOKUP(R113,Products!C:D,2,FALSE)</f>
        <v>Men's Footwear</v>
      </c>
      <c r="T113">
        <v>403</v>
      </c>
      <c r="U113" s="7">
        <v>129.9900055</v>
      </c>
      <c r="V113" s="7">
        <v>110.80340837177086</v>
      </c>
      <c r="W113">
        <v>1</v>
      </c>
      <c r="X113" s="7">
        <v>19.5</v>
      </c>
      <c r="Y113" s="7">
        <v>129.9900055</v>
      </c>
      <c r="Z113" s="7">
        <f t="shared" si="6"/>
        <v>110.4900055</v>
      </c>
      <c r="AA113" t="s">
        <v>30</v>
      </c>
      <c r="AB113" t="str">
        <f t="shared" si="7"/>
        <v>Cash Not Over 200</v>
      </c>
    </row>
    <row r="114" spans="1:28" x14ac:dyDescent="0.25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 t="str">
        <f>VLOOKUP(R114,Products!C:D,2,FALSE)</f>
        <v>Cleats</v>
      </c>
      <c r="T114">
        <v>365</v>
      </c>
      <c r="U114" s="7">
        <v>59.990001679999999</v>
      </c>
      <c r="V114" s="7">
        <v>54.488929209402009</v>
      </c>
      <c r="W114">
        <v>1</v>
      </c>
      <c r="X114" s="7">
        <v>9.6000003809999992</v>
      </c>
      <c r="Y114" s="7">
        <v>59.990001679999999</v>
      </c>
      <c r="Z114" s="7">
        <f t="shared" si="6"/>
        <v>50.390001298999998</v>
      </c>
      <c r="AA114" t="s">
        <v>30</v>
      </c>
      <c r="AB114" t="str">
        <f t="shared" si="7"/>
        <v>Cash Not Over 200</v>
      </c>
    </row>
    <row r="115" spans="1:28" x14ac:dyDescent="0.25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 t="str">
        <f>VLOOKUP(R115,Products!C:D,2,FALSE)</f>
        <v>Men's Footwear</v>
      </c>
      <c r="T115">
        <v>403</v>
      </c>
      <c r="U115" s="7">
        <v>129.9900055</v>
      </c>
      <c r="V115" s="7">
        <v>110.80340837177086</v>
      </c>
      <c r="W115">
        <v>1</v>
      </c>
      <c r="X115" s="7">
        <v>20.799999239999998</v>
      </c>
      <c r="Y115" s="7">
        <v>129.9900055</v>
      </c>
      <c r="Z115" s="7">
        <f t="shared" si="6"/>
        <v>109.19000625999999</v>
      </c>
      <c r="AA115" t="s">
        <v>30</v>
      </c>
      <c r="AB115" t="str">
        <f t="shared" si="7"/>
        <v>Cash Not Over 200</v>
      </c>
    </row>
    <row r="116" spans="1:28" x14ac:dyDescent="0.25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 t="str">
        <f>VLOOKUP(R116,Products!C:D,2,FALSE)</f>
        <v>Men's Footwear</v>
      </c>
      <c r="T116">
        <v>403</v>
      </c>
      <c r="U116" s="7">
        <v>129.9900055</v>
      </c>
      <c r="V116" s="7">
        <v>110.80340837177086</v>
      </c>
      <c r="W116">
        <v>1</v>
      </c>
      <c r="X116" s="7">
        <v>22.100000380000001</v>
      </c>
      <c r="Y116" s="7">
        <v>129.9900055</v>
      </c>
      <c r="Z116" s="7">
        <f t="shared" si="6"/>
        <v>107.89000512</v>
      </c>
      <c r="AA116" t="s">
        <v>30</v>
      </c>
      <c r="AB116" t="str">
        <f t="shared" si="7"/>
        <v>Cash Not Over 200</v>
      </c>
    </row>
    <row r="117" spans="1:28" x14ac:dyDescent="0.25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 t="str">
        <f>VLOOKUP(R117,Products!C:D,2,FALSE)</f>
        <v>Men's Footwear</v>
      </c>
      <c r="T117">
        <v>403</v>
      </c>
      <c r="U117" s="7">
        <v>129.9900055</v>
      </c>
      <c r="V117" s="7">
        <v>110.80340837177086</v>
      </c>
      <c r="W117">
        <v>1</v>
      </c>
      <c r="X117" s="7">
        <v>23.399999619999999</v>
      </c>
      <c r="Y117" s="7">
        <v>129.9900055</v>
      </c>
      <c r="Z117" s="7">
        <f t="shared" si="6"/>
        <v>106.59000587999999</v>
      </c>
      <c r="AA117" t="s">
        <v>30</v>
      </c>
      <c r="AB117" t="str">
        <f t="shared" si="7"/>
        <v>Cash Not Over 200</v>
      </c>
    </row>
    <row r="118" spans="1:28" x14ac:dyDescent="0.25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 t="str">
        <f>VLOOKUP(R118,Products!C:D,2,FALSE)</f>
        <v>Men's Footwear</v>
      </c>
      <c r="T118">
        <v>403</v>
      </c>
      <c r="U118" s="7">
        <v>129.9900055</v>
      </c>
      <c r="V118" s="7">
        <v>110.80340837177086</v>
      </c>
      <c r="W118">
        <v>1</v>
      </c>
      <c r="X118" s="7">
        <v>32.5</v>
      </c>
      <c r="Y118" s="7">
        <v>129.9900055</v>
      </c>
      <c r="Z118" s="7">
        <f t="shared" si="6"/>
        <v>97.490005499999995</v>
      </c>
      <c r="AA118" t="s">
        <v>30</v>
      </c>
      <c r="AB118" t="str">
        <f t="shared" si="7"/>
        <v>Cash Not Over 200</v>
      </c>
    </row>
    <row r="119" spans="1:28" x14ac:dyDescent="0.25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 t="str">
        <f>VLOOKUP(R119,Products!C:D,2,FALSE)</f>
        <v>Cleats</v>
      </c>
      <c r="T119">
        <v>365</v>
      </c>
      <c r="U119" s="7">
        <v>59.990001679999999</v>
      </c>
      <c r="V119" s="7">
        <v>54.488929209402009</v>
      </c>
      <c r="W119">
        <v>1</v>
      </c>
      <c r="X119" s="7">
        <v>15</v>
      </c>
      <c r="Y119" s="7">
        <v>59.990001679999999</v>
      </c>
      <c r="Z119" s="7">
        <f t="shared" si="6"/>
        <v>44.990001679999999</v>
      </c>
      <c r="AA119" t="s">
        <v>30</v>
      </c>
      <c r="AB119" t="str">
        <f t="shared" si="7"/>
        <v>Cash Not Over 200</v>
      </c>
    </row>
    <row r="120" spans="1:28" x14ac:dyDescent="0.25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 t="str">
        <f>VLOOKUP(R120,Products!C:D,2,FALSE)</f>
        <v>Men's Footwear</v>
      </c>
      <c r="T120">
        <v>403</v>
      </c>
      <c r="U120" s="7">
        <v>129.9900055</v>
      </c>
      <c r="V120" s="7">
        <v>110.80340837177086</v>
      </c>
      <c r="W120">
        <v>1</v>
      </c>
      <c r="X120" s="7">
        <v>32.5</v>
      </c>
      <c r="Y120" s="7">
        <v>129.9900055</v>
      </c>
      <c r="Z120" s="7">
        <f t="shared" si="6"/>
        <v>97.490005499999995</v>
      </c>
      <c r="AA120" t="s">
        <v>30</v>
      </c>
      <c r="AB120" t="str">
        <f t="shared" si="7"/>
        <v>Cash Not Over 200</v>
      </c>
    </row>
    <row r="121" spans="1:28" x14ac:dyDescent="0.25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 t="str">
        <f>VLOOKUP(R121,Products!C:D,2,FALSE)</f>
        <v>Cleats</v>
      </c>
      <c r="T121">
        <v>365</v>
      </c>
      <c r="U121" s="7">
        <v>59.990001679999999</v>
      </c>
      <c r="V121" s="7">
        <v>54.488929209402009</v>
      </c>
      <c r="W121">
        <v>1</v>
      </c>
      <c r="X121" s="7">
        <v>15</v>
      </c>
      <c r="Y121" s="7">
        <v>59.990001679999999</v>
      </c>
      <c r="Z121" s="7">
        <f t="shared" si="6"/>
        <v>44.990001679999999</v>
      </c>
      <c r="AA121" t="s">
        <v>30</v>
      </c>
      <c r="AB121" t="str">
        <f t="shared" si="7"/>
        <v>Cash Not Over 200</v>
      </c>
    </row>
    <row r="122" spans="1:28" x14ac:dyDescent="0.25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 t="str">
        <f>VLOOKUP(R122,Products!C:D,2,FALSE)</f>
        <v>Women's Apparel</v>
      </c>
      <c r="T122">
        <v>502</v>
      </c>
      <c r="U122" s="7">
        <v>50</v>
      </c>
      <c r="V122" s="7">
        <v>43.678035218757444</v>
      </c>
      <c r="W122">
        <v>1</v>
      </c>
      <c r="X122" s="7">
        <v>3.5</v>
      </c>
      <c r="Y122" s="7">
        <v>50</v>
      </c>
      <c r="Z122" s="7">
        <f t="shared" si="6"/>
        <v>46.5</v>
      </c>
      <c r="AA122" t="s">
        <v>30</v>
      </c>
      <c r="AB122" t="str">
        <f t="shared" si="7"/>
        <v>Cash Not Over 200</v>
      </c>
    </row>
    <row r="123" spans="1:28" x14ac:dyDescent="0.25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 t="str">
        <f>VLOOKUP(R123,Products!C:D,2,FALSE)</f>
        <v>Women's Apparel</v>
      </c>
      <c r="T123">
        <v>502</v>
      </c>
      <c r="U123" s="7">
        <v>50</v>
      </c>
      <c r="V123" s="7">
        <v>43.678035218757444</v>
      </c>
      <c r="W123">
        <v>1</v>
      </c>
      <c r="X123" s="7">
        <v>6</v>
      </c>
      <c r="Y123" s="7">
        <v>50</v>
      </c>
      <c r="Z123" s="7">
        <f t="shared" si="6"/>
        <v>44</v>
      </c>
      <c r="AA123" t="s">
        <v>30</v>
      </c>
      <c r="AB123" t="str">
        <f t="shared" si="7"/>
        <v>Cash Not Over 200</v>
      </c>
    </row>
    <row r="124" spans="1:28" x14ac:dyDescent="0.25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 t="str">
        <f>VLOOKUP(R124,Products!C:D,2,FALSE)</f>
        <v>Electronics</v>
      </c>
      <c r="T124">
        <v>825</v>
      </c>
      <c r="U124" s="7">
        <v>31.989999770000001</v>
      </c>
      <c r="V124" s="7">
        <v>23.973333102666668</v>
      </c>
      <c r="W124">
        <v>1</v>
      </c>
      <c r="X124" s="7">
        <v>0.31999999299999998</v>
      </c>
      <c r="Y124" s="7">
        <v>31.989999770000001</v>
      </c>
      <c r="Z124" s="7">
        <f t="shared" si="6"/>
        <v>31.669999777000001</v>
      </c>
      <c r="AA124" t="s">
        <v>30</v>
      </c>
      <c r="AB124" t="str">
        <f t="shared" si="7"/>
        <v>Cash Not Over 200</v>
      </c>
    </row>
    <row r="125" spans="1:28" x14ac:dyDescent="0.25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 t="str">
        <f>VLOOKUP(R125,Products!C:D,2,FALSE)</f>
        <v>Accessories</v>
      </c>
      <c r="T125">
        <v>897</v>
      </c>
      <c r="U125" s="7">
        <v>24.989999770000001</v>
      </c>
      <c r="V125" s="7">
        <v>31.600000078500003</v>
      </c>
      <c r="W125">
        <v>1</v>
      </c>
      <c r="X125" s="7">
        <v>2.25</v>
      </c>
      <c r="Y125" s="7">
        <v>24.989999770000001</v>
      </c>
      <c r="Z125" s="7">
        <f t="shared" si="6"/>
        <v>22.739999770000001</v>
      </c>
      <c r="AA125" t="s">
        <v>30</v>
      </c>
      <c r="AB125" t="str">
        <f t="shared" si="7"/>
        <v>Cash Not Over 200</v>
      </c>
    </row>
    <row r="126" spans="1:28" x14ac:dyDescent="0.25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 t="str">
        <f>VLOOKUP(R126,Products!C:D,2,FALSE)</f>
        <v>Camping &amp; Hiking</v>
      </c>
      <c r="T126">
        <v>957</v>
      </c>
      <c r="U126" s="7">
        <v>299.98001099999999</v>
      </c>
      <c r="V126" s="7">
        <v>295.0300103351052</v>
      </c>
      <c r="W126">
        <v>1</v>
      </c>
      <c r="X126" s="7">
        <v>9</v>
      </c>
      <c r="Y126" s="7">
        <v>299.98001099999999</v>
      </c>
      <c r="Z126" s="7">
        <f t="shared" si="6"/>
        <v>290.98001099999999</v>
      </c>
      <c r="AA126" t="s">
        <v>30</v>
      </c>
      <c r="AB126" t="str">
        <f t="shared" si="7"/>
        <v>Cash Over 200</v>
      </c>
    </row>
    <row r="127" spans="1:28" x14ac:dyDescent="0.25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 t="str">
        <f>VLOOKUP(R127,Products!C:D,2,FALSE)</f>
        <v>Camping &amp; Hiking</v>
      </c>
      <c r="T127">
        <v>957</v>
      </c>
      <c r="U127" s="7">
        <v>299.98001099999999</v>
      </c>
      <c r="V127" s="7">
        <v>295.0300103351052</v>
      </c>
      <c r="W127">
        <v>1</v>
      </c>
      <c r="X127" s="7">
        <v>12</v>
      </c>
      <c r="Y127" s="7">
        <v>299.98001099999999</v>
      </c>
      <c r="Z127" s="7">
        <f t="shared" si="6"/>
        <v>287.98001099999999</v>
      </c>
      <c r="AA127" t="s">
        <v>30</v>
      </c>
      <c r="AB127" t="str">
        <f t="shared" si="7"/>
        <v>Cash Over 200</v>
      </c>
    </row>
    <row r="128" spans="1:28" x14ac:dyDescent="0.25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 t="str">
        <f>VLOOKUP(R128,Products!C:D,2,FALSE)</f>
        <v>Camping &amp; Hiking</v>
      </c>
      <c r="T128">
        <v>957</v>
      </c>
      <c r="U128" s="7">
        <v>299.98001099999999</v>
      </c>
      <c r="V128" s="7">
        <v>295.0300103351052</v>
      </c>
      <c r="W128">
        <v>1</v>
      </c>
      <c r="X128" s="7">
        <v>21</v>
      </c>
      <c r="Y128" s="7">
        <v>299.98001099999999</v>
      </c>
      <c r="Z128" s="7">
        <f t="shared" si="6"/>
        <v>278.98001099999999</v>
      </c>
      <c r="AA128" t="s">
        <v>30</v>
      </c>
      <c r="AB128" t="str">
        <f t="shared" si="7"/>
        <v>Cash Over 200</v>
      </c>
    </row>
    <row r="129" spans="1:28" x14ac:dyDescent="0.25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 t="str">
        <f>VLOOKUP(R129,Products!C:D,2,FALSE)</f>
        <v>Camping &amp; Hiking</v>
      </c>
      <c r="T129">
        <v>957</v>
      </c>
      <c r="U129" s="7">
        <v>299.98001099999999</v>
      </c>
      <c r="V129" s="7">
        <v>295.0300103351052</v>
      </c>
      <c r="W129">
        <v>1</v>
      </c>
      <c r="X129" s="7">
        <v>21</v>
      </c>
      <c r="Y129" s="7">
        <v>299.98001099999999</v>
      </c>
      <c r="Z129" s="7">
        <f t="shared" si="6"/>
        <v>278.98001099999999</v>
      </c>
      <c r="AA129" t="s">
        <v>30</v>
      </c>
      <c r="AB129" t="str">
        <f t="shared" si="7"/>
        <v>Cash Over 200</v>
      </c>
    </row>
    <row r="130" spans="1:28" x14ac:dyDescent="0.25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 t="str">
        <f>VLOOKUP(R130,Products!C:D,2,FALSE)</f>
        <v>Camping &amp; Hiking</v>
      </c>
      <c r="T130">
        <v>957</v>
      </c>
      <c r="U130" s="7">
        <v>299.98001099999999</v>
      </c>
      <c r="V130" s="7">
        <v>295.0300103351052</v>
      </c>
      <c r="W130">
        <v>1</v>
      </c>
      <c r="X130" s="7">
        <v>36</v>
      </c>
      <c r="Y130" s="7">
        <v>299.98001099999999</v>
      </c>
      <c r="Z130" s="7">
        <f t="shared" si="6"/>
        <v>263.98001099999999</v>
      </c>
      <c r="AA130" t="s">
        <v>30</v>
      </c>
      <c r="AB130" t="str">
        <f t="shared" si="7"/>
        <v>Cash Over 200</v>
      </c>
    </row>
    <row r="131" spans="1:28" x14ac:dyDescent="0.25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 t="str">
        <f>VLOOKUP(R131,Products!C:D,2,FALSE)</f>
        <v>Camping &amp; Hiking</v>
      </c>
      <c r="T131">
        <v>957</v>
      </c>
      <c r="U131" s="7">
        <v>299.98001099999999</v>
      </c>
      <c r="V131" s="7">
        <v>295.0300103351052</v>
      </c>
      <c r="W131">
        <v>1</v>
      </c>
      <c r="X131" s="7">
        <v>39</v>
      </c>
      <c r="Y131" s="7">
        <v>299.98001099999999</v>
      </c>
      <c r="Z131" s="7">
        <f t="shared" ref="Z131:Z194" si="10">Y131-X131</f>
        <v>260.98001099999999</v>
      </c>
      <c r="AA131" t="s">
        <v>30</v>
      </c>
      <c r="AB131" t="str">
        <f t="shared" ref="AB131:AB194" si="11">IF(AND(Z131&gt;200,AA131="CASH"),"Cash Over 200",IF(AA131="CASH","Cash Not Over 200","Non-Cash Payments"))</f>
        <v>Cash Over 200</v>
      </c>
    </row>
    <row r="132" spans="1:28" x14ac:dyDescent="0.25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 t="str">
        <f>VLOOKUP(R132,Products!C:D,2,FALSE)</f>
        <v>Camping &amp; Hiking</v>
      </c>
      <c r="T132">
        <v>957</v>
      </c>
      <c r="U132" s="7">
        <v>299.98001099999999</v>
      </c>
      <c r="V132" s="7">
        <v>295.0300103351052</v>
      </c>
      <c r="W132">
        <v>1</v>
      </c>
      <c r="X132" s="7">
        <v>45</v>
      </c>
      <c r="Y132" s="7">
        <v>299.98001099999999</v>
      </c>
      <c r="Z132" s="7">
        <f t="shared" si="10"/>
        <v>254.98001099999999</v>
      </c>
      <c r="AA132" t="s">
        <v>30</v>
      </c>
      <c r="AB132" t="str">
        <f t="shared" si="11"/>
        <v>Cash Over 200</v>
      </c>
    </row>
    <row r="133" spans="1:28" x14ac:dyDescent="0.25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 t="str">
        <f>VLOOKUP(R133,Products!C:D,2,FALSE)</f>
        <v>Camping &amp; Hiking</v>
      </c>
      <c r="T133">
        <v>957</v>
      </c>
      <c r="U133" s="7">
        <v>299.98001099999999</v>
      </c>
      <c r="V133" s="7">
        <v>295.0300103351052</v>
      </c>
      <c r="W133">
        <v>1</v>
      </c>
      <c r="X133" s="7">
        <v>51</v>
      </c>
      <c r="Y133" s="7">
        <v>299.98001099999999</v>
      </c>
      <c r="Z133" s="7">
        <f t="shared" si="10"/>
        <v>248.98001099999999</v>
      </c>
      <c r="AA133" t="s">
        <v>30</v>
      </c>
      <c r="AB133" t="str">
        <f t="shared" si="11"/>
        <v>Cash Over 200</v>
      </c>
    </row>
    <row r="134" spans="1:28" x14ac:dyDescent="0.25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 t="str">
        <f>VLOOKUP(R134,Products!C:D,2,FALSE)</f>
        <v>Camping &amp; Hiking</v>
      </c>
      <c r="T134">
        <v>957</v>
      </c>
      <c r="U134" s="7">
        <v>299.98001099999999</v>
      </c>
      <c r="V134" s="7">
        <v>295.0300103351052</v>
      </c>
      <c r="W134">
        <v>1</v>
      </c>
      <c r="X134" s="7">
        <v>54</v>
      </c>
      <c r="Y134" s="7">
        <v>299.98001099999999</v>
      </c>
      <c r="Z134" s="7">
        <f t="shared" si="10"/>
        <v>245.98001099999999</v>
      </c>
      <c r="AA134" t="s">
        <v>30</v>
      </c>
      <c r="AB134" t="str">
        <f t="shared" si="11"/>
        <v>Cash Over 200</v>
      </c>
    </row>
    <row r="135" spans="1:28" x14ac:dyDescent="0.25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 t="str">
        <f>VLOOKUP(R135,Products!C:D,2,FALSE)</f>
        <v>Camping &amp; Hiking</v>
      </c>
      <c r="T135">
        <v>957</v>
      </c>
      <c r="U135" s="7">
        <v>299.98001099999999</v>
      </c>
      <c r="V135" s="7">
        <v>295.0300103351052</v>
      </c>
      <c r="W135">
        <v>1</v>
      </c>
      <c r="X135" s="7">
        <v>60</v>
      </c>
      <c r="Y135" s="7">
        <v>299.98001099999999</v>
      </c>
      <c r="Z135" s="7">
        <f t="shared" si="10"/>
        <v>239.98001099999999</v>
      </c>
      <c r="AA135" t="s">
        <v>30</v>
      </c>
      <c r="AB135" t="str">
        <f t="shared" si="11"/>
        <v>Cash Over 200</v>
      </c>
    </row>
    <row r="136" spans="1:28" x14ac:dyDescent="0.25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 t="str">
        <f>VLOOKUP(R136,Products!C:D,2,FALSE)</f>
        <v>Men's Footwear</v>
      </c>
      <c r="T136">
        <v>403</v>
      </c>
      <c r="U136" s="7">
        <v>129.9900055</v>
      </c>
      <c r="V136" s="7">
        <v>110.80340837177086</v>
      </c>
      <c r="W136">
        <v>1</v>
      </c>
      <c r="X136" s="7">
        <v>5.1999998090000004</v>
      </c>
      <c r="Y136" s="7">
        <v>129.9900055</v>
      </c>
      <c r="Z136" s="7">
        <f t="shared" si="10"/>
        <v>124.79000569099999</v>
      </c>
      <c r="AA136" t="s">
        <v>30</v>
      </c>
      <c r="AB136" t="str">
        <f t="shared" si="11"/>
        <v>Cash Not Over 200</v>
      </c>
    </row>
    <row r="137" spans="1:28" x14ac:dyDescent="0.25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 t="str">
        <f>VLOOKUP(R137,Products!C:D,2,FALSE)</f>
        <v>Men's Footwear</v>
      </c>
      <c r="T137">
        <v>403</v>
      </c>
      <c r="U137" s="7">
        <v>129.9900055</v>
      </c>
      <c r="V137" s="7">
        <v>110.80340837177086</v>
      </c>
      <c r="W137">
        <v>1</v>
      </c>
      <c r="X137" s="7">
        <v>7.1500000950000002</v>
      </c>
      <c r="Y137" s="7">
        <v>129.9900055</v>
      </c>
      <c r="Z137" s="7">
        <f t="shared" si="10"/>
        <v>122.840005405</v>
      </c>
      <c r="AA137" t="s">
        <v>30</v>
      </c>
      <c r="AB137" t="str">
        <f t="shared" si="11"/>
        <v>Cash Not Over 200</v>
      </c>
    </row>
    <row r="138" spans="1:28" x14ac:dyDescent="0.25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 t="str">
        <f>VLOOKUP(R138,Products!C:D,2,FALSE)</f>
        <v>Cleats</v>
      </c>
      <c r="T138">
        <v>365</v>
      </c>
      <c r="U138" s="7">
        <v>59.990001679999999</v>
      </c>
      <c r="V138" s="7">
        <v>54.488929209402009</v>
      </c>
      <c r="W138">
        <v>3</v>
      </c>
      <c r="X138" s="7">
        <v>0</v>
      </c>
      <c r="Y138" s="7">
        <v>179.97000503999999</v>
      </c>
      <c r="Z138" s="7">
        <f t="shared" si="10"/>
        <v>179.97000503999999</v>
      </c>
      <c r="AA138" t="s">
        <v>66</v>
      </c>
      <c r="AB138" t="str">
        <f t="shared" si="11"/>
        <v>Non-Cash Payments</v>
      </c>
    </row>
    <row r="139" spans="1:28" x14ac:dyDescent="0.25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 t="str">
        <f>VLOOKUP(R139,Products!C:D,2,FALSE)</f>
        <v>Cleats</v>
      </c>
      <c r="T139">
        <v>365</v>
      </c>
      <c r="U139" s="7">
        <v>59.990001679999999</v>
      </c>
      <c r="V139" s="7">
        <v>54.488929209402009</v>
      </c>
      <c r="W139">
        <v>3</v>
      </c>
      <c r="X139" s="7">
        <v>16.200000760000002</v>
      </c>
      <c r="Y139" s="7">
        <v>179.97000503999999</v>
      </c>
      <c r="Z139" s="7">
        <f t="shared" si="10"/>
        <v>163.77000427999999</v>
      </c>
      <c r="AA139" t="s">
        <v>66</v>
      </c>
      <c r="AB139" t="str">
        <f t="shared" si="11"/>
        <v>Non-Cash Payments</v>
      </c>
    </row>
    <row r="140" spans="1:28" x14ac:dyDescent="0.25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 t="str">
        <f>VLOOKUP(R140,Products!C:D,2,FALSE)</f>
        <v>Cleats</v>
      </c>
      <c r="T140">
        <v>365</v>
      </c>
      <c r="U140" s="7">
        <v>59.990001679999999</v>
      </c>
      <c r="V140" s="7">
        <v>54.488929209402009</v>
      </c>
      <c r="W140">
        <v>3</v>
      </c>
      <c r="X140" s="7">
        <v>18</v>
      </c>
      <c r="Y140" s="7">
        <v>179.97000503999999</v>
      </c>
      <c r="Z140" s="7">
        <f t="shared" si="10"/>
        <v>161.97000503999999</v>
      </c>
      <c r="AA140" t="s">
        <v>66</v>
      </c>
      <c r="AB140" t="str">
        <f t="shared" si="11"/>
        <v>Non-Cash Payments</v>
      </c>
    </row>
    <row r="141" spans="1:28" x14ac:dyDescent="0.25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 t="str">
        <f>VLOOKUP(R141,Products!C:D,2,FALSE)</f>
        <v>Women's Apparel</v>
      </c>
      <c r="T141">
        <v>502</v>
      </c>
      <c r="U141" s="7">
        <v>50</v>
      </c>
      <c r="V141" s="7">
        <v>43.678035218757444</v>
      </c>
      <c r="W141">
        <v>3</v>
      </c>
      <c r="X141" s="7">
        <v>10.5</v>
      </c>
      <c r="Y141" s="7">
        <v>150</v>
      </c>
      <c r="Z141" s="7">
        <f t="shared" si="10"/>
        <v>139.5</v>
      </c>
      <c r="AA141" t="s">
        <v>66</v>
      </c>
      <c r="AB141" t="str">
        <f t="shared" si="11"/>
        <v>Non-Cash Payments</v>
      </c>
    </row>
    <row r="142" spans="1:28" x14ac:dyDescent="0.25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 t="str">
        <f>VLOOKUP(R142,Products!C:D,2,FALSE)</f>
        <v>Cardio Equipment</v>
      </c>
      <c r="T142">
        <v>191</v>
      </c>
      <c r="U142" s="7">
        <v>99.989997860000003</v>
      </c>
      <c r="V142" s="7">
        <v>95.114003926871064</v>
      </c>
      <c r="W142">
        <v>3</v>
      </c>
      <c r="X142" s="7">
        <v>48</v>
      </c>
      <c r="Y142" s="7">
        <v>299.96999357999999</v>
      </c>
      <c r="Z142" s="7">
        <f t="shared" si="10"/>
        <v>251.96999357999999</v>
      </c>
      <c r="AA142" t="s">
        <v>66</v>
      </c>
      <c r="AB142" t="str">
        <f t="shared" si="11"/>
        <v>Non-Cash Payments</v>
      </c>
    </row>
    <row r="143" spans="1:28" x14ac:dyDescent="0.25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 t="str">
        <f>VLOOKUP(R143,Products!C:D,2,FALSE)</f>
        <v>Cardio Equipment</v>
      </c>
      <c r="T143">
        <v>191</v>
      </c>
      <c r="U143" s="7">
        <v>99.989997860000003</v>
      </c>
      <c r="V143" s="7">
        <v>95.114003926871064</v>
      </c>
      <c r="W143">
        <v>3</v>
      </c>
      <c r="X143" s="7">
        <v>50.990001679999999</v>
      </c>
      <c r="Y143" s="7">
        <v>299.96999357999999</v>
      </c>
      <c r="Z143" s="7">
        <f t="shared" si="10"/>
        <v>248.97999189999999</v>
      </c>
      <c r="AA143" t="s">
        <v>66</v>
      </c>
      <c r="AB143" t="str">
        <f t="shared" si="11"/>
        <v>Non-Cash Payments</v>
      </c>
    </row>
    <row r="144" spans="1:28" x14ac:dyDescent="0.25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 t="str">
        <f>VLOOKUP(R144,Products!C:D,2,FALSE)</f>
        <v>Cleats</v>
      </c>
      <c r="T144">
        <v>365</v>
      </c>
      <c r="U144" s="7">
        <v>59.990001679999999</v>
      </c>
      <c r="V144" s="7">
        <v>54.488929209402009</v>
      </c>
      <c r="W144">
        <v>3</v>
      </c>
      <c r="X144" s="7">
        <v>0</v>
      </c>
      <c r="Y144" s="7">
        <v>179.97000503999999</v>
      </c>
      <c r="Z144" s="7">
        <f t="shared" si="10"/>
        <v>179.97000503999999</v>
      </c>
      <c r="AA144" t="s">
        <v>66</v>
      </c>
      <c r="AB144" t="str">
        <f t="shared" si="11"/>
        <v>Non-Cash Payments</v>
      </c>
    </row>
    <row r="145" spans="1:28" x14ac:dyDescent="0.25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 t="str">
        <f>VLOOKUP(R145,Products!C:D,2,FALSE)</f>
        <v>Cleats</v>
      </c>
      <c r="T145">
        <v>365</v>
      </c>
      <c r="U145" s="7">
        <v>59.990001679999999</v>
      </c>
      <c r="V145" s="7">
        <v>54.488929209402009</v>
      </c>
      <c r="W145">
        <v>3</v>
      </c>
      <c r="X145" s="7">
        <v>0</v>
      </c>
      <c r="Y145" s="7">
        <v>179.97000503999999</v>
      </c>
      <c r="Z145" s="7">
        <f t="shared" si="10"/>
        <v>179.97000503999999</v>
      </c>
      <c r="AA145" t="s">
        <v>66</v>
      </c>
      <c r="AB145" t="str">
        <f t="shared" si="11"/>
        <v>Non-Cash Payments</v>
      </c>
    </row>
    <row r="146" spans="1:28" x14ac:dyDescent="0.25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 t="str">
        <f>VLOOKUP(R146,Products!C:D,2,FALSE)</f>
        <v>Cleats</v>
      </c>
      <c r="T146">
        <v>365</v>
      </c>
      <c r="U146" s="7">
        <v>59.990001679999999</v>
      </c>
      <c r="V146" s="7">
        <v>54.488929209402009</v>
      </c>
      <c r="W146">
        <v>3</v>
      </c>
      <c r="X146" s="7">
        <v>23.399999619999999</v>
      </c>
      <c r="Y146" s="7">
        <v>179.97000503999999</v>
      </c>
      <c r="Z146" s="7">
        <f t="shared" si="10"/>
        <v>156.57000542</v>
      </c>
      <c r="AA146" t="s">
        <v>66</v>
      </c>
      <c r="AB146" t="str">
        <f t="shared" si="11"/>
        <v>Non-Cash Payments</v>
      </c>
    </row>
    <row r="147" spans="1:28" x14ac:dyDescent="0.25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 t="str">
        <f>VLOOKUP(R147,Products!C:D,2,FALSE)</f>
        <v>Girls' Apparel</v>
      </c>
      <c r="T147">
        <v>567</v>
      </c>
      <c r="U147" s="7">
        <v>25</v>
      </c>
      <c r="V147" s="7">
        <v>17.922466723766668</v>
      </c>
      <c r="W147">
        <v>3</v>
      </c>
      <c r="X147" s="7">
        <v>2.25</v>
      </c>
      <c r="Y147" s="7">
        <v>75</v>
      </c>
      <c r="Z147" s="7">
        <f t="shared" si="10"/>
        <v>72.75</v>
      </c>
      <c r="AA147" t="s">
        <v>66</v>
      </c>
      <c r="AB147" t="str">
        <f t="shared" si="11"/>
        <v>Non-Cash Payments</v>
      </c>
    </row>
    <row r="148" spans="1:28" x14ac:dyDescent="0.25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 t="str">
        <f>VLOOKUP(R148,Products!C:D,2,FALSE)</f>
        <v>Women's Apparel</v>
      </c>
      <c r="T148">
        <v>502</v>
      </c>
      <c r="U148" s="7">
        <v>50</v>
      </c>
      <c r="V148" s="7">
        <v>43.678035218757444</v>
      </c>
      <c r="W148">
        <v>3</v>
      </c>
      <c r="X148" s="7">
        <v>8.25</v>
      </c>
      <c r="Y148" s="7">
        <v>150</v>
      </c>
      <c r="Z148" s="7">
        <f t="shared" si="10"/>
        <v>141.75</v>
      </c>
      <c r="AA148" t="s">
        <v>66</v>
      </c>
      <c r="AB148" t="str">
        <f t="shared" si="11"/>
        <v>Non-Cash Payments</v>
      </c>
    </row>
    <row r="149" spans="1:28" x14ac:dyDescent="0.25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 t="str">
        <f>VLOOKUP(R149,Products!C:D,2,FALSE)</f>
        <v>Women's Apparel</v>
      </c>
      <c r="T149">
        <v>502</v>
      </c>
      <c r="U149" s="7">
        <v>50</v>
      </c>
      <c r="V149" s="7">
        <v>43.678035218757444</v>
      </c>
      <c r="W149">
        <v>3</v>
      </c>
      <c r="X149" s="7">
        <v>22.5</v>
      </c>
      <c r="Y149" s="7">
        <v>150</v>
      </c>
      <c r="Z149" s="7">
        <f t="shared" si="10"/>
        <v>127.5</v>
      </c>
      <c r="AA149" t="s">
        <v>66</v>
      </c>
      <c r="AB149" t="str">
        <f t="shared" si="11"/>
        <v>Non-Cash Payments</v>
      </c>
    </row>
    <row r="150" spans="1:28" x14ac:dyDescent="0.25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 t="str">
        <f>VLOOKUP(R150,Products!C:D,2,FALSE)</f>
        <v>Shop By Sport</v>
      </c>
      <c r="T150">
        <v>627</v>
      </c>
      <c r="U150" s="7">
        <v>39.990001679999999</v>
      </c>
      <c r="V150" s="7">
        <v>34.198098313835338</v>
      </c>
      <c r="W150">
        <v>3</v>
      </c>
      <c r="X150" s="7">
        <v>20.38999939</v>
      </c>
      <c r="Y150" s="7">
        <v>119.97000503999999</v>
      </c>
      <c r="Z150" s="7">
        <f t="shared" si="10"/>
        <v>99.58000564999999</v>
      </c>
      <c r="AA150" t="s">
        <v>66</v>
      </c>
      <c r="AB150" t="str">
        <f t="shared" si="11"/>
        <v>Non-Cash Payments</v>
      </c>
    </row>
    <row r="151" spans="1:28" x14ac:dyDescent="0.25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 t="str">
        <f>VLOOKUP(R151,Products!C:D,2,FALSE)</f>
        <v>Cardio Equipment</v>
      </c>
      <c r="T151">
        <v>191</v>
      </c>
      <c r="U151" s="7">
        <v>99.989997860000003</v>
      </c>
      <c r="V151" s="7">
        <v>95.114003926871064</v>
      </c>
      <c r="W151">
        <v>3</v>
      </c>
      <c r="X151" s="7">
        <v>39</v>
      </c>
      <c r="Y151" s="7">
        <v>299.96999357999999</v>
      </c>
      <c r="Z151" s="7">
        <f t="shared" si="10"/>
        <v>260.96999357999999</v>
      </c>
      <c r="AA151" t="s">
        <v>66</v>
      </c>
      <c r="AB151" t="str">
        <f t="shared" si="11"/>
        <v>Non-Cash Payments</v>
      </c>
    </row>
    <row r="152" spans="1:28" x14ac:dyDescent="0.25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 t="str">
        <f>VLOOKUP(R152,Products!C:D,2,FALSE)</f>
        <v>Cardio Equipment</v>
      </c>
      <c r="T152">
        <v>191</v>
      </c>
      <c r="U152" s="7">
        <v>99.989997860000003</v>
      </c>
      <c r="V152" s="7">
        <v>95.114003926871064</v>
      </c>
      <c r="W152">
        <v>3</v>
      </c>
      <c r="X152" s="7">
        <v>53.990001679999999</v>
      </c>
      <c r="Y152" s="7">
        <v>299.96999357999999</v>
      </c>
      <c r="Z152" s="7">
        <f t="shared" si="10"/>
        <v>245.97999189999999</v>
      </c>
      <c r="AA152" t="s">
        <v>66</v>
      </c>
      <c r="AB152" t="str">
        <f t="shared" si="11"/>
        <v>Non-Cash Payments</v>
      </c>
    </row>
    <row r="153" spans="1:28" x14ac:dyDescent="0.25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 t="str">
        <f>VLOOKUP(R153,Products!C:D,2,FALSE)</f>
        <v>Cleats</v>
      </c>
      <c r="T153">
        <v>365</v>
      </c>
      <c r="U153" s="7">
        <v>59.990001679999999</v>
      </c>
      <c r="V153" s="7">
        <v>54.488929209402009</v>
      </c>
      <c r="W153">
        <v>3</v>
      </c>
      <c r="X153" s="7">
        <v>21.600000380000001</v>
      </c>
      <c r="Y153" s="7">
        <v>179.97000503999999</v>
      </c>
      <c r="Z153" s="7">
        <f t="shared" si="10"/>
        <v>158.37000465999998</v>
      </c>
      <c r="AA153" t="s">
        <v>66</v>
      </c>
      <c r="AB153" t="str">
        <f t="shared" si="11"/>
        <v>Non-Cash Payments</v>
      </c>
    </row>
    <row r="154" spans="1:28" x14ac:dyDescent="0.25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 t="str">
        <f>VLOOKUP(R154,Products!C:D,2,FALSE)</f>
        <v>Cleats</v>
      </c>
      <c r="T154">
        <v>365</v>
      </c>
      <c r="U154" s="7">
        <v>59.990001679999999</v>
      </c>
      <c r="V154" s="7">
        <v>54.488929209402009</v>
      </c>
      <c r="W154">
        <v>3</v>
      </c>
      <c r="X154" s="7">
        <v>23.399999619999999</v>
      </c>
      <c r="Y154" s="7">
        <v>179.97000503999999</v>
      </c>
      <c r="Z154" s="7">
        <f t="shared" si="10"/>
        <v>156.57000542</v>
      </c>
      <c r="AA154" t="s">
        <v>66</v>
      </c>
      <c r="AB154" t="str">
        <f t="shared" si="11"/>
        <v>Non-Cash Payments</v>
      </c>
    </row>
    <row r="155" spans="1:28" x14ac:dyDescent="0.25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 t="str">
        <f>VLOOKUP(R155,Products!C:D,2,FALSE)</f>
        <v>Cleats</v>
      </c>
      <c r="T155">
        <v>365</v>
      </c>
      <c r="U155" s="7">
        <v>59.990001679999999</v>
      </c>
      <c r="V155" s="7">
        <v>54.488929209402009</v>
      </c>
      <c r="W155">
        <v>3</v>
      </c>
      <c r="X155" s="7">
        <v>27</v>
      </c>
      <c r="Y155" s="7">
        <v>179.97000503999999</v>
      </c>
      <c r="Z155" s="7">
        <f t="shared" si="10"/>
        <v>152.97000503999999</v>
      </c>
      <c r="AA155" t="s">
        <v>66</v>
      </c>
      <c r="AB155" t="str">
        <f t="shared" si="11"/>
        <v>Non-Cash Payments</v>
      </c>
    </row>
    <row r="156" spans="1:28" x14ac:dyDescent="0.25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 t="str">
        <f>VLOOKUP(R156,Products!C:D,2,FALSE)</f>
        <v>Cleats</v>
      </c>
      <c r="T156">
        <v>365</v>
      </c>
      <c r="U156" s="7">
        <v>59.990001679999999</v>
      </c>
      <c r="V156" s="7">
        <v>54.488929209402009</v>
      </c>
      <c r="W156">
        <v>3</v>
      </c>
      <c r="X156" s="7">
        <v>27</v>
      </c>
      <c r="Y156" s="7">
        <v>179.97000503999999</v>
      </c>
      <c r="Z156" s="7">
        <f t="shared" si="10"/>
        <v>152.97000503999999</v>
      </c>
      <c r="AA156" t="s">
        <v>66</v>
      </c>
      <c r="AB156" t="str">
        <f t="shared" si="11"/>
        <v>Non-Cash Payments</v>
      </c>
    </row>
    <row r="157" spans="1:28" x14ac:dyDescent="0.25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 t="str">
        <f>VLOOKUP(R157,Products!C:D,2,FALSE)</f>
        <v>Cleats</v>
      </c>
      <c r="T157">
        <v>365</v>
      </c>
      <c r="U157" s="7">
        <v>59.990001679999999</v>
      </c>
      <c r="V157" s="7">
        <v>54.488929209402009</v>
      </c>
      <c r="W157">
        <v>3</v>
      </c>
      <c r="X157" s="7">
        <v>28.799999239999998</v>
      </c>
      <c r="Y157" s="7">
        <v>179.97000503999999</v>
      </c>
      <c r="Z157" s="7">
        <f t="shared" si="10"/>
        <v>151.17000579999998</v>
      </c>
      <c r="AA157" t="s">
        <v>66</v>
      </c>
      <c r="AB157" t="str">
        <f t="shared" si="11"/>
        <v>Non-Cash Payments</v>
      </c>
    </row>
    <row r="158" spans="1:28" x14ac:dyDescent="0.25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 t="str">
        <f>VLOOKUP(R158,Products!C:D,2,FALSE)</f>
        <v>Cleats</v>
      </c>
      <c r="T158">
        <v>365</v>
      </c>
      <c r="U158" s="7">
        <v>59.990001679999999</v>
      </c>
      <c r="V158" s="7">
        <v>54.488929209402009</v>
      </c>
      <c r="W158">
        <v>3</v>
      </c>
      <c r="X158" s="7">
        <v>32.38999939</v>
      </c>
      <c r="Y158" s="7">
        <v>179.97000503999999</v>
      </c>
      <c r="Z158" s="7">
        <f t="shared" si="10"/>
        <v>147.58000564999998</v>
      </c>
      <c r="AA158" t="s">
        <v>66</v>
      </c>
      <c r="AB158" t="str">
        <f t="shared" si="11"/>
        <v>Non-Cash Payments</v>
      </c>
    </row>
    <row r="159" spans="1:28" x14ac:dyDescent="0.25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 t="str">
        <f>VLOOKUP(R159,Products!C:D,2,FALSE)</f>
        <v>Women's Apparel</v>
      </c>
      <c r="T159">
        <v>502</v>
      </c>
      <c r="U159" s="7">
        <v>50</v>
      </c>
      <c r="V159" s="7">
        <v>43.678035218757444</v>
      </c>
      <c r="W159">
        <v>3</v>
      </c>
      <c r="X159" s="7">
        <v>6</v>
      </c>
      <c r="Y159" s="7">
        <v>150</v>
      </c>
      <c r="Z159" s="7">
        <f t="shared" si="10"/>
        <v>144</v>
      </c>
      <c r="AA159" t="s">
        <v>66</v>
      </c>
      <c r="AB159" t="str">
        <f t="shared" si="11"/>
        <v>Non-Cash Payments</v>
      </c>
    </row>
    <row r="160" spans="1:28" x14ac:dyDescent="0.25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 t="str">
        <f>VLOOKUP(R160,Products!C:D,2,FALSE)</f>
        <v>Shop By Sport</v>
      </c>
      <c r="T160">
        <v>627</v>
      </c>
      <c r="U160" s="7">
        <v>39.990001679999999</v>
      </c>
      <c r="V160" s="7">
        <v>34.198098313835338</v>
      </c>
      <c r="W160">
        <v>3</v>
      </c>
      <c r="X160" s="7">
        <v>6.5999999049999998</v>
      </c>
      <c r="Y160" s="7">
        <v>119.97000503999999</v>
      </c>
      <c r="Z160" s="7">
        <f t="shared" si="10"/>
        <v>113.37000513499999</v>
      </c>
      <c r="AA160" t="s">
        <v>66</v>
      </c>
      <c r="AB160" t="str">
        <f t="shared" si="11"/>
        <v>Non-Cash Payments</v>
      </c>
    </row>
    <row r="161" spans="1:28" x14ac:dyDescent="0.25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 t="str">
        <f>VLOOKUP(R161,Products!C:D,2,FALSE)</f>
        <v>Women's Apparel</v>
      </c>
      <c r="T161">
        <v>502</v>
      </c>
      <c r="U161" s="7">
        <v>50</v>
      </c>
      <c r="V161" s="7">
        <v>43.678035218757444</v>
      </c>
      <c r="W161">
        <v>3</v>
      </c>
      <c r="X161" s="7">
        <v>10.5</v>
      </c>
      <c r="Y161" s="7">
        <v>150</v>
      </c>
      <c r="Z161" s="7">
        <f t="shared" si="10"/>
        <v>139.5</v>
      </c>
      <c r="AA161" t="s">
        <v>66</v>
      </c>
      <c r="AB161" t="str">
        <f t="shared" si="11"/>
        <v>Non-Cash Payments</v>
      </c>
    </row>
    <row r="162" spans="1:28" x14ac:dyDescent="0.25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 t="str">
        <f>VLOOKUP(R162,Products!C:D,2,FALSE)</f>
        <v>Women's Apparel</v>
      </c>
      <c r="T162">
        <v>502</v>
      </c>
      <c r="U162" s="7">
        <v>50</v>
      </c>
      <c r="V162" s="7">
        <v>43.678035218757444</v>
      </c>
      <c r="W162">
        <v>3</v>
      </c>
      <c r="X162" s="7">
        <v>24</v>
      </c>
      <c r="Y162" s="7">
        <v>150</v>
      </c>
      <c r="Z162" s="7">
        <f t="shared" si="10"/>
        <v>126</v>
      </c>
      <c r="AA162" t="s">
        <v>66</v>
      </c>
      <c r="AB162" t="str">
        <f t="shared" si="11"/>
        <v>Non-Cash Payments</v>
      </c>
    </row>
    <row r="163" spans="1:28" x14ac:dyDescent="0.25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 t="str">
        <f>VLOOKUP(R163,Products!C:D,2,FALSE)</f>
        <v>Shop By Sport</v>
      </c>
      <c r="T163">
        <v>627</v>
      </c>
      <c r="U163" s="7">
        <v>39.990001679999999</v>
      </c>
      <c r="V163" s="7">
        <v>34.198098313835338</v>
      </c>
      <c r="W163">
        <v>3</v>
      </c>
      <c r="X163" s="7">
        <v>20.38999939</v>
      </c>
      <c r="Y163" s="7">
        <v>119.97000503999999</v>
      </c>
      <c r="Z163" s="7">
        <f t="shared" si="10"/>
        <v>99.58000564999999</v>
      </c>
      <c r="AA163" t="s">
        <v>66</v>
      </c>
      <c r="AB163" t="str">
        <f t="shared" si="11"/>
        <v>Non-Cash Payments</v>
      </c>
    </row>
    <row r="164" spans="1:28" x14ac:dyDescent="0.25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 t="str">
        <f>VLOOKUP(R164,Products!C:D,2,FALSE)</f>
        <v>Women's Apparel</v>
      </c>
      <c r="T164">
        <v>502</v>
      </c>
      <c r="U164" s="7">
        <v>50</v>
      </c>
      <c r="V164" s="7">
        <v>43.678035218757444</v>
      </c>
      <c r="W164">
        <v>3</v>
      </c>
      <c r="X164" s="7">
        <v>25.5</v>
      </c>
      <c r="Y164" s="7">
        <v>150</v>
      </c>
      <c r="Z164" s="7">
        <f t="shared" si="10"/>
        <v>124.5</v>
      </c>
      <c r="AA164" t="s">
        <v>66</v>
      </c>
      <c r="AB164" t="str">
        <f t="shared" si="11"/>
        <v>Non-Cash Payments</v>
      </c>
    </row>
    <row r="165" spans="1:28" x14ac:dyDescent="0.25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 t="str">
        <f>VLOOKUP(R165,Products!C:D,2,FALSE)</f>
        <v>Trade-In</v>
      </c>
      <c r="T165">
        <v>917</v>
      </c>
      <c r="U165" s="7">
        <v>21.989999770000001</v>
      </c>
      <c r="V165" s="7">
        <v>20.391999720066668</v>
      </c>
      <c r="W165">
        <v>3</v>
      </c>
      <c r="X165" s="7">
        <v>4.6199998860000004</v>
      </c>
      <c r="Y165" s="7">
        <v>65.969999310000006</v>
      </c>
      <c r="Z165" s="7">
        <f t="shared" si="10"/>
        <v>61.349999424000004</v>
      </c>
      <c r="AA165" t="s">
        <v>66</v>
      </c>
      <c r="AB165" t="str">
        <f t="shared" si="11"/>
        <v>Non-Cash Payments</v>
      </c>
    </row>
    <row r="166" spans="1:28" x14ac:dyDescent="0.25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 t="str">
        <f>VLOOKUP(R166,Products!C:D,2,FALSE)</f>
        <v>Cardio Equipment</v>
      </c>
      <c r="T166">
        <v>191</v>
      </c>
      <c r="U166" s="7">
        <v>99.989997860000003</v>
      </c>
      <c r="V166" s="7">
        <v>95.114003926871064</v>
      </c>
      <c r="W166">
        <v>3</v>
      </c>
      <c r="X166" s="7">
        <v>45</v>
      </c>
      <c r="Y166" s="7">
        <v>299.96999357999999</v>
      </c>
      <c r="Z166" s="7">
        <f t="shared" si="10"/>
        <v>254.96999357999999</v>
      </c>
      <c r="AA166" t="s">
        <v>66</v>
      </c>
      <c r="AB166" t="str">
        <f t="shared" si="11"/>
        <v>Non-Cash Payments</v>
      </c>
    </row>
    <row r="167" spans="1:28" x14ac:dyDescent="0.25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 t="str">
        <f>VLOOKUP(R167,Products!C:D,2,FALSE)</f>
        <v>Cleats</v>
      </c>
      <c r="T167">
        <v>365</v>
      </c>
      <c r="U167" s="7">
        <v>59.990001679999999</v>
      </c>
      <c r="V167" s="7">
        <v>54.488929209402009</v>
      </c>
      <c r="W167">
        <v>3</v>
      </c>
      <c r="X167" s="7">
        <v>7.1999998090000004</v>
      </c>
      <c r="Y167" s="7">
        <v>179.97000503999999</v>
      </c>
      <c r="Z167" s="7">
        <f t="shared" si="10"/>
        <v>172.770005231</v>
      </c>
      <c r="AA167" t="s">
        <v>66</v>
      </c>
      <c r="AB167" t="str">
        <f t="shared" si="11"/>
        <v>Non-Cash Payments</v>
      </c>
    </row>
    <row r="168" spans="1:28" x14ac:dyDescent="0.25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 t="str">
        <f>VLOOKUP(R168,Products!C:D,2,FALSE)</f>
        <v>Cleats</v>
      </c>
      <c r="T168">
        <v>365</v>
      </c>
      <c r="U168" s="7">
        <v>59.990001679999999</v>
      </c>
      <c r="V168" s="7">
        <v>54.488929209402009</v>
      </c>
      <c r="W168">
        <v>3</v>
      </c>
      <c r="X168" s="7">
        <v>9</v>
      </c>
      <c r="Y168" s="7">
        <v>179.97000503999999</v>
      </c>
      <c r="Z168" s="7">
        <f t="shared" si="10"/>
        <v>170.97000503999999</v>
      </c>
      <c r="AA168" t="s">
        <v>66</v>
      </c>
      <c r="AB168" t="str">
        <f t="shared" si="11"/>
        <v>Non-Cash Payments</v>
      </c>
    </row>
    <row r="169" spans="1:28" x14ac:dyDescent="0.25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 t="str">
        <f>VLOOKUP(R169,Products!C:D,2,FALSE)</f>
        <v>Hockey</v>
      </c>
      <c r="T169">
        <v>135</v>
      </c>
      <c r="U169" s="7">
        <v>22</v>
      </c>
      <c r="V169" s="7">
        <v>19.656208341820829</v>
      </c>
      <c r="W169">
        <v>4</v>
      </c>
      <c r="X169" s="7">
        <v>6.1599998469999999</v>
      </c>
      <c r="Y169" s="7">
        <v>88</v>
      </c>
      <c r="Z169" s="7">
        <f t="shared" si="10"/>
        <v>81.840000153000005</v>
      </c>
      <c r="AA169" t="s">
        <v>30</v>
      </c>
      <c r="AB169" t="str">
        <f t="shared" si="11"/>
        <v>Cash Not Over 200</v>
      </c>
    </row>
    <row r="170" spans="1:28" x14ac:dyDescent="0.25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 t="str">
        <f>VLOOKUP(R170,Products!C:D,2,FALSE)</f>
        <v>Hockey</v>
      </c>
      <c r="T170">
        <v>135</v>
      </c>
      <c r="U170" s="7">
        <v>22</v>
      </c>
      <c r="V170" s="7">
        <v>19.656208341820829</v>
      </c>
      <c r="W170">
        <v>1</v>
      </c>
      <c r="X170" s="7">
        <v>2.8599998950000001</v>
      </c>
      <c r="Y170" s="7">
        <v>22</v>
      </c>
      <c r="Z170" s="7">
        <f t="shared" si="10"/>
        <v>19.140000104999999</v>
      </c>
      <c r="AA170" t="s">
        <v>45</v>
      </c>
      <c r="AB170" t="str">
        <f t="shared" si="11"/>
        <v>Non-Cash Payments</v>
      </c>
    </row>
    <row r="171" spans="1:28" x14ac:dyDescent="0.25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 t="str">
        <f>VLOOKUP(R171,Products!C:D,2,FALSE)</f>
        <v>Hockey</v>
      </c>
      <c r="T171">
        <v>135</v>
      </c>
      <c r="U171" s="7">
        <v>22</v>
      </c>
      <c r="V171" s="7">
        <v>19.656208341820829</v>
      </c>
      <c r="W171">
        <v>5</v>
      </c>
      <c r="X171" s="7">
        <v>7.6999998090000004</v>
      </c>
      <c r="Y171" s="7">
        <v>110</v>
      </c>
      <c r="Z171" s="7">
        <f t="shared" si="10"/>
        <v>102.300000191</v>
      </c>
      <c r="AA171" t="s">
        <v>30</v>
      </c>
      <c r="AB171" t="str">
        <f t="shared" si="11"/>
        <v>Cash Not Over 200</v>
      </c>
    </row>
    <row r="172" spans="1:28" x14ac:dyDescent="0.25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 t="str">
        <f>VLOOKUP(R172,Products!C:D,2,FALSE)</f>
        <v>Hockey</v>
      </c>
      <c r="T172">
        <v>135</v>
      </c>
      <c r="U172" s="7">
        <v>22</v>
      </c>
      <c r="V172" s="7">
        <v>19.656208341820829</v>
      </c>
      <c r="W172">
        <v>4</v>
      </c>
      <c r="X172" s="7">
        <v>8.8000001910000005</v>
      </c>
      <c r="Y172" s="7">
        <v>88</v>
      </c>
      <c r="Z172" s="7">
        <f t="shared" si="10"/>
        <v>79.199999809000005</v>
      </c>
      <c r="AA172" t="s">
        <v>45</v>
      </c>
      <c r="AB172" t="str">
        <f t="shared" si="11"/>
        <v>Non-Cash Payments</v>
      </c>
    </row>
    <row r="173" spans="1:28" x14ac:dyDescent="0.25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 t="str">
        <f>VLOOKUP(R173,Products!C:D,2,FALSE)</f>
        <v>Hockey</v>
      </c>
      <c r="T173">
        <v>135</v>
      </c>
      <c r="U173" s="7">
        <v>22</v>
      </c>
      <c r="V173" s="7">
        <v>19.656208341820829</v>
      </c>
      <c r="W173">
        <v>5</v>
      </c>
      <c r="X173" s="7">
        <v>9.8999996190000008</v>
      </c>
      <c r="Y173" s="7">
        <v>110</v>
      </c>
      <c r="Z173" s="7">
        <f t="shared" si="10"/>
        <v>100.100000381</v>
      </c>
      <c r="AA173" t="s">
        <v>45</v>
      </c>
      <c r="AB173" t="str">
        <f t="shared" si="11"/>
        <v>Non-Cash Payments</v>
      </c>
    </row>
    <row r="174" spans="1:28" x14ac:dyDescent="0.25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 t="str">
        <f>VLOOKUP(R174,Products!C:D,2,FALSE)</f>
        <v>Hockey</v>
      </c>
      <c r="T174">
        <v>135</v>
      </c>
      <c r="U174" s="7">
        <v>22</v>
      </c>
      <c r="V174" s="7">
        <v>19.656208341820829</v>
      </c>
      <c r="W174">
        <v>2</v>
      </c>
      <c r="X174" s="7">
        <v>6.5999999049999998</v>
      </c>
      <c r="Y174" s="7">
        <v>44</v>
      </c>
      <c r="Z174" s="7">
        <f t="shared" si="10"/>
        <v>37.400000095000003</v>
      </c>
      <c r="AA174" t="s">
        <v>30</v>
      </c>
      <c r="AB174" t="str">
        <f t="shared" si="11"/>
        <v>Cash Not Over 200</v>
      </c>
    </row>
    <row r="175" spans="1:28" x14ac:dyDescent="0.25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 t="str">
        <f>VLOOKUP(R175,Products!C:D,2,FALSE)</f>
        <v>Hockey</v>
      </c>
      <c r="T175">
        <v>135</v>
      </c>
      <c r="U175" s="7">
        <v>22</v>
      </c>
      <c r="V175" s="7">
        <v>19.656208341820829</v>
      </c>
      <c r="W175">
        <v>4</v>
      </c>
      <c r="X175" s="7">
        <v>10.56000042</v>
      </c>
      <c r="Y175" s="7">
        <v>88</v>
      </c>
      <c r="Z175" s="7">
        <f t="shared" si="10"/>
        <v>77.439999580000006</v>
      </c>
      <c r="AA175" t="s">
        <v>66</v>
      </c>
      <c r="AB175" t="str">
        <f t="shared" si="11"/>
        <v>Non-Cash Payments</v>
      </c>
    </row>
    <row r="176" spans="1:28" x14ac:dyDescent="0.25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 t="str">
        <f>VLOOKUP(R176,Products!C:D,2,FALSE)</f>
        <v>Hockey</v>
      </c>
      <c r="T176">
        <v>135</v>
      </c>
      <c r="U176" s="7">
        <v>22</v>
      </c>
      <c r="V176" s="7">
        <v>19.656208341820829</v>
      </c>
      <c r="W176">
        <v>5</v>
      </c>
      <c r="X176" s="7">
        <v>13.19999981</v>
      </c>
      <c r="Y176" s="7">
        <v>110</v>
      </c>
      <c r="Z176" s="7">
        <f t="shared" si="10"/>
        <v>96.800000190000006</v>
      </c>
      <c r="AA176" t="s">
        <v>30</v>
      </c>
      <c r="AB176" t="str">
        <f t="shared" si="11"/>
        <v>Cash Not Over 200</v>
      </c>
    </row>
    <row r="177" spans="1:28" x14ac:dyDescent="0.25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 t="str">
        <f>VLOOKUP(R177,Products!C:D,2,FALSE)</f>
        <v>Hockey</v>
      </c>
      <c r="T177">
        <v>135</v>
      </c>
      <c r="U177" s="7">
        <v>22</v>
      </c>
      <c r="V177" s="7">
        <v>19.656208341820829</v>
      </c>
      <c r="W177">
        <v>3</v>
      </c>
      <c r="X177" s="7">
        <v>13.19999981</v>
      </c>
      <c r="Y177" s="7">
        <v>66</v>
      </c>
      <c r="Z177" s="7">
        <f t="shared" si="10"/>
        <v>52.800000189999999</v>
      </c>
      <c r="AA177" t="s">
        <v>66</v>
      </c>
      <c r="AB177" t="str">
        <f t="shared" si="11"/>
        <v>Non-Cash Payments</v>
      </c>
    </row>
    <row r="178" spans="1:28" x14ac:dyDescent="0.25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 t="str">
        <f>VLOOKUP(R178,Products!C:D,2,FALSE)</f>
        <v>Hockey</v>
      </c>
      <c r="T178">
        <v>135</v>
      </c>
      <c r="U178" s="7">
        <v>22</v>
      </c>
      <c r="V178" s="7">
        <v>19.656208341820829</v>
      </c>
      <c r="W178">
        <v>5</v>
      </c>
      <c r="X178" s="7">
        <v>14.30000019</v>
      </c>
      <c r="Y178" s="7">
        <v>110</v>
      </c>
      <c r="Z178" s="7">
        <f t="shared" si="10"/>
        <v>95.699999809999994</v>
      </c>
      <c r="AA178" t="s">
        <v>30</v>
      </c>
      <c r="AB178" t="str">
        <f t="shared" si="11"/>
        <v>Cash Not Over 200</v>
      </c>
    </row>
    <row r="179" spans="1:28" x14ac:dyDescent="0.25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 t="str">
        <f>VLOOKUP(R179,Products!C:D,2,FALSE)</f>
        <v>Hockey</v>
      </c>
      <c r="T179">
        <v>135</v>
      </c>
      <c r="U179" s="7">
        <v>22</v>
      </c>
      <c r="V179" s="7">
        <v>19.656208341820829</v>
      </c>
      <c r="W179">
        <v>1</v>
      </c>
      <c r="X179" s="7">
        <v>3.7400000100000002</v>
      </c>
      <c r="Y179" s="7">
        <v>22</v>
      </c>
      <c r="Z179" s="7">
        <f t="shared" si="10"/>
        <v>18.259999990000001</v>
      </c>
      <c r="AA179" t="s">
        <v>45</v>
      </c>
      <c r="AB179" t="str">
        <f t="shared" si="11"/>
        <v>Non-Cash Payments</v>
      </c>
    </row>
    <row r="180" spans="1:28" x14ac:dyDescent="0.25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 t="str">
        <f>VLOOKUP(R180,Products!C:D,2,FALSE)</f>
        <v>Hockey</v>
      </c>
      <c r="T180">
        <v>135</v>
      </c>
      <c r="U180" s="7">
        <v>22</v>
      </c>
      <c r="V180" s="7">
        <v>19.656208341820829</v>
      </c>
      <c r="W180">
        <v>4</v>
      </c>
      <c r="X180" s="7">
        <v>11.43999958</v>
      </c>
      <c r="Y180" s="7">
        <v>88</v>
      </c>
      <c r="Z180" s="7">
        <f t="shared" si="10"/>
        <v>76.560000419999994</v>
      </c>
      <c r="AA180" t="s">
        <v>66</v>
      </c>
      <c r="AB180" t="str">
        <f t="shared" si="11"/>
        <v>Non-Cash Payments</v>
      </c>
    </row>
    <row r="181" spans="1:28" x14ac:dyDescent="0.25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 t="str">
        <f>VLOOKUP(R181,Products!C:D,2,FALSE)</f>
        <v>Hockey</v>
      </c>
      <c r="T181">
        <v>135</v>
      </c>
      <c r="U181" s="7">
        <v>22</v>
      </c>
      <c r="V181" s="7">
        <v>19.656208341820829</v>
      </c>
      <c r="W181">
        <v>3</v>
      </c>
      <c r="X181" s="7">
        <v>16.5</v>
      </c>
      <c r="Y181" s="7">
        <v>66</v>
      </c>
      <c r="Z181" s="7">
        <f t="shared" si="10"/>
        <v>49.5</v>
      </c>
      <c r="AA181" t="s">
        <v>66</v>
      </c>
      <c r="AB181" t="str">
        <f t="shared" si="11"/>
        <v>Non-Cash Payments</v>
      </c>
    </row>
    <row r="182" spans="1:28" x14ac:dyDescent="0.25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 t="str">
        <f>VLOOKUP(R182,Products!C:D,2,FALSE)</f>
        <v>Hockey</v>
      </c>
      <c r="T182">
        <v>135</v>
      </c>
      <c r="U182" s="7">
        <v>22</v>
      </c>
      <c r="V182" s="7">
        <v>19.656208341820829</v>
      </c>
      <c r="W182">
        <v>1</v>
      </c>
      <c r="X182" s="7">
        <v>4.4000000950000002</v>
      </c>
      <c r="Y182" s="7">
        <v>22</v>
      </c>
      <c r="Z182" s="7">
        <f t="shared" si="10"/>
        <v>17.599999905000001</v>
      </c>
      <c r="AA182" t="s">
        <v>30</v>
      </c>
      <c r="AB182" t="str">
        <f t="shared" si="11"/>
        <v>Cash Not Over 200</v>
      </c>
    </row>
    <row r="183" spans="1:28" x14ac:dyDescent="0.25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 t="str">
        <f>VLOOKUP(R183,Products!C:D,2,FALSE)</f>
        <v>Hockey</v>
      </c>
      <c r="T183">
        <v>135</v>
      </c>
      <c r="U183" s="7">
        <v>22</v>
      </c>
      <c r="V183" s="7">
        <v>19.656208341820829</v>
      </c>
      <c r="W183">
        <v>2</v>
      </c>
      <c r="X183" s="7">
        <v>11</v>
      </c>
      <c r="Y183" s="7">
        <v>44</v>
      </c>
      <c r="Z183" s="7">
        <f t="shared" si="10"/>
        <v>33</v>
      </c>
      <c r="AA183" t="s">
        <v>45</v>
      </c>
      <c r="AB183" t="str">
        <f t="shared" si="11"/>
        <v>Non-Cash Payments</v>
      </c>
    </row>
    <row r="184" spans="1:28" x14ac:dyDescent="0.25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 t="str">
        <f>VLOOKUP(R184,Products!C:D,2,FALSE)</f>
        <v>Hockey</v>
      </c>
      <c r="T184">
        <v>135</v>
      </c>
      <c r="U184" s="7">
        <v>22</v>
      </c>
      <c r="V184" s="7">
        <v>19.656208341820829</v>
      </c>
      <c r="W184">
        <v>2</v>
      </c>
      <c r="X184" s="7">
        <v>0.439999998</v>
      </c>
      <c r="Y184" s="7">
        <v>44</v>
      </c>
      <c r="Z184" s="7">
        <f t="shared" si="10"/>
        <v>43.560000002000002</v>
      </c>
      <c r="AA184" t="s">
        <v>30</v>
      </c>
      <c r="AB184" t="str">
        <f t="shared" si="11"/>
        <v>Cash Not Over 200</v>
      </c>
    </row>
    <row r="185" spans="1:28" x14ac:dyDescent="0.25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 t="str">
        <f>VLOOKUP(R185,Products!C:D,2,FALSE)</f>
        <v>Hockey</v>
      </c>
      <c r="T185">
        <v>135</v>
      </c>
      <c r="U185" s="7">
        <v>22</v>
      </c>
      <c r="V185" s="7">
        <v>19.656208341820829</v>
      </c>
      <c r="W185">
        <v>3</v>
      </c>
      <c r="X185" s="7">
        <v>0</v>
      </c>
      <c r="Y185" s="7">
        <v>66</v>
      </c>
      <c r="Z185" s="7">
        <f t="shared" si="10"/>
        <v>66</v>
      </c>
      <c r="AA185" t="s">
        <v>45</v>
      </c>
      <c r="AB185" t="str">
        <f t="shared" si="11"/>
        <v>Non-Cash Payments</v>
      </c>
    </row>
    <row r="186" spans="1:28" x14ac:dyDescent="0.25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 t="str">
        <f>VLOOKUP(R186,Products!C:D,2,FALSE)</f>
        <v>Hockey</v>
      </c>
      <c r="T186">
        <v>135</v>
      </c>
      <c r="U186" s="7">
        <v>22</v>
      </c>
      <c r="V186" s="7">
        <v>19.656208341820829</v>
      </c>
      <c r="W186">
        <v>4</v>
      </c>
      <c r="X186" s="7">
        <v>14.079999920000001</v>
      </c>
      <c r="Y186" s="7">
        <v>88</v>
      </c>
      <c r="Z186" s="7">
        <f t="shared" si="10"/>
        <v>73.920000079999994</v>
      </c>
      <c r="AA186" t="s">
        <v>30</v>
      </c>
      <c r="AB186" t="str">
        <f t="shared" si="11"/>
        <v>Cash Not Over 200</v>
      </c>
    </row>
    <row r="187" spans="1:28" x14ac:dyDescent="0.25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 t="str">
        <f>VLOOKUP(R187,Products!C:D,2,FALSE)</f>
        <v>Hockey</v>
      </c>
      <c r="T187">
        <v>135</v>
      </c>
      <c r="U187" s="7">
        <v>22</v>
      </c>
      <c r="V187" s="7">
        <v>19.656208341820829</v>
      </c>
      <c r="W187">
        <v>3</v>
      </c>
      <c r="X187" s="7">
        <v>1.980000019</v>
      </c>
      <c r="Y187" s="7">
        <v>66</v>
      </c>
      <c r="Z187" s="7">
        <f t="shared" si="10"/>
        <v>64.019999980999998</v>
      </c>
      <c r="AA187" t="s">
        <v>45</v>
      </c>
      <c r="AB187" t="str">
        <f t="shared" si="11"/>
        <v>Non-Cash Payments</v>
      </c>
    </row>
    <row r="188" spans="1:28" x14ac:dyDescent="0.25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 t="str">
        <f>VLOOKUP(R188,Products!C:D,2,FALSE)</f>
        <v>Hockey</v>
      </c>
      <c r="T188">
        <v>135</v>
      </c>
      <c r="U188" s="7">
        <v>22</v>
      </c>
      <c r="V188" s="7">
        <v>19.656208341820829</v>
      </c>
      <c r="W188">
        <v>2</v>
      </c>
      <c r="X188" s="7">
        <v>0.87999999500000003</v>
      </c>
      <c r="Y188" s="7">
        <v>44</v>
      </c>
      <c r="Z188" s="7">
        <f t="shared" si="10"/>
        <v>43.120000005000001</v>
      </c>
      <c r="AA188" t="s">
        <v>30</v>
      </c>
      <c r="AB188" t="str">
        <f t="shared" si="11"/>
        <v>Cash Not Over 200</v>
      </c>
    </row>
    <row r="189" spans="1:28" x14ac:dyDescent="0.25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 t="str">
        <f>VLOOKUP(R189,Products!C:D,2,FALSE)</f>
        <v>Hockey</v>
      </c>
      <c r="T189">
        <v>135</v>
      </c>
      <c r="U189" s="7">
        <v>22</v>
      </c>
      <c r="V189" s="7">
        <v>19.656208341820829</v>
      </c>
      <c r="W189">
        <v>2</v>
      </c>
      <c r="X189" s="7">
        <v>1.3200000519999999</v>
      </c>
      <c r="Y189" s="7">
        <v>44</v>
      </c>
      <c r="Z189" s="7">
        <f t="shared" si="10"/>
        <v>42.679999948000003</v>
      </c>
      <c r="AA189" t="s">
        <v>45</v>
      </c>
      <c r="AB189" t="str">
        <f t="shared" si="11"/>
        <v>Non-Cash Payments</v>
      </c>
    </row>
    <row r="190" spans="1:28" x14ac:dyDescent="0.25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 t="str">
        <f>VLOOKUP(R190,Products!C:D,2,FALSE)</f>
        <v>Hockey</v>
      </c>
      <c r="T190">
        <v>135</v>
      </c>
      <c r="U190" s="7">
        <v>22</v>
      </c>
      <c r="V190" s="7">
        <v>19.656208341820829</v>
      </c>
      <c r="W190">
        <v>4</v>
      </c>
      <c r="X190" s="7">
        <v>15.84000015</v>
      </c>
      <c r="Y190" s="7">
        <v>88</v>
      </c>
      <c r="Z190" s="7">
        <f t="shared" si="10"/>
        <v>72.159999850000005</v>
      </c>
      <c r="AA190" t="s">
        <v>45</v>
      </c>
      <c r="AB190" t="str">
        <f t="shared" si="11"/>
        <v>Non-Cash Payments</v>
      </c>
    </row>
    <row r="191" spans="1:28" x14ac:dyDescent="0.25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 t="str">
        <f>VLOOKUP(R191,Products!C:D,2,FALSE)</f>
        <v>Hockey</v>
      </c>
      <c r="T191">
        <v>134</v>
      </c>
      <c r="U191" s="7">
        <v>25</v>
      </c>
      <c r="V191" s="7">
        <v>23.551858392987498</v>
      </c>
      <c r="W191">
        <v>1</v>
      </c>
      <c r="X191" s="7">
        <v>0.75</v>
      </c>
      <c r="Y191" s="7">
        <v>25</v>
      </c>
      <c r="Z191" s="7">
        <f t="shared" si="10"/>
        <v>24.25</v>
      </c>
      <c r="AA191" t="s">
        <v>45</v>
      </c>
      <c r="AB191" t="str">
        <f t="shared" si="11"/>
        <v>Non-Cash Payments</v>
      </c>
    </row>
    <row r="192" spans="1:28" x14ac:dyDescent="0.25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 t="str">
        <f>VLOOKUP(R192,Products!C:D,2,FALSE)</f>
        <v>Hockey</v>
      </c>
      <c r="T192">
        <v>134</v>
      </c>
      <c r="U192" s="7">
        <v>25</v>
      </c>
      <c r="V192" s="7">
        <v>23.551858392987498</v>
      </c>
      <c r="W192">
        <v>5</v>
      </c>
      <c r="X192" s="7">
        <v>6.25</v>
      </c>
      <c r="Y192" s="7">
        <v>125</v>
      </c>
      <c r="Z192" s="7">
        <f t="shared" si="10"/>
        <v>118.75</v>
      </c>
      <c r="AA192" t="s">
        <v>30</v>
      </c>
      <c r="AB192" t="str">
        <f t="shared" si="11"/>
        <v>Cash Not Over 200</v>
      </c>
    </row>
    <row r="193" spans="1:28" x14ac:dyDescent="0.25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 t="str">
        <f>VLOOKUP(R193,Products!C:D,2,FALSE)</f>
        <v>Hockey</v>
      </c>
      <c r="T193">
        <v>134</v>
      </c>
      <c r="U193" s="7">
        <v>25</v>
      </c>
      <c r="V193" s="7">
        <v>23.551858392987498</v>
      </c>
      <c r="W193">
        <v>1</v>
      </c>
      <c r="X193" s="7">
        <v>1</v>
      </c>
      <c r="Y193" s="7">
        <v>25</v>
      </c>
      <c r="Z193" s="7">
        <f t="shared" si="10"/>
        <v>24</v>
      </c>
      <c r="AA193" t="s">
        <v>30</v>
      </c>
      <c r="AB193" t="str">
        <f t="shared" si="11"/>
        <v>Cash Not Over 200</v>
      </c>
    </row>
    <row r="194" spans="1:28" x14ac:dyDescent="0.25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 t="str">
        <f>VLOOKUP(R194,Products!C:D,2,FALSE)</f>
        <v>Hockey</v>
      </c>
      <c r="T194">
        <v>134</v>
      </c>
      <c r="U194" s="7">
        <v>25</v>
      </c>
      <c r="V194" s="7">
        <v>23.551858392987498</v>
      </c>
      <c r="W194">
        <v>4</v>
      </c>
      <c r="X194" s="7">
        <v>5</v>
      </c>
      <c r="Y194" s="7">
        <v>100</v>
      </c>
      <c r="Z194" s="7">
        <f t="shared" si="10"/>
        <v>95</v>
      </c>
      <c r="AA194" t="s">
        <v>45</v>
      </c>
      <c r="AB194" t="str">
        <f t="shared" si="11"/>
        <v>Non-Cash Payments</v>
      </c>
    </row>
    <row r="195" spans="1:28" x14ac:dyDescent="0.25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 t="str">
        <f>VLOOKUP(R195,Products!C:D,2,FALSE)</f>
        <v>Hockey</v>
      </c>
      <c r="T195">
        <v>134</v>
      </c>
      <c r="U195" s="7">
        <v>25</v>
      </c>
      <c r="V195" s="7">
        <v>23.551858392987498</v>
      </c>
      <c r="W195">
        <v>1</v>
      </c>
      <c r="X195" s="7">
        <v>1.75</v>
      </c>
      <c r="Y195" s="7">
        <v>25</v>
      </c>
      <c r="Z195" s="7">
        <f t="shared" ref="Z195:Z258" si="14">Y195-X195</f>
        <v>23.25</v>
      </c>
      <c r="AA195" t="s">
        <v>30</v>
      </c>
      <c r="AB195" t="str">
        <f t="shared" ref="AB195:AB258" si="15">IF(AND(Z195&gt;200,AA195="CASH"),"Cash Over 200",IF(AA195="CASH","Cash Not Over 200","Non-Cash Payments"))</f>
        <v>Cash Not Over 200</v>
      </c>
    </row>
    <row r="196" spans="1:28" x14ac:dyDescent="0.25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 t="str">
        <f>VLOOKUP(R196,Products!C:D,2,FALSE)</f>
        <v>Hockey</v>
      </c>
      <c r="T196">
        <v>134</v>
      </c>
      <c r="U196" s="7">
        <v>25</v>
      </c>
      <c r="V196" s="7">
        <v>23.551858392987498</v>
      </c>
      <c r="W196">
        <v>3</v>
      </c>
      <c r="X196" s="7">
        <v>4.1300001139999996</v>
      </c>
      <c r="Y196" s="7">
        <v>75</v>
      </c>
      <c r="Z196" s="7">
        <f t="shared" si="14"/>
        <v>70.869999886000002</v>
      </c>
      <c r="AA196" t="s">
        <v>45</v>
      </c>
      <c r="AB196" t="str">
        <f t="shared" si="15"/>
        <v>Non-Cash Payments</v>
      </c>
    </row>
    <row r="197" spans="1:28" x14ac:dyDescent="0.25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 t="str">
        <f>VLOOKUP(R197,Products!C:D,2,FALSE)</f>
        <v>Hockey</v>
      </c>
      <c r="T197">
        <v>134</v>
      </c>
      <c r="U197" s="7">
        <v>25</v>
      </c>
      <c r="V197" s="7">
        <v>23.551858392987498</v>
      </c>
      <c r="W197">
        <v>2</v>
      </c>
      <c r="X197" s="7">
        <v>0</v>
      </c>
      <c r="Y197" s="7">
        <v>50</v>
      </c>
      <c r="Z197" s="7">
        <f t="shared" si="14"/>
        <v>50</v>
      </c>
      <c r="AA197" t="s">
        <v>30</v>
      </c>
      <c r="AB197" t="str">
        <f t="shared" si="15"/>
        <v>Cash Not Over 200</v>
      </c>
    </row>
    <row r="198" spans="1:28" x14ac:dyDescent="0.25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 t="str">
        <f>VLOOKUP(R198,Products!C:D,2,FALSE)</f>
        <v>Hockey</v>
      </c>
      <c r="T198">
        <v>134</v>
      </c>
      <c r="U198" s="7">
        <v>25</v>
      </c>
      <c r="V198" s="7">
        <v>23.551858392987498</v>
      </c>
      <c r="W198">
        <v>2</v>
      </c>
      <c r="X198" s="7">
        <v>2</v>
      </c>
      <c r="Y198" s="7">
        <v>50</v>
      </c>
      <c r="Z198" s="7">
        <f t="shared" si="14"/>
        <v>48</v>
      </c>
      <c r="AA198" t="s">
        <v>45</v>
      </c>
      <c r="AB198" t="str">
        <f t="shared" si="15"/>
        <v>Non-Cash Payments</v>
      </c>
    </row>
    <row r="199" spans="1:28" x14ac:dyDescent="0.25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 t="str">
        <f>VLOOKUP(R199,Products!C:D,2,FALSE)</f>
        <v>Hockey</v>
      </c>
      <c r="T199">
        <v>134</v>
      </c>
      <c r="U199" s="7">
        <v>25</v>
      </c>
      <c r="V199" s="7">
        <v>23.551858392987498</v>
      </c>
      <c r="W199">
        <v>4</v>
      </c>
      <c r="X199" s="7">
        <v>3</v>
      </c>
      <c r="Y199" s="7">
        <v>100</v>
      </c>
      <c r="Z199" s="7">
        <f t="shared" si="14"/>
        <v>97</v>
      </c>
      <c r="AA199" t="s">
        <v>30</v>
      </c>
      <c r="AB199" t="str">
        <f t="shared" si="15"/>
        <v>Cash Not Over 200</v>
      </c>
    </row>
    <row r="200" spans="1:28" x14ac:dyDescent="0.25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 t="str">
        <f>VLOOKUP(R200,Products!C:D,2,FALSE)</f>
        <v>Hockey</v>
      </c>
      <c r="T200">
        <v>134</v>
      </c>
      <c r="U200" s="7">
        <v>25</v>
      </c>
      <c r="V200" s="7">
        <v>23.551858392987498</v>
      </c>
      <c r="W200">
        <v>4</v>
      </c>
      <c r="X200" s="7">
        <v>13</v>
      </c>
      <c r="Y200" s="7">
        <v>100</v>
      </c>
      <c r="Z200" s="7">
        <f t="shared" si="14"/>
        <v>87</v>
      </c>
      <c r="AA200" t="s">
        <v>66</v>
      </c>
      <c r="AB200" t="str">
        <f t="shared" si="15"/>
        <v>Non-Cash Payments</v>
      </c>
    </row>
    <row r="201" spans="1:28" x14ac:dyDescent="0.25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 t="str">
        <f>VLOOKUP(R201,Products!C:D,2,FALSE)</f>
        <v>Hockey</v>
      </c>
      <c r="T201">
        <v>134</v>
      </c>
      <c r="U201" s="7">
        <v>25</v>
      </c>
      <c r="V201" s="7">
        <v>23.551858392987498</v>
      </c>
      <c r="W201">
        <v>3</v>
      </c>
      <c r="X201" s="7">
        <v>6.75</v>
      </c>
      <c r="Y201" s="7">
        <v>75</v>
      </c>
      <c r="Z201" s="7">
        <f t="shared" si="14"/>
        <v>68.25</v>
      </c>
      <c r="AA201" t="s">
        <v>66</v>
      </c>
      <c r="AB201" t="str">
        <f t="shared" si="15"/>
        <v>Non-Cash Payments</v>
      </c>
    </row>
    <row r="202" spans="1:28" x14ac:dyDescent="0.25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 t="str">
        <f>VLOOKUP(R202,Products!C:D,2,FALSE)</f>
        <v>Hockey</v>
      </c>
      <c r="T202">
        <v>134</v>
      </c>
      <c r="U202" s="7">
        <v>25</v>
      </c>
      <c r="V202" s="7">
        <v>23.551858392987498</v>
      </c>
      <c r="W202">
        <v>1</v>
      </c>
      <c r="X202" s="7">
        <v>3.75</v>
      </c>
      <c r="Y202" s="7">
        <v>25</v>
      </c>
      <c r="Z202" s="7">
        <f t="shared" si="14"/>
        <v>21.25</v>
      </c>
      <c r="AA202" t="s">
        <v>30</v>
      </c>
      <c r="AB202" t="str">
        <f t="shared" si="15"/>
        <v>Cash Not Over 200</v>
      </c>
    </row>
    <row r="203" spans="1:28" x14ac:dyDescent="0.25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 t="str">
        <f>VLOOKUP(R203,Products!C:D,2,FALSE)</f>
        <v>Cardio Equipment</v>
      </c>
      <c r="T203">
        <v>191</v>
      </c>
      <c r="U203" s="7">
        <v>99.989997860000003</v>
      </c>
      <c r="V203" s="7">
        <v>95.114003926871064</v>
      </c>
      <c r="W203">
        <v>2</v>
      </c>
      <c r="X203" s="7">
        <v>30</v>
      </c>
      <c r="Y203" s="7">
        <v>199.97999572000001</v>
      </c>
      <c r="Z203" s="7">
        <f t="shared" si="14"/>
        <v>169.97999572000001</v>
      </c>
      <c r="AA203" t="s">
        <v>30</v>
      </c>
      <c r="AB203" t="str">
        <f t="shared" si="15"/>
        <v>Cash Not Over 200</v>
      </c>
    </row>
    <row r="204" spans="1:28" x14ac:dyDescent="0.25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 t="str">
        <f>VLOOKUP(R204,Products!C:D,2,FALSE)</f>
        <v>Cleats</v>
      </c>
      <c r="T204">
        <v>365</v>
      </c>
      <c r="U204" s="7">
        <v>59.990001679999999</v>
      </c>
      <c r="V204" s="7">
        <v>54.488929209402009</v>
      </c>
      <c r="W204">
        <v>2</v>
      </c>
      <c r="X204" s="7">
        <v>21.600000380000001</v>
      </c>
      <c r="Y204" s="7">
        <v>119.98000336</v>
      </c>
      <c r="Z204" s="7">
        <f t="shared" si="14"/>
        <v>98.38000298</v>
      </c>
      <c r="AA204" t="s">
        <v>30</v>
      </c>
      <c r="AB204" t="str">
        <f t="shared" si="15"/>
        <v>Cash Not Over 200</v>
      </c>
    </row>
    <row r="205" spans="1:28" x14ac:dyDescent="0.25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 t="str">
        <f>VLOOKUP(R205,Products!C:D,2,FALSE)</f>
        <v>Women's Apparel</v>
      </c>
      <c r="T205">
        <v>502</v>
      </c>
      <c r="U205" s="7">
        <v>50</v>
      </c>
      <c r="V205" s="7">
        <v>43.678035218757444</v>
      </c>
      <c r="W205">
        <v>2</v>
      </c>
      <c r="X205" s="7">
        <v>4</v>
      </c>
      <c r="Y205" s="7">
        <v>100</v>
      </c>
      <c r="Z205" s="7">
        <f t="shared" si="14"/>
        <v>96</v>
      </c>
      <c r="AA205" t="s">
        <v>30</v>
      </c>
      <c r="AB205" t="str">
        <f t="shared" si="15"/>
        <v>Cash Not Over 200</v>
      </c>
    </row>
    <row r="206" spans="1:28" x14ac:dyDescent="0.25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 t="str">
        <f>VLOOKUP(R206,Products!C:D,2,FALSE)</f>
        <v>Women's Apparel</v>
      </c>
      <c r="T206">
        <v>502</v>
      </c>
      <c r="U206" s="7">
        <v>50</v>
      </c>
      <c r="V206" s="7">
        <v>43.678035218757444</v>
      </c>
      <c r="W206">
        <v>2</v>
      </c>
      <c r="X206" s="7">
        <v>5</v>
      </c>
      <c r="Y206" s="7">
        <v>100</v>
      </c>
      <c r="Z206" s="7">
        <f t="shared" si="14"/>
        <v>95</v>
      </c>
      <c r="AA206" t="s">
        <v>30</v>
      </c>
      <c r="AB206" t="str">
        <f t="shared" si="15"/>
        <v>Cash Not Over 200</v>
      </c>
    </row>
    <row r="207" spans="1:28" x14ac:dyDescent="0.25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 t="str">
        <f>VLOOKUP(R207,Products!C:D,2,FALSE)</f>
        <v>Electronics</v>
      </c>
      <c r="T207">
        <v>282</v>
      </c>
      <c r="U207" s="7">
        <v>31.989999770000001</v>
      </c>
      <c r="V207" s="7">
        <v>27.763856872771434</v>
      </c>
      <c r="W207">
        <v>4</v>
      </c>
      <c r="X207" s="7">
        <v>21.75</v>
      </c>
      <c r="Y207" s="7">
        <v>127.95999908</v>
      </c>
      <c r="Z207" s="7">
        <f t="shared" si="14"/>
        <v>106.20999908</v>
      </c>
      <c r="AA207" t="s">
        <v>30</v>
      </c>
      <c r="AB207" t="str">
        <f t="shared" si="15"/>
        <v>Cash Not Over 200</v>
      </c>
    </row>
    <row r="208" spans="1:28" x14ac:dyDescent="0.25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 t="str">
        <f>VLOOKUP(R208,Products!C:D,2,FALSE)</f>
        <v>Shop By Sport</v>
      </c>
      <c r="T208">
        <v>627</v>
      </c>
      <c r="U208" s="7">
        <v>39.990001679999999</v>
      </c>
      <c r="V208" s="7">
        <v>34.198098313835338</v>
      </c>
      <c r="W208">
        <v>4</v>
      </c>
      <c r="X208" s="7">
        <v>11.19999981</v>
      </c>
      <c r="Y208" s="7">
        <v>159.96000672</v>
      </c>
      <c r="Z208" s="7">
        <f t="shared" si="14"/>
        <v>148.76000690999999</v>
      </c>
      <c r="AA208" t="s">
        <v>30</v>
      </c>
      <c r="AB208" t="str">
        <f t="shared" si="15"/>
        <v>Cash Not Over 200</v>
      </c>
    </row>
    <row r="209" spans="1:28" x14ac:dyDescent="0.25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 t="str">
        <f>VLOOKUP(R209,Products!C:D,2,FALSE)</f>
        <v>Women's Apparel</v>
      </c>
      <c r="T209">
        <v>502</v>
      </c>
      <c r="U209" s="7">
        <v>50</v>
      </c>
      <c r="V209" s="7">
        <v>43.678035218757444</v>
      </c>
      <c r="W209">
        <v>4</v>
      </c>
      <c r="X209" s="7">
        <v>40</v>
      </c>
      <c r="Y209" s="7">
        <v>200</v>
      </c>
      <c r="Z209" s="7">
        <f t="shared" si="14"/>
        <v>160</v>
      </c>
      <c r="AA209" t="s">
        <v>30</v>
      </c>
      <c r="AB209" t="str">
        <f t="shared" si="15"/>
        <v>Cash Not Over 200</v>
      </c>
    </row>
    <row r="210" spans="1:28" x14ac:dyDescent="0.25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 t="str">
        <f>VLOOKUP(R210,Products!C:D,2,FALSE)</f>
        <v>Women's Apparel</v>
      </c>
      <c r="T210">
        <v>502</v>
      </c>
      <c r="U210" s="7">
        <v>50</v>
      </c>
      <c r="V210" s="7">
        <v>43.678035218757444</v>
      </c>
      <c r="W210">
        <v>5</v>
      </c>
      <c r="X210" s="7">
        <v>17.5</v>
      </c>
      <c r="Y210" s="7">
        <v>250</v>
      </c>
      <c r="Z210" s="7">
        <f t="shared" si="14"/>
        <v>232.5</v>
      </c>
      <c r="AA210" t="s">
        <v>30</v>
      </c>
      <c r="AB210" t="str">
        <f t="shared" si="15"/>
        <v>Cash Over 200</v>
      </c>
    </row>
    <row r="211" spans="1:28" x14ac:dyDescent="0.25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 t="str">
        <f>VLOOKUP(R211,Products!C:D,2,FALSE)</f>
        <v>Shop By Sport</v>
      </c>
      <c r="T211">
        <v>627</v>
      </c>
      <c r="U211" s="7">
        <v>39.990001679999999</v>
      </c>
      <c r="V211" s="7">
        <v>34.198098313835338</v>
      </c>
      <c r="W211">
        <v>5</v>
      </c>
      <c r="X211" s="7">
        <v>31.989999770000001</v>
      </c>
      <c r="Y211" s="7">
        <v>199.9500084</v>
      </c>
      <c r="Z211" s="7">
        <f t="shared" si="14"/>
        <v>167.96000863</v>
      </c>
      <c r="AA211" t="s">
        <v>30</v>
      </c>
      <c r="AB211" t="str">
        <f t="shared" si="15"/>
        <v>Cash Not Over 200</v>
      </c>
    </row>
    <row r="212" spans="1:28" x14ac:dyDescent="0.25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 t="str">
        <f>VLOOKUP(R212,Products!C:D,2,FALSE)</f>
        <v>Women's Apparel</v>
      </c>
      <c r="T212">
        <v>502</v>
      </c>
      <c r="U212" s="7">
        <v>50</v>
      </c>
      <c r="V212" s="7">
        <v>43.678035218757444</v>
      </c>
      <c r="W212">
        <v>5</v>
      </c>
      <c r="X212" s="7">
        <v>50</v>
      </c>
      <c r="Y212" s="7">
        <v>250</v>
      </c>
      <c r="Z212" s="7">
        <f t="shared" si="14"/>
        <v>200</v>
      </c>
      <c r="AA212" t="s">
        <v>30</v>
      </c>
      <c r="AB212" t="str">
        <f t="shared" si="15"/>
        <v>Cash Not Over 200</v>
      </c>
    </row>
    <row r="213" spans="1:28" x14ac:dyDescent="0.25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 t="str">
        <f>VLOOKUP(R213,Products!C:D,2,FALSE)</f>
        <v>Boxing &amp; MMA</v>
      </c>
      <c r="T213">
        <v>249</v>
      </c>
      <c r="U213" s="7">
        <v>54.97000122</v>
      </c>
      <c r="V213" s="7">
        <v>38.635001181666667</v>
      </c>
      <c r="W213">
        <v>2</v>
      </c>
      <c r="X213" s="7">
        <v>6.0500001909999996</v>
      </c>
      <c r="Y213" s="7">
        <v>109.94000244</v>
      </c>
      <c r="Z213" s="7">
        <f t="shared" si="14"/>
        <v>103.89000224900001</v>
      </c>
      <c r="AA213" t="s">
        <v>30</v>
      </c>
      <c r="AB213" t="str">
        <f t="shared" si="15"/>
        <v>Cash Not Over 200</v>
      </c>
    </row>
    <row r="214" spans="1:28" x14ac:dyDescent="0.25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 t="str">
        <f>VLOOKUP(R214,Products!C:D,2,FALSE)</f>
        <v>Cleats</v>
      </c>
      <c r="T214">
        <v>365</v>
      </c>
      <c r="U214" s="7">
        <v>59.990001679999999</v>
      </c>
      <c r="V214" s="7">
        <v>54.488929209402009</v>
      </c>
      <c r="W214">
        <v>5</v>
      </c>
      <c r="X214" s="7">
        <v>21</v>
      </c>
      <c r="Y214" s="7">
        <v>299.9500084</v>
      </c>
      <c r="Z214" s="7">
        <f t="shared" si="14"/>
        <v>278.9500084</v>
      </c>
      <c r="AA214" t="s">
        <v>30</v>
      </c>
      <c r="AB214" t="str">
        <f t="shared" si="15"/>
        <v>Cash Over 200</v>
      </c>
    </row>
    <row r="215" spans="1:28" x14ac:dyDescent="0.25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 t="str">
        <f>VLOOKUP(R215,Products!C:D,2,FALSE)</f>
        <v>Baseball &amp; Softball</v>
      </c>
      <c r="T215">
        <v>44</v>
      </c>
      <c r="U215" s="7">
        <v>59.990001679999999</v>
      </c>
      <c r="V215" s="7">
        <v>57.194418487916671</v>
      </c>
      <c r="W215">
        <v>1</v>
      </c>
      <c r="X215" s="7">
        <v>15</v>
      </c>
      <c r="Y215" s="7">
        <v>59.990001679999999</v>
      </c>
      <c r="Z215" s="7">
        <f t="shared" si="14"/>
        <v>44.990001679999999</v>
      </c>
      <c r="AA215" t="s">
        <v>30</v>
      </c>
      <c r="AB215" t="str">
        <f t="shared" si="15"/>
        <v>Cash Not Over 200</v>
      </c>
    </row>
    <row r="216" spans="1:28" x14ac:dyDescent="0.25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 t="str">
        <f>VLOOKUP(R216,Products!C:D,2,FALSE)</f>
        <v>Men's Footwear</v>
      </c>
      <c r="T216">
        <v>403</v>
      </c>
      <c r="U216" s="7">
        <v>129.9900055</v>
      </c>
      <c r="V216" s="7">
        <v>110.80340837177086</v>
      </c>
      <c r="W216">
        <v>1</v>
      </c>
      <c r="X216" s="7">
        <v>3.9000000950000002</v>
      </c>
      <c r="Y216" s="7">
        <v>129.9900055</v>
      </c>
      <c r="Z216" s="7">
        <f t="shared" si="14"/>
        <v>126.090005405</v>
      </c>
      <c r="AA216" t="s">
        <v>30</v>
      </c>
      <c r="AB216" t="str">
        <f t="shared" si="15"/>
        <v>Cash Not Over 200</v>
      </c>
    </row>
    <row r="217" spans="1:28" x14ac:dyDescent="0.25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 t="str">
        <f>VLOOKUP(R217,Products!C:D,2,FALSE)</f>
        <v>Men's Footwear</v>
      </c>
      <c r="T217">
        <v>403</v>
      </c>
      <c r="U217" s="7">
        <v>129.9900055</v>
      </c>
      <c r="V217" s="7">
        <v>110.80340837177086</v>
      </c>
      <c r="W217">
        <v>1</v>
      </c>
      <c r="X217" s="7">
        <v>20.799999239999998</v>
      </c>
      <c r="Y217" s="7">
        <v>129.9900055</v>
      </c>
      <c r="Z217" s="7">
        <f t="shared" si="14"/>
        <v>109.19000625999999</v>
      </c>
      <c r="AA217" t="s">
        <v>30</v>
      </c>
      <c r="AB217" t="str">
        <f t="shared" si="15"/>
        <v>Cash Not Over 200</v>
      </c>
    </row>
    <row r="218" spans="1:28" x14ac:dyDescent="0.25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 t="str">
        <f>VLOOKUP(R218,Products!C:D,2,FALSE)</f>
        <v>Men's Footwear</v>
      </c>
      <c r="T218">
        <v>403</v>
      </c>
      <c r="U218" s="7">
        <v>129.9900055</v>
      </c>
      <c r="V218" s="7">
        <v>110.80340837177086</v>
      </c>
      <c r="W218">
        <v>1</v>
      </c>
      <c r="X218" s="7">
        <v>32.5</v>
      </c>
      <c r="Y218" s="7">
        <v>129.9900055</v>
      </c>
      <c r="Z218" s="7">
        <f t="shared" si="14"/>
        <v>97.490005499999995</v>
      </c>
      <c r="AA218" t="s">
        <v>30</v>
      </c>
      <c r="AB218" t="str">
        <f t="shared" si="15"/>
        <v>Cash Not Over 200</v>
      </c>
    </row>
    <row r="219" spans="1:28" x14ac:dyDescent="0.25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 t="str">
        <f>VLOOKUP(R219,Products!C:D,2,FALSE)</f>
        <v>Camping &amp; Hiking</v>
      </c>
      <c r="T219">
        <v>957</v>
      </c>
      <c r="U219" s="7">
        <v>299.98001099999999</v>
      </c>
      <c r="V219" s="7">
        <v>295.0300103351052</v>
      </c>
      <c r="W219">
        <v>1</v>
      </c>
      <c r="X219" s="7">
        <v>15</v>
      </c>
      <c r="Y219" s="7">
        <v>299.98001099999999</v>
      </c>
      <c r="Z219" s="7">
        <f t="shared" si="14"/>
        <v>284.98001099999999</v>
      </c>
      <c r="AA219" t="s">
        <v>30</v>
      </c>
      <c r="AB219" t="str">
        <f t="shared" si="15"/>
        <v>Cash Over 200</v>
      </c>
    </row>
    <row r="220" spans="1:28" x14ac:dyDescent="0.25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 t="str">
        <f>VLOOKUP(R220,Products!C:D,2,FALSE)</f>
        <v>Camping &amp; Hiking</v>
      </c>
      <c r="T220">
        <v>957</v>
      </c>
      <c r="U220" s="7">
        <v>299.98001099999999</v>
      </c>
      <c r="V220" s="7">
        <v>295.0300103351052</v>
      </c>
      <c r="W220">
        <v>1</v>
      </c>
      <c r="X220" s="7">
        <v>16.5</v>
      </c>
      <c r="Y220" s="7">
        <v>299.98001099999999</v>
      </c>
      <c r="Z220" s="7">
        <f t="shared" si="14"/>
        <v>283.48001099999999</v>
      </c>
      <c r="AA220" t="s">
        <v>30</v>
      </c>
      <c r="AB220" t="str">
        <f t="shared" si="15"/>
        <v>Cash Over 200</v>
      </c>
    </row>
    <row r="221" spans="1:28" x14ac:dyDescent="0.25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 t="str">
        <f>VLOOKUP(R221,Products!C:D,2,FALSE)</f>
        <v>Camping &amp; Hiking</v>
      </c>
      <c r="T221">
        <v>957</v>
      </c>
      <c r="U221" s="7">
        <v>299.98001099999999</v>
      </c>
      <c r="V221" s="7">
        <v>295.0300103351052</v>
      </c>
      <c r="W221">
        <v>1</v>
      </c>
      <c r="X221" s="7">
        <v>45</v>
      </c>
      <c r="Y221" s="7">
        <v>299.98001099999999</v>
      </c>
      <c r="Z221" s="7">
        <f t="shared" si="14"/>
        <v>254.98001099999999</v>
      </c>
      <c r="AA221" t="s">
        <v>30</v>
      </c>
      <c r="AB221" t="str">
        <f t="shared" si="15"/>
        <v>Cash Over 200</v>
      </c>
    </row>
    <row r="222" spans="1:28" x14ac:dyDescent="0.25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 t="str">
        <f>VLOOKUP(R222,Products!C:D,2,FALSE)</f>
        <v>Hockey</v>
      </c>
      <c r="T222">
        <v>134</v>
      </c>
      <c r="U222" s="7">
        <v>25</v>
      </c>
      <c r="V222" s="7">
        <v>23.551858392987498</v>
      </c>
      <c r="W222">
        <v>3</v>
      </c>
      <c r="X222" s="7">
        <v>11.25</v>
      </c>
      <c r="Y222" s="7">
        <v>75</v>
      </c>
      <c r="Z222" s="7">
        <f t="shared" si="14"/>
        <v>63.75</v>
      </c>
      <c r="AA222" t="s">
        <v>45</v>
      </c>
      <c r="AB222" t="str">
        <f t="shared" si="15"/>
        <v>Non-Cash Payments</v>
      </c>
    </row>
    <row r="223" spans="1:28" x14ac:dyDescent="0.25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 t="str">
        <f>VLOOKUP(R223,Products!C:D,2,FALSE)</f>
        <v>Hockey</v>
      </c>
      <c r="T223">
        <v>134</v>
      </c>
      <c r="U223" s="7">
        <v>25</v>
      </c>
      <c r="V223" s="7">
        <v>23.551858392987498</v>
      </c>
      <c r="W223">
        <v>2</v>
      </c>
      <c r="X223" s="7">
        <v>7.5</v>
      </c>
      <c r="Y223" s="7">
        <v>50</v>
      </c>
      <c r="Z223" s="7">
        <f t="shared" si="14"/>
        <v>42.5</v>
      </c>
      <c r="AA223" t="s">
        <v>30</v>
      </c>
      <c r="AB223" t="str">
        <f t="shared" si="15"/>
        <v>Cash Not Over 200</v>
      </c>
    </row>
    <row r="224" spans="1:28" x14ac:dyDescent="0.25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 t="str">
        <f>VLOOKUP(R224,Products!C:D,2,FALSE)</f>
        <v>Hockey</v>
      </c>
      <c r="T224">
        <v>134</v>
      </c>
      <c r="U224" s="7">
        <v>25</v>
      </c>
      <c r="V224" s="7">
        <v>23.551858392987498</v>
      </c>
      <c r="W224">
        <v>4</v>
      </c>
      <c r="X224" s="7">
        <v>16</v>
      </c>
      <c r="Y224" s="7">
        <v>100</v>
      </c>
      <c r="Z224" s="7">
        <f t="shared" si="14"/>
        <v>84</v>
      </c>
      <c r="AA224" t="s">
        <v>66</v>
      </c>
      <c r="AB224" t="str">
        <f t="shared" si="15"/>
        <v>Non-Cash Payments</v>
      </c>
    </row>
    <row r="225" spans="1:28" x14ac:dyDescent="0.25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 t="str">
        <f>VLOOKUP(R225,Products!C:D,2,FALSE)</f>
        <v>Hockey</v>
      </c>
      <c r="T225">
        <v>134</v>
      </c>
      <c r="U225" s="7">
        <v>25</v>
      </c>
      <c r="V225" s="7">
        <v>23.551858392987498</v>
      </c>
      <c r="W225">
        <v>2</v>
      </c>
      <c r="X225" s="7">
        <v>2.5</v>
      </c>
      <c r="Y225" s="7">
        <v>50</v>
      </c>
      <c r="Z225" s="7">
        <f t="shared" si="14"/>
        <v>47.5</v>
      </c>
      <c r="AA225" t="s">
        <v>30</v>
      </c>
      <c r="AB225" t="str">
        <f t="shared" si="15"/>
        <v>Cash Not Over 200</v>
      </c>
    </row>
    <row r="226" spans="1:28" x14ac:dyDescent="0.25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 t="str">
        <f>VLOOKUP(R226,Products!C:D,2,FALSE)</f>
        <v>Hockey</v>
      </c>
      <c r="T226">
        <v>134</v>
      </c>
      <c r="U226" s="7">
        <v>25</v>
      </c>
      <c r="V226" s="7">
        <v>23.551858392987498</v>
      </c>
      <c r="W226">
        <v>3</v>
      </c>
      <c r="X226" s="7">
        <v>13.5</v>
      </c>
      <c r="Y226" s="7">
        <v>75</v>
      </c>
      <c r="Z226" s="7">
        <f t="shared" si="14"/>
        <v>61.5</v>
      </c>
      <c r="AA226" t="s">
        <v>45</v>
      </c>
      <c r="AB226" t="str">
        <f t="shared" si="15"/>
        <v>Non-Cash Payments</v>
      </c>
    </row>
    <row r="227" spans="1:28" x14ac:dyDescent="0.25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 t="str">
        <f>VLOOKUP(R227,Products!C:D,2,FALSE)</f>
        <v>Hockey</v>
      </c>
      <c r="T227">
        <v>134</v>
      </c>
      <c r="U227" s="7">
        <v>25</v>
      </c>
      <c r="V227" s="7">
        <v>23.551858392987498</v>
      </c>
      <c r="W227">
        <v>4</v>
      </c>
      <c r="X227" s="7">
        <v>2</v>
      </c>
      <c r="Y227" s="7">
        <v>100</v>
      </c>
      <c r="Z227" s="7">
        <f t="shared" si="14"/>
        <v>98</v>
      </c>
      <c r="AA227" t="s">
        <v>45</v>
      </c>
      <c r="AB227" t="str">
        <f t="shared" si="15"/>
        <v>Non-Cash Payments</v>
      </c>
    </row>
    <row r="228" spans="1:28" x14ac:dyDescent="0.25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 t="str">
        <f>VLOOKUP(R228,Products!C:D,2,FALSE)</f>
        <v>Hockey</v>
      </c>
      <c r="T228">
        <v>134</v>
      </c>
      <c r="U228" s="7">
        <v>25</v>
      </c>
      <c r="V228" s="7">
        <v>23.551858392987498</v>
      </c>
      <c r="W228">
        <v>3</v>
      </c>
      <c r="X228" s="7">
        <v>15</v>
      </c>
      <c r="Y228" s="7">
        <v>75</v>
      </c>
      <c r="Z228" s="7">
        <f t="shared" si="14"/>
        <v>60</v>
      </c>
      <c r="AA228" t="s">
        <v>66</v>
      </c>
      <c r="AB228" t="str">
        <f t="shared" si="15"/>
        <v>Non-Cash Payments</v>
      </c>
    </row>
    <row r="229" spans="1:28" x14ac:dyDescent="0.25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 t="str">
        <f>VLOOKUP(R229,Products!C:D,2,FALSE)</f>
        <v>Hockey</v>
      </c>
      <c r="T229">
        <v>134</v>
      </c>
      <c r="U229" s="7">
        <v>25</v>
      </c>
      <c r="V229" s="7">
        <v>23.551858392987498</v>
      </c>
      <c r="W229">
        <v>3</v>
      </c>
      <c r="X229" s="7">
        <v>18.75</v>
      </c>
      <c r="Y229" s="7">
        <v>75</v>
      </c>
      <c r="Z229" s="7">
        <f t="shared" si="14"/>
        <v>56.25</v>
      </c>
      <c r="AA229" t="s">
        <v>66</v>
      </c>
      <c r="AB229" t="str">
        <f t="shared" si="15"/>
        <v>Non-Cash Payments</v>
      </c>
    </row>
    <row r="230" spans="1:28" x14ac:dyDescent="0.25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 t="str">
        <f>VLOOKUP(R230,Products!C:D,2,FALSE)</f>
        <v>Cardio Equipment</v>
      </c>
      <c r="T230">
        <v>191</v>
      </c>
      <c r="U230" s="7">
        <v>99.989997860000003</v>
      </c>
      <c r="V230" s="7">
        <v>95.114003926871064</v>
      </c>
      <c r="W230">
        <v>1</v>
      </c>
      <c r="X230" s="7">
        <v>7</v>
      </c>
      <c r="Y230" s="7">
        <v>99.989997860000003</v>
      </c>
      <c r="Z230" s="7">
        <f t="shared" si="14"/>
        <v>92.989997860000003</v>
      </c>
      <c r="AA230" t="s">
        <v>30</v>
      </c>
      <c r="AB230" t="str">
        <f t="shared" si="15"/>
        <v>Cash Not Over 200</v>
      </c>
    </row>
    <row r="231" spans="1:28" x14ac:dyDescent="0.25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 t="str">
        <f>VLOOKUP(R231,Products!C:D,2,FALSE)</f>
        <v>Cardio Equipment</v>
      </c>
      <c r="T231">
        <v>191</v>
      </c>
      <c r="U231" s="7">
        <v>99.989997860000003</v>
      </c>
      <c r="V231" s="7">
        <v>95.114003926871064</v>
      </c>
      <c r="W231">
        <v>1</v>
      </c>
      <c r="X231" s="7">
        <v>9</v>
      </c>
      <c r="Y231" s="7">
        <v>99.989997860000003</v>
      </c>
      <c r="Z231" s="7">
        <f t="shared" si="14"/>
        <v>90.989997860000003</v>
      </c>
      <c r="AA231" t="s">
        <v>30</v>
      </c>
      <c r="AB231" t="str">
        <f t="shared" si="15"/>
        <v>Cash Not Over 200</v>
      </c>
    </row>
    <row r="232" spans="1:28" x14ac:dyDescent="0.25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 t="str">
        <f>VLOOKUP(R232,Products!C:D,2,FALSE)</f>
        <v>Men's Footwear</v>
      </c>
      <c r="T232">
        <v>403</v>
      </c>
      <c r="U232" s="7">
        <v>129.9900055</v>
      </c>
      <c r="V232" s="7">
        <v>110.80340837177086</v>
      </c>
      <c r="W232">
        <v>1</v>
      </c>
      <c r="X232" s="7">
        <v>1.2999999520000001</v>
      </c>
      <c r="Y232" s="7">
        <v>129.9900055</v>
      </c>
      <c r="Z232" s="7">
        <f t="shared" si="14"/>
        <v>128.69000554799999</v>
      </c>
      <c r="AA232" t="s">
        <v>30</v>
      </c>
      <c r="AB232" t="str">
        <f t="shared" si="15"/>
        <v>Cash Not Over 200</v>
      </c>
    </row>
    <row r="233" spans="1:28" x14ac:dyDescent="0.25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 t="str">
        <f>VLOOKUP(R233,Products!C:D,2,FALSE)</f>
        <v>Men's Footwear</v>
      </c>
      <c r="T233">
        <v>403</v>
      </c>
      <c r="U233" s="7">
        <v>129.9900055</v>
      </c>
      <c r="V233" s="7">
        <v>110.80340837177086</v>
      </c>
      <c r="W233">
        <v>1</v>
      </c>
      <c r="X233" s="7">
        <v>7.1500000950000002</v>
      </c>
      <c r="Y233" s="7">
        <v>129.9900055</v>
      </c>
      <c r="Z233" s="7">
        <f t="shared" si="14"/>
        <v>122.840005405</v>
      </c>
      <c r="AA233" t="s">
        <v>30</v>
      </c>
      <c r="AB233" t="str">
        <f t="shared" si="15"/>
        <v>Cash Not Over 200</v>
      </c>
    </row>
    <row r="234" spans="1:28" x14ac:dyDescent="0.25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 t="str">
        <f>VLOOKUP(R234,Products!C:D,2,FALSE)</f>
        <v>Men's Footwear</v>
      </c>
      <c r="T234">
        <v>403</v>
      </c>
      <c r="U234" s="7">
        <v>129.9900055</v>
      </c>
      <c r="V234" s="7">
        <v>110.80340837177086</v>
      </c>
      <c r="W234">
        <v>1</v>
      </c>
      <c r="X234" s="7">
        <v>7.1500000950000002</v>
      </c>
      <c r="Y234" s="7">
        <v>129.9900055</v>
      </c>
      <c r="Z234" s="7">
        <f t="shared" si="14"/>
        <v>122.840005405</v>
      </c>
      <c r="AA234" t="s">
        <v>30</v>
      </c>
      <c r="AB234" t="str">
        <f t="shared" si="15"/>
        <v>Cash Not Over 200</v>
      </c>
    </row>
    <row r="235" spans="1:28" x14ac:dyDescent="0.25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 t="str">
        <f>VLOOKUP(R235,Products!C:D,2,FALSE)</f>
        <v>Cleats</v>
      </c>
      <c r="T235">
        <v>365</v>
      </c>
      <c r="U235" s="7">
        <v>59.990001679999999</v>
      </c>
      <c r="V235" s="7">
        <v>54.488929209402009</v>
      </c>
      <c r="W235">
        <v>1</v>
      </c>
      <c r="X235" s="7">
        <v>5.4000000950000002</v>
      </c>
      <c r="Y235" s="7">
        <v>59.990001679999999</v>
      </c>
      <c r="Z235" s="7">
        <f t="shared" si="14"/>
        <v>54.590001584999996</v>
      </c>
      <c r="AA235" t="s">
        <v>30</v>
      </c>
      <c r="AB235" t="str">
        <f t="shared" si="15"/>
        <v>Cash Not Over 200</v>
      </c>
    </row>
    <row r="236" spans="1:28" x14ac:dyDescent="0.25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 t="str">
        <f>VLOOKUP(R236,Products!C:D,2,FALSE)</f>
        <v>Men's Footwear</v>
      </c>
      <c r="T236">
        <v>403</v>
      </c>
      <c r="U236" s="7">
        <v>129.9900055</v>
      </c>
      <c r="V236" s="7">
        <v>110.80340837177086</v>
      </c>
      <c r="W236">
        <v>1</v>
      </c>
      <c r="X236" s="7">
        <v>15.600000380000001</v>
      </c>
      <c r="Y236" s="7">
        <v>129.9900055</v>
      </c>
      <c r="Z236" s="7">
        <f t="shared" si="14"/>
        <v>114.39000512</v>
      </c>
      <c r="AA236" t="s">
        <v>30</v>
      </c>
      <c r="AB236" t="str">
        <f t="shared" si="15"/>
        <v>Cash Not Over 200</v>
      </c>
    </row>
    <row r="237" spans="1:28" x14ac:dyDescent="0.25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 t="str">
        <f>VLOOKUP(R237,Products!C:D,2,FALSE)</f>
        <v>Men's Footwear</v>
      </c>
      <c r="T237">
        <v>403</v>
      </c>
      <c r="U237" s="7">
        <v>129.9900055</v>
      </c>
      <c r="V237" s="7">
        <v>110.80340837177086</v>
      </c>
      <c r="W237">
        <v>1</v>
      </c>
      <c r="X237" s="7">
        <v>16.899999619999999</v>
      </c>
      <c r="Y237" s="7">
        <v>129.9900055</v>
      </c>
      <c r="Z237" s="7">
        <f t="shared" si="14"/>
        <v>113.09000587999999</v>
      </c>
      <c r="AA237" t="s">
        <v>30</v>
      </c>
      <c r="AB237" t="str">
        <f t="shared" si="15"/>
        <v>Cash Not Over 200</v>
      </c>
    </row>
    <row r="238" spans="1:28" x14ac:dyDescent="0.25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 t="str">
        <f>VLOOKUP(R238,Products!C:D,2,FALSE)</f>
        <v>Men's Footwear</v>
      </c>
      <c r="T238">
        <v>403</v>
      </c>
      <c r="U238" s="7">
        <v>129.9900055</v>
      </c>
      <c r="V238" s="7">
        <v>110.80340837177086</v>
      </c>
      <c r="W238">
        <v>1</v>
      </c>
      <c r="X238" s="7">
        <v>20.799999239999998</v>
      </c>
      <c r="Y238" s="7">
        <v>129.9900055</v>
      </c>
      <c r="Z238" s="7">
        <f t="shared" si="14"/>
        <v>109.19000625999999</v>
      </c>
      <c r="AA238" t="s">
        <v>30</v>
      </c>
      <c r="AB238" t="str">
        <f t="shared" si="15"/>
        <v>Cash Not Over 200</v>
      </c>
    </row>
    <row r="239" spans="1:28" x14ac:dyDescent="0.25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 t="str">
        <f>VLOOKUP(R239,Products!C:D,2,FALSE)</f>
        <v>Men's Footwear</v>
      </c>
      <c r="T239">
        <v>403</v>
      </c>
      <c r="U239" s="7">
        <v>129.9900055</v>
      </c>
      <c r="V239" s="7">
        <v>110.80340837177086</v>
      </c>
      <c r="W239">
        <v>1</v>
      </c>
      <c r="X239" s="7">
        <v>22.100000380000001</v>
      </c>
      <c r="Y239" s="7">
        <v>129.9900055</v>
      </c>
      <c r="Z239" s="7">
        <f t="shared" si="14"/>
        <v>107.89000512</v>
      </c>
      <c r="AA239" t="s">
        <v>30</v>
      </c>
      <c r="AB239" t="str">
        <f t="shared" si="15"/>
        <v>Cash Not Over 200</v>
      </c>
    </row>
    <row r="240" spans="1:28" x14ac:dyDescent="0.25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 t="str">
        <f>VLOOKUP(R240,Products!C:D,2,FALSE)</f>
        <v>Men's Footwear</v>
      </c>
      <c r="T240">
        <v>403</v>
      </c>
      <c r="U240" s="7">
        <v>129.9900055</v>
      </c>
      <c r="V240" s="7">
        <v>110.80340837177086</v>
      </c>
      <c r="W240">
        <v>1</v>
      </c>
      <c r="X240" s="7">
        <v>23.399999619999999</v>
      </c>
      <c r="Y240" s="7">
        <v>129.9900055</v>
      </c>
      <c r="Z240" s="7">
        <f t="shared" si="14"/>
        <v>106.59000587999999</v>
      </c>
      <c r="AA240" t="s">
        <v>30</v>
      </c>
      <c r="AB240" t="str">
        <f t="shared" si="15"/>
        <v>Cash Not Over 200</v>
      </c>
    </row>
    <row r="241" spans="1:28" x14ac:dyDescent="0.25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 t="str">
        <f>VLOOKUP(R241,Products!C:D,2,FALSE)</f>
        <v>Women's Apparel</v>
      </c>
      <c r="T241">
        <v>502</v>
      </c>
      <c r="U241" s="7">
        <v>50</v>
      </c>
      <c r="V241" s="7">
        <v>43.678035218757444</v>
      </c>
      <c r="W241">
        <v>1</v>
      </c>
      <c r="X241" s="7">
        <v>5</v>
      </c>
      <c r="Y241" s="7">
        <v>50</v>
      </c>
      <c r="Z241" s="7">
        <f t="shared" si="14"/>
        <v>45</v>
      </c>
      <c r="AA241" t="s">
        <v>30</v>
      </c>
      <c r="AB241" t="str">
        <f t="shared" si="15"/>
        <v>Cash Not Over 200</v>
      </c>
    </row>
    <row r="242" spans="1:28" x14ac:dyDescent="0.25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 t="str">
        <f>VLOOKUP(R242,Products!C:D,2,FALSE)</f>
        <v>Trade-In</v>
      </c>
      <c r="T242">
        <v>917</v>
      </c>
      <c r="U242" s="7">
        <v>21.989999770000001</v>
      </c>
      <c r="V242" s="7">
        <v>20.391999720066668</v>
      </c>
      <c r="W242">
        <v>1</v>
      </c>
      <c r="X242" s="7">
        <v>3.7400000100000002</v>
      </c>
      <c r="Y242" s="7">
        <v>21.989999770000001</v>
      </c>
      <c r="Z242" s="7">
        <f t="shared" si="14"/>
        <v>18.249999760000001</v>
      </c>
      <c r="AA242" t="s">
        <v>30</v>
      </c>
      <c r="AB242" t="str">
        <f t="shared" si="15"/>
        <v>Cash Not Over 200</v>
      </c>
    </row>
    <row r="243" spans="1:28" x14ac:dyDescent="0.25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 t="str">
        <f>VLOOKUP(R243,Products!C:D,2,FALSE)</f>
        <v>Camping &amp; Hiking</v>
      </c>
      <c r="T243">
        <v>957</v>
      </c>
      <c r="U243" s="7">
        <v>299.98001099999999</v>
      </c>
      <c r="V243" s="7">
        <v>295.0300103351052</v>
      </c>
      <c r="W243">
        <v>1</v>
      </c>
      <c r="X243" s="7">
        <v>3</v>
      </c>
      <c r="Y243" s="7">
        <v>299.98001099999999</v>
      </c>
      <c r="Z243" s="7">
        <f t="shared" si="14"/>
        <v>296.98001099999999</v>
      </c>
      <c r="AA243" t="s">
        <v>30</v>
      </c>
      <c r="AB243" t="str">
        <f t="shared" si="15"/>
        <v>Cash Over 200</v>
      </c>
    </row>
    <row r="244" spans="1:28" x14ac:dyDescent="0.25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 t="str">
        <f>VLOOKUP(R244,Products!C:D,2,FALSE)</f>
        <v>Camping &amp; Hiking</v>
      </c>
      <c r="T244">
        <v>957</v>
      </c>
      <c r="U244" s="7">
        <v>299.98001099999999</v>
      </c>
      <c r="V244" s="7">
        <v>295.0300103351052</v>
      </c>
      <c r="W244">
        <v>1</v>
      </c>
      <c r="X244" s="7">
        <v>36</v>
      </c>
      <c r="Y244" s="7">
        <v>299.98001099999999</v>
      </c>
      <c r="Z244" s="7">
        <f t="shared" si="14"/>
        <v>263.98001099999999</v>
      </c>
      <c r="AA244" t="s">
        <v>30</v>
      </c>
      <c r="AB244" t="str">
        <f t="shared" si="15"/>
        <v>Cash Over 200</v>
      </c>
    </row>
    <row r="245" spans="1:28" x14ac:dyDescent="0.25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 t="str">
        <f>VLOOKUP(R245,Products!C:D,2,FALSE)</f>
        <v>Camping &amp; Hiking</v>
      </c>
      <c r="T245">
        <v>957</v>
      </c>
      <c r="U245" s="7">
        <v>299.98001099999999</v>
      </c>
      <c r="V245" s="7">
        <v>295.0300103351052</v>
      </c>
      <c r="W245">
        <v>1</v>
      </c>
      <c r="X245" s="7">
        <v>39</v>
      </c>
      <c r="Y245" s="7">
        <v>299.98001099999999</v>
      </c>
      <c r="Z245" s="7">
        <f t="shared" si="14"/>
        <v>260.98001099999999</v>
      </c>
      <c r="AA245" t="s">
        <v>30</v>
      </c>
      <c r="AB245" t="str">
        <f t="shared" si="15"/>
        <v>Cash Over 200</v>
      </c>
    </row>
    <row r="246" spans="1:28" x14ac:dyDescent="0.25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 t="str">
        <f>VLOOKUP(R246,Products!C:D,2,FALSE)</f>
        <v>Camping &amp; Hiking</v>
      </c>
      <c r="T246">
        <v>957</v>
      </c>
      <c r="U246" s="7">
        <v>299.98001099999999</v>
      </c>
      <c r="V246" s="7">
        <v>295.0300103351052</v>
      </c>
      <c r="W246">
        <v>1</v>
      </c>
      <c r="X246" s="7">
        <v>54</v>
      </c>
      <c r="Y246" s="7">
        <v>299.98001099999999</v>
      </c>
      <c r="Z246" s="7">
        <f t="shared" si="14"/>
        <v>245.98001099999999</v>
      </c>
      <c r="AA246" t="s">
        <v>30</v>
      </c>
      <c r="AB246" t="str">
        <f t="shared" si="15"/>
        <v>Cash Over 200</v>
      </c>
    </row>
    <row r="247" spans="1:28" x14ac:dyDescent="0.25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 t="str">
        <f>VLOOKUP(R247,Products!C:D,2,FALSE)</f>
        <v>Cardio Equipment</v>
      </c>
      <c r="T247">
        <v>191</v>
      </c>
      <c r="U247" s="7">
        <v>99.989997860000003</v>
      </c>
      <c r="V247" s="7">
        <v>95.114003926871064</v>
      </c>
      <c r="W247">
        <v>2</v>
      </c>
      <c r="X247" s="7">
        <v>0</v>
      </c>
      <c r="Y247" s="7">
        <v>199.97999572000001</v>
      </c>
      <c r="Z247" s="7">
        <f t="shared" si="14"/>
        <v>199.97999572000001</v>
      </c>
      <c r="AA247" t="s">
        <v>30</v>
      </c>
      <c r="AB247" t="str">
        <f t="shared" si="15"/>
        <v>Cash Not Over 200</v>
      </c>
    </row>
    <row r="248" spans="1:28" x14ac:dyDescent="0.25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 t="str">
        <f>VLOOKUP(R248,Products!C:D,2,FALSE)</f>
        <v>Cardio Equipment</v>
      </c>
      <c r="T248">
        <v>191</v>
      </c>
      <c r="U248" s="7">
        <v>99.989997860000003</v>
      </c>
      <c r="V248" s="7">
        <v>95.114003926871064</v>
      </c>
      <c r="W248">
        <v>2</v>
      </c>
      <c r="X248" s="7">
        <v>18</v>
      </c>
      <c r="Y248" s="7">
        <v>199.97999572000001</v>
      </c>
      <c r="Z248" s="7">
        <f t="shared" si="14"/>
        <v>181.97999572000001</v>
      </c>
      <c r="AA248" t="s">
        <v>30</v>
      </c>
      <c r="AB248" t="str">
        <f t="shared" si="15"/>
        <v>Cash Not Over 200</v>
      </c>
    </row>
    <row r="249" spans="1:28" x14ac:dyDescent="0.25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 t="str">
        <f>VLOOKUP(R249,Products!C:D,2,FALSE)</f>
        <v>Women's Apparel</v>
      </c>
      <c r="T249">
        <v>502</v>
      </c>
      <c r="U249" s="7">
        <v>50</v>
      </c>
      <c r="V249" s="7">
        <v>43.678035218757444</v>
      </c>
      <c r="W249">
        <v>2</v>
      </c>
      <c r="X249" s="7">
        <v>4</v>
      </c>
      <c r="Y249" s="7">
        <v>100</v>
      </c>
      <c r="Z249" s="7">
        <f t="shared" si="14"/>
        <v>96</v>
      </c>
      <c r="AA249" t="s">
        <v>30</v>
      </c>
      <c r="AB249" t="str">
        <f t="shared" si="15"/>
        <v>Cash Not Over 200</v>
      </c>
    </row>
    <row r="250" spans="1:28" x14ac:dyDescent="0.25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 t="str">
        <f>VLOOKUP(R250,Products!C:D,2,FALSE)</f>
        <v>Tennis &amp; Racquet</v>
      </c>
      <c r="T250">
        <v>116</v>
      </c>
      <c r="U250" s="7">
        <v>44.990001679999999</v>
      </c>
      <c r="V250" s="7">
        <v>30.409585080374999</v>
      </c>
      <c r="W250">
        <v>3</v>
      </c>
      <c r="X250" s="7">
        <v>2.7000000480000002</v>
      </c>
      <c r="Y250" s="7">
        <v>134.97000503999999</v>
      </c>
      <c r="Z250" s="7">
        <f t="shared" si="14"/>
        <v>132.270004992</v>
      </c>
      <c r="AA250" t="s">
        <v>30</v>
      </c>
      <c r="AB250" t="str">
        <f t="shared" si="15"/>
        <v>Cash Not Over 200</v>
      </c>
    </row>
    <row r="251" spans="1:28" x14ac:dyDescent="0.25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 t="str">
        <f>VLOOKUP(R251,Products!C:D,2,FALSE)</f>
        <v>Cardio Equipment</v>
      </c>
      <c r="T251">
        <v>191</v>
      </c>
      <c r="U251" s="7">
        <v>99.989997860000003</v>
      </c>
      <c r="V251" s="7">
        <v>95.114003926871064</v>
      </c>
      <c r="W251">
        <v>3</v>
      </c>
      <c r="X251" s="7">
        <v>3</v>
      </c>
      <c r="Y251" s="7">
        <v>299.96999357999999</v>
      </c>
      <c r="Z251" s="7">
        <f t="shared" si="14"/>
        <v>296.96999357999999</v>
      </c>
      <c r="AA251" t="s">
        <v>30</v>
      </c>
      <c r="AB251" t="str">
        <f t="shared" si="15"/>
        <v>Cash Over 200</v>
      </c>
    </row>
    <row r="252" spans="1:28" x14ac:dyDescent="0.25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 t="str">
        <f>VLOOKUP(R252,Products!C:D,2,FALSE)</f>
        <v>Women's Apparel</v>
      </c>
      <c r="T252">
        <v>502</v>
      </c>
      <c r="U252" s="7">
        <v>50</v>
      </c>
      <c r="V252" s="7">
        <v>43.678035218757444</v>
      </c>
      <c r="W252">
        <v>3</v>
      </c>
      <c r="X252" s="7">
        <v>8.25</v>
      </c>
      <c r="Y252" s="7">
        <v>150</v>
      </c>
      <c r="Z252" s="7">
        <f t="shared" si="14"/>
        <v>141.75</v>
      </c>
      <c r="AA252" t="s">
        <v>30</v>
      </c>
      <c r="AB252" t="str">
        <f t="shared" si="15"/>
        <v>Cash Not Over 200</v>
      </c>
    </row>
    <row r="253" spans="1:28" x14ac:dyDescent="0.25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 t="str">
        <f>VLOOKUP(R253,Products!C:D,2,FALSE)</f>
        <v>Women's Apparel</v>
      </c>
      <c r="T253">
        <v>502</v>
      </c>
      <c r="U253" s="7">
        <v>50</v>
      </c>
      <c r="V253" s="7">
        <v>43.678035218757444</v>
      </c>
      <c r="W253">
        <v>3</v>
      </c>
      <c r="X253" s="7">
        <v>13.5</v>
      </c>
      <c r="Y253" s="7">
        <v>150</v>
      </c>
      <c r="Z253" s="7">
        <f t="shared" si="14"/>
        <v>136.5</v>
      </c>
      <c r="AA253" t="s">
        <v>30</v>
      </c>
      <c r="AB253" t="str">
        <f t="shared" si="15"/>
        <v>Cash Not Over 200</v>
      </c>
    </row>
    <row r="254" spans="1:28" x14ac:dyDescent="0.25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 t="str">
        <f>VLOOKUP(R254,Products!C:D,2,FALSE)</f>
        <v>Cardio Equipment</v>
      </c>
      <c r="T254">
        <v>191</v>
      </c>
      <c r="U254" s="7">
        <v>99.989997860000003</v>
      </c>
      <c r="V254" s="7">
        <v>95.114003926871064</v>
      </c>
      <c r="W254">
        <v>2</v>
      </c>
      <c r="X254" s="7">
        <v>0</v>
      </c>
      <c r="Y254" s="7">
        <v>199.97999572000001</v>
      </c>
      <c r="Z254" s="7">
        <f t="shared" si="14"/>
        <v>199.97999572000001</v>
      </c>
      <c r="AA254" t="s">
        <v>30</v>
      </c>
      <c r="AB254" t="str">
        <f t="shared" si="15"/>
        <v>Cash Not Over 200</v>
      </c>
    </row>
    <row r="255" spans="1:28" x14ac:dyDescent="0.25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 t="str">
        <f>VLOOKUP(R255,Products!C:D,2,FALSE)</f>
        <v>Cleats</v>
      </c>
      <c r="T255">
        <v>365</v>
      </c>
      <c r="U255" s="7">
        <v>59.990001679999999</v>
      </c>
      <c r="V255" s="7">
        <v>54.488929209402009</v>
      </c>
      <c r="W255">
        <v>2</v>
      </c>
      <c r="X255" s="7">
        <v>6.5999999049999998</v>
      </c>
      <c r="Y255" s="7">
        <v>119.98000336</v>
      </c>
      <c r="Z255" s="7">
        <f t="shared" si="14"/>
        <v>113.38000345499999</v>
      </c>
      <c r="AA255" t="s">
        <v>30</v>
      </c>
      <c r="AB255" t="str">
        <f t="shared" si="15"/>
        <v>Cash Not Over 200</v>
      </c>
    </row>
    <row r="256" spans="1:28" x14ac:dyDescent="0.25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 t="str">
        <f>VLOOKUP(R256,Products!C:D,2,FALSE)</f>
        <v>Cleats</v>
      </c>
      <c r="T256">
        <v>365</v>
      </c>
      <c r="U256" s="7">
        <v>59.990001679999999</v>
      </c>
      <c r="V256" s="7">
        <v>54.488929209402009</v>
      </c>
      <c r="W256">
        <v>2</v>
      </c>
      <c r="X256" s="7">
        <v>12</v>
      </c>
      <c r="Y256" s="7">
        <v>119.98000336</v>
      </c>
      <c r="Z256" s="7">
        <f t="shared" si="14"/>
        <v>107.98000336</v>
      </c>
      <c r="AA256" t="s">
        <v>30</v>
      </c>
      <c r="AB256" t="str">
        <f t="shared" si="15"/>
        <v>Cash Not Over 200</v>
      </c>
    </row>
    <row r="257" spans="1:28" x14ac:dyDescent="0.25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 t="str">
        <f>VLOOKUP(R257,Products!C:D,2,FALSE)</f>
        <v>Cleats</v>
      </c>
      <c r="T257">
        <v>365</v>
      </c>
      <c r="U257" s="7">
        <v>59.990001679999999</v>
      </c>
      <c r="V257" s="7">
        <v>54.488929209402009</v>
      </c>
      <c r="W257">
        <v>2</v>
      </c>
      <c r="X257" s="7">
        <v>30</v>
      </c>
      <c r="Y257" s="7">
        <v>119.98000336</v>
      </c>
      <c r="Z257" s="7">
        <f t="shared" si="14"/>
        <v>89.980003359999998</v>
      </c>
      <c r="AA257" t="s">
        <v>30</v>
      </c>
      <c r="AB257" t="str">
        <f t="shared" si="15"/>
        <v>Cash Not Over 200</v>
      </c>
    </row>
    <row r="258" spans="1:28" x14ac:dyDescent="0.25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 t="str">
        <f>VLOOKUP(R258,Products!C:D,2,FALSE)</f>
        <v>Shop By Sport</v>
      </c>
      <c r="T258">
        <v>627</v>
      </c>
      <c r="U258" s="7">
        <v>39.990001679999999</v>
      </c>
      <c r="V258" s="7">
        <v>34.198098313835338</v>
      </c>
      <c r="W258">
        <v>2</v>
      </c>
      <c r="X258" s="7">
        <v>8</v>
      </c>
      <c r="Y258" s="7">
        <v>79.980003359999998</v>
      </c>
      <c r="Z258" s="7">
        <f t="shared" si="14"/>
        <v>71.980003359999998</v>
      </c>
      <c r="AA258" t="s">
        <v>30</v>
      </c>
      <c r="AB258" t="str">
        <f t="shared" si="15"/>
        <v>Cash Not Over 200</v>
      </c>
    </row>
    <row r="259" spans="1:28" x14ac:dyDescent="0.25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 t="str">
        <f>VLOOKUP(R259,Products!C:D,2,FALSE)</f>
        <v>Shop By Sport</v>
      </c>
      <c r="T259">
        <v>627</v>
      </c>
      <c r="U259" s="7">
        <v>39.990001679999999</v>
      </c>
      <c r="V259" s="7">
        <v>34.198098313835338</v>
      </c>
      <c r="W259">
        <v>2</v>
      </c>
      <c r="X259" s="7">
        <v>9.6000003809999992</v>
      </c>
      <c r="Y259" s="7">
        <v>79.980003359999998</v>
      </c>
      <c r="Z259" s="7">
        <f t="shared" ref="Z259:Z322" si="18">Y259-X259</f>
        <v>70.380002978999997</v>
      </c>
      <c r="AA259" t="s">
        <v>30</v>
      </c>
      <c r="AB259" t="str">
        <f t="shared" ref="AB259:AB322" si="19">IF(AND(Z259&gt;200,AA259="CASH"),"Cash Over 200",IF(AA259="CASH","Cash Not Over 200","Non-Cash Payments"))</f>
        <v>Cash Not Over 200</v>
      </c>
    </row>
    <row r="260" spans="1:28" x14ac:dyDescent="0.25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 t="str">
        <f>VLOOKUP(R260,Products!C:D,2,FALSE)</f>
        <v>Women's Apparel</v>
      </c>
      <c r="T260">
        <v>502</v>
      </c>
      <c r="U260" s="7">
        <v>50</v>
      </c>
      <c r="V260" s="7">
        <v>43.678035218757444</v>
      </c>
      <c r="W260">
        <v>2</v>
      </c>
      <c r="X260" s="7">
        <v>15</v>
      </c>
      <c r="Y260" s="7">
        <v>100</v>
      </c>
      <c r="Z260" s="7">
        <f t="shared" si="18"/>
        <v>85</v>
      </c>
      <c r="AA260" t="s">
        <v>30</v>
      </c>
      <c r="AB260" t="str">
        <f t="shared" si="19"/>
        <v>Cash Not Over 200</v>
      </c>
    </row>
    <row r="261" spans="1:28" x14ac:dyDescent="0.25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 t="str">
        <f>VLOOKUP(R261,Products!C:D,2,FALSE)</f>
        <v>Accessories</v>
      </c>
      <c r="T261">
        <v>905</v>
      </c>
      <c r="U261" s="7">
        <v>24.989999770000001</v>
      </c>
      <c r="V261" s="7">
        <v>20.52742837007143</v>
      </c>
      <c r="W261">
        <v>2</v>
      </c>
      <c r="X261" s="7">
        <v>1</v>
      </c>
      <c r="Y261" s="7">
        <v>49.979999540000001</v>
      </c>
      <c r="Z261" s="7">
        <f t="shared" si="18"/>
        <v>48.979999540000001</v>
      </c>
      <c r="AA261" t="s">
        <v>30</v>
      </c>
      <c r="AB261" t="str">
        <f t="shared" si="19"/>
        <v>Cash Not Over 200</v>
      </c>
    </row>
    <row r="262" spans="1:28" x14ac:dyDescent="0.25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 t="str">
        <f>VLOOKUP(R262,Products!C:D,2,FALSE)</f>
        <v>Trade-In</v>
      </c>
      <c r="T262">
        <v>924</v>
      </c>
      <c r="U262" s="7">
        <v>15.989999770000001</v>
      </c>
      <c r="V262" s="7">
        <v>16.143866608000003</v>
      </c>
      <c r="W262">
        <v>2</v>
      </c>
      <c r="X262" s="7">
        <v>1.7599999900000001</v>
      </c>
      <c r="Y262" s="7">
        <v>31.979999540000001</v>
      </c>
      <c r="Z262" s="7">
        <f t="shared" si="18"/>
        <v>30.219999550000001</v>
      </c>
      <c r="AA262" t="s">
        <v>30</v>
      </c>
      <c r="AB262" t="str">
        <f t="shared" si="19"/>
        <v>Cash Not Over 200</v>
      </c>
    </row>
    <row r="263" spans="1:28" x14ac:dyDescent="0.25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 t="str">
        <f>VLOOKUP(R263,Products!C:D,2,FALSE)</f>
        <v>Electronics</v>
      </c>
      <c r="T263">
        <v>818</v>
      </c>
      <c r="U263" s="7">
        <v>47.990001679999999</v>
      </c>
      <c r="V263" s="7">
        <v>51.274287170714288</v>
      </c>
      <c r="W263">
        <v>2</v>
      </c>
      <c r="X263" s="7">
        <v>15.35999966</v>
      </c>
      <c r="Y263" s="7">
        <v>95.980003359999998</v>
      </c>
      <c r="Z263" s="7">
        <f t="shared" si="18"/>
        <v>80.620003699999998</v>
      </c>
      <c r="AA263" t="s">
        <v>30</v>
      </c>
      <c r="AB263" t="str">
        <f t="shared" si="19"/>
        <v>Cash Not Over 200</v>
      </c>
    </row>
    <row r="264" spans="1:28" x14ac:dyDescent="0.25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 t="str">
        <f>VLOOKUP(R264,Products!C:D,2,FALSE)</f>
        <v>Golf Balls</v>
      </c>
      <c r="T264">
        <v>804</v>
      </c>
      <c r="U264" s="7">
        <v>19.989999770000001</v>
      </c>
      <c r="V264" s="7">
        <v>13.643874764125</v>
      </c>
      <c r="W264">
        <v>2</v>
      </c>
      <c r="X264" s="7">
        <v>6.8000001909999996</v>
      </c>
      <c r="Y264" s="7">
        <v>39.979999540000001</v>
      </c>
      <c r="Z264" s="7">
        <f t="shared" si="18"/>
        <v>33.179999348999999</v>
      </c>
      <c r="AA264" t="s">
        <v>30</v>
      </c>
      <c r="AB264" t="str">
        <f t="shared" si="19"/>
        <v>Cash Not Over 200</v>
      </c>
    </row>
    <row r="265" spans="1:28" x14ac:dyDescent="0.25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 t="str">
        <f>VLOOKUP(R265,Products!C:D,2,FALSE)</f>
        <v>Shop By Sport</v>
      </c>
      <c r="T265">
        <v>642</v>
      </c>
      <c r="U265" s="7">
        <v>30</v>
      </c>
      <c r="V265" s="7">
        <v>37.315110652333338</v>
      </c>
      <c r="W265">
        <v>3</v>
      </c>
      <c r="X265" s="7">
        <v>22.5</v>
      </c>
      <c r="Y265" s="7">
        <v>90</v>
      </c>
      <c r="Z265" s="7">
        <f t="shared" si="18"/>
        <v>67.5</v>
      </c>
      <c r="AA265" t="s">
        <v>30</v>
      </c>
      <c r="AB265" t="str">
        <f t="shared" si="19"/>
        <v>Cash Not Over 200</v>
      </c>
    </row>
    <row r="266" spans="1:28" x14ac:dyDescent="0.25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 t="str">
        <f>VLOOKUP(R266,Products!C:D,2,FALSE)</f>
        <v>Cleats</v>
      </c>
      <c r="T266">
        <v>365</v>
      </c>
      <c r="U266" s="7">
        <v>59.990001679999999</v>
      </c>
      <c r="V266" s="7">
        <v>54.488929209402009</v>
      </c>
      <c r="W266">
        <v>3</v>
      </c>
      <c r="X266" s="7">
        <v>1.7999999520000001</v>
      </c>
      <c r="Y266" s="7">
        <v>179.97000503999999</v>
      </c>
      <c r="Z266" s="7">
        <f t="shared" si="18"/>
        <v>178.17000508799998</v>
      </c>
      <c r="AA266" t="s">
        <v>30</v>
      </c>
      <c r="AB266" t="str">
        <f t="shared" si="19"/>
        <v>Cash Not Over 200</v>
      </c>
    </row>
    <row r="267" spans="1:28" x14ac:dyDescent="0.25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 t="str">
        <f>VLOOKUP(R267,Products!C:D,2,FALSE)</f>
        <v>Cleats</v>
      </c>
      <c r="T267">
        <v>365</v>
      </c>
      <c r="U267" s="7">
        <v>59.990001679999999</v>
      </c>
      <c r="V267" s="7">
        <v>54.488929209402009</v>
      </c>
      <c r="W267">
        <v>3</v>
      </c>
      <c r="X267" s="7">
        <v>3.5999999049999998</v>
      </c>
      <c r="Y267" s="7">
        <v>179.97000503999999</v>
      </c>
      <c r="Z267" s="7">
        <f t="shared" si="18"/>
        <v>176.37000513499999</v>
      </c>
      <c r="AA267" t="s">
        <v>30</v>
      </c>
      <c r="AB267" t="str">
        <f t="shared" si="19"/>
        <v>Cash Not Over 200</v>
      </c>
    </row>
    <row r="268" spans="1:28" x14ac:dyDescent="0.25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 t="str">
        <f>VLOOKUP(R268,Products!C:D,2,FALSE)</f>
        <v>Cleats</v>
      </c>
      <c r="T268">
        <v>365</v>
      </c>
      <c r="U268" s="7">
        <v>59.990001679999999</v>
      </c>
      <c r="V268" s="7">
        <v>54.488929209402009</v>
      </c>
      <c r="W268">
        <v>3</v>
      </c>
      <c r="X268" s="7">
        <v>5.4000000950000002</v>
      </c>
      <c r="Y268" s="7">
        <v>179.97000503999999</v>
      </c>
      <c r="Z268" s="7">
        <f t="shared" si="18"/>
        <v>174.57000494499999</v>
      </c>
      <c r="AA268" t="s">
        <v>30</v>
      </c>
      <c r="AB268" t="str">
        <f t="shared" si="19"/>
        <v>Cash Not Over 200</v>
      </c>
    </row>
    <row r="269" spans="1:28" x14ac:dyDescent="0.25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 t="str">
        <f>VLOOKUP(R269,Products!C:D,2,FALSE)</f>
        <v>Cleats</v>
      </c>
      <c r="T269">
        <v>365</v>
      </c>
      <c r="U269" s="7">
        <v>59.990001679999999</v>
      </c>
      <c r="V269" s="7">
        <v>54.488929209402009</v>
      </c>
      <c r="W269">
        <v>3</v>
      </c>
      <c r="X269" s="7">
        <v>7.1999998090000004</v>
      </c>
      <c r="Y269" s="7">
        <v>179.97000503999999</v>
      </c>
      <c r="Z269" s="7">
        <f t="shared" si="18"/>
        <v>172.770005231</v>
      </c>
      <c r="AA269" t="s">
        <v>30</v>
      </c>
      <c r="AB269" t="str">
        <f t="shared" si="19"/>
        <v>Cash Not Over 200</v>
      </c>
    </row>
    <row r="270" spans="1:28" x14ac:dyDescent="0.25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 t="str">
        <f>VLOOKUP(R270,Products!C:D,2,FALSE)</f>
        <v>Cleats</v>
      </c>
      <c r="T270">
        <v>365</v>
      </c>
      <c r="U270" s="7">
        <v>59.990001679999999</v>
      </c>
      <c r="V270" s="7">
        <v>54.488929209402009</v>
      </c>
      <c r="W270">
        <v>3</v>
      </c>
      <c r="X270" s="7">
        <v>9</v>
      </c>
      <c r="Y270" s="7">
        <v>179.97000503999999</v>
      </c>
      <c r="Z270" s="7">
        <f t="shared" si="18"/>
        <v>170.97000503999999</v>
      </c>
      <c r="AA270" t="s">
        <v>30</v>
      </c>
      <c r="AB270" t="str">
        <f t="shared" si="19"/>
        <v>Cash Not Over 200</v>
      </c>
    </row>
    <row r="271" spans="1:28" x14ac:dyDescent="0.25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 t="str">
        <f>VLOOKUP(R271,Products!C:D,2,FALSE)</f>
        <v>Cleats</v>
      </c>
      <c r="T271">
        <v>365</v>
      </c>
      <c r="U271" s="7">
        <v>59.990001679999999</v>
      </c>
      <c r="V271" s="7">
        <v>54.488929209402009</v>
      </c>
      <c r="W271">
        <v>3</v>
      </c>
      <c r="X271" s="7">
        <v>21.600000380000001</v>
      </c>
      <c r="Y271" s="7">
        <v>179.97000503999999</v>
      </c>
      <c r="Z271" s="7">
        <f t="shared" si="18"/>
        <v>158.37000465999998</v>
      </c>
      <c r="AA271" t="s">
        <v>30</v>
      </c>
      <c r="AB271" t="str">
        <f t="shared" si="19"/>
        <v>Cash Not Over 200</v>
      </c>
    </row>
    <row r="272" spans="1:28" x14ac:dyDescent="0.25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 t="str">
        <f>VLOOKUP(R272,Products!C:D,2,FALSE)</f>
        <v>Women's Apparel</v>
      </c>
      <c r="T272">
        <v>502</v>
      </c>
      <c r="U272" s="7">
        <v>50</v>
      </c>
      <c r="V272" s="7">
        <v>43.678035218757444</v>
      </c>
      <c r="W272">
        <v>3</v>
      </c>
      <c r="X272" s="7">
        <v>30</v>
      </c>
      <c r="Y272" s="7">
        <v>150</v>
      </c>
      <c r="Z272" s="7">
        <f t="shared" si="18"/>
        <v>120</v>
      </c>
      <c r="AA272" t="s">
        <v>30</v>
      </c>
      <c r="AB272" t="str">
        <f t="shared" si="19"/>
        <v>Cash Not Over 200</v>
      </c>
    </row>
    <row r="273" spans="1:28" x14ac:dyDescent="0.25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 t="str">
        <f>VLOOKUP(R273,Products!C:D,2,FALSE)</f>
        <v>Women's Apparel</v>
      </c>
      <c r="T273">
        <v>502</v>
      </c>
      <c r="U273" s="7">
        <v>50</v>
      </c>
      <c r="V273" s="7">
        <v>43.678035218757444</v>
      </c>
      <c r="W273">
        <v>3</v>
      </c>
      <c r="X273" s="7">
        <v>37.5</v>
      </c>
      <c r="Y273" s="7">
        <v>150</v>
      </c>
      <c r="Z273" s="7">
        <f t="shared" si="18"/>
        <v>112.5</v>
      </c>
      <c r="AA273" t="s">
        <v>30</v>
      </c>
      <c r="AB273" t="str">
        <f t="shared" si="19"/>
        <v>Cash Not Over 200</v>
      </c>
    </row>
    <row r="274" spans="1:28" x14ac:dyDescent="0.25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 t="str">
        <f>VLOOKUP(R274,Products!C:D,2,FALSE)</f>
        <v>Accessories</v>
      </c>
      <c r="T274">
        <v>893</v>
      </c>
      <c r="U274" s="7">
        <v>24.989999770000001</v>
      </c>
      <c r="V274" s="7">
        <v>19.858499913833334</v>
      </c>
      <c r="W274">
        <v>3</v>
      </c>
      <c r="X274" s="7">
        <v>12</v>
      </c>
      <c r="Y274" s="7">
        <v>74.969999310000006</v>
      </c>
      <c r="Z274" s="7">
        <f t="shared" si="18"/>
        <v>62.969999310000006</v>
      </c>
      <c r="AA274" t="s">
        <v>30</v>
      </c>
      <c r="AB274" t="str">
        <f t="shared" si="19"/>
        <v>Cash Not Over 200</v>
      </c>
    </row>
    <row r="275" spans="1:28" x14ac:dyDescent="0.25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 t="str">
        <f>VLOOKUP(R275,Products!C:D,2,FALSE)</f>
        <v>Golf Balls</v>
      </c>
      <c r="T275">
        <v>804</v>
      </c>
      <c r="U275" s="7">
        <v>19.989999770000001</v>
      </c>
      <c r="V275" s="7">
        <v>13.643874764125</v>
      </c>
      <c r="W275">
        <v>4</v>
      </c>
      <c r="X275" s="7">
        <v>4</v>
      </c>
      <c r="Y275" s="7">
        <v>79.959999080000003</v>
      </c>
      <c r="Z275" s="7">
        <f t="shared" si="18"/>
        <v>75.959999080000003</v>
      </c>
      <c r="AA275" t="s">
        <v>30</v>
      </c>
      <c r="AB275" t="str">
        <f t="shared" si="19"/>
        <v>Cash Not Over 200</v>
      </c>
    </row>
    <row r="276" spans="1:28" x14ac:dyDescent="0.25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 t="str">
        <f>VLOOKUP(R276,Products!C:D,2,FALSE)</f>
        <v>Fitness Accessories</v>
      </c>
      <c r="T276">
        <v>235</v>
      </c>
      <c r="U276" s="7">
        <v>34.990001679999999</v>
      </c>
      <c r="V276" s="7">
        <v>25.521801568600001</v>
      </c>
      <c r="W276">
        <v>4</v>
      </c>
      <c r="X276" s="7">
        <v>23.790000920000001</v>
      </c>
      <c r="Y276" s="7">
        <v>139.96000672</v>
      </c>
      <c r="Z276" s="7">
        <f t="shared" si="18"/>
        <v>116.1700058</v>
      </c>
      <c r="AA276" t="s">
        <v>30</v>
      </c>
      <c r="AB276" t="str">
        <f t="shared" si="19"/>
        <v>Cash Not Over 200</v>
      </c>
    </row>
    <row r="277" spans="1:28" x14ac:dyDescent="0.25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 t="str">
        <f>VLOOKUP(R277,Products!C:D,2,FALSE)</f>
        <v>Cardio Equipment</v>
      </c>
      <c r="T277">
        <v>172</v>
      </c>
      <c r="U277" s="7">
        <v>30</v>
      </c>
      <c r="V277" s="7">
        <v>34.094166694333332</v>
      </c>
      <c r="W277">
        <v>4</v>
      </c>
      <c r="X277" s="7">
        <v>24</v>
      </c>
      <c r="Y277" s="7">
        <v>120</v>
      </c>
      <c r="Z277" s="7">
        <f t="shared" si="18"/>
        <v>96</v>
      </c>
      <c r="AA277" t="s">
        <v>30</v>
      </c>
      <c r="AB277" t="str">
        <f t="shared" si="19"/>
        <v>Cash Not Over 200</v>
      </c>
    </row>
    <row r="278" spans="1:28" x14ac:dyDescent="0.25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 t="str">
        <f>VLOOKUP(R278,Products!C:D,2,FALSE)</f>
        <v>Cardio Equipment</v>
      </c>
      <c r="T278">
        <v>191</v>
      </c>
      <c r="U278" s="7">
        <v>99.989997860000003</v>
      </c>
      <c r="V278" s="7">
        <v>95.114003926871064</v>
      </c>
      <c r="W278">
        <v>3</v>
      </c>
      <c r="X278" s="7">
        <v>6</v>
      </c>
      <c r="Y278" s="7">
        <v>299.96999357999999</v>
      </c>
      <c r="Z278" s="7">
        <f t="shared" si="18"/>
        <v>293.96999357999999</v>
      </c>
      <c r="AA278" t="s">
        <v>30</v>
      </c>
      <c r="AB278" t="str">
        <f t="shared" si="19"/>
        <v>Cash Over 200</v>
      </c>
    </row>
    <row r="279" spans="1:28" x14ac:dyDescent="0.25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 t="str">
        <f>VLOOKUP(R279,Products!C:D,2,FALSE)</f>
        <v>Cardio Equipment</v>
      </c>
      <c r="T279">
        <v>191</v>
      </c>
      <c r="U279" s="7">
        <v>99.989997860000003</v>
      </c>
      <c r="V279" s="7">
        <v>95.114003926871064</v>
      </c>
      <c r="W279">
        <v>3</v>
      </c>
      <c r="X279" s="7">
        <v>30</v>
      </c>
      <c r="Y279" s="7">
        <v>299.96999357999999</v>
      </c>
      <c r="Z279" s="7">
        <f t="shared" si="18"/>
        <v>269.96999357999999</v>
      </c>
      <c r="AA279" t="s">
        <v>30</v>
      </c>
      <c r="AB279" t="str">
        <f t="shared" si="19"/>
        <v>Cash Over 200</v>
      </c>
    </row>
    <row r="280" spans="1:28" x14ac:dyDescent="0.25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 t="str">
        <f>VLOOKUP(R280,Products!C:D,2,FALSE)</f>
        <v>Cardio Equipment</v>
      </c>
      <c r="T280">
        <v>191</v>
      </c>
      <c r="U280" s="7">
        <v>99.989997860000003</v>
      </c>
      <c r="V280" s="7">
        <v>95.114003926871064</v>
      </c>
      <c r="W280">
        <v>3</v>
      </c>
      <c r="X280" s="7">
        <v>74.989997860000003</v>
      </c>
      <c r="Y280" s="7">
        <v>299.96999357999999</v>
      </c>
      <c r="Z280" s="7">
        <f t="shared" si="18"/>
        <v>224.97999571999998</v>
      </c>
      <c r="AA280" t="s">
        <v>30</v>
      </c>
      <c r="AB280" t="str">
        <f t="shared" si="19"/>
        <v>Cash Over 200</v>
      </c>
    </row>
    <row r="281" spans="1:28" x14ac:dyDescent="0.25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 t="str">
        <f>VLOOKUP(R281,Products!C:D,2,FALSE)</f>
        <v>Cleats</v>
      </c>
      <c r="T281">
        <v>365</v>
      </c>
      <c r="U281" s="7">
        <v>59.990001679999999</v>
      </c>
      <c r="V281" s="7">
        <v>54.488929209402009</v>
      </c>
      <c r="W281">
        <v>3</v>
      </c>
      <c r="X281" s="7">
        <v>3.5999999049999998</v>
      </c>
      <c r="Y281" s="7">
        <v>179.97000503999999</v>
      </c>
      <c r="Z281" s="7">
        <f t="shared" si="18"/>
        <v>176.37000513499999</v>
      </c>
      <c r="AA281" t="s">
        <v>30</v>
      </c>
      <c r="AB281" t="str">
        <f t="shared" si="19"/>
        <v>Cash Not Over 200</v>
      </c>
    </row>
    <row r="282" spans="1:28" x14ac:dyDescent="0.25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 t="str">
        <f>VLOOKUP(R282,Products!C:D,2,FALSE)</f>
        <v>Cleats</v>
      </c>
      <c r="T282">
        <v>365</v>
      </c>
      <c r="U282" s="7">
        <v>59.990001679999999</v>
      </c>
      <c r="V282" s="7">
        <v>54.488929209402009</v>
      </c>
      <c r="W282">
        <v>3</v>
      </c>
      <c r="X282" s="7">
        <v>12.600000380000001</v>
      </c>
      <c r="Y282" s="7">
        <v>179.97000503999999</v>
      </c>
      <c r="Z282" s="7">
        <f t="shared" si="18"/>
        <v>167.37000465999998</v>
      </c>
      <c r="AA282" t="s">
        <v>30</v>
      </c>
      <c r="AB282" t="str">
        <f t="shared" si="19"/>
        <v>Cash Not Over 200</v>
      </c>
    </row>
    <row r="283" spans="1:28" x14ac:dyDescent="0.25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 t="str">
        <f>VLOOKUP(R283,Products!C:D,2,FALSE)</f>
        <v>Cleats</v>
      </c>
      <c r="T283">
        <v>365</v>
      </c>
      <c r="U283" s="7">
        <v>59.990001679999999</v>
      </c>
      <c r="V283" s="7">
        <v>54.488929209402009</v>
      </c>
      <c r="W283">
        <v>3</v>
      </c>
      <c r="X283" s="7">
        <v>16.200000760000002</v>
      </c>
      <c r="Y283" s="7">
        <v>179.97000503999999</v>
      </c>
      <c r="Z283" s="7">
        <f t="shared" si="18"/>
        <v>163.77000427999999</v>
      </c>
      <c r="AA283" t="s">
        <v>30</v>
      </c>
      <c r="AB283" t="str">
        <f t="shared" si="19"/>
        <v>Cash Not Over 200</v>
      </c>
    </row>
    <row r="284" spans="1:28" x14ac:dyDescent="0.25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 t="str">
        <f>VLOOKUP(R284,Products!C:D,2,FALSE)</f>
        <v>Cleats</v>
      </c>
      <c r="T284">
        <v>365</v>
      </c>
      <c r="U284" s="7">
        <v>59.990001679999999</v>
      </c>
      <c r="V284" s="7">
        <v>54.488929209402009</v>
      </c>
      <c r="W284">
        <v>3</v>
      </c>
      <c r="X284" s="7">
        <v>18</v>
      </c>
      <c r="Y284" s="7">
        <v>179.97000503999999</v>
      </c>
      <c r="Z284" s="7">
        <f t="shared" si="18"/>
        <v>161.97000503999999</v>
      </c>
      <c r="AA284" t="s">
        <v>30</v>
      </c>
      <c r="AB284" t="str">
        <f t="shared" si="19"/>
        <v>Cash Not Over 200</v>
      </c>
    </row>
    <row r="285" spans="1:28" x14ac:dyDescent="0.25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 t="str">
        <f>VLOOKUP(R285,Products!C:D,2,FALSE)</f>
        <v>Women's Apparel</v>
      </c>
      <c r="T285">
        <v>502</v>
      </c>
      <c r="U285" s="7">
        <v>50</v>
      </c>
      <c r="V285" s="7">
        <v>43.678035218757444</v>
      </c>
      <c r="W285">
        <v>3</v>
      </c>
      <c r="X285" s="7">
        <v>10.5</v>
      </c>
      <c r="Y285" s="7">
        <v>150</v>
      </c>
      <c r="Z285" s="7">
        <f t="shared" si="18"/>
        <v>139.5</v>
      </c>
      <c r="AA285" t="s">
        <v>30</v>
      </c>
      <c r="AB285" t="str">
        <f t="shared" si="19"/>
        <v>Cash Not Over 200</v>
      </c>
    </row>
    <row r="286" spans="1:28" x14ac:dyDescent="0.25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 t="str">
        <f>VLOOKUP(R286,Products!C:D,2,FALSE)</f>
        <v>Shop By Sport</v>
      </c>
      <c r="T286">
        <v>627</v>
      </c>
      <c r="U286" s="7">
        <v>39.990001679999999</v>
      </c>
      <c r="V286" s="7">
        <v>34.198098313835338</v>
      </c>
      <c r="W286">
        <v>3</v>
      </c>
      <c r="X286" s="7">
        <v>12</v>
      </c>
      <c r="Y286" s="7">
        <v>119.97000503999999</v>
      </c>
      <c r="Z286" s="7">
        <f t="shared" si="18"/>
        <v>107.97000503999999</v>
      </c>
      <c r="AA286" t="s">
        <v>30</v>
      </c>
      <c r="AB286" t="str">
        <f t="shared" si="19"/>
        <v>Cash Not Over 200</v>
      </c>
    </row>
    <row r="287" spans="1:28" x14ac:dyDescent="0.25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 t="str">
        <f>VLOOKUP(R287,Products!C:D,2,FALSE)</f>
        <v>Women's Apparel</v>
      </c>
      <c r="T287">
        <v>502</v>
      </c>
      <c r="U287" s="7">
        <v>50</v>
      </c>
      <c r="V287" s="7">
        <v>43.678035218757444</v>
      </c>
      <c r="W287">
        <v>3</v>
      </c>
      <c r="X287" s="7">
        <v>37.5</v>
      </c>
      <c r="Y287" s="7">
        <v>150</v>
      </c>
      <c r="Z287" s="7">
        <f t="shared" si="18"/>
        <v>112.5</v>
      </c>
      <c r="AA287" t="s">
        <v>30</v>
      </c>
      <c r="AB287" t="str">
        <f t="shared" si="19"/>
        <v>Cash Not Over 200</v>
      </c>
    </row>
    <row r="288" spans="1:28" x14ac:dyDescent="0.25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 t="str">
        <f>VLOOKUP(R288,Products!C:D,2,FALSE)</f>
        <v>Trade-In</v>
      </c>
      <c r="T288">
        <v>917</v>
      </c>
      <c r="U288" s="7">
        <v>21.989999770000001</v>
      </c>
      <c r="V288" s="7">
        <v>20.391999720066668</v>
      </c>
      <c r="W288">
        <v>3</v>
      </c>
      <c r="X288" s="7">
        <v>10.56000042</v>
      </c>
      <c r="Y288" s="7">
        <v>65.969999310000006</v>
      </c>
      <c r="Z288" s="7">
        <f t="shared" si="18"/>
        <v>55.409998890000004</v>
      </c>
      <c r="AA288" t="s">
        <v>30</v>
      </c>
      <c r="AB288" t="str">
        <f t="shared" si="19"/>
        <v>Cash Not Over 200</v>
      </c>
    </row>
    <row r="289" spans="1:28" x14ac:dyDescent="0.25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 t="str">
        <f>VLOOKUP(R289,Products!C:D,2,FALSE)</f>
        <v>Consumer Electronics</v>
      </c>
      <c r="T289">
        <v>1352</v>
      </c>
      <c r="U289" s="7">
        <v>252.88000489999999</v>
      </c>
      <c r="V289" s="7">
        <v>203.36417164041666</v>
      </c>
      <c r="W289">
        <v>1</v>
      </c>
      <c r="X289" s="7">
        <v>0</v>
      </c>
      <c r="Y289" s="7">
        <v>252.88000489999999</v>
      </c>
      <c r="Z289" s="7">
        <f t="shared" si="18"/>
        <v>252.88000489999999</v>
      </c>
      <c r="AA289" t="s">
        <v>45</v>
      </c>
      <c r="AB289" t="str">
        <f t="shared" si="19"/>
        <v>Non-Cash Payments</v>
      </c>
    </row>
    <row r="290" spans="1:28" x14ac:dyDescent="0.25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 t="str">
        <f>VLOOKUP(R290,Products!C:D,2,FALSE)</f>
        <v xml:space="preserve">Cameras </v>
      </c>
      <c r="T290">
        <v>1349</v>
      </c>
      <c r="U290" s="7">
        <v>452.0400085</v>
      </c>
      <c r="V290" s="7">
        <v>338.67539386846153</v>
      </c>
      <c r="W290">
        <v>1</v>
      </c>
      <c r="X290" s="7">
        <v>4.5199999809999998</v>
      </c>
      <c r="Y290" s="7">
        <v>452.0400085</v>
      </c>
      <c r="Z290" s="7">
        <f t="shared" si="18"/>
        <v>447.52000851899999</v>
      </c>
      <c r="AA290" t="s">
        <v>45</v>
      </c>
      <c r="AB290" t="str">
        <f t="shared" si="19"/>
        <v>Non-Cash Payments</v>
      </c>
    </row>
    <row r="291" spans="1:28" x14ac:dyDescent="0.25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 t="str">
        <f>VLOOKUP(R291,Products!C:D,2,FALSE)</f>
        <v>Consumer Electronics</v>
      </c>
      <c r="T291">
        <v>1352</v>
      </c>
      <c r="U291" s="7">
        <v>252.88000489999999</v>
      </c>
      <c r="V291" s="7">
        <v>203.36417164041666</v>
      </c>
      <c r="W291">
        <v>1</v>
      </c>
      <c r="X291" s="7">
        <v>2.5299999710000001</v>
      </c>
      <c r="Y291" s="7">
        <v>252.88000489999999</v>
      </c>
      <c r="Z291" s="7">
        <f t="shared" si="18"/>
        <v>250.35000492899999</v>
      </c>
      <c r="AA291" t="s">
        <v>45</v>
      </c>
      <c r="AB291" t="str">
        <f t="shared" si="19"/>
        <v>Non-Cash Payments</v>
      </c>
    </row>
    <row r="292" spans="1:28" x14ac:dyDescent="0.25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 t="str">
        <f>VLOOKUP(R292,Products!C:D,2,FALSE)</f>
        <v xml:space="preserve">Cameras </v>
      </c>
      <c r="T292">
        <v>1349</v>
      </c>
      <c r="U292" s="7">
        <v>452.0400085</v>
      </c>
      <c r="V292" s="7">
        <v>338.67539386846153</v>
      </c>
      <c r="W292">
        <v>1</v>
      </c>
      <c r="X292" s="7">
        <v>9.0399999619999996</v>
      </c>
      <c r="Y292" s="7">
        <v>452.0400085</v>
      </c>
      <c r="Z292" s="7">
        <f t="shared" si="18"/>
        <v>443.00000853799997</v>
      </c>
      <c r="AA292" t="s">
        <v>45</v>
      </c>
      <c r="AB292" t="str">
        <f t="shared" si="19"/>
        <v>Non-Cash Payments</v>
      </c>
    </row>
    <row r="293" spans="1:28" x14ac:dyDescent="0.25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 t="str">
        <f>VLOOKUP(R293,Products!C:D,2,FALSE)</f>
        <v>Consumer Electronics</v>
      </c>
      <c r="T293">
        <v>1352</v>
      </c>
      <c r="U293" s="7">
        <v>252.88000489999999</v>
      </c>
      <c r="V293" s="7">
        <v>203.36417164041666</v>
      </c>
      <c r="W293">
        <v>1</v>
      </c>
      <c r="X293" s="7">
        <v>7.5900001530000001</v>
      </c>
      <c r="Y293" s="7">
        <v>252.88000489999999</v>
      </c>
      <c r="Z293" s="7">
        <f t="shared" si="18"/>
        <v>245.29000474699998</v>
      </c>
      <c r="AA293" t="s">
        <v>45</v>
      </c>
      <c r="AB293" t="str">
        <f t="shared" si="19"/>
        <v>Non-Cash Payments</v>
      </c>
    </row>
    <row r="294" spans="1:28" x14ac:dyDescent="0.25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 t="str">
        <f>VLOOKUP(R294,Products!C:D,2,FALSE)</f>
        <v xml:space="preserve">Cameras </v>
      </c>
      <c r="T294">
        <v>1349</v>
      </c>
      <c r="U294" s="7">
        <v>452.0400085</v>
      </c>
      <c r="V294" s="7">
        <v>338.67539386846153</v>
      </c>
      <c r="W294">
        <v>1</v>
      </c>
      <c r="X294" s="7">
        <v>18.079999919999999</v>
      </c>
      <c r="Y294" s="7">
        <v>452.0400085</v>
      </c>
      <c r="Z294" s="7">
        <f t="shared" si="18"/>
        <v>433.96000858000002</v>
      </c>
      <c r="AA294" t="s">
        <v>45</v>
      </c>
      <c r="AB294" t="str">
        <f t="shared" si="19"/>
        <v>Non-Cash Payments</v>
      </c>
    </row>
    <row r="295" spans="1:28" x14ac:dyDescent="0.25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 t="str">
        <f>VLOOKUP(R295,Products!C:D,2,FALSE)</f>
        <v>Consumer Electronics</v>
      </c>
      <c r="T295">
        <v>1352</v>
      </c>
      <c r="U295" s="7">
        <v>252.88000489999999</v>
      </c>
      <c r="V295" s="7">
        <v>203.36417164041666</v>
      </c>
      <c r="W295">
        <v>1</v>
      </c>
      <c r="X295" s="7">
        <v>12.64000034</v>
      </c>
      <c r="Y295" s="7">
        <v>252.88000489999999</v>
      </c>
      <c r="Z295" s="7">
        <f t="shared" si="18"/>
        <v>240.24000455999999</v>
      </c>
      <c r="AA295" t="s">
        <v>45</v>
      </c>
      <c r="AB295" t="str">
        <f t="shared" si="19"/>
        <v>Non-Cash Payments</v>
      </c>
    </row>
    <row r="296" spans="1:28" x14ac:dyDescent="0.25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 t="str">
        <f>VLOOKUP(R296,Products!C:D,2,FALSE)</f>
        <v>Computers</v>
      </c>
      <c r="T296">
        <v>1351</v>
      </c>
      <c r="U296" s="7">
        <v>1500</v>
      </c>
      <c r="V296" s="7">
        <v>1293.21250629</v>
      </c>
      <c r="W296">
        <v>1</v>
      </c>
      <c r="X296" s="7">
        <v>82.5</v>
      </c>
      <c r="Y296" s="7">
        <v>1500</v>
      </c>
      <c r="Z296" s="7">
        <f t="shared" si="18"/>
        <v>1417.5</v>
      </c>
      <c r="AA296" t="s">
        <v>45</v>
      </c>
      <c r="AB296" t="str">
        <f t="shared" si="19"/>
        <v>Non-Cash Payments</v>
      </c>
    </row>
    <row r="297" spans="1:28" x14ac:dyDescent="0.25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 t="str">
        <f>VLOOKUP(R297,Products!C:D,2,FALSE)</f>
        <v xml:space="preserve">Cameras </v>
      </c>
      <c r="T297">
        <v>1349</v>
      </c>
      <c r="U297" s="7">
        <v>452.0400085</v>
      </c>
      <c r="V297" s="7">
        <v>338.67539386846153</v>
      </c>
      <c r="W297">
        <v>1</v>
      </c>
      <c r="X297" s="7">
        <v>24.86000061</v>
      </c>
      <c r="Y297" s="7">
        <v>452.0400085</v>
      </c>
      <c r="Z297" s="7">
        <f t="shared" si="18"/>
        <v>427.18000789000001</v>
      </c>
      <c r="AA297" t="s">
        <v>45</v>
      </c>
      <c r="AB297" t="str">
        <f t="shared" si="19"/>
        <v>Non-Cash Payments</v>
      </c>
    </row>
    <row r="298" spans="1:28" x14ac:dyDescent="0.25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 t="str">
        <f>VLOOKUP(R298,Products!C:D,2,FALSE)</f>
        <v xml:space="preserve">Cameras </v>
      </c>
      <c r="T298">
        <v>1349</v>
      </c>
      <c r="U298" s="7">
        <v>452.0400085</v>
      </c>
      <c r="V298" s="7">
        <v>338.67539386846153</v>
      </c>
      <c r="W298">
        <v>1</v>
      </c>
      <c r="X298" s="7">
        <v>24.86000061</v>
      </c>
      <c r="Y298" s="7">
        <v>452.0400085</v>
      </c>
      <c r="Z298" s="7">
        <f t="shared" si="18"/>
        <v>427.18000789000001</v>
      </c>
      <c r="AA298" t="s">
        <v>45</v>
      </c>
      <c r="AB298" t="str">
        <f t="shared" si="19"/>
        <v>Non-Cash Payments</v>
      </c>
    </row>
    <row r="299" spans="1:28" x14ac:dyDescent="0.25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 t="str">
        <f>VLOOKUP(R299,Products!C:D,2,FALSE)</f>
        <v>Computers</v>
      </c>
      <c r="T299">
        <v>1351</v>
      </c>
      <c r="U299" s="7">
        <v>1500</v>
      </c>
      <c r="V299" s="7">
        <v>1293.21250629</v>
      </c>
      <c r="W299">
        <v>1</v>
      </c>
      <c r="X299" s="7">
        <v>105</v>
      </c>
      <c r="Y299" s="7">
        <v>1500</v>
      </c>
      <c r="Z299" s="7">
        <f t="shared" si="18"/>
        <v>1395</v>
      </c>
      <c r="AA299" t="s">
        <v>45</v>
      </c>
      <c r="AB299" t="str">
        <f t="shared" si="19"/>
        <v>Non-Cash Payments</v>
      </c>
    </row>
    <row r="300" spans="1:28" x14ac:dyDescent="0.25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 t="str">
        <f>VLOOKUP(R300,Products!C:D,2,FALSE)</f>
        <v xml:space="preserve">Cameras </v>
      </c>
      <c r="T300">
        <v>1349</v>
      </c>
      <c r="U300" s="7">
        <v>452.0400085</v>
      </c>
      <c r="V300" s="7">
        <v>338.67539386846153</v>
      </c>
      <c r="W300">
        <v>1</v>
      </c>
      <c r="X300" s="7">
        <v>31.63999939</v>
      </c>
      <c r="Y300" s="7">
        <v>452.0400085</v>
      </c>
      <c r="Z300" s="7">
        <f t="shared" si="18"/>
        <v>420.40000910999998</v>
      </c>
      <c r="AA300" t="s">
        <v>45</v>
      </c>
      <c r="AB300" t="str">
        <f t="shared" si="19"/>
        <v>Non-Cash Payments</v>
      </c>
    </row>
    <row r="301" spans="1:28" x14ac:dyDescent="0.25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 t="str">
        <f>VLOOKUP(R301,Products!C:D,2,FALSE)</f>
        <v>Consumer Electronics</v>
      </c>
      <c r="T301">
        <v>1352</v>
      </c>
      <c r="U301" s="7">
        <v>252.88000489999999</v>
      </c>
      <c r="V301" s="7">
        <v>203.36417164041666</v>
      </c>
      <c r="W301">
        <v>1</v>
      </c>
      <c r="X301" s="7">
        <v>22.760000229999999</v>
      </c>
      <c r="Y301" s="7">
        <v>252.88000489999999</v>
      </c>
      <c r="Z301" s="7">
        <f t="shared" si="18"/>
        <v>230.12000466999999</v>
      </c>
      <c r="AA301" t="s">
        <v>45</v>
      </c>
      <c r="AB301" t="str">
        <f t="shared" si="19"/>
        <v>Non-Cash Payments</v>
      </c>
    </row>
    <row r="302" spans="1:28" x14ac:dyDescent="0.25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 t="str">
        <f>VLOOKUP(R302,Products!C:D,2,FALSE)</f>
        <v xml:space="preserve">Cameras </v>
      </c>
      <c r="T302">
        <v>1349</v>
      </c>
      <c r="U302" s="7">
        <v>452.0400085</v>
      </c>
      <c r="V302" s="7">
        <v>338.67539386846153</v>
      </c>
      <c r="W302">
        <v>1</v>
      </c>
      <c r="X302" s="7">
        <v>40.680000309999997</v>
      </c>
      <c r="Y302" s="7">
        <v>452.0400085</v>
      </c>
      <c r="Z302" s="7">
        <f t="shared" si="18"/>
        <v>411.36000819000003</v>
      </c>
      <c r="AA302" t="s">
        <v>45</v>
      </c>
      <c r="AB302" t="str">
        <f t="shared" si="19"/>
        <v>Non-Cash Payments</v>
      </c>
    </row>
    <row r="303" spans="1:28" x14ac:dyDescent="0.25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 t="str">
        <f>VLOOKUP(R303,Products!C:D,2,FALSE)</f>
        <v>Consumer Electronics</v>
      </c>
      <c r="T303">
        <v>1352</v>
      </c>
      <c r="U303" s="7">
        <v>252.88000489999999</v>
      </c>
      <c r="V303" s="7">
        <v>203.36417164041666</v>
      </c>
      <c r="W303">
        <v>1</v>
      </c>
      <c r="X303" s="7">
        <v>22.760000229999999</v>
      </c>
      <c r="Y303" s="7">
        <v>252.88000489999999</v>
      </c>
      <c r="Z303" s="7">
        <f t="shared" si="18"/>
        <v>230.12000466999999</v>
      </c>
      <c r="AA303" t="s">
        <v>45</v>
      </c>
      <c r="AB303" t="str">
        <f t="shared" si="19"/>
        <v>Non-Cash Payments</v>
      </c>
    </row>
    <row r="304" spans="1:28" x14ac:dyDescent="0.25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 t="str">
        <f>VLOOKUP(R304,Products!C:D,2,FALSE)</f>
        <v>Computers</v>
      </c>
      <c r="T304">
        <v>1351</v>
      </c>
      <c r="U304" s="7">
        <v>1500</v>
      </c>
      <c r="V304" s="7">
        <v>1293.21250629</v>
      </c>
      <c r="W304">
        <v>1</v>
      </c>
      <c r="X304" s="7">
        <v>135</v>
      </c>
      <c r="Y304" s="7">
        <v>1500</v>
      </c>
      <c r="Z304" s="7">
        <f t="shared" si="18"/>
        <v>1365</v>
      </c>
      <c r="AA304" t="s">
        <v>45</v>
      </c>
      <c r="AB304" t="str">
        <f t="shared" si="19"/>
        <v>Non-Cash Payments</v>
      </c>
    </row>
    <row r="305" spans="1:28" x14ac:dyDescent="0.25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 t="str">
        <f>VLOOKUP(R305,Products!C:D,2,FALSE)</f>
        <v xml:space="preserve">Cameras </v>
      </c>
      <c r="T305">
        <v>1349</v>
      </c>
      <c r="U305" s="7">
        <v>452.0400085</v>
      </c>
      <c r="V305" s="7">
        <v>338.67539386846153</v>
      </c>
      <c r="W305">
        <v>1</v>
      </c>
      <c r="X305" s="7">
        <v>45.200000760000002</v>
      </c>
      <c r="Y305" s="7">
        <v>452.0400085</v>
      </c>
      <c r="Z305" s="7">
        <f t="shared" si="18"/>
        <v>406.84000773999998</v>
      </c>
      <c r="AA305" t="s">
        <v>45</v>
      </c>
      <c r="AB305" t="str">
        <f t="shared" si="19"/>
        <v>Non-Cash Payments</v>
      </c>
    </row>
    <row r="306" spans="1:28" x14ac:dyDescent="0.25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 t="str">
        <f>VLOOKUP(R306,Products!C:D,2,FALSE)</f>
        <v>Consumer Electronics</v>
      </c>
      <c r="T306">
        <v>1352</v>
      </c>
      <c r="U306" s="7">
        <v>252.88000489999999</v>
      </c>
      <c r="V306" s="7">
        <v>203.36417164041666</v>
      </c>
      <c r="W306">
        <v>1</v>
      </c>
      <c r="X306" s="7">
        <v>25.290000920000001</v>
      </c>
      <c r="Y306" s="7">
        <v>252.88000489999999</v>
      </c>
      <c r="Z306" s="7">
        <f t="shared" si="18"/>
        <v>227.59000397999998</v>
      </c>
      <c r="AA306" t="s">
        <v>45</v>
      </c>
      <c r="AB306" t="str">
        <f t="shared" si="19"/>
        <v>Non-Cash Payments</v>
      </c>
    </row>
    <row r="307" spans="1:28" x14ac:dyDescent="0.25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 t="str">
        <f>VLOOKUP(R307,Products!C:D,2,FALSE)</f>
        <v xml:space="preserve">Cameras </v>
      </c>
      <c r="T307">
        <v>1349</v>
      </c>
      <c r="U307" s="7">
        <v>452.0400085</v>
      </c>
      <c r="V307" s="7">
        <v>338.67539386846153</v>
      </c>
      <c r="W307">
        <v>1</v>
      </c>
      <c r="X307" s="7">
        <v>67.809997559999999</v>
      </c>
      <c r="Y307" s="7">
        <v>452.0400085</v>
      </c>
      <c r="Z307" s="7">
        <f t="shared" si="18"/>
        <v>384.23001094</v>
      </c>
      <c r="AA307" t="s">
        <v>45</v>
      </c>
      <c r="AB307" t="str">
        <f t="shared" si="19"/>
        <v>Non-Cash Payments</v>
      </c>
    </row>
    <row r="308" spans="1:28" x14ac:dyDescent="0.25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 t="str">
        <f>VLOOKUP(R308,Products!C:D,2,FALSE)</f>
        <v>Consumer Electronics</v>
      </c>
      <c r="T308">
        <v>1352</v>
      </c>
      <c r="U308" s="7">
        <v>252.88000489999999</v>
      </c>
      <c r="V308" s="7">
        <v>203.36417164041666</v>
      </c>
      <c r="W308">
        <v>1</v>
      </c>
      <c r="X308" s="7">
        <v>37.930000309999997</v>
      </c>
      <c r="Y308" s="7">
        <v>252.88000489999999</v>
      </c>
      <c r="Z308" s="7">
        <f t="shared" si="18"/>
        <v>214.95000458999999</v>
      </c>
      <c r="AA308" t="s">
        <v>45</v>
      </c>
      <c r="AB308" t="str">
        <f t="shared" si="19"/>
        <v>Non-Cash Payments</v>
      </c>
    </row>
    <row r="309" spans="1:28" x14ac:dyDescent="0.25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 t="str">
        <f>VLOOKUP(R309,Products!C:D,2,FALSE)</f>
        <v xml:space="preserve">Cameras </v>
      </c>
      <c r="T309">
        <v>1349</v>
      </c>
      <c r="U309" s="7">
        <v>452.0400085</v>
      </c>
      <c r="V309" s="7">
        <v>338.67539386846153</v>
      </c>
      <c r="W309">
        <v>1</v>
      </c>
      <c r="X309" s="7">
        <v>72.33000183</v>
      </c>
      <c r="Y309" s="7">
        <v>452.0400085</v>
      </c>
      <c r="Z309" s="7">
        <f t="shared" si="18"/>
        <v>379.71000666999998</v>
      </c>
      <c r="AA309" t="s">
        <v>45</v>
      </c>
      <c r="AB309" t="str">
        <f t="shared" si="19"/>
        <v>Non-Cash Payments</v>
      </c>
    </row>
    <row r="310" spans="1:28" x14ac:dyDescent="0.25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 t="str">
        <f>VLOOKUP(R310,Products!C:D,2,FALSE)</f>
        <v>Consumer Electronics</v>
      </c>
      <c r="T310">
        <v>1352</v>
      </c>
      <c r="U310" s="7">
        <v>252.88000489999999</v>
      </c>
      <c r="V310" s="7">
        <v>203.36417164041666</v>
      </c>
      <c r="W310">
        <v>1</v>
      </c>
      <c r="X310" s="7">
        <v>42.990001679999999</v>
      </c>
      <c r="Y310" s="7">
        <v>252.88000489999999</v>
      </c>
      <c r="Z310" s="7">
        <f t="shared" si="18"/>
        <v>209.89000321999998</v>
      </c>
      <c r="AA310" t="s">
        <v>45</v>
      </c>
      <c r="AB310" t="str">
        <f t="shared" si="19"/>
        <v>Non-Cash Payments</v>
      </c>
    </row>
    <row r="311" spans="1:28" x14ac:dyDescent="0.25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 t="str">
        <f>VLOOKUP(R311,Products!C:D,2,FALSE)</f>
        <v>Consumer Electronics</v>
      </c>
      <c r="T311">
        <v>1352</v>
      </c>
      <c r="U311" s="7">
        <v>252.88000489999999</v>
      </c>
      <c r="V311" s="7">
        <v>203.36417164041666</v>
      </c>
      <c r="W311">
        <v>1</v>
      </c>
      <c r="X311" s="7">
        <v>42.990001679999999</v>
      </c>
      <c r="Y311" s="7">
        <v>252.88000489999999</v>
      </c>
      <c r="Z311" s="7">
        <f t="shared" si="18"/>
        <v>209.89000321999998</v>
      </c>
      <c r="AA311" t="s">
        <v>45</v>
      </c>
      <c r="AB311" t="str">
        <f t="shared" si="19"/>
        <v>Non-Cash Payments</v>
      </c>
    </row>
    <row r="312" spans="1:28" x14ac:dyDescent="0.25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 t="str">
        <f>VLOOKUP(R312,Products!C:D,2,FALSE)</f>
        <v>Consumer Electronics</v>
      </c>
      <c r="T312">
        <v>1352</v>
      </c>
      <c r="U312" s="7">
        <v>252.88000489999999</v>
      </c>
      <c r="V312" s="7">
        <v>203.36417164041666</v>
      </c>
      <c r="W312">
        <v>1</v>
      </c>
      <c r="X312" s="7">
        <v>42.990001679999999</v>
      </c>
      <c r="Y312" s="7">
        <v>252.88000489999999</v>
      </c>
      <c r="Z312" s="7">
        <f t="shared" si="18"/>
        <v>209.89000321999998</v>
      </c>
      <c r="AA312" t="s">
        <v>45</v>
      </c>
      <c r="AB312" t="str">
        <f t="shared" si="19"/>
        <v>Non-Cash Payments</v>
      </c>
    </row>
    <row r="313" spans="1:28" x14ac:dyDescent="0.25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 t="str">
        <f>VLOOKUP(R313,Products!C:D,2,FALSE)</f>
        <v xml:space="preserve">Cameras </v>
      </c>
      <c r="T313">
        <v>1349</v>
      </c>
      <c r="U313" s="7">
        <v>452.0400085</v>
      </c>
      <c r="V313" s="7">
        <v>338.67539386846153</v>
      </c>
      <c r="W313">
        <v>1</v>
      </c>
      <c r="X313" s="7">
        <v>81.370002749999998</v>
      </c>
      <c r="Y313" s="7">
        <v>452.0400085</v>
      </c>
      <c r="Z313" s="7">
        <f t="shared" si="18"/>
        <v>370.67000574999997</v>
      </c>
      <c r="AA313" t="s">
        <v>45</v>
      </c>
      <c r="AB313" t="str">
        <f t="shared" si="19"/>
        <v>Non-Cash Payments</v>
      </c>
    </row>
    <row r="314" spans="1:28" x14ac:dyDescent="0.25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 t="str">
        <f>VLOOKUP(R314,Products!C:D,2,FALSE)</f>
        <v xml:space="preserve">Cameras </v>
      </c>
      <c r="T314">
        <v>1349</v>
      </c>
      <c r="U314" s="7">
        <v>452.0400085</v>
      </c>
      <c r="V314" s="7">
        <v>338.67539386846153</v>
      </c>
      <c r="W314">
        <v>1</v>
      </c>
      <c r="X314" s="7">
        <v>81.370002749999998</v>
      </c>
      <c r="Y314" s="7">
        <v>452.0400085</v>
      </c>
      <c r="Z314" s="7">
        <f t="shared" si="18"/>
        <v>370.67000574999997</v>
      </c>
      <c r="AA314" t="s">
        <v>45</v>
      </c>
      <c r="AB314" t="str">
        <f t="shared" si="19"/>
        <v>Non-Cash Payments</v>
      </c>
    </row>
    <row r="315" spans="1:28" x14ac:dyDescent="0.25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 t="str">
        <f>VLOOKUP(R315,Products!C:D,2,FALSE)</f>
        <v>Consumer Electronics</v>
      </c>
      <c r="T315">
        <v>1352</v>
      </c>
      <c r="U315" s="7">
        <v>252.88000489999999</v>
      </c>
      <c r="V315" s="7">
        <v>203.36417164041666</v>
      </c>
      <c r="W315">
        <v>1</v>
      </c>
      <c r="X315" s="7">
        <v>45.520000459999999</v>
      </c>
      <c r="Y315" s="7">
        <v>252.88000489999999</v>
      </c>
      <c r="Z315" s="7">
        <f t="shared" si="18"/>
        <v>207.36000443999998</v>
      </c>
      <c r="AA315" t="s">
        <v>45</v>
      </c>
      <c r="AB315" t="str">
        <f t="shared" si="19"/>
        <v>Non-Cash Payments</v>
      </c>
    </row>
    <row r="316" spans="1:28" x14ac:dyDescent="0.25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 t="str">
        <f>VLOOKUP(R316,Products!C:D,2,FALSE)</f>
        <v>Computers</v>
      </c>
      <c r="T316">
        <v>1351</v>
      </c>
      <c r="U316" s="7">
        <v>1500</v>
      </c>
      <c r="V316" s="7">
        <v>1293.21250629</v>
      </c>
      <c r="W316">
        <v>1</v>
      </c>
      <c r="X316" s="7">
        <v>300</v>
      </c>
      <c r="Y316" s="7">
        <v>1500</v>
      </c>
      <c r="Z316" s="7">
        <f t="shared" si="18"/>
        <v>1200</v>
      </c>
      <c r="AA316" t="s">
        <v>45</v>
      </c>
      <c r="AB316" t="str">
        <f t="shared" si="19"/>
        <v>Non-Cash Payments</v>
      </c>
    </row>
    <row r="317" spans="1:28" x14ac:dyDescent="0.25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 t="str">
        <f>VLOOKUP(R317,Products!C:D,2,FALSE)</f>
        <v xml:space="preserve">Cameras </v>
      </c>
      <c r="T317">
        <v>1349</v>
      </c>
      <c r="U317" s="7">
        <v>452.0400085</v>
      </c>
      <c r="V317" s="7">
        <v>338.67539386846153</v>
      </c>
      <c r="W317">
        <v>1</v>
      </c>
      <c r="X317" s="7">
        <v>113.01000209999999</v>
      </c>
      <c r="Y317" s="7">
        <v>452.0400085</v>
      </c>
      <c r="Z317" s="7">
        <f t="shared" si="18"/>
        <v>339.03000639999999</v>
      </c>
      <c r="AA317" t="s">
        <v>45</v>
      </c>
      <c r="AB317" t="str">
        <f t="shared" si="19"/>
        <v>Non-Cash Payments</v>
      </c>
    </row>
    <row r="318" spans="1:28" x14ac:dyDescent="0.25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 t="str">
        <f>VLOOKUP(R318,Products!C:D,2,FALSE)</f>
        <v>Basketball</v>
      </c>
      <c r="T318">
        <v>60</v>
      </c>
      <c r="U318" s="7">
        <v>999.98999019999997</v>
      </c>
      <c r="V318" s="7">
        <v>584.19000239999991</v>
      </c>
      <c r="W318">
        <v>1</v>
      </c>
      <c r="X318" s="7">
        <v>10</v>
      </c>
      <c r="Y318" s="7">
        <v>999.98999019999997</v>
      </c>
      <c r="Z318" s="7">
        <f t="shared" si="18"/>
        <v>989.98999019999997</v>
      </c>
      <c r="AA318" t="s">
        <v>45</v>
      </c>
      <c r="AB318" t="str">
        <f t="shared" si="19"/>
        <v>Non-Cash Payments</v>
      </c>
    </row>
    <row r="319" spans="1:28" x14ac:dyDescent="0.25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 t="str">
        <f>VLOOKUP(R319,Products!C:D,2,FALSE)</f>
        <v>Soccer</v>
      </c>
      <c r="T319">
        <v>24</v>
      </c>
      <c r="U319" s="7">
        <v>79.989997860000003</v>
      </c>
      <c r="V319" s="7">
        <v>71.369997974</v>
      </c>
      <c r="W319">
        <v>1</v>
      </c>
      <c r="X319" s="7">
        <v>1.6000000240000001</v>
      </c>
      <c r="Y319" s="7">
        <v>79.989997860000003</v>
      </c>
      <c r="Z319" s="7">
        <f t="shared" si="18"/>
        <v>78.389997836000006</v>
      </c>
      <c r="AA319" t="s">
        <v>45</v>
      </c>
      <c r="AB319" t="str">
        <f t="shared" si="19"/>
        <v>Non-Cash Payments</v>
      </c>
    </row>
    <row r="320" spans="1:28" x14ac:dyDescent="0.25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 t="str">
        <f>VLOOKUP(R320,Products!C:D,2,FALSE)</f>
        <v>Baseball &amp; Softball</v>
      </c>
      <c r="T320">
        <v>44</v>
      </c>
      <c r="U320" s="7">
        <v>59.990001679999999</v>
      </c>
      <c r="V320" s="7">
        <v>57.194418487916671</v>
      </c>
      <c r="W320">
        <v>1</v>
      </c>
      <c r="X320" s="7">
        <v>7.8000001909999996</v>
      </c>
      <c r="Y320" s="7">
        <v>59.990001679999999</v>
      </c>
      <c r="Z320" s="7">
        <f t="shared" si="18"/>
        <v>52.190001488999997</v>
      </c>
      <c r="AA320" t="s">
        <v>45</v>
      </c>
      <c r="AB320" t="str">
        <f t="shared" si="19"/>
        <v>Non-Cash Payments</v>
      </c>
    </row>
    <row r="321" spans="1:28" x14ac:dyDescent="0.25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 t="str">
        <f>VLOOKUP(R321,Products!C:D,2,FALSE)</f>
        <v>Electronics</v>
      </c>
      <c r="T321">
        <v>278</v>
      </c>
      <c r="U321" s="7">
        <v>44.990001679999999</v>
      </c>
      <c r="V321" s="7">
        <v>31.547668386333335</v>
      </c>
      <c r="W321">
        <v>1</v>
      </c>
      <c r="X321" s="7">
        <v>1.7999999520000001</v>
      </c>
      <c r="Y321" s="7">
        <v>44.990001679999999</v>
      </c>
      <c r="Z321" s="7">
        <f t="shared" si="18"/>
        <v>43.190001727999999</v>
      </c>
      <c r="AA321" t="s">
        <v>45</v>
      </c>
      <c r="AB321" t="str">
        <f t="shared" si="19"/>
        <v>Non-Cash Payments</v>
      </c>
    </row>
    <row r="322" spans="1:28" x14ac:dyDescent="0.25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 t="str">
        <f>VLOOKUP(R322,Products!C:D,2,FALSE)</f>
        <v>Cardio Equipment</v>
      </c>
      <c r="T322">
        <v>191</v>
      </c>
      <c r="U322" s="7">
        <v>99.989997860000003</v>
      </c>
      <c r="V322" s="7">
        <v>95.114003926871064</v>
      </c>
      <c r="W322">
        <v>1</v>
      </c>
      <c r="X322" s="7">
        <v>4</v>
      </c>
      <c r="Y322" s="7">
        <v>99.989997860000003</v>
      </c>
      <c r="Z322" s="7">
        <f t="shared" si="18"/>
        <v>95.989997860000003</v>
      </c>
      <c r="AA322" t="s">
        <v>45</v>
      </c>
      <c r="AB322" t="str">
        <f t="shared" si="19"/>
        <v>Non-Cash Payments</v>
      </c>
    </row>
    <row r="323" spans="1:28" x14ac:dyDescent="0.25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 t="str">
        <f>VLOOKUP(R323,Products!C:D,2,FALSE)</f>
        <v>Cardio Equipment</v>
      </c>
      <c r="T323">
        <v>191</v>
      </c>
      <c r="U323" s="7">
        <v>99.989997860000003</v>
      </c>
      <c r="V323" s="7">
        <v>95.114003926871064</v>
      </c>
      <c r="W323">
        <v>1</v>
      </c>
      <c r="X323" s="7">
        <v>5</v>
      </c>
      <c r="Y323" s="7">
        <v>99.989997860000003</v>
      </c>
      <c r="Z323" s="7">
        <f t="shared" ref="Z323:Z386" si="22">Y323-X323</f>
        <v>94.989997860000003</v>
      </c>
      <c r="AA323" t="s">
        <v>45</v>
      </c>
      <c r="AB323" t="str">
        <f t="shared" ref="AB323:AB386" si="23">IF(AND(Z323&gt;200,AA323="CASH"),"Cash Over 200",IF(AA323="CASH","Cash Not Over 200","Non-Cash Payments"))</f>
        <v>Non-Cash Payments</v>
      </c>
    </row>
    <row r="324" spans="1:28" x14ac:dyDescent="0.25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 t="str">
        <f>VLOOKUP(R324,Products!C:D,2,FALSE)</f>
        <v>Electronics</v>
      </c>
      <c r="T324">
        <v>278</v>
      </c>
      <c r="U324" s="7">
        <v>44.990001679999999</v>
      </c>
      <c r="V324" s="7">
        <v>31.547668386333335</v>
      </c>
      <c r="W324">
        <v>1</v>
      </c>
      <c r="X324" s="7">
        <v>3.1500000950000002</v>
      </c>
      <c r="Y324" s="7">
        <v>44.990001679999999</v>
      </c>
      <c r="Z324" s="7">
        <f t="shared" si="22"/>
        <v>41.840001584999996</v>
      </c>
      <c r="AA324" t="s">
        <v>45</v>
      </c>
      <c r="AB324" t="str">
        <f t="shared" si="23"/>
        <v>Non-Cash Payments</v>
      </c>
    </row>
    <row r="325" spans="1:28" x14ac:dyDescent="0.25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 t="str">
        <f>VLOOKUP(R325,Products!C:D,2,FALSE)</f>
        <v>Cardio Equipment</v>
      </c>
      <c r="T325">
        <v>191</v>
      </c>
      <c r="U325" s="7">
        <v>99.989997860000003</v>
      </c>
      <c r="V325" s="7">
        <v>95.114003926871064</v>
      </c>
      <c r="W325">
        <v>1</v>
      </c>
      <c r="X325" s="7">
        <v>10</v>
      </c>
      <c r="Y325" s="7">
        <v>99.989997860000003</v>
      </c>
      <c r="Z325" s="7">
        <f t="shared" si="22"/>
        <v>89.989997860000003</v>
      </c>
      <c r="AA325" t="s">
        <v>45</v>
      </c>
      <c r="AB325" t="str">
        <f t="shared" si="23"/>
        <v>Non-Cash Payments</v>
      </c>
    </row>
    <row r="326" spans="1:28" x14ac:dyDescent="0.25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 t="str">
        <f>VLOOKUP(R326,Products!C:D,2,FALSE)</f>
        <v>Cardio Equipment</v>
      </c>
      <c r="T326">
        <v>191</v>
      </c>
      <c r="U326" s="7">
        <v>99.989997860000003</v>
      </c>
      <c r="V326" s="7">
        <v>95.114003926871064</v>
      </c>
      <c r="W326">
        <v>1</v>
      </c>
      <c r="X326" s="7">
        <v>12</v>
      </c>
      <c r="Y326" s="7">
        <v>99.989997860000003</v>
      </c>
      <c r="Z326" s="7">
        <f t="shared" si="22"/>
        <v>87.989997860000003</v>
      </c>
      <c r="AA326" t="s">
        <v>45</v>
      </c>
      <c r="AB326" t="str">
        <f t="shared" si="23"/>
        <v>Non-Cash Payments</v>
      </c>
    </row>
    <row r="327" spans="1:28" x14ac:dyDescent="0.25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 t="str">
        <f>VLOOKUP(R327,Products!C:D,2,FALSE)</f>
        <v>Baseball &amp; Softball</v>
      </c>
      <c r="T327">
        <v>44</v>
      </c>
      <c r="U327" s="7">
        <v>59.990001679999999</v>
      </c>
      <c r="V327" s="7">
        <v>57.194418487916671</v>
      </c>
      <c r="W327">
        <v>5</v>
      </c>
      <c r="X327" s="7">
        <v>15</v>
      </c>
      <c r="Y327" s="7">
        <v>299.9500084</v>
      </c>
      <c r="Z327" s="7">
        <f t="shared" si="22"/>
        <v>284.9500084</v>
      </c>
      <c r="AA327" t="s">
        <v>45</v>
      </c>
      <c r="AB327" t="str">
        <f t="shared" si="23"/>
        <v>Non-Cash Payments</v>
      </c>
    </row>
    <row r="328" spans="1:28" x14ac:dyDescent="0.25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 t="str">
        <f>VLOOKUP(R328,Products!C:D,2,FALSE)</f>
        <v>Fitness Accessories</v>
      </c>
      <c r="T328">
        <v>235</v>
      </c>
      <c r="U328" s="7">
        <v>34.990001679999999</v>
      </c>
      <c r="V328" s="7">
        <v>25.521801568600001</v>
      </c>
      <c r="W328">
        <v>5</v>
      </c>
      <c r="X328" s="7">
        <v>0</v>
      </c>
      <c r="Y328" s="7">
        <v>174.9500084</v>
      </c>
      <c r="Z328" s="7">
        <f t="shared" si="22"/>
        <v>174.9500084</v>
      </c>
      <c r="AA328" t="s">
        <v>45</v>
      </c>
      <c r="AB328" t="str">
        <f t="shared" si="23"/>
        <v>Non-Cash Payments</v>
      </c>
    </row>
    <row r="329" spans="1:28" x14ac:dyDescent="0.25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 t="str">
        <f>VLOOKUP(R329,Products!C:D,2,FALSE)</f>
        <v>Cardio Equipment</v>
      </c>
      <c r="T329">
        <v>191</v>
      </c>
      <c r="U329" s="7">
        <v>99.989997860000003</v>
      </c>
      <c r="V329" s="7">
        <v>95.114003926871064</v>
      </c>
      <c r="W329">
        <v>5</v>
      </c>
      <c r="X329" s="7">
        <v>5</v>
      </c>
      <c r="Y329" s="7">
        <v>499.94998930000003</v>
      </c>
      <c r="Z329" s="7">
        <f t="shared" si="22"/>
        <v>494.94998930000003</v>
      </c>
      <c r="AA329" t="s">
        <v>45</v>
      </c>
      <c r="AB329" t="str">
        <f t="shared" si="23"/>
        <v>Non-Cash Payments</v>
      </c>
    </row>
    <row r="330" spans="1:28" x14ac:dyDescent="0.25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 t="str">
        <f>VLOOKUP(R330,Products!C:D,2,FALSE)</f>
        <v>Electronics</v>
      </c>
      <c r="T330">
        <v>273</v>
      </c>
      <c r="U330" s="7">
        <v>27.989999770000001</v>
      </c>
      <c r="V330" s="7">
        <v>22.101999580000001</v>
      </c>
      <c r="W330">
        <v>5</v>
      </c>
      <c r="X330" s="7">
        <v>2.7999999519999998</v>
      </c>
      <c r="Y330" s="7">
        <v>139.94999885000001</v>
      </c>
      <c r="Z330" s="7">
        <f t="shared" si="22"/>
        <v>137.14999889800001</v>
      </c>
      <c r="AA330" t="s">
        <v>45</v>
      </c>
      <c r="AB330" t="str">
        <f t="shared" si="23"/>
        <v>Non-Cash Payments</v>
      </c>
    </row>
    <row r="331" spans="1:28" x14ac:dyDescent="0.25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 t="str">
        <f>VLOOKUP(R331,Products!C:D,2,FALSE)</f>
        <v>Cardio Equipment</v>
      </c>
      <c r="T331">
        <v>191</v>
      </c>
      <c r="U331" s="7">
        <v>99.989997860000003</v>
      </c>
      <c r="V331" s="7">
        <v>95.114003926871064</v>
      </c>
      <c r="W331">
        <v>5</v>
      </c>
      <c r="X331" s="7">
        <v>10</v>
      </c>
      <c r="Y331" s="7">
        <v>499.94998930000003</v>
      </c>
      <c r="Z331" s="7">
        <f t="shared" si="22"/>
        <v>489.94998930000003</v>
      </c>
      <c r="AA331" t="s">
        <v>45</v>
      </c>
      <c r="AB331" t="str">
        <f t="shared" si="23"/>
        <v>Non-Cash Payments</v>
      </c>
    </row>
    <row r="332" spans="1:28" x14ac:dyDescent="0.25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 t="str">
        <f>VLOOKUP(R332,Products!C:D,2,FALSE)</f>
        <v>Cardio Equipment</v>
      </c>
      <c r="T332">
        <v>191</v>
      </c>
      <c r="U332" s="7">
        <v>99.989997860000003</v>
      </c>
      <c r="V332" s="7">
        <v>95.114003926871064</v>
      </c>
      <c r="W332">
        <v>5</v>
      </c>
      <c r="X332" s="7">
        <v>15</v>
      </c>
      <c r="Y332" s="7">
        <v>499.94998930000003</v>
      </c>
      <c r="Z332" s="7">
        <f t="shared" si="22"/>
        <v>484.94998930000003</v>
      </c>
      <c r="AA332" t="s">
        <v>45</v>
      </c>
      <c r="AB332" t="str">
        <f t="shared" si="23"/>
        <v>Non-Cash Payments</v>
      </c>
    </row>
    <row r="333" spans="1:28" x14ac:dyDescent="0.25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 t="str">
        <f>VLOOKUP(R333,Products!C:D,2,FALSE)</f>
        <v>Cardio Equipment</v>
      </c>
      <c r="T333">
        <v>191</v>
      </c>
      <c r="U333" s="7">
        <v>99.989997860000003</v>
      </c>
      <c r="V333" s="7">
        <v>95.114003926871064</v>
      </c>
      <c r="W333">
        <v>5</v>
      </c>
      <c r="X333" s="7">
        <v>15</v>
      </c>
      <c r="Y333" s="7">
        <v>499.94998930000003</v>
      </c>
      <c r="Z333" s="7">
        <f t="shared" si="22"/>
        <v>484.94998930000003</v>
      </c>
      <c r="AA333" t="s">
        <v>45</v>
      </c>
      <c r="AB333" t="str">
        <f t="shared" si="23"/>
        <v>Non-Cash Payments</v>
      </c>
    </row>
    <row r="334" spans="1:28" x14ac:dyDescent="0.25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 t="str">
        <f>VLOOKUP(R334,Products!C:D,2,FALSE)</f>
        <v>Cardio Equipment</v>
      </c>
      <c r="T334">
        <v>191</v>
      </c>
      <c r="U334" s="7">
        <v>99.989997860000003</v>
      </c>
      <c r="V334" s="7">
        <v>95.114003926871064</v>
      </c>
      <c r="W334">
        <v>5</v>
      </c>
      <c r="X334" s="7">
        <v>15</v>
      </c>
      <c r="Y334" s="7">
        <v>499.94998930000003</v>
      </c>
      <c r="Z334" s="7">
        <f t="shared" si="22"/>
        <v>484.94998930000003</v>
      </c>
      <c r="AA334" t="s">
        <v>45</v>
      </c>
      <c r="AB334" t="str">
        <f t="shared" si="23"/>
        <v>Non-Cash Payments</v>
      </c>
    </row>
    <row r="335" spans="1:28" x14ac:dyDescent="0.25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 t="str">
        <f>VLOOKUP(R335,Products!C:D,2,FALSE)</f>
        <v>Electronics</v>
      </c>
      <c r="T335">
        <v>282</v>
      </c>
      <c r="U335" s="7">
        <v>31.989999770000001</v>
      </c>
      <c r="V335" s="7">
        <v>27.763856872771434</v>
      </c>
      <c r="W335">
        <v>5</v>
      </c>
      <c r="X335" s="7">
        <v>4.8000001909999996</v>
      </c>
      <c r="Y335" s="7">
        <v>159.94999885000001</v>
      </c>
      <c r="Z335" s="7">
        <f t="shared" si="22"/>
        <v>155.149998659</v>
      </c>
      <c r="AA335" t="s">
        <v>45</v>
      </c>
      <c r="AB335" t="str">
        <f t="shared" si="23"/>
        <v>Non-Cash Payments</v>
      </c>
    </row>
    <row r="336" spans="1:28" x14ac:dyDescent="0.25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 t="str">
        <f>VLOOKUP(R336,Products!C:D,2,FALSE)</f>
        <v>Cardio Equipment</v>
      </c>
      <c r="T336">
        <v>191</v>
      </c>
      <c r="U336" s="7">
        <v>99.989997860000003</v>
      </c>
      <c r="V336" s="7">
        <v>95.114003926871064</v>
      </c>
      <c r="W336">
        <v>5</v>
      </c>
      <c r="X336" s="7">
        <v>20</v>
      </c>
      <c r="Y336" s="7">
        <v>499.94998930000003</v>
      </c>
      <c r="Z336" s="7">
        <f t="shared" si="22"/>
        <v>479.94998930000003</v>
      </c>
      <c r="AA336" t="s">
        <v>45</v>
      </c>
      <c r="AB336" t="str">
        <f t="shared" si="23"/>
        <v>Non-Cash Payments</v>
      </c>
    </row>
    <row r="337" spans="1:28" x14ac:dyDescent="0.25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 t="str">
        <f>VLOOKUP(R337,Products!C:D,2,FALSE)</f>
        <v>Cardio Equipment</v>
      </c>
      <c r="T337">
        <v>191</v>
      </c>
      <c r="U337" s="7">
        <v>99.989997860000003</v>
      </c>
      <c r="V337" s="7">
        <v>95.114003926871064</v>
      </c>
      <c r="W337">
        <v>5</v>
      </c>
      <c r="X337" s="7">
        <v>20</v>
      </c>
      <c r="Y337" s="7">
        <v>499.94998930000003</v>
      </c>
      <c r="Z337" s="7">
        <f t="shared" si="22"/>
        <v>479.94998930000003</v>
      </c>
      <c r="AA337" t="s">
        <v>45</v>
      </c>
      <c r="AB337" t="str">
        <f t="shared" si="23"/>
        <v>Non-Cash Payments</v>
      </c>
    </row>
    <row r="338" spans="1:28" x14ac:dyDescent="0.25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 t="str">
        <f>VLOOKUP(R338,Products!C:D,2,FALSE)</f>
        <v>Cardio Equipment</v>
      </c>
      <c r="T338">
        <v>191</v>
      </c>
      <c r="U338" s="7">
        <v>99.989997860000003</v>
      </c>
      <c r="V338" s="7">
        <v>95.114003926871064</v>
      </c>
      <c r="W338">
        <v>5</v>
      </c>
      <c r="X338" s="7">
        <v>25</v>
      </c>
      <c r="Y338" s="7">
        <v>499.94998930000003</v>
      </c>
      <c r="Z338" s="7">
        <f t="shared" si="22"/>
        <v>474.94998930000003</v>
      </c>
      <c r="AA338" t="s">
        <v>45</v>
      </c>
      <c r="AB338" t="str">
        <f t="shared" si="23"/>
        <v>Non-Cash Payments</v>
      </c>
    </row>
    <row r="339" spans="1:28" x14ac:dyDescent="0.25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 t="str">
        <f>VLOOKUP(R339,Products!C:D,2,FALSE)</f>
        <v>Cardio Equipment</v>
      </c>
      <c r="T339">
        <v>191</v>
      </c>
      <c r="U339" s="7">
        <v>99.989997860000003</v>
      </c>
      <c r="V339" s="7">
        <v>95.114003926871064</v>
      </c>
      <c r="W339">
        <v>5</v>
      </c>
      <c r="X339" s="7">
        <v>25</v>
      </c>
      <c r="Y339" s="7">
        <v>499.94998930000003</v>
      </c>
      <c r="Z339" s="7">
        <f t="shared" si="22"/>
        <v>474.94998930000003</v>
      </c>
      <c r="AA339" t="s">
        <v>45</v>
      </c>
      <c r="AB339" t="str">
        <f t="shared" si="23"/>
        <v>Non-Cash Payments</v>
      </c>
    </row>
    <row r="340" spans="1:28" x14ac:dyDescent="0.25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 t="str">
        <f>VLOOKUP(R340,Products!C:D,2,FALSE)</f>
        <v>Cardio Equipment</v>
      </c>
      <c r="T340">
        <v>191</v>
      </c>
      <c r="U340" s="7">
        <v>99.989997860000003</v>
      </c>
      <c r="V340" s="7">
        <v>95.114003926871064</v>
      </c>
      <c r="W340">
        <v>5</v>
      </c>
      <c r="X340" s="7">
        <v>25</v>
      </c>
      <c r="Y340" s="7">
        <v>499.94998930000003</v>
      </c>
      <c r="Z340" s="7">
        <f t="shared" si="22"/>
        <v>474.94998930000003</v>
      </c>
      <c r="AA340" t="s">
        <v>45</v>
      </c>
      <c r="AB340" t="str">
        <f t="shared" si="23"/>
        <v>Non-Cash Payments</v>
      </c>
    </row>
    <row r="341" spans="1:28" x14ac:dyDescent="0.25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 t="str">
        <f>VLOOKUP(R341,Products!C:D,2,FALSE)</f>
        <v>Fitness Accessories</v>
      </c>
      <c r="T341">
        <v>235</v>
      </c>
      <c r="U341" s="7">
        <v>34.990001679999999</v>
      </c>
      <c r="V341" s="7">
        <v>25.521801568600001</v>
      </c>
      <c r="W341">
        <v>5</v>
      </c>
      <c r="X341" s="7">
        <v>8.75</v>
      </c>
      <c r="Y341" s="7">
        <v>174.9500084</v>
      </c>
      <c r="Z341" s="7">
        <f t="shared" si="22"/>
        <v>166.2000084</v>
      </c>
      <c r="AA341" t="s">
        <v>45</v>
      </c>
      <c r="AB341" t="str">
        <f t="shared" si="23"/>
        <v>Non-Cash Payments</v>
      </c>
    </row>
    <row r="342" spans="1:28" x14ac:dyDescent="0.25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 t="str">
        <f>VLOOKUP(R342,Products!C:D,2,FALSE)</f>
        <v>Fitness Accessories</v>
      </c>
      <c r="T342">
        <v>235</v>
      </c>
      <c r="U342" s="7">
        <v>34.990001679999999</v>
      </c>
      <c r="V342" s="7">
        <v>25.521801568600001</v>
      </c>
      <c r="W342">
        <v>5</v>
      </c>
      <c r="X342" s="7">
        <v>9.6199998860000004</v>
      </c>
      <c r="Y342" s="7">
        <v>174.9500084</v>
      </c>
      <c r="Z342" s="7">
        <f t="shared" si="22"/>
        <v>165.33000851400001</v>
      </c>
      <c r="AA342" t="s">
        <v>45</v>
      </c>
      <c r="AB342" t="str">
        <f t="shared" si="23"/>
        <v>Non-Cash Payments</v>
      </c>
    </row>
    <row r="343" spans="1:28" x14ac:dyDescent="0.25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 t="str">
        <f>VLOOKUP(R343,Products!C:D,2,FALSE)</f>
        <v>As Seen on  TV!</v>
      </c>
      <c r="T343">
        <v>359</v>
      </c>
      <c r="U343" s="7">
        <v>99.989997860000003</v>
      </c>
      <c r="V343" s="7">
        <v>65.117997740000007</v>
      </c>
      <c r="W343">
        <v>5</v>
      </c>
      <c r="X343" s="7">
        <v>35</v>
      </c>
      <c r="Y343" s="7">
        <v>499.94998930000003</v>
      </c>
      <c r="Z343" s="7">
        <f t="shared" si="22"/>
        <v>464.94998930000003</v>
      </c>
      <c r="AA343" t="s">
        <v>45</v>
      </c>
      <c r="AB343" t="str">
        <f t="shared" si="23"/>
        <v>Non-Cash Payments</v>
      </c>
    </row>
    <row r="344" spans="1:28" x14ac:dyDescent="0.25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 t="str">
        <f>VLOOKUP(R344,Products!C:D,2,FALSE)</f>
        <v>Cardio Equipment</v>
      </c>
      <c r="T344">
        <v>191</v>
      </c>
      <c r="U344" s="7">
        <v>99.989997860000003</v>
      </c>
      <c r="V344" s="7">
        <v>95.114003926871064</v>
      </c>
      <c r="W344">
        <v>5</v>
      </c>
      <c r="X344" s="7">
        <v>45</v>
      </c>
      <c r="Y344" s="7">
        <v>499.94998930000003</v>
      </c>
      <c r="Z344" s="7">
        <f t="shared" si="22"/>
        <v>454.94998930000003</v>
      </c>
      <c r="AA344" t="s">
        <v>45</v>
      </c>
      <c r="AB344" t="str">
        <f t="shared" si="23"/>
        <v>Non-Cash Payments</v>
      </c>
    </row>
    <row r="345" spans="1:28" x14ac:dyDescent="0.25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 t="str">
        <f>VLOOKUP(R345,Products!C:D,2,FALSE)</f>
        <v>Cardio Equipment</v>
      </c>
      <c r="T345">
        <v>191</v>
      </c>
      <c r="U345" s="7">
        <v>99.989997860000003</v>
      </c>
      <c r="V345" s="7">
        <v>95.114003926871064</v>
      </c>
      <c r="W345">
        <v>4</v>
      </c>
      <c r="X345" s="7">
        <v>4</v>
      </c>
      <c r="Y345" s="7">
        <v>399.95999144000001</v>
      </c>
      <c r="Z345" s="7">
        <f t="shared" si="22"/>
        <v>395.95999144000001</v>
      </c>
      <c r="AA345" t="s">
        <v>30</v>
      </c>
      <c r="AB345" t="str">
        <f t="shared" si="23"/>
        <v>Cash Over 200</v>
      </c>
    </row>
    <row r="346" spans="1:28" x14ac:dyDescent="0.25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 t="str">
        <f>VLOOKUP(R346,Products!C:D,2,FALSE)</f>
        <v>Electronics</v>
      </c>
      <c r="T346">
        <v>276</v>
      </c>
      <c r="U346" s="7">
        <v>31.989999770000001</v>
      </c>
      <c r="V346" s="7">
        <v>27.113333001333334</v>
      </c>
      <c r="W346">
        <v>4</v>
      </c>
      <c r="X346" s="7">
        <v>1.2799999710000001</v>
      </c>
      <c r="Y346" s="7">
        <v>127.95999908</v>
      </c>
      <c r="Z346" s="7">
        <f t="shared" si="22"/>
        <v>126.67999910900001</v>
      </c>
      <c r="AA346" t="s">
        <v>30</v>
      </c>
      <c r="AB346" t="str">
        <f t="shared" si="23"/>
        <v>Cash Not Over 200</v>
      </c>
    </row>
    <row r="347" spans="1:28" x14ac:dyDescent="0.25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 t="str">
        <f>VLOOKUP(R347,Products!C:D,2,FALSE)</f>
        <v>Cardio Equipment</v>
      </c>
      <c r="T347">
        <v>191</v>
      </c>
      <c r="U347" s="7">
        <v>99.989997860000003</v>
      </c>
      <c r="V347" s="7">
        <v>95.114003926871064</v>
      </c>
      <c r="W347">
        <v>4</v>
      </c>
      <c r="X347" s="7">
        <v>8</v>
      </c>
      <c r="Y347" s="7">
        <v>399.95999144000001</v>
      </c>
      <c r="Z347" s="7">
        <f t="shared" si="22"/>
        <v>391.95999144000001</v>
      </c>
      <c r="AA347" t="s">
        <v>30</v>
      </c>
      <c r="AB347" t="str">
        <f t="shared" si="23"/>
        <v>Cash Over 200</v>
      </c>
    </row>
    <row r="348" spans="1:28" x14ac:dyDescent="0.25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 t="str">
        <f>VLOOKUP(R348,Products!C:D,2,FALSE)</f>
        <v>Cleats</v>
      </c>
      <c r="T348">
        <v>365</v>
      </c>
      <c r="U348" s="7">
        <v>59.990001679999999</v>
      </c>
      <c r="V348" s="7">
        <v>54.488929209402009</v>
      </c>
      <c r="W348">
        <v>4</v>
      </c>
      <c r="X348" s="7">
        <v>12</v>
      </c>
      <c r="Y348" s="7">
        <v>239.96000672</v>
      </c>
      <c r="Z348" s="7">
        <f t="shared" si="22"/>
        <v>227.96000672</v>
      </c>
      <c r="AA348" t="s">
        <v>30</v>
      </c>
      <c r="AB348" t="str">
        <f t="shared" si="23"/>
        <v>Cash Over 200</v>
      </c>
    </row>
    <row r="349" spans="1:28" x14ac:dyDescent="0.25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 t="str">
        <f>VLOOKUP(R349,Products!C:D,2,FALSE)</f>
        <v>Cleats</v>
      </c>
      <c r="T349">
        <v>365</v>
      </c>
      <c r="U349" s="7">
        <v>59.990001679999999</v>
      </c>
      <c r="V349" s="7">
        <v>54.488929209402009</v>
      </c>
      <c r="W349">
        <v>4</v>
      </c>
      <c r="X349" s="7">
        <v>38.38999939</v>
      </c>
      <c r="Y349" s="7">
        <v>239.96000672</v>
      </c>
      <c r="Z349" s="7">
        <f t="shared" si="22"/>
        <v>201.57000733000001</v>
      </c>
      <c r="AA349" t="s">
        <v>30</v>
      </c>
      <c r="AB349" t="str">
        <f t="shared" si="23"/>
        <v>Cash Over 200</v>
      </c>
    </row>
    <row r="350" spans="1:28" x14ac:dyDescent="0.25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 t="str">
        <f>VLOOKUP(R350,Products!C:D,2,FALSE)</f>
        <v>Cleats</v>
      </c>
      <c r="T350">
        <v>365</v>
      </c>
      <c r="U350" s="7">
        <v>59.990001679999999</v>
      </c>
      <c r="V350" s="7">
        <v>54.488929209402009</v>
      </c>
      <c r="W350">
        <v>4</v>
      </c>
      <c r="X350" s="7">
        <v>38.38999939</v>
      </c>
      <c r="Y350" s="7">
        <v>239.96000672</v>
      </c>
      <c r="Z350" s="7">
        <f t="shared" si="22"/>
        <v>201.57000733000001</v>
      </c>
      <c r="AA350" t="s">
        <v>30</v>
      </c>
      <c r="AB350" t="str">
        <f t="shared" si="23"/>
        <v>Cash Over 200</v>
      </c>
    </row>
    <row r="351" spans="1:28" x14ac:dyDescent="0.25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 t="str">
        <f>VLOOKUP(R351,Products!C:D,2,FALSE)</f>
        <v>Women's Apparel</v>
      </c>
      <c r="T351">
        <v>502</v>
      </c>
      <c r="U351" s="7">
        <v>50</v>
      </c>
      <c r="V351" s="7">
        <v>43.678035218757444</v>
      </c>
      <c r="W351">
        <v>4</v>
      </c>
      <c r="X351" s="7">
        <v>0</v>
      </c>
      <c r="Y351" s="7">
        <v>200</v>
      </c>
      <c r="Z351" s="7">
        <f t="shared" si="22"/>
        <v>200</v>
      </c>
      <c r="AA351" t="s">
        <v>30</v>
      </c>
      <c r="AB351" t="str">
        <f t="shared" si="23"/>
        <v>Cash Not Over 200</v>
      </c>
    </row>
    <row r="352" spans="1:28" x14ac:dyDescent="0.25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 t="str">
        <f>VLOOKUP(R352,Products!C:D,2,FALSE)</f>
        <v>Shop By Sport</v>
      </c>
      <c r="T352">
        <v>627</v>
      </c>
      <c r="U352" s="7">
        <v>39.990001679999999</v>
      </c>
      <c r="V352" s="7">
        <v>34.198098313835338</v>
      </c>
      <c r="W352">
        <v>4</v>
      </c>
      <c r="X352" s="7">
        <v>3.2000000480000002</v>
      </c>
      <c r="Y352" s="7">
        <v>159.96000672</v>
      </c>
      <c r="Z352" s="7">
        <f t="shared" si="22"/>
        <v>156.760006672</v>
      </c>
      <c r="AA352" t="s">
        <v>30</v>
      </c>
      <c r="AB352" t="str">
        <f t="shared" si="23"/>
        <v>Cash Not Over 200</v>
      </c>
    </row>
    <row r="353" spans="1:28" x14ac:dyDescent="0.25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 t="str">
        <f>VLOOKUP(R353,Products!C:D,2,FALSE)</f>
        <v>Women's Apparel</v>
      </c>
      <c r="T353">
        <v>502</v>
      </c>
      <c r="U353" s="7">
        <v>50</v>
      </c>
      <c r="V353" s="7">
        <v>43.678035218757444</v>
      </c>
      <c r="W353">
        <v>4</v>
      </c>
      <c r="X353" s="7">
        <v>10</v>
      </c>
      <c r="Y353" s="7">
        <v>200</v>
      </c>
      <c r="Z353" s="7">
        <f t="shared" si="22"/>
        <v>190</v>
      </c>
      <c r="AA353" t="s">
        <v>30</v>
      </c>
      <c r="AB353" t="str">
        <f t="shared" si="23"/>
        <v>Cash Not Over 200</v>
      </c>
    </row>
    <row r="354" spans="1:28" x14ac:dyDescent="0.25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 t="str">
        <f>VLOOKUP(R354,Products!C:D,2,FALSE)</f>
        <v>Women's Apparel</v>
      </c>
      <c r="T354">
        <v>502</v>
      </c>
      <c r="U354" s="7">
        <v>50</v>
      </c>
      <c r="V354" s="7">
        <v>43.678035218757444</v>
      </c>
      <c r="W354">
        <v>4</v>
      </c>
      <c r="X354" s="7">
        <v>11</v>
      </c>
      <c r="Y354" s="7">
        <v>200</v>
      </c>
      <c r="Z354" s="7">
        <f t="shared" si="22"/>
        <v>189</v>
      </c>
      <c r="AA354" t="s">
        <v>30</v>
      </c>
      <c r="AB354" t="str">
        <f t="shared" si="23"/>
        <v>Cash Not Over 200</v>
      </c>
    </row>
    <row r="355" spans="1:28" x14ac:dyDescent="0.25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 t="str">
        <f>VLOOKUP(R355,Products!C:D,2,FALSE)</f>
        <v>Women's Apparel</v>
      </c>
      <c r="T355">
        <v>502</v>
      </c>
      <c r="U355" s="7">
        <v>50</v>
      </c>
      <c r="V355" s="7">
        <v>43.678035218757444</v>
      </c>
      <c r="W355">
        <v>4</v>
      </c>
      <c r="X355" s="7">
        <v>14</v>
      </c>
      <c r="Y355" s="7">
        <v>200</v>
      </c>
      <c r="Z355" s="7">
        <f t="shared" si="22"/>
        <v>186</v>
      </c>
      <c r="AA355" t="s">
        <v>30</v>
      </c>
      <c r="AB355" t="str">
        <f t="shared" si="23"/>
        <v>Cash Not Over 200</v>
      </c>
    </row>
    <row r="356" spans="1:28" x14ac:dyDescent="0.25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 t="str">
        <f>VLOOKUP(R356,Products!C:D,2,FALSE)</f>
        <v>Shop By Sport</v>
      </c>
      <c r="T356">
        <v>627</v>
      </c>
      <c r="U356" s="7">
        <v>39.990001679999999</v>
      </c>
      <c r="V356" s="7">
        <v>34.198098313835338</v>
      </c>
      <c r="W356">
        <v>4</v>
      </c>
      <c r="X356" s="7">
        <v>14.399999619999999</v>
      </c>
      <c r="Y356" s="7">
        <v>159.96000672</v>
      </c>
      <c r="Z356" s="7">
        <f t="shared" si="22"/>
        <v>145.56000710000001</v>
      </c>
      <c r="AA356" t="s">
        <v>30</v>
      </c>
      <c r="AB356" t="str">
        <f t="shared" si="23"/>
        <v>Cash Not Over 200</v>
      </c>
    </row>
    <row r="357" spans="1:28" x14ac:dyDescent="0.25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 t="str">
        <f>VLOOKUP(R357,Products!C:D,2,FALSE)</f>
        <v>Women's Apparel</v>
      </c>
      <c r="T357">
        <v>502</v>
      </c>
      <c r="U357" s="7">
        <v>50</v>
      </c>
      <c r="V357" s="7">
        <v>43.678035218757444</v>
      </c>
      <c r="W357">
        <v>4</v>
      </c>
      <c r="X357" s="7">
        <v>20</v>
      </c>
      <c r="Y357" s="7">
        <v>200</v>
      </c>
      <c r="Z357" s="7">
        <f t="shared" si="22"/>
        <v>180</v>
      </c>
      <c r="AA357" t="s">
        <v>30</v>
      </c>
      <c r="AB357" t="str">
        <f t="shared" si="23"/>
        <v>Cash Not Over 200</v>
      </c>
    </row>
    <row r="358" spans="1:28" x14ac:dyDescent="0.25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 t="str">
        <f>VLOOKUP(R358,Products!C:D,2,FALSE)</f>
        <v>Shop By Sport</v>
      </c>
      <c r="T358">
        <v>627</v>
      </c>
      <c r="U358" s="7">
        <v>39.990001679999999</v>
      </c>
      <c r="V358" s="7">
        <v>34.198098313835338</v>
      </c>
      <c r="W358">
        <v>4</v>
      </c>
      <c r="X358" s="7">
        <v>31.989999770000001</v>
      </c>
      <c r="Y358" s="7">
        <v>159.96000672</v>
      </c>
      <c r="Z358" s="7">
        <f t="shared" si="22"/>
        <v>127.97000695</v>
      </c>
      <c r="AA358" t="s">
        <v>30</v>
      </c>
      <c r="AB358" t="str">
        <f t="shared" si="23"/>
        <v>Cash Not Over 200</v>
      </c>
    </row>
    <row r="359" spans="1:28" x14ac:dyDescent="0.25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 t="str">
        <f>VLOOKUP(R359,Products!C:D,2,FALSE)</f>
        <v>Accessories</v>
      </c>
      <c r="T359">
        <v>893</v>
      </c>
      <c r="U359" s="7">
        <v>24.989999770000001</v>
      </c>
      <c r="V359" s="7">
        <v>19.858499913833334</v>
      </c>
      <c r="W359">
        <v>4</v>
      </c>
      <c r="X359" s="7">
        <v>14.989999770000001</v>
      </c>
      <c r="Y359" s="7">
        <v>99.959999080000003</v>
      </c>
      <c r="Z359" s="7">
        <f t="shared" si="22"/>
        <v>84.969999310000006</v>
      </c>
      <c r="AA359" t="s">
        <v>30</v>
      </c>
      <c r="AB359" t="str">
        <f t="shared" si="23"/>
        <v>Cash Not Over 200</v>
      </c>
    </row>
    <row r="360" spans="1:28" x14ac:dyDescent="0.25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 t="str">
        <f>VLOOKUP(R360,Products!C:D,2,FALSE)</f>
        <v>Cardio Equipment</v>
      </c>
      <c r="T360">
        <v>191</v>
      </c>
      <c r="U360" s="7">
        <v>99.989997860000003</v>
      </c>
      <c r="V360" s="7">
        <v>95.114003926871064</v>
      </c>
      <c r="W360">
        <v>5</v>
      </c>
      <c r="X360" s="7">
        <v>0</v>
      </c>
      <c r="Y360" s="7">
        <v>499.94998930000003</v>
      </c>
      <c r="Z360" s="7">
        <f t="shared" si="22"/>
        <v>499.94998930000003</v>
      </c>
      <c r="AA360" t="s">
        <v>30</v>
      </c>
      <c r="AB360" t="str">
        <f t="shared" si="23"/>
        <v>Cash Over 200</v>
      </c>
    </row>
    <row r="361" spans="1:28" x14ac:dyDescent="0.25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 t="str">
        <f>VLOOKUP(R361,Products!C:D,2,FALSE)</f>
        <v>Cardio Equipment</v>
      </c>
      <c r="T361">
        <v>191</v>
      </c>
      <c r="U361" s="7">
        <v>99.989997860000003</v>
      </c>
      <c r="V361" s="7">
        <v>95.114003926871064</v>
      </c>
      <c r="W361">
        <v>5</v>
      </c>
      <c r="X361" s="7">
        <v>59.990001679999999</v>
      </c>
      <c r="Y361" s="7">
        <v>499.94998930000003</v>
      </c>
      <c r="Z361" s="7">
        <f t="shared" si="22"/>
        <v>439.95998762000005</v>
      </c>
      <c r="AA361" t="s">
        <v>30</v>
      </c>
      <c r="AB361" t="str">
        <f t="shared" si="23"/>
        <v>Cash Over 200</v>
      </c>
    </row>
    <row r="362" spans="1:28" x14ac:dyDescent="0.25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 t="str">
        <f>VLOOKUP(R362,Products!C:D,2,FALSE)</f>
        <v>Cleats</v>
      </c>
      <c r="T362">
        <v>365</v>
      </c>
      <c r="U362" s="7">
        <v>59.990001679999999</v>
      </c>
      <c r="V362" s="7">
        <v>54.488929209402009</v>
      </c>
      <c r="W362">
        <v>5</v>
      </c>
      <c r="X362" s="7">
        <v>9</v>
      </c>
      <c r="Y362" s="7">
        <v>299.9500084</v>
      </c>
      <c r="Z362" s="7">
        <f t="shared" si="22"/>
        <v>290.9500084</v>
      </c>
      <c r="AA362" t="s">
        <v>30</v>
      </c>
      <c r="AB362" t="str">
        <f t="shared" si="23"/>
        <v>Cash Over 200</v>
      </c>
    </row>
    <row r="363" spans="1:28" x14ac:dyDescent="0.25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 t="str">
        <f>VLOOKUP(R363,Products!C:D,2,FALSE)</f>
        <v>Cleats</v>
      </c>
      <c r="T363">
        <v>365</v>
      </c>
      <c r="U363" s="7">
        <v>59.990001679999999</v>
      </c>
      <c r="V363" s="7">
        <v>54.488929209402009</v>
      </c>
      <c r="W363">
        <v>5</v>
      </c>
      <c r="X363" s="7">
        <v>50.990001679999999</v>
      </c>
      <c r="Y363" s="7">
        <v>299.9500084</v>
      </c>
      <c r="Z363" s="7">
        <f t="shared" si="22"/>
        <v>248.96000672</v>
      </c>
      <c r="AA363" t="s">
        <v>30</v>
      </c>
      <c r="AB363" t="str">
        <f t="shared" si="23"/>
        <v>Cash Over 200</v>
      </c>
    </row>
    <row r="364" spans="1:28" x14ac:dyDescent="0.25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 t="str">
        <f>VLOOKUP(R364,Products!C:D,2,FALSE)</f>
        <v>Cleats</v>
      </c>
      <c r="T364">
        <v>365</v>
      </c>
      <c r="U364" s="7">
        <v>59.990001679999999</v>
      </c>
      <c r="V364" s="7">
        <v>54.488929209402009</v>
      </c>
      <c r="W364">
        <v>5</v>
      </c>
      <c r="X364" s="7">
        <v>50.990001679999999</v>
      </c>
      <c r="Y364" s="7">
        <v>299.9500084</v>
      </c>
      <c r="Z364" s="7">
        <f t="shared" si="22"/>
        <v>248.96000672</v>
      </c>
      <c r="AA364" t="s">
        <v>30</v>
      </c>
      <c r="AB364" t="str">
        <f t="shared" si="23"/>
        <v>Cash Over 200</v>
      </c>
    </row>
    <row r="365" spans="1:28" x14ac:dyDescent="0.25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 t="str">
        <f>VLOOKUP(R365,Products!C:D,2,FALSE)</f>
        <v>Cleats</v>
      </c>
      <c r="T365">
        <v>365</v>
      </c>
      <c r="U365" s="7">
        <v>59.990001679999999</v>
      </c>
      <c r="V365" s="7">
        <v>54.488929209402009</v>
      </c>
      <c r="W365">
        <v>5</v>
      </c>
      <c r="X365" s="7">
        <v>53.990001679999999</v>
      </c>
      <c r="Y365" s="7">
        <v>299.9500084</v>
      </c>
      <c r="Z365" s="7">
        <f t="shared" si="22"/>
        <v>245.96000672</v>
      </c>
      <c r="AA365" t="s">
        <v>30</v>
      </c>
      <c r="AB365" t="str">
        <f t="shared" si="23"/>
        <v>Cash Over 200</v>
      </c>
    </row>
    <row r="366" spans="1:28" x14ac:dyDescent="0.25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 t="str">
        <f>VLOOKUP(R366,Products!C:D,2,FALSE)</f>
        <v>Girls' Apparel</v>
      </c>
      <c r="T366">
        <v>572</v>
      </c>
      <c r="U366" s="7">
        <v>39.990001679999999</v>
      </c>
      <c r="V366" s="7">
        <v>30.892751576250003</v>
      </c>
      <c r="W366">
        <v>5</v>
      </c>
      <c r="X366" s="7">
        <v>4</v>
      </c>
      <c r="Y366" s="7">
        <v>199.9500084</v>
      </c>
      <c r="Z366" s="7">
        <f t="shared" si="22"/>
        <v>195.9500084</v>
      </c>
      <c r="AA366" t="s">
        <v>30</v>
      </c>
      <c r="AB366" t="str">
        <f t="shared" si="23"/>
        <v>Cash Not Over 200</v>
      </c>
    </row>
    <row r="367" spans="1:28" x14ac:dyDescent="0.25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 t="str">
        <f>VLOOKUP(R367,Products!C:D,2,FALSE)</f>
        <v>Women's Apparel</v>
      </c>
      <c r="T367">
        <v>502</v>
      </c>
      <c r="U367" s="7">
        <v>50</v>
      </c>
      <c r="V367" s="7">
        <v>43.678035218757444</v>
      </c>
      <c r="W367">
        <v>5</v>
      </c>
      <c r="X367" s="7">
        <v>22.5</v>
      </c>
      <c r="Y367" s="7">
        <v>250</v>
      </c>
      <c r="Z367" s="7">
        <f t="shared" si="22"/>
        <v>227.5</v>
      </c>
      <c r="AA367" t="s">
        <v>30</v>
      </c>
      <c r="AB367" t="str">
        <f t="shared" si="23"/>
        <v>Cash Over 200</v>
      </c>
    </row>
    <row r="368" spans="1:28" x14ac:dyDescent="0.25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 t="str">
        <f>VLOOKUP(R368,Products!C:D,2,FALSE)</f>
        <v>Women's Apparel</v>
      </c>
      <c r="T368">
        <v>502</v>
      </c>
      <c r="U368" s="7">
        <v>50</v>
      </c>
      <c r="V368" s="7">
        <v>43.678035218757444</v>
      </c>
      <c r="W368">
        <v>5</v>
      </c>
      <c r="X368" s="7">
        <v>25</v>
      </c>
      <c r="Y368" s="7">
        <v>250</v>
      </c>
      <c r="Z368" s="7">
        <f t="shared" si="22"/>
        <v>225</v>
      </c>
      <c r="AA368" t="s">
        <v>30</v>
      </c>
      <c r="AB368" t="str">
        <f t="shared" si="23"/>
        <v>Cash Over 200</v>
      </c>
    </row>
    <row r="369" spans="1:28" x14ac:dyDescent="0.25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 t="str">
        <f>VLOOKUP(R369,Products!C:D,2,FALSE)</f>
        <v>Women's Apparel</v>
      </c>
      <c r="T369">
        <v>502</v>
      </c>
      <c r="U369" s="7">
        <v>50</v>
      </c>
      <c r="V369" s="7">
        <v>43.678035218757444</v>
      </c>
      <c r="W369">
        <v>5</v>
      </c>
      <c r="X369" s="7">
        <v>25</v>
      </c>
      <c r="Y369" s="7">
        <v>250</v>
      </c>
      <c r="Z369" s="7">
        <f t="shared" si="22"/>
        <v>225</v>
      </c>
      <c r="AA369" t="s">
        <v>30</v>
      </c>
      <c r="AB369" t="str">
        <f t="shared" si="23"/>
        <v>Cash Over 200</v>
      </c>
    </row>
    <row r="370" spans="1:28" x14ac:dyDescent="0.25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 t="str">
        <f>VLOOKUP(R370,Products!C:D,2,FALSE)</f>
        <v>Shop By Sport</v>
      </c>
      <c r="T370">
        <v>627</v>
      </c>
      <c r="U370" s="7">
        <v>39.990001679999999</v>
      </c>
      <c r="V370" s="7">
        <v>34.198098313835338</v>
      </c>
      <c r="W370">
        <v>5</v>
      </c>
      <c r="X370" s="7">
        <v>20</v>
      </c>
      <c r="Y370" s="7">
        <v>199.9500084</v>
      </c>
      <c r="Z370" s="7">
        <f t="shared" si="22"/>
        <v>179.9500084</v>
      </c>
      <c r="AA370" t="s">
        <v>30</v>
      </c>
      <c r="AB370" t="str">
        <f t="shared" si="23"/>
        <v>Cash Not Over 200</v>
      </c>
    </row>
    <row r="371" spans="1:28" x14ac:dyDescent="0.25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 t="str">
        <f>VLOOKUP(R371,Products!C:D,2,FALSE)</f>
        <v>Women's Apparel</v>
      </c>
      <c r="T371">
        <v>502</v>
      </c>
      <c r="U371" s="7">
        <v>50</v>
      </c>
      <c r="V371" s="7">
        <v>43.678035218757444</v>
      </c>
      <c r="W371">
        <v>5</v>
      </c>
      <c r="X371" s="7">
        <v>25</v>
      </c>
      <c r="Y371" s="7">
        <v>250</v>
      </c>
      <c r="Z371" s="7">
        <f t="shared" si="22"/>
        <v>225</v>
      </c>
      <c r="AA371" t="s">
        <v>30</v>
      </c>
      <c r="AB371" t="str">
        <f t="shared" si="23"/>
        <v>Cash Over 200</v>
      </c>
    </row>
    <row r="372" spans="1:28" x14ac:dyDescent="0.25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 t="str">
        <f>VLOOKUP(R372,Products!C:D,2,FALSE)</f>
        <v>Women's Apparel</v>
      </c>
      <c r="T372">
        <v>502</v>
      </c>
      <c r="U372" s="7">
        <v>50</v>
      </c>
      <c r="V372" s="7">
        <v>43.678035218757444</v>
      </c>
      <c r="W372">
        <v>5</v>
      </c>
      <c r="X372" s="7">
        <v>37.5</v>
      </c>
      <c r="Y372" s="7">
        <v>250</v>
      </c>
      <c r="Z372" s="7">
        <f t="shared" si="22"/>
        <v>212.5</v>
      </c>
      <c r="AA372" t="s">
        <v>30</v>
      </c>
      <c r="AB372" t="str">
        <f t="shared" si="23"/>
        <v>Cash Over 200</v>
      </c>
    </row>
    <row r="373" spans="1:28" x14ac:dyDescent="0.25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 t="str">
        <f>VLOOKUP(R373,Products!C:D,2,FALSE)</f>
        <v>Women's Apparel</v>
      </c>
      <c r="T373">
        <v>502</v>
      </c>
      <c r="U373" s="7">
        <v>50</v>
      </c>
      <c r="V373" s="7">
        <v>43.678035218757444</v>
      </c>
      <c r="W373">
        <v>5</v>
      </c>
      <c r="X373" s="7">
        <v>37.5</v>
      </c>
      <c r="Y373" s="7">
        <v>250</v>
      </c>
      <c r="Z373" s="7">
        <f t="shared" si="22"/>
        <v>212.5</v>
      </c>
      <c r="AA373" t="s">
        <v>30</v>
      </c>
      <c r="AB373" t="str">
        <f t="shared" si="23"/>
        <v>Cash Over 200</v>
      </c>
    </row>
    <row r="374" spans="1:28" x14ac:dyDescent="0.25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 t="str">
        <f>VLOOKUP(R374,Products!C:D,2,FALSE)</f>
        <v>Girls' Apparel</v>
      </c>
      <c r="T374">
        <v>565</v>
      </c>
      <c r="U374" s="7">
        <v>70</v>
      </c>
      <c r="V374" s="7">
        <v>62.759999940857142</v>
      </c>
      <c r="W374">
        <v>5</v>
      </c>
      <c r="X374" s="7">
        <v>59.5</v>
      </c>
      <c r="Y374" s="7">
        <v>350</v>
      </c>
      <c r="Z374" s="7">
        <f t="shared" si="22"/>
        <v>290.5</v>
      </c>
      <c r="AA374" t="s">
        <v>30</v>
      </c>
      <c r="AB374" t="str">
        <f t="shared" si="23"/>
        <v>Cash Over 200</v>
      </c>
    </row>
    <row r="375" spans="1:28" x14ac:dyDescent="0.25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 t="str">
        <f>VLOOKUP(R375,Products!C:D,2,FALSE)</f>
        <v>Women's Apparel</v>
      </c>
      <c r="T375">
        <v>502</v>
      </c>
      <c r="U375" s="7">
        <v>50</v>
      </c>
      <c r="V375" s="7">
        <v>43.678035218757444</v>
      </c>
      <c r="W375">
        <v>5</v>
      </c>
      <c r="X375" s="7">
        <v>45</v>
      </c>
      <c r="Y375" s="7">
        <v>250</v>
      </c>
      <c r="Z375" s="7">
        <f t="shared" si="22"/>
        <v>205</v>
      </c>
      <c r="AA375" t="s">
        <v>30</v>
      </c>
      <c r="AB375" t="str">
        <f t="shared" si="23"/>
        <v>Cash Over 200</v>
      </c>
    </row>
    <row r="376" spans="1:28" x14ac:dyDescent="0.25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 t="str">
        <f>VLOOKUP(R376,Products!C:D,2,FALSE)</f>
        <v>Golf Balls</v>
      </c>
      <c r="T376">
        <v>804</v>
      </c>
      <c r="U376" s="7">
        <v>19.989999770000001</v>
      </c>
      <c r="V376" s="7">
        <v>13.643874764125</v>
      </c>
      <c r="W376">
        <v>5</v>
      </c>
      <c r="X376" s="7">
        <v>3</v>
      </c>
      <c r="Y376" s="7">
        <v>99.94999885</v>
      </c>
      <c r="Z376" s="7">
        <f t="shared" si="22"/>
        <v>96.94999885</v>
      </c>
      <c r="AA376" t="s">
        <v>30</v>
      </c>
      <c r="AB376" t="str">
        <f t="shared" si="23"/>
        <v>Cash Not Over 200</v>
      </c>
    </row>
    <row r="377" spans="1:28" x14ac:dyDescent="0.25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 t="str">
        <f>VLOOKUP(R377,Products!C:D,2,FALSE)</f>
        <v>Strength Training</v>
      </c>
      <c r="T377">
        <v>203</v>
      </c>
      <c r="U377" s="7">
        <v>399.98999020000002</v>
      </c>
      <c r="V377" s="7">
        <v>294.3899917</v>
      </c>
      <c r="W377">
        <v>1</v>
      </c>
      <c r="X377" s="7">
        <v>48</v>
      </c>
      <c r="Y377" s="7">
        <v>399.98999020000002</v>
      </c>
      <c r="Z377" s="7">
        <f t="shared" si="22"/>
        <v>351.98999020000002</v>
      </c>
      <c r="AA377" t="s">
        <v>45</v>
      </c>
      <c r="AB377" t="str">
        <f t="shared" si="23"/>
        <v>Non-Cash Payments</v>
      </c>
    </row>
    <row r="378" spans="1:28" x14ac:dyDescent="0.25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 t="str">
        <f>VLOOKUP(R378,Products!C:D,2,FALSE)</f>
        <v>Cardio Equipment</v>
      </c>
      <c r="T378">
        <v>191</v>
      </c>
      <c r="U378" s="7">
        <v>99.989997860000003</v>
      </c>
      <c r="V378" s="7">
        <v>95.114003926871064</v>
      </c>
      <c r="W378">
        <v>1</v>
      </c>
      <c r="X378" s="7">
        <v>13</v>
      </c>
      <c r="Y378" s="7">
        <v>99.989997860000003</v>
      </c>
      <c r="Z378" s="7">
        <f t="shared" si="22"/>
        <v>86.989997860000003</v>
      </c>
      <c r="AA378" t="s">
        <v>45</v>
      </c>
      <c r="AB378" t="str">
        <f t="shared" si="23"/>
        <v>Non-Cash Payments</v>
      </c>
    </row>
    <row r="379" spans="1:28" x14ac:dyDescent="0.25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 t="str">
        <f>VLOOKUP(R379,Products!C:D,2,FALSE)</f>
        <v>Electronics</v>
      </c>
      <c r="T379">
        <v>273</v>
      </c>
      <c r="U379" s="7">
        <v>27.989999770000001</v>
      </c>
      <c r="V379" s="7">
        <v>22.101999580000001</v>
      </c>
      <c r="W379">
        <v>1</v>
      </c>
      <c r="X379" s="7">
        <v>4.4800000190000002</v>
      </c>
      <c r="Y379" s="7">
        <v>27.989999770000001</v>
      </c>
      <c r="Z379" s="7">
        <f t="shared" si="22"/>
        <v>23.509999751000002</v>
      </c>
      <c r="AA379" t="s">
        <v>45</v>
      </c>
      <c r="AB379" t="str">
        <f t="shared" si="23"/>
        <v>Non-Cash Payments</v>
      </c>
    </row>
    <row r="380" spans="1:28" x14ac:dyDescent="0.25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 t="str">
        <f>VLOOKUP(R380,Products!C:D,2,FALSE)</f>
        <v>Crafts</v>
      </c>
      <c r="T380">
        <v>1353</v>
      </c>
      <c r="U380" s="7">
        <v>461.48001099999999</v>
      </c>
      <c r="V380" s="7">
        <v>376.77167767999998</v>
      </c>
      <c r="W380">
        <v>1</v>
      </c>
      <c r="X380" s="7">
        <v>0</v>
      </c>
      <c r="Y380" s="7">
        <v>461.48001099999999</v>
      </c>
      <c r="Z380" s="7">
        <f t="shared" si="22"/>
        <v>461.48001099999999</v>
      </c>
      <c r="AA380" t="s">
        <v>45</v>
      </c>
      <c r="AB380" t="str">
        <f t="shared" si="23"/>
        <v>Non-Cash Payments</v>
      </c>
    </row>
    <row r="381" spans="1:28" x14ac:dyDescent="0.25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 t="str">
        <f>VLOOKUP(R381,Products!C:D,2,FALSE)</f>
        <v>Men's Footwear</v>
      </c>
      <c r="T381">
        <v>403</v>
      </c>
      <c r="U381" s="7">
        <v>129.9900055</v>
      </c>
      <c r="V381" s="7">
        <v>110.80340837177086</v>
      </c>
      <c r="W381">
        <v>1</v>
      </c>
      <c r="X381" s="7">
        <v>0</v>
      </c>
      <c r="Y381" s="7">
        <v>129.9900055</v>
      </c>
      <c r="Z381" s="7">
        <f t="shared" si="22"/>
        <v>129.9900055</v>
      </c>
      <c r="AA381" t="s">
        <v>45</v>
      </c>
      <c r="AB381" t="str">
        <f t="shared" si="23"/>
        <v>Non-Cash Payments</v>
      </c>
    </row>
    <row r="382" spans="1:28" x14ac:dyDescent="0.25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 t="str">
        <f>VLOOKUP(R382,Products!C:D,2,FALSE)</f>
        <v>Cleats</v>
      </c>
      <c r="T382">
        <v>364</v>
      </c>
      <c r="U382" s="7">
        <v>299.98999020000002</v>
      </c>
      <c r="V382" s="7">
        <v>155.98999020000002</v>
      </c>
      <c r="W382">
        <v>1</v>
      </c>
      <c r="X382" s="7">
        <v>0</v>
      </c>
      <c r="Y382" s="7">
        <v>299.98999020000002</v>
      </c>
      <c r="Z382" s="7">
        <f t="shared" si="22"/>
        <v>299.98999020000002</v>
      </c>
      <c r="AA382" t="s">
        <v>45</v>
      </c>
      <c r="AB382" t="str">
        <f t="shared" si="23"/>
        <v>Non-Cash Payments</v>
      </c>
    </row>
    <row r="383" spans="1:28" x14ac:dyDescent="0.25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 t="str">
        <f>VLOOKUP(R383,Products!C:D,2,FALSE)</f>
        <v>Men's Footwear</v>
      </c>
      <c r="T383">
        <v>403</v>
      </c>
      <c r="U383" s="7">
        <v>129.9900055</v>
      </c>
      <c r="V383" s="7">
        <v>110.80340837177086</v>
      </c>
      <c r="W383">
        <v>1</v>
      </c>
      <c r="X383" s="7">
        <v>0</v>
      </c>
      <c r="Y383" s="7">
        <v>129.9900055</v>
      </c>
      <c r="Z383" s="7">
        <f t="shared" si="22"/>
        <v>129.9900055</v>
      </c>
      <c r="AA383" t="s">
        <v>45</v>
      </c>
      <c r="AB383" t="str">
        <f t="shared" si="23"/>
        <v>Non-Cash Payments</v>
      </c>
    </row>
    <row r="384" spans="1:28" x14ac:dyDescent="0.25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 t="str">
        <f>VLOOKUP(R384,Products!C:D,2,FALSE)</f>
        <v>Men's Footwear</v>
      </c>
      <c r="T384">
        <v>403</v>
      </c>
      <c r="U384" s="7">
        <v>129.9900055</v>
      </c>
      <c r="V384" s="7">
        <v>110.80340837177086</v>
      </c>
      <c r="W384">
        <v>1</v>
      </c>
      <c r="X384" s="7">
        <v>0</v>
      </c>
      <c r="Y384" s="7">
        <v>129.9900055</v>
      </c>
      <c r="Z384" s="7">
        <f t="shared" si="22"/>
        <v>129.9900055</v>
      </c>
      <c r="AA384" t="s">
        <v>45</v>
      </c>
      <c r="AB384" t="str">
        <f t="shared" si="23"/>
        <v>Non-Cash Payments</v>
      </c>
    </row>
    <row r="385" spans="1:28" x14ac:dyDescent="0.25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 t="str">
        <f>VLOOKUP(R385,Products!C:D,2,FALSE)</f>
        <v>Men's Footwear</v>
      </c>
      <c r="T385">
        <v>403</v>
      </c>
      <c r="U385" s="7">
        <v>129.9900055</v>
      </c>
      <c r="V385" s="7">
        <v>110.80340837177086</v>
      </c>
      <c r="W385">
        <v>1</v>
      </c>
      <c r="X385" s="7">
        <v>0</v>
      </c>
      <c r="Y385" s="7">
        <v>129.9900055</v>
      </c>
      <c r="Z385" s="7">
        <f t="shared" si="22"/>
        <v>129.9900055</v>
      </c>
      <c r="AA385" t="s">
        <v>45</v>
      </c>
      <c r="AB385" t="str">
        <f t="shared" si="23"/>
        <v>Non-Cash Payments</v>
      </c>
    </row>
    <row r="386" spans="1:28" x14ac:dyDescent="0.25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 t="str">
        <f>VLOOKUP(R386,Products!C:D,2,FALSE)</f>
        <v>Men's Footwear</v>
      </c>
      <c r="T386">
        <v>403</v>
      </c>
      <c r="U386" s="7">
        <v>129.9900055</v>
      </c>
      <c r="V386" s="7">
        <v>110.80340837177086</v>
      </c>
      <c r="W386">
        <v>1</v>
      </c>
      <c r="X386" s="7">
        <v>0</v>
      </c>
      <c r="Y386" s="7">
        <v>129.9900055</v>
      </c>
      <c r="Z386" s="7">
        <f t="shared" si="22"/>
        <v>129.9900055</v>
      </c>
      <c r="AA386" t="s">
        <v>45</v>
      </c>
      <c r="AB386" t="str">
        <f t="shared" si="23"/>
        <v>Non-Cash Payments</v>
      </c>
    </row>
    <row r="387" spans="1:28" x14ac:dyDescent="0.25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 t="str">
        <f>VLOOKUP(R387,Products!C:D,2,FALSE)</f>
        <v>Cleats</v>
      </c>
      <c r="T387">
        <v>365</v>
      </c>
      <c r="U387" s="7">
        <v>59.990001679999999</v>
      </c>
      <c r="V387" s="7">
        <v>54.488929209402009</v>
      </c>
      <c r="W387">
        <v>1</v>
      </c>
      <c r="X387" s="7">
        <v>0.60000002399999997</v>
      </c>
      <c r="Y387" s="7">
        <v>59.990001679999999</v>
      </c>
      <c r="Z387" s="7">
        <f t="shared" ref="Z387:Z450" si="26">Y387-X387</f>
        <v>59.390001655999995</v>
      </c>
      <c r="AA387" t="s">
        <v>45</v>
      </c>
      <c r="AB387" t="str">
        <f t="shared" ref="AB387:AB450" si="27">IF(AND(Z387&gt;200,AA387="CASH"),"Cash Over 200",IF(AA387="CASH","Cash Not Over 200","Non-Cash Payments"))</f>
        <v>Non-Cash Payments</v>
      </c>
    </row>
    <row r="388" spans="1:28" x14ac:dyDescent="0.25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 t="str">
        <f>VLOOKUP(R388,Products!C:D,2,FALSE)</f>
        <v>Crafts</v>
      </c>
      <c r="T388">
        <v>1353</v>
      </c>
      <c r="U388" s="7">
        <v>461.48001099999999</v>
      </c>
      <c r="V388" s="7">
        <v>376.77167767999998</v>
      </c>
      <c r="W388">
        <v>1</v>
      </c>
      <c r="X388" s="7">
        <v>4.6100001339999999</v>
      </c>
      <c r="Y388" s="7">
        <v>461.48001099999999</v>
      </c>
      <c r="Z388" s="7">
        <f t="shared" si="26"/>
        <v>456.87001086599997</v>
      </c>
      <c r="AA388" t="s">
        <v>45</v>
      </c>
      <c r="AB388" t="str">
        <f t="shared" si="27"/>
        <v>Non-Cash Payments</v>
      </c>
    </row>
    <row r="389" spans="1:28" x14ac:dyDescent="0.25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 t="str">
        <f>VLOOKUP(R389,Products!C:D,2,FALSE)</f>
        <v>Men's Footwear</v>
      </c>
      <c r="T389">
        <v>403</v>
      </c>
      <c r="U389" s="7">
        <v>129.9900055</v>
      </c>
      <c r="V389" s="7">
        <v>110.80340837177086</v>
      </c>
      <c r="W389">
        <v>1</v>
      </c>
      <c r="X389" s="7">
        <v>1.2999999520000001</v>
      </c>
      <c r="Y389" s="7">
        <v>129.9900055</v>
      </c>
      <c r="Z389" s="7">
        <f t="shared" si="26"/>
        <v>128.69000554799999</v>
      </c>
      <c r="AA389" t="s">
        <v>45</v>
      </c>
      <c r="AB389" t="str">
        <f t="shared" si="27"/>
        <v>Non-Cash Payments</v>
      </c>
    </row>
    <row r="390" spans="1:28" x14ac:dyDescent="0.25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 t="str">
        <f>VLOOKUP(R390,Products!C:D,2,FALSE)</f>
        <v>Men's Footwear</v>
      </c>
      <c r="T390">
        <v>403</v>
      </c>
      <c r="U390" s="7">
        <v>129.9900055</v>
      </c>
      <c r="V390" s="7">
        <v>110.80340837177086</v>
      </c>
      <c r="W390">
        <v>1</v>
      </c>
      <c r="X390" s="7">
        <v>1.2999999520000001</v>
      </c>
      <c r="Y390" s="7">
        <v>129.9900055</v>
      </c>
      <c r="Z390" s="7">
        <f t="shared" si="26"/>
        <v>128.69000554799999</v>
      </c>
      <c r="AA390" t="s">
        <v>45</v>
      </c>
      <c r="AB390" t="str">
        <f t="shared" si="27"/>
        <v>Non-Cash Payments</v>
      </c>
    </row>
    <row r="391" spans="1:28" x14ac:dyDescent="0.25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 t="str">
        <f>VLOOKUP(R391,Products!C:D,2,FALSE)</f>
        <v>Men's Footwear</v>
      </c>
      <c r="T391">
        <v>403</v>
      </c>
      <c r="U391" s="7">
        <v>129.9900055</v>
      </c>
      <c r="V391" s="7">
        <v>110.80340837177086</v>
      </c>
      <c r="W391">
        <v>1</v>
      </c>
      <c r="X391" s="7">
        <v>1.2999999520000001</v>
      </c>
      <c r="Y391" s="7">
        <v>129.9900055</v>
      </c>
      <c r="Z391" s="7">
        <f t="shared" si="26"/>
        <v>128.69000554799999</v>
      </c>
      <c r="AA391" t="s">
        <v>45</v>
      </c>
      <c r="AB391" t="str">
        <f t="shared" si="27"/>
        <v>Non-Cash Payments</v>
      </c>
    </row>
    <row r="392" spans="1:28" x14ac:dyDescent="0.25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 t="str">
        <f>VLOOKUP(R392,Products!C:D,2,FALSE)</f>
        <v>Men's Footwear</v>
      </c>
      <c r="T392">
        <v>403</v>
      </c>
      <c r="U392" s="7">
        <v>129.9900055</v>
      </c>
      <c r="V392" s="7">
        <v>110.80340837177086</v>
      </c>
      <c r="W392">
        <v>1</v>
      </c>
      <c r="X392" s="7">
        <v>1.2999999520000001</v>
      </c>
      <c r="Y392" s="7">
        <v>129.9900055</v>
      </c>
      <c r="Z392" s="7">
        <f t="shared" si="26"/>
        <v>128.69000554799999</v>
      </c>
      <c r="AA392" t="s">
        <v>45</v>
      </c>
      <c r="AB392" t="str">
        <f t="shared" si="27"/>
        <v>Non-Cash Payments</v>
      </c>
    </row>
    <row r="393" spans="1:28" x14ac:dyDescent="0.25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 t="str">
        <f>VLOOKUP(R393,Products!C:D,2,FALSE)</f>
        <v>Men's Footwear</v>
      </c>
      <c r="T393">
        <v>403</v>
      </c>
      <c r="U393" s="7">
        <v>129.9900055</v>
      </c>
      <c r="V393" s="7">
        <v>110.80340837177086</v>
      </c>
      <c r="W393">
        <v>1</v>
      </c>
      <c r="X393" s="7">
        <v>1.2999999520000001</v>
      </c>
      <c r="Y393" s="7">
        <v>129.9900055</v>
      </c>
      <c r="Z393" s="7">
        <f t="shared" si="26"/>
        <v>128.69000554799999</v>
      </c>
      <c r="AA393" t="s">
        <v>45</v>
      </c>
      <c r="AB393" t="str">
        <f t="shared" si="27"/>
        <v>Non-Cash Payments</v>
      </c>
    </row>
    <row r="394" spans="1:28" x14ac:dyDescent="0.25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 t="str">
        <f>VLOOKUP(R394,Products!C:D,2,FALSE)</f>
        <v>Men's Footwear</v>
      </c>
      <c r="T394">
        <v>403</v>
      </c>
      <c r="U394" s="7">
        <v>129.9900055</v>
      </c>
      <c r="V394" s="7">
        <v>110.80340837177086</v>
      </c>
      <c r="W394">
        <v>1</v>
      </c>
      <c r="X394" s="7">
        <v>1.2999999520000001</v>
      </c>
      <c r="Y394" s="7">
        <v>129.9900055</v>
      </c>
      <c r="Z394" s="7">
        <f t="shared" si="26"/>
        <v>128.69000554799999</v>
      </c>
      <c r="AA394" t="s">
        <v>45</v>
      </c>
      <c r="AB394" t="str">
        <f t="shared" si="27"/>
        <v>Non-Cash Payments</v>
      </c>
    </row>
    <row r="395" spans="1:28" x14ac:dyDescent="0.25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 t="str">
        <f>VLOOKUP(R395,Products!C:D,2,FALSE)</f>
        <v>Crafts</v>
      </c>
      <c r="T395">
        <v>1353</v>
      </c>
      <c r="U395" s="7">
        <v>461.48001099999999</v>
      </c>
      <c r="V395" s="7">
        <v>376.77167767999998</v>
      </c>
      <c r="W395">
        <v>1</v>
      </c>
      <c r="X395" s="7">
        <v>4.6100001339999999</v>
      </c>
      <c r="Y395" s="7">
        <v>461.48001099999999</v>
      </c>
      <c r="Z395" s="7">
        <f t="shared" si="26"/>
        <v>456.87001086599997</v>
      </c>
      <c r="AA395" t="s">
        <v>45</v>
      </c>
      <c r="AB395" t="str">
        <f t="shared" si="27"/>
        <v>Non-Cash Payments</v>
      </c>
    </row>
    <row r="396" spans="1:28" x14ac:dyDescent="0.25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 t="str">
        <f>VLOOKUP(R396,Products!C:D,2,FALSE)</f>
        <v>Men's Footwear</v>
      </c>
      <c r="T396">
        <v>403</v>
      </c>
      <c r="U396" s="7">
        <v>129.9900055</v>
      </c>
      <c r="V396" s="7">
        <v>110.80340837177086</v>
      </c>
      <c r="W396">
        <v>1</v>
      </c>
      <c r="X396" s="7">
        <v>1.2999999520000001</v>
      </c>
      <c r="Y396" s="7">
        <v>129.9900055</v>
      </c>
      <c r="Z396" s="7">
        <f t="shared" si="26"/>
        <v>128.69000554799999</v>
      </c>
      <c r="AA396" t="s">
        <v>45</v>
      </c>
      <c r="AB396" t="str">
        <f t="shared" si="27"/>
        <v>Non-Cash Payments</v>
      </c>
    </row>
    <row r="397" spans="1:28" x14ac:dyDescent="0.25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 t="str">
        <f>VLOOKUP(R397,Products!C:D,2,FALSE)</f>
        <v>Men's Footwear</v>
      </c>
      <c r="T397">
        <v>403</v>
      </c>
      <c r="U397" s="7">
        <v>129.9900055</v>
      </c>
      <c r="V397" s="7">
        <v>110.80340837177086</v>
      </c>
      <c r="W397">
        <v>1</v>
      </c>
      <c r="X397" s="7">
        <v>1.2999999520000001</v>
      </c>
      <c r="Y397" s="7">
        <v>129.9900055</v>
      </c>
      <c r="Z397" s="7">
        <f t="shared" si="26"/>
        <v>128.69000554799999</v>
      </c>
      <c r="AA397" t="s">
        <v>45</v>
      </c>
      <c r="AB397" t="str">
        <f t="shared" si="27"/>
        <v>Non-Cash Payments</v>
      </c>
    </row>
    <row r="398" spans="1:28" x14ac:dyDescent="0.25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 t="str">
        <f>VLOOKUP(R398,Products!C:D,2,FALSE)</f>
        <v>Men's Footwear</v>
      </c>
      <c r="T398">
        <v>403</v>
      </c>
      <c r="U398" s="7">
        <v>129.9900055</v>
      </c>
      <c r="V398" s="7">
        <v>110.80340837177086</v>
      </c>
      <c r="W398">
        <v>1</v>
      </c>
      <c r="X398" s="7">
        <v>1.2999999520000001</v>
      </c>
      <c r="Y398" s="7">
        <v>129.9900055</v>
      </c>
      <c r="Z398" s="7">
        <f t="shared" si="26"/>
        <v>128.69000554799999</v>
      </c>
      <c r="AA398" t="s">
        <v>45</v>
      </c>
      <c r="AB398" t="str">
        <f t="shared" si="27"/>
        <v>Non-Cash Payments</v>
      </c>
    </row>
    <row r="399" spans="1:28" x14ac:dyDescent="0.25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 t="str">
        <f>VLOOKUP(R399,Products!C:D,2,FALSE)</f>
        <v>Cleats</v>
      </c>
      <c r="T399">
        <v>365</v>
      </c>
      <c r="U399" s="7">
        <v>59.990001679999999</v>
      </c>
      <c r="V399" s="7">
        <v>54.488929209402009</v>
      </c>
      <c r="W399">
        <v>1</v>
      </c>
      <c r="X399" s="7">
        <v>1.2000000479999999</v>
      </c>
      <c r="Y399" s="7">
        <v>59.990001679999999</v>
      </c>
      <c r="Z399" s="7">
        <f t="shared" si="26"/>
        <v>58.790001631999999</v>
      </c>
      <c r="AA399" t="s">
        <v>45</v>
      </c>
      <c r="AB399" t="str">
        <f t="shared" si="27"/>
        <v>Non-Cash Payments</v>
      </c>
    </row>
    <row r="400" spans="1:28" x14ac:dyDescent="0.25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 t="str">
        <f>VLOOKUP(R400,Products!C:D,2,FALSE)</f>
        <v>Men's Footwear</v>
      </c>
      <c r="T400">
        <v>403</v>
      </c>
      <c r="U400" s="7">
        <v>129.9900055</v>
      </c>
      <c r="V400" s="7">
        <v>110.80340837177086</v>
      </c>
      <c r="W400">
        <v>1</v>
      </c>
      <c r="X400" s="7">
        <v>2.5999999049999998</v>
      </c>
      <c r="Y400" s="7">
        <v>129.9900055</v>
      </c>
      <c r="Z400" s="7">
        <f t="shared" si="26"/>
        <v>127.39000559499999</v>
      </c>
      <c r="AA400" t="s">
        <v>45</v>
      </c>
      <c r="AB400" t="str">
        <f t="shared" si="27"/>
        <v>Non-Cash Payments</v>
      </c>
    </row>
    <row r="401" spans="1:28" x14ac:dyDescent="0.25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 t="str">
        <f>VLOOKUP(R401,Products!C:D,2,FALSE)</f>
        <v>Men's Footwear</v>
      </c>
      <c r="T401">
        <v>403</v>
      </c>
      <c r="U401" s="7">
        <v>129.9900055</v>
      </c>
      <c r="V401" s="7">
        <v>110.80340837177086</v>
      </c>
      <c r="W401">
        <v>1</v>
      </c>
      <c r="X401" s="7">
        <v>2.5999999049999998</v>
      </c>
      <c r="Y401" s="7">
        <v>129.9900055</v>
      </c>
      <c r="Z401" s="7">
        <f t="shared" si="26"/>
        <v>127.39000559499999</v>
      </c>
      <c r="AA401" t="s">
        <v>45</v>
      </c>
      <c r="AB401" t="str">
        <f t="shared" si="27"/>
        <v>Non-Cash Payments</v>
      </c>
    </row>
    <row r="402" spans="1:28" x14ac:dyDescent="0.25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 t="str">
        <f>VLOOKUP(R402,Products!C:D,2,FALSE)</f>
        <v>Cleats</v>
      </c>
      <c r="T402">
        <v>365</v>
      </c>
      <c r="U402" s="7">
        <v>59.990001679999999</v>
      </c>
      <c r="V402" s="7">
        <v>54.488929209402009</v>
      </c>
      <c r="W402">
        <v>1</v>
      </c>
      <c r="X402" s="7">
        <v>1.2000000479999999</v>
      </c>
      <c r="Y402" s="7">
        <v>59.990001679999999</v>
      </c>
      <c r="Z402" s="7">
        <f t="shared" si="26"/>
        <v>58.790001631999999</v>
      </c>
      <c r="AA402" t="s">
        <v>45</v>
      </c>
      <c r="AB402" t="str">
        <f t="shared" si="27"/>
        <v>Non-Cash Payments</v>
      </c>
    </row>
    <row r="403" spans="1:28" x14ac:dyDescent="0.25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 t="str">
        <f>VLOOKUP(R403,Products!C:D,2,FALSE)</f>
        <v>Men's Footwear</v>
      </c>
      <c r="T403">
        <v>403</v>
      </c>
      <c r="U403" s="7">
        <v>129.9900055</v>
      </c>
      <c r="V403" s="7">
        <v>110.80340837177086</v>
      </c>
      <c r="W403">
        <v>1</v>
      </c>
      <c r="X403" s="7">
        <v>3.9000000950000002</v>
      </c>
      <c r="Y403" s="7">
        <v>129.9900055</v>
      </c>
      <c r="Z403" s="7">
        <f t="shared" si="26"/>
        <v>126.090005405</v>
      </c>
      <c r="AA403" t="s">
        <v>45</v>
      </c>
      <c r="AB403" t="str">
        <f t="shared" si="27"/>
        <v>Non-Cash Payments</v>
      </c>
    </row>
    <row r="404" spans="1:28" x14ac:dyDescent="0.25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 t="str">
        <f>VLOOKUP(R404,Products!C:D,2,FALSE)</f>
        <v>Men's Footwear</v>
      </c>
      <c r="T404">
        <v>403</v>
      </c>
      <c r="U404" s="7">
        <v>129.9900055</v>
      </c>
      <c r="V404" s="7">
        <v>110.80340837177086</v>
      </c>
      <c r="W404">
        <v>1</v>
      </c>
      <c r="X404" s="7">
        <v>3.9000000950000002</v>
      </c>
      <c r="Y404" s="7">
        <v>129.9900055</v>
      </c>
      <c r="Z404" s="7">
        <f t="shared" si="26"/>
        <v>126.090005405</v>
      </c>
      <c r="AA404" t="s">
        <v>45</v>
      </c>
      <c r="AB404" t="str">
        <f t="shared" si="27"/>
        <v>Non-Cash Payments</v>
      </c>
    </row>
    <row r="405" spans="1:28" x14ac:dyDescent="0.25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 t="str">
        <f>VLOOKUP(R405,Products!C:D,2,FALSE)</f>
        <v>Cleats</v>
      </c>
      <c r="T405">
        <v>365</v>
      </c>
      <c r="U405" s="7">
        <v>59.990001679999999</v>
      </c>
      <c r="V405" s="7">
        <v>54.488929209402009</v>
      </c>
      <c r="W405">
        <v>1</v>
      </c>
      <c r="X405" s="7">
        <v>1.7999999520000001</v>
      </c>
      <c r="Y405" s="7">
        <v>59.990001679999999</v>
      </c>
      <c r="Z405" s="7">
        <f t="shared" si="26"/>
        <v>58.190001727999999</v>
      </c>
      <c r="AA405" t="s">
        <v>45</v>
      </c>
      <c r="AB405" t="str">
        <f t="shared" si="27"/>
        <v>Non-Cash Payments</v>
      </c>
    </row>
    <row r="406" spans="1:28" x14ac:dyDescent="0.25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 t="str">
        <f>VLOOKUP(R406,Products!C:D,2,FALSE)</f>
        <v>Men's Footwear</v>
      </c>
      <c r="T406">
        <v>403</v>
      </c>
      <c r="U406" s="7">
        <v>129.9900055</v>
      </c>
      <c r="V406" s="7">
        <v>110.80340837177086</v>
      </c>
      <c r="W406">
        <v>1</v>
      </c>
      <c r="X406" s="7">
        <v>3.9000000950000002</v>
      </c>
      <c r="Y406" s="7">
        <v>129.9900055</v>
      </c>
      <c r="Z406" s="7">
        <f t="shared" si="26"/>
        <v>126.090005405</v>
      </c>
      <c r="AA406" t="s">
        <v>45</v>
      </c>
      <c r="AB406" t="str">
        <f t="shared" si="27"/>
        <v>Non-Cash Payments</v>
      </c>
    </row>
    <row r="407" spans="1:28" x14ac:dyDescent="0.25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 t="str">
        <f>VLOOKUP(R407,Products!C:D,2,FALSE)</f>
        <v>Men's Footwear</v>
      </c>
      <c r="T407">
        <v>403</v>
      </c>
      <c r="U407" s="7">
        <v>129.9900055</v>
      </c>
      <c r="V407" s="7">
        <v>110.80340837177086</v>
      </c>
      <c r="W407">
        <v>1</v>
      </c>
      <c r="X407" s="7">
        <v>3.9000000950000002</v>
      </c>
      <c r="Y407" s="7">
        <v>129.9900055</v>
      </c>
      <c r="Z407" s="7">
        <f t="shared" si="26"/>
        <v>126.090005405</v>
      </c>
      <c r="AA407" t="s">
        <v>45</v>
      </c>
      <c r="AB407" t="str">
        <f t="shared" si="27"/>
        <v>Non-Cash Payments</v>
      </c>
    </row>
    <row r="408" spans="1:28" x14ac:dyDescent="0.25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 t="str">
        <f>VLOOKUP(R408,Products!C:D,2,FALSE)</f>
        <v>Men's Footwear</v>
      </c>
      <c r="T408">
        <v>403</v>
      </c>
      <c r="U408" s="7">
        <v>129.9900055</v>
      </c>
      <c r="V408" s="7">
        <v>110.80340837177086</v>
      </c>
      <c r="W408">
        <v>1</v>
      </c>
      <c r="X408" s="7">
        <v>5.1999998090000004</v>
      </c>
      <c r="Y408" s="7">
        <v>129.9900055</v>
      </c>
      <c r="Z408" s="7">
        <f t="shared" si="26"/>
        <v>124.79000569099999</v>
      </c>
      <c r="AA408" t="s">
        <v>45</v>
      </c>
      <c r="AB408" t="str">
        <f t="shared" si="27"/>
        <v>Non-Cash Payments</v>
      </c>
    </row>
    <row r="409" spans="1:28" x14ac:dyDescent="0.25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 t="str">
        <f>VLOOKUP(R409,Products!C:D,2,FALSE)</f>
        <v>Men's Footwear</v>
      </c>
      <c r="T409">
        <v>403</v>
      </c>
      <c r="U409" s="7">
        <v>129.9900055</v>
      </c>
      <c r="V409" s="7">
        <v>110.80340837177086</v>
      </c>
      <c r="W409">
        <v>1</v>
      </c>
      <c r="X409" s="7">
        <v>5.1999998090000004</v>
      </c>
      <c r="Y409" s="7">
        <v>129.9900055</v>
      </c>
      <c r="Z409" s="7">
        <f t="shared" si="26"/>
        <v>124.79000569099999</v>
      </c>
      <c r="AA409" t="s">
        <v>45</v>
      </c>
      <c r="AB409" t="str">
        <f t="shared" si="27"/>
        <v>Non-Cash Payments</v>
      </c>
    </row>
    <row r="410" spans="1:28" x14ac:dyDescent="0.25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 t="str">
        <f>VLOOKUP(R410,Products!C:D,2,FALSE)</f>
        <v>Men's Footwear</v>
      </c>
      <c r="T410">
        <v>403</v>
      </c>
      <c r="U410" s="7">
        <v>129.9900055</v>
      </c>
      <c r="V410" s="7">
        <v>110.80340837177086</v>
      </c>
      <c r="W410">
        <v>1</v>
      </c>
      <c r="X410" s="7">
        <v>5.1999998090000004</v>
      </c>
      <c r="Y410" s="7">
        <v>129.9900055</v>
      </c>
      <c r="Z410" s="7">
        <f t="shared" si="26"/>
        <v>124.79000569099999</v>
      </c>
      <c r="AA410" t="s">
        <v>45</v>
      </c>
      <c r="AB410" t="str">
        <f t="shared" si="27"/>
        <v>Non-Cash Payments</v>
      </c>
    </row>
    <row r="411" spans="1:28" x14ac:dyDescent="0.25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 t="str">
        <f>VLOOKUP(R411,Products!C:D,2,FALSE)</f>
        <v>Men's Footwear</v>
      </c>
      <c r="T411">
        <v>403</v>
      </c>
      <c r="U411" s="7">
        <v>129.9900055</v>
      </c>
      <c r="V411" s="7">
        <v>110.80340837177086</v>
      </c>
      <c r="W411">
        <v>1</v>
      </c>
      <c r="X411" s="7">
        <v>5.1999998090000004</v>
      </c>
      <c r="Y411" s="7">
        <v>129.9900055</v>
      </c>
      <c r="Z411" s="7">
        <f t="shared" si="26"/>
        <v>124.79000569099999</v>
      </c>
      <c r="AA411" t="s">
        <v>45</v>
      </c>
      <c r="AB411" t="str">
        <f t="shared" si="27"/>
        <v>Non-Cash Payments</v>
      </c>
    </row>
    <row r="412" spans="1:28" x14ac:dyDescent="0.25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 t="str">
        <f>VLOOKUP(R412,Products!C:D,2,FALSE)</f>
        <v>Men's Footwear</v>
      </c>
      <c r="T412">
        <v>403</v>
      </c>
      <c r="U412" s="7">
        <v>129.9900055</v>
      </c>
      <c r="V412" s="7">
        <v>110.80340837177086</v>
      </c>
      <c r="W412">
        <v>1</v>
      </c>
      <c r="X412" s="7">
        <v>5.1999998090000004</v>
      </c>
      <c r="Y412" s="7">
        <v>129.9900055</v>
      </c>
      <c r="Z412" s="7">
        <f t="shared" si="26"/>
        <v>124.79000569099999</v>
      </c>
      <c r="AA412" t="s">
        <v>45</v>
      </c>
      <c r="AB412" t="str">
        <f t="shared" si="27"/>
        <v>Non-Cash Payments</v>
      </c>
    </row>
    <row r="413" spans="1:28" x14ac:dyDescent="0.25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 t="str">
        <f>VLOOKUP(R413,Products!C:D,2,FALSE)</f>
        <v>Cleats</v>
      </c>
      <c r="T413">
        <v>365</v>
      </c>
      <c r="U413" s="7">
        <v>59.990001679999999</v>
      </c>
      <c r="V413" s="7">
        <v>54.488929209402009</v>
      </c>
      <c r="W413">
        <v>1</v>
      </c>
      <c r="X413" s="7">
        <v>3</v>
      </c>
      <c r="Y413" s="7">
        <v>59.990001679999999</v>
      </c>
      <c r="Z413" s="7">
        <f t="shared" si="26"/>
        <v>56.990001679999999</v>
      </c>
      <c r="AA413" t="s">
        <v>45</v>
      </c>
      <c r="AB413" t="str">
        <f t="shared" si="27"/>
        <v>Non-Cash Payments</v>
      </c>
    </row>
    <row r="414" spans="1:28" x14ac:dyDescent="0.25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 t="str">
        <f>VLOOKUP(R414,Products!C:D,2,FALSE)</f>
        <v>Men's Footwear</v>
      </c>
      <c r="T414">
        <v>403</v>
      </c>
      <c r="U414" s="7">
        <v>129.9900055</v>
      </c>
      <c r="V414" s="7">
        <v>110.80340837177086</v>
      </c>
      <c r="W414">
        <v>1</v>
      </c>
      <c r="X414" s="7">
        <v>7.1500000950000002</v>
      </c>
      <c r="Y414" s="7">
        <v>129.9900055</v>
      </c>
      <c r="Z414" s="7">
        <f t="shared" si="26"/>
        <v>122.840005405</v>
      </c>
      <c r="AA414" t="s">
        <v>45</v>
      </c>
      <c r="AB414" t="str">
        <f t="shared" si="27"/>
        <v>Non-Cash Payments</v>
      </c>
    </row>
    <row r="415" spans="1:28" x14ac:dyDescent="0.25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 t="str">
        <f>VLOOKUP(R415,Products!C:D,2,FALSE)</f>
        <v>Cleats</v>
      </c>
      <c r="T415">
        <v>365</v>
      </c>
      <c r="U415" s="7">
        <v>59.990001679999999</v>
      </c>
      <c r="V415" s="7">
        <v>54.488929209402009</v>
      </c>
      <c r="W415">
        <v>1</v>
      </c>
      <c r="X415" s="7">
        <v>3.2999999519999998</v>
      </c>
      <c r="Y415" s="7">
        <v>59.990001679999999</v>
      </c>
      <c r="Z415" s="7">
        <f t="shared" si="26"/>
        <v>56.690001727999999</v>
      </c>
      <c r="AA415" t="s">
        <v>45</v>
      </c>
      <c r="AB415" t="str">
        <f t="shared" si="27"/>
        <v>Non-Cash Payments</v>
      </c>
    </row>
    <row r="416" spans="1:28" x14ac:dyDescent="0.25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 t="str">
        <f>VLOOKUP(R416,Products!C:D,2,FALSE)</f>
        <v>Men's Footwear</v>
      </c>
      <c r="T416">
        <v>403</v>
      </c>
      <c r="U416" s="7">
        <v>129.9900055</v>
      </c>
      <c r="V416" s="7">
        <v>110.80340837177086</v>
      </c>
      <c r="W416">
        <v>1</v>
      </c>
      <c r="X416" s="7">
        <v>7.1500000950000002</v>
      </c>
      <c r="Y416" s="7">
        <v>129.9900055</v>
      </c>
      <c r="Z416" s="7">
        <f t="shared" si="26"/>
        <v>122.840005405</v>
      </c>
      <c r="AA416" t="s">
        <v>45</v>
      </c>
      <c r="AB416" t="str">
        <f t="shared" si="27"/>
        <v>Non-Cash Payments</v>
      </c>
    </row>
    <row r="417" spans="1:28" x14ac:dyDescent="0.25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 t="str">
        <f>VLOOKUP(R417,Products!C:D,2,FALSE)</f>
        <v>Men's Footwear</v>
      </c>
      <c r="T417">
        <v>403</v>
      </c>
      <c r="U417" s="7">
        <v>129.9900055</v>
      </c>
      <c r="V417" s="7">
        <v>110.80340837177086</v>
      </c>
      <c r="W417">
        <v>1</v>
      </c>
      <c r="X417" s="7">
        <v>7.1500000950000002</v>
      </c>
      <c r="Y417" s="7">
        <v>129.9900055</v>
      </c>
      <c r="Z417" s="7">
        <f t="shared" si="26"/>
        <v>122.840005405</v>
      </c>
      <c r="AA417" t="s">
        <v>45</v>
      </c>
      <c r="AB417" t="str">
        <f t="shared" si="27"/>
        <v>Non-Cash Payments</v>
      </c>
    </row>
    <row r="418" spans="1:28" x14ac:dyDescent="0.25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 t="str">
        <f>VLOOKUP(R418,Products!C:D,2,FALSE)</f>
        <v>Men's Footwear</v>
      </c>
      <c r="T418">
        <v>403</v>
      </c>
      <c r="U418" s="7">
        <v>129.9900055</v>
      </c>
      <c r="V418" s="7">
        <v>110.80340837177086</v>
      </c>
      <c r="W418">
        <v>1</v>
      </c>
      <c r="X418" s="7">
        <v>7.1500000950000002</v>
      </c>
      <c r="Y418" s="7">
        <v>129.9900055</v>
      </c>
      <c r="Z418" s="7">
        <f t="shared" si="26"/>
        <v>122.840005405</v>
      </c>
      <c r="AA418" t="s">
        <v>45</v>
      </c>
      <c r="AB418" t="str">
        <f t="shared" si="27"/>
        <v>Non-Cash Payments</v>
      </c>
    </row>
    <row r="419" spans="1:28" x14ac:dyDescent="0.25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 t="str">
        <f>VLOOKUP(R419,Products!C:D,2,FALSE)</f>
        <v>Men's Footwear</v>
      </c>
      <c r="T419">
        <v>403</v>
      </c>
      <c r="U419" s="7">
        <v>129.9900055</v>
      </c>
      <c r="V419" s="7">
        <v>110.80340837177086</v>
      </c>
      <c r="W419">
        <v>1</v>
      </c>
      <c r="X419" s="7">
        <v>7.1500000950000002</v>
      </c>
      <c r="Y419" s="7">
        <v>129.9900055</v>
      </c>
      <c r="Z419" s="7">
        <f t="shared" si="26"/>
        <v>122.840005405</v>
      </c>
      <c r="AA419" t="s">
        <v>45</v>
      </c>
      <c r="AB419" t="str">
        <f t="shared" si="27"/>
        <v>Non-Cash Payments</v>
      </c>
    </row>
    <row r="420" spans="1:28" x14ac:dyDescent="0.25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 t="str">
        <f>VLOOKUP(R420,Products!C:D,2,FALSE)</f>
        <v>Men's Footwear</v>
      </c>
      <c r="T420">
        <v>403</v>
      </c>
      <c r="U420" s="7">
        <v>129.9900055</v>
      </c>
      <c r="V420" s="7">
        <v>110.80340837177086</v>
      </c>
      <c r="W420">
        <v>1</v>
      </c>
      <c r="X420" s="7">
        <v>9.1000003809999992</v>
      </c>
      <c r="Y420" s="7">
        <v>129.9900055</v>
      </c>
      <c r="Z420" s="7">
        <f t="shared" si="26"/>
        <v>120.89000511899999</v>
      </c>
      <c r="AA420" t="s">
        <v>45</v>
      </c>
      <c r="AB420" t="str">
        <f t="shared" si="27"/>
        <v>Non-Cash Payments</v>
      </c>
    </row>
    <row r="421" spans="1:28" x14ac:dyDescent="0.25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 t="str">
        <f>VLOOKUP(R421,Products!C:D,2,FALSE)</f>
        <v>Men's Footwear</v>
      </c>
      <c r="T421">
        <v>403</v>
      </c>
      <c r="U421" s="7">
        <v>129.9900055</v>
      </c>
      <c r="V421" s="7">
        <v>110.80340837177086</v>
      </c>
      <c r="W421">
        <v>1</v>
      </c>
      <c r="X421" s="7">
        <v>9.1000003809999992</v>
      </c>
      <c r="Y421" s="7">
        <v>129.9900055</v>
      </c>
      <c r="Z421" s="7">
        <f t="shared" si="26"/>
        <v>120.89000511899999</v>
      </c>
      <c r="AA421" t="s">
        <v>45</v>
      </c>
      <c r="AB421" t="str">
        <f t="shared" si="27"/>
        <v>Non-Cash Payments</v>
      </c>
    </row>
    <row r="422" spans="1:28" x14ac:dyDescent="0.25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 t="str">
        <f>VLOOKUP(R422,Products!C:D,2,FALSE)</f>
        <v>Men's Footwear</v>
      </c>
      <c r="T422">
        <v>403</v>
      </c>
      <c r="U422" s="7">
        <v>129.9900055</v>
      </c>
      <c r="V422" s="7">
        <v>110.80340837177086</v>
      </c>
      <c r="W422">
        <v>1</v>
      </c>
      <c r="X422" s="7">
        <v>9.1000003809999992</v>
      </c>
      <c r="Y422" s="7">
        <v>129.9900055</v>
      </c>
      <c r="Z422" s="7">
        <f t="shared" si="26"/>
        <v>120.89000511899999</v>
      </c>
      <c r="AA422" t="s">
        <v>45</v>
      </c>
      <c r="AB422" t="str">
        <f t="shared" si="27"/>
        <v>Non-Cash Payments</v>
      </c>
    </row>
    <row r="423" spans="1:28" x14ac:dyDescent="0.25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 t="str">
        <f>VLOOKUP(R423,Products!C:D,2,FALSE)</f>
        <v>Men's Footwear</v>
      </c>
      <c r="T423">
        <v>403</v>
      </c>
      <c r="U423" s="7">
        <v>129.9900055</v>
      </c>
      <c r="V423" s="7">
        <v>110.80340837177086</v>
      </c>
      <c r="W423">
        <v>1</v>
      </c>
      <c r="X423" s="7">
        <v>11.69999981</v>
      </c>
      <c r="Y423" s="7">
        <v>129.9900055</v>
      </c>
      <c r="Z423" s="7">
        <f t="shared" si="26"/>
        <v>118.29000569</v>
      </c>
      <c r="AA423" t="s">
        <v>45</v>
      </c>
      <c r="AB423" t="str">
        <f t="shared" si="27"/>
        <v>Non-Cash Payments</v>
      </c>
    </row>
    <row r="424" spans="1:28" x14ac:dyDescent="0.25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 t="str">
        <f>VLOOKUP(R424,Products!C:D,2,FALSE)</f>
        <v>Men's Footwear</v>
      </c>
      <c r="T424">
        <v>403</v>
      </c>
      <c r="U424" s="7">
        <v>129.9900055</v>
      </c>
      <c r="V424" s="7">
        <v>110.80340837177086</v>
      </c>
      <c r="W424">
        <v>1</v>
      </c>
      <c r="X424" s="7">
        <v>11.69999981</v>
      </c>
      <c r="Y424" s="7">
        <v>129.9900055</v>
      </c>
      <c r="Z424" s="7">
        <f t="shared" si="26"/>
        <v>118.29000569</v>
      </c>
      <c r="AA424" t="s">
        <v>45</v>
      </c>
      <c r="AB424" t="str">
        <f t="shared" si="27"/>
        <v>Non-Cash Payments</v>
      </c>
    </row>
    <row r="425" spans="1:28" x14ac:dyDescent="0.25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 t="str">
        <f>VLOOKUP(R425,Products!C:D,2,FALSE)</f>
        <v>Men's Footwear</v>
      </c>
      <c r="T425">
        <v>403</v>
      </c>
      <c r="U425" s="7">
        <v>129.9900055</v>
      </c>
      <c r="V425" s="7">
        <v>110.80340837177086</v>
      </c>
      <c r="W425">
        <v>1</v>
      </c>
      <c r="X425" s="7">
        <v>11.69999981</v>
      </c>
      <c r="Y425" s="7">
        <v>129.9900055</v>
      </c>
      <c r="Z425" s="7">
        <f t="shared" si="26"/>
        <v>118.29000569</v>
      </c>
      <c r="AA425" t="s">
        <v>45</v>
      </c>
      <c r="AB425" t="str">
        <f t="shared" si="27"/>
        <v>Non-Cash Payments</v>
      </c>
    </row>
    <row r="426" spans="1:28" x14ac:dyDescent="0.25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 t="str">
        <f>VLOOKUP(R426,Products!C:D,2,FALSE)</f>
        <v>Men's Footwear</v>
      </c>
      <c r="T426">
        <v>403</v>
      </c>
      <c r="U426" s="7">
        <v>129.9900055</v>
      </c>
      <c r="V426" s="7">
        <v>110.80340837177086</v>
      </c>
      <c r="W426">
        <v>1</v>
      </c>
      <c r="X426" s="7">
        <v>11.69999981</v>
      </c>
      <c r="Y426" s="7">
        <v>129.9900055</v>
      </c>
      <c r="Z426" s="7">
        <f t="shared" si="26"/>
        <v>118.29000569</v>
      </c>
      <c r="AA426" t="s">
        <v>45</v>
      </c>
      <c r="AB426" t="str">
        <f t="shared" si="27"/>
        <v>Non-Cash Payments</v>
      </c>
    </row>
    <row r="427" spans="1:28" x14ac:dyDescent="0.25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 t="str">
        <f>VLOOKUP(R427,Products!C:D,2,FALSE)</f>
        <v>Men's Footwear</v>
      </c>
      <c r="T427">
        <v>403</v>
      </c>
      <c r="U427" s="7">
        <v>129.9900055</v>
      </c>
      <c r="V427" s="7">
        <v>110.80340837177086</v>
      </c>
      <c r="W427">
        <v>1</v>
      </c>
      <c r="X427" s="7">
        <v>11.69999981</v>
      </c>
      <c r="Y427" s="7">
        <v>129.9900055</v>
      </c>
      <c r="Z427" s="7">
        <f t="shared" si="26"/>
        <v>118.29000569</v>
      </c>
      <c r="AA427" t="s">
        <v>45</v>
      </c>
      <c r="AB427" t="str">
        <f t="shared" si="27"/>
        <v>Non-Cash Payments</v>
      </c>
    </row>
    <row r="428" spans="1:28" x14ac:dyDescent="0.25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 t="str">
        <f>VLOOKUP(R428,Products!C:D,2,FALSE)</f>
        <v>Men's Footwear</v>
      </c>
      <c r="T428">
        <v>403</v>
      </c>
      <c r="U428" s="7">
        <v>129.9900055</v>
      </c>
      <c r="V428" s="7">
        <v>110.80340837177086</v>
      </c>
      <c r="W428">
        <v>1</v>
      </c>
      <c r="X428" s="7">
        <v>11.69999981</v>
      </c>
      <c r="Y428" s="7">
        <v>129.9900055</v>
      </c>
      <c r="Z428" s="7">
        <f t="shared" si="26"/>
        <v>118.29000569</v>
      </c>
      <c r="AA428" t="s">
        <v>45</v>
      </c>
      <c r="AB428" t="str">
        <f t="shared" si="27"/>
        <v>Non-Cash Payments</v>
      </c>
    </row>
    <row r="429" spans="1:28" x14ac:dyDescent="0.25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 t="str">
        <f>VLOOKUP(R429,Products!C:D,2,FALSE)</f>
        <v>Men's Footwear</v>
      </c>
      <c r="T429">
        <v>403</v>
      </c>
      <c r="U429" s="7">
        <v>129.9900055</v>
      </c>
      <c r="V429" s="7">
        <v>110.80340837177086</v>
      </c>
      <c r="W429">
        <v>1</v>
      </c>
      <c r="X429" s="7">
        <v>13</v>
      </c>
      <c r="Y429" s="7">
        <v>129.9900055</v>
      </c>
      <c r="Z429" s="7">
        <f t="shared" si="26"/>
        <v>116.9900055</v>
      </c>
      <c r="AA429" t="s">
        <v>45</v>
      </c>
      <c r="AB429" t="str">
        <f t="shared" si="27"/>
        <v>Non-Cash Payments</v>
      </c>
    </row>
    <row r="430" spans="1:28" x14ac:dyDescent="0.25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 t="str">
        <f>VLOOKUP(R430,Products!C:D,2,FALSE)</f>
        <v>Men's Footwear</v>
      </c>
      <c r="T430">
        <v>403</v>
      </c>
      <c r="U430" s="7">
        <v>129.9900055</v>
      </c>
      <c r="V430" s="7">
        <v>110.80340837177086</v>
      </c>
      <c r="W430">
        <v>1</v>
      </c>
      <c r="X430" s="7">
        <v>13</v>
      </c>
      <c r="Y430" s="7">
        <v>129.9900055</v>
      </c>
      <c r="Z430" s="7">
        <f t="shared" si="26"/>
        <v>116.9900055</v>
      </c>
      <c r="AA430" t="s">
        <v>45</v>
      </c>
      <c r="AB430" t="str">
        <f t="shared" si="27"/>
        <v>Non-Cash Payments</v>
      </c>
    </row>
    <row r="431" spans="1:28" x14ac:dyDescent="0.25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 t="str">
        <f>VLOOKUP(R431,Products!C:D,2,FALSE)</f>
        <v>Men's Footwear</v>
      </c>
      <c r="T431">
        <v>403</v>
      </c>
      <c r="U431" s="7">
        <v>129.9900055</v>
      </c>
      <c r="V431" s="7">
        <v>110.80340837177086</v>
      </c>
      <c r="W431">
        <v>1</v>
      </c>
      <c r="X431" s="7">
        <v>13</v>
      </c>
      <c r="Y431" s="7">
        <v>129.9900055</v>
      </c>
      <c r="Z431" s="7">
        <f t="shared" si="26"/>
        <v>116.9900055</v>
      </c>
      <c r="AA431" t="s">
        <v>45</v>
      </c>
      <c r="AB431" t="str">
        <f t="shared" si="27"/>
        <v>Non-Cash Payments</v>
      </c>
    </row>
    <row r="432" spans="1:28" x14ac:dyDescent="0.25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 t="str">
        <f>VLOOKUP(R432,Products!C:D,2,FALSE)</f>
        <v>Cleats</v>
      </c>
      <c r="T432">
        <v>365</v>
      </c>
      <c r="U432" s="7">
        <v>59.990001679999999</v>
      </c>
      <c r="V432" s="7">
        <v>54.488929209402009</v>
      </c>
      <c r="W432">
        <v>1</v>
      </c>
      <c r="X432" s="7">
        <v>6</v>
      </c>
      <c r="Y432" s="7">
        <v>59.990001679999999</v>
      </c>
      <c r="Z432" s="7">
        <f t="shared" si="26"/>
        <v>53.990001679999999</v>
      </c>
      <c r="AA432" t="s">
        <v>45</v>
      </c>
      <c r="AB432" t="str">
        <f t="shared" si="27"/>
        <v>Non-Cash Payments</v>
      </c>
    </row>
    <row r="433" spans="1:28" x14ac:dyDescent="0.25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 t="str">
        <f>VLOOKUP(R433,Products!C:D,2,FALSE)</f>
        <v>Cleats</v>
      </c>
      <c r="T433">
        <v>365</v>
      </c>
      <c r="U433" s="7">
        <v>59.990001679999999</v>
      </c>
      <c r="V433" s="7">
        <v>54.488929209402009</v>
      </c>
      <c r="W433">
        <v>1</v>
      </c>
      <c r="X433" s="7">
        <v>6</v>
      </c>
      <c r="Y433" s="7">
        <v>59.990001679999999</v>
      </c>
      <c r="Z433" s="7">
        <f t="shared" si="26"/>
        <v>53.990001679999999</v>
      </c>
      <c r="AA433" t="s">
        <v>45</v>
      </c>
      <c r="AB433" t="str">
        <f t="shared" si="27"/>
        <v>Non-Cash Payments</v>
      </c>
    </row>
    <row r="434" spans="1:28" x14ac:dyDescent="0.25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 t="str">
        <f>VLOOKUP(R434,Products!C:D,2,FALSE)</f>
        <v>Men's Footwear</v>
      </c>
      <c r="T434">
        <v>403</v>
      </c>
      <c r="U434" s="7">
        <v>129.9900055</v>
      </c>
      <c r="V434" s="7">
        <v>110.80340837177086</v>
      </c>
      <c r="W434">
        <v>1</v>
      </c>
      <c r="X434" s="7">
        <v>15.600000380000001</v>
      </c>
      <c r="Y434" s="7">
        <v>129.9900055</v>
      </c>
      <c r="Z434" s="7">
        <f t="shared" si="26"/>
        <v>114.39000512</v>
      </c>
      <c r="AA434" t="s">
        <v>45</v>
      </c>
      <c r="AB434" t="str">
        <f t="shared" si="27"/>
        <v>Non-Cash Payments</v>
      </c>
    </row>
    <row r="435" spans="1:28" x14ac:dyDescent="0.25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 t="str">
        <f>VLOOKUP(R435,Products!C:D,2,FALSE)</f>
        <v>Men's Footwear</v>
      </c>
      <c r="T435">
        <v>403</v>
      </c>
      <c r="U435" s="7">
        <v>129.9900055</v>
      </c>
      <c r="V435" s="7">
        <v>110.80340837177086</v>
      </c>
      <c r="W435">
        <v>1</v>
      </c>
      <c r="X435" s="7">
        <v>15.600000380000001</v>
      </c>
      <c r="Y435" s="7">
        <v>129.9900055</v>
      </c>
      <c r="Z435" s="7">
        <f t="shared" si="26"/>
        <v>114.39000512</v>
      </c>
      <c r="AA435" t="s">
        <v>45</v>
      </c>
      <c r="AB435" t="str">
        <f t="shared" si="27"/>
        <v>Non-Cash Payments</v>
      </c>
    </row>
    <row r="436" spans="1:28" x14ac:dyDescent="0.25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 t="str">
        <f>VLOOKUP(R436,Products!C:D,2,FALSE)</f>
        <v>Men's Footwear</v>
      </c>
      <c r="T436">
        <v>403</v>
      </c>
      <c r="U436" s="7">
        <v>129.9900055</v>
      </c>
      <c r="V436" s="7">
        <v>110.80340837177086</v>
      </c>
      <c r="W436">
        <v>1</v>
      </c>
      <c r="X436" s="7">
        <v>15.600000380000001</v>
      </c>
      <c r="Y436" s="7">
        <v>129.9900055</v>
      </c>
      <c r="Z436" s="7">
        <f t="shared" si="26"/>
        <v>114.39000512</v>
      </c>
      <c r="AA436" t="s">
        <v>45</v>
      </c>
      <c r="AB436" t="str">
        <f t="shared" si="27"/>
        <v>Non-Cash Payments</v>
      </c>
    </row>
    <row r="437" spans="1:28" x14ac:dyDescent="0.25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 t="str">
        <f>VLOOKUP(R437,Products!C:D,2,FALSE)</f>
        <v>Men's Footwear</v>
      </c>
      <c r="T437">
        <v>403</v>
      </c>
      <c r="U437" s="7">
        <v>129.9900055</v>
      </c>
      <c r="V437" s="7">
        <v>110.80340837177086</v>
      </c>
      <c r="W437">
        <v>1</v>
      </c>
      <c r="X437" s="7">
        <v>15.600000380000001</v>
      </c>
      <c r="Y437" s="7">
        <v>129.9900055</v>
      </c>
      <c r="Z437" s="7">
        <f t="shared" si="26"/>
        <v>114.39000512</v>
      </c>
      <c r="AA437" t="s">
        <v>45</v>
      </c>
      <c r="AB437" t="str">
        <f t="shared" si="27"/>
        <v>Non-Cash Payments</v>
      </c>
    </row>
    <row r="438" spans="1:28" x14ac:dyDescent="0.25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 t="str">
        <f>VLOOKUP(R438,Products!C:D,2,FALSE)</f>
        <v>Men's Footwear</v>
      </c>
      <c r="T438">
        <v>403</v>
      </c>
      <c r="U438" s="7">
        <v>129.9900055</v>
      </c>
      <c r="V438" s="7">
        <v>110.80340837177086</v>
      </c>
      <c r="W438">
        <v>1</v>
      </c>
      <c r="X438" s="7">
        <v>15.600000380000001</v>
      </c>
      <c r="Y438" s="7">
        <v>129.9900055</v>
      </c>
      <c r="Z438" s="7">
        <f t="shared" si="26"/>
        <v>114.39000512</v>
      </c>
      <c r="AA438" t="s">
        <v>45</v>
      </c>
      <c r="AB438" t="str">
        <f t="shared" si="27"/>
        <v>Non-Cash Payments</v>
      </c>
    </row>
    <row r="439" spans="1:28" x14ac:dyDescent="0.25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 t="str">
        <f>VLOOKUP(R439,Products!C:D,2,FALSE)</f>
        <v>Men's Footwear</v>
      </c>
      <c r="T439">
        <v>403</v>
      </c>
      <c r="U439" s="7">
        <v>129.9900055</v>
      </c>
      <c r="V439" s="7">
        <v>110.80340837177086</v>
      </c>
      <c r="W439">
        <v>1</v>
      </c>
      <c r="X439" s="7">
        <v>15.600000380000001</v>
      </c>
      <c r="Y439" s="7">
        <v>129.9900055</v>
      </c>
      <c r="Z439" s="7">
        <f t="shared" si="26"/>
        <v>114.39000512</v>
      </c>
      <c r="AA439" t="s">
        <v>45</v>
      </c>
      <c r="AB439" t="str">
        <f t="shared" si="27"/>
        <v>Non-Cash Payments</v>
      </c>
    </row>
    <row r="440" spans="1:28" x14ac:dyDescent="0.25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 t="str">
        <f>VLOOKUP(R440,Products!C:D,2,FALSE)</f>
        <v>Men's Footwear</v>
      </c>
      <c r="T440">
        <v>403</v>
      </c>
      <c r="U440" s="7">
        <v>129.9900055</v>
      </c>
      <c r="V440" s="7">
        <v>110.80340837177086</v>
      </c>
      <c r="W440">
        <v>1</v>
      </c>
      <c r="X440" s="7">
        <v>16.899999619999999</v>
      </c>
      <c r="Y440" s="7">
        <v>129.9900055</v>
      </c>
      <c r="Z440" s="7">
        <f t="shared" si="26"/>
        <v>113.09000587999999</v>
      </c>
      <c r="AA440" t="s">
        <v>45</v>
      </c>
      <c r="AB440" t="str">
        <f t="shared" si="27"/>
        <v>Non-Cash Payments</v>
      </c>
    </row>
    <row r="441" spans="1:28" x14ac:dyDescent="0.25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 t="str">
        <f>VLOOKUP(R441,Products!C:D,2,FALSE)</f>
        <v>Men's Footwear</v>
      </c>
      <c r="T441">
        <v>403</v>
      </c>
      <c r="U441" s="7">
        <v>129.9900055</v>
      </c>
      <c r="V441" s="7">
        <v>110.80340837177086</v>
      </c>
      <c r="W441">
        <v>1</v>
      </c>
      <c r="X441" s="7">
        <v>16.899999619999999</v>
      </c>
      <c r="Y441" s="7">
        <v>129.9900055</v>
      </c>
      <c r="Z441" s="7">
        <f t="shared" si="26"/>
        <v>113.09000587999999</v>
      </c>
      <c r="AA441" t="s">
        <v>45</v>
      </c>
      <c r="AB441" t="str">
        <f t="shared" si="27"/>
        <v>Non-Cash Payments</v>
      </c>
    </row>
    <row r="442" spans="1:28" x14ac:dyDescent="0.25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 t="str">
        <f>VLOOKUP(R442,Products!C:D,2,FALSE)</f>
        <v>Men's Footwear</v>
      </c>
      <c r="T442">
        <v>403</v>
      </c>
      <c r="U442" s="7">
        <v>129.9900055</v>
      </c>
      <c r="V442" s="7">
        <v>110.80340837177086</v>
      </c>
      <c r="W442">
        <v>1</v>
      </c>
      <c r="X442" s="7">
        <v>16.899999619999999</v>
      </c>
      <c r="Y442" s="7">
        <v>129.9900055</v>
      </c>
      <c r="Z442" s="7">
        <f t="shared" si="26"/>
        <v>113.09000587999999</v>
      </c>
      <c r="AA442" t="s">
        <v>45</v>
      </c>
      <c r="AB442" t="str">
        <f t="shared" si="27"/>
        <v>Non-Cash Payments</v>
      </c>
    </row>
    <row r="443" spans="1:28" x14ac:dyDescent="0.25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 t="str">
        <f>VLOOKUP(R443,Products!C:D,2,FALSE)</f>
        <v>Men's Footwear</v>
      </c>
      <c r="T443">
        <v>403</v>
      </c>
      <c r="U443" s="7">
        <v>129.9900055</v>
      </c>
      <c r="V443" s="7">
        <v>110.80340837177086</v>
      </c>
      <c r="W443">
        <v>1</v>
      </c>
      <c r="X443" s="7">
        <v>16.899999619999999</v>
      </c>
      <c r="Y443" s="7">
        <v>129.9900055</v>
      </c>
      <c r="Z443" s="7">
        <f t="shared" si="26"/>
        <v>113.09000587999999</v>
      </c>
      <c r="AA443" t="s">
        <v>45</v>
      </c>
      <c r="AB443" t="str">
        <f t="shared" si="27"/>
        <v>Non-Cash Payments</v>
      </c>
    </row>
    <row r="444" spans="1:28" x14ac:dyDescent="0.25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 t="str">
        <f>VLOOKUP(R444,Products!C:D,2,FALSE)</f>
        <v>Men's Footwear</v>
      </c>
      <c r="T444">
        <v>403</v>
      </c>
      <c r="U444" s="7">
        <v>129.9900055</v>
      </c>
      <c r="V444" s="7">
        <v>110.80340837177086</v>
      </c>
      <c r="W444">
        <v>1</v>
      </c>
      <c r="X444" s="7">
        <v>16.899999619999999</v>
      </c>
      <c r="Y444" s="7">
        <v>129.9900055</v>
      </c>
      <c r="Z444" s="7">
        <f t="shared" si="26"/>
        <v>113.09000587999999</v>
      </c>
      <c r="AA444" t="s">
        <v>45</v>
      </c>
      <c r="AB444" t="str">
        <f t="shared" si="27"/>
        <v>Non-Cash Payments</v>
      </c>
    </row>
    <row r="445" spans="1:28" x14ac:dyDescent="0.25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 t="str">
        <f>VLOOKUP(R445,Products!C:D,2,FALSE)</f>
        <v>Cleats</v>
      </c>
      <c r="T445">
        <v>365</v>
      </c>
      <c r="U445" s="7">
        <v>59.990001679999999</v>
      </c>
      <c r="V445" s="7">
        <v>54.488929209402009</v>
      </c>
      <c r="W445">
        <v>1</v>
      </c>
      <c r="X445" s="7">
        <v>7.8000001909999996</v>
      </c>
      <c r="Y445" s="7">
        <v>59.990001679999999</v>
      </c>
      <c r="Z445" s="7">
        <f t="shared" si="26"/>
        <v>52.190001488999997</v>
      </c>
      <c r="AA445" t="s">
        <v>45</v>
      </c>
      <c r="AB445" t="str">
        <f t="shared" si="27"/>
        <v>Non-Cash Payments</v>
      </c>
    </row>
    <row r="446" spans="1:28" x14ac:dyDescent="0.25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 t="str">
        <f>VLOOKUP(R446,Products!C:D,2,FALSE)</f>
        <v>Men's Footwear</v>
      </c>
      <c r="T446">
        <v>403</v>
      </c>
      <c r="U446" s="7">
        <v>129.9900055</v>
      </c>
      <c r="V446" s="7">
        <v>110.80340837177086</v>
      </c>
      <c r="W446">
        <v>1</v>
      </c>
      <c r="X446" s="7">
        <v>16.899999619999999</v>
      </c>
      <c r="Y446" s="7">
        <v>129.9900055</v>
      </c>
      <c r="Z446" s="7">
        <f t="shared" si="26"/>
        <v>113.09000587999999</v>
      </c>
      <c r="AA446" t="s">
        <v>45</v>
      </c>
      <c r="AB446" t="str">
        <f t="shared" si="27"/>
        <v>Non-Cash Payments</v>
      </c>
    </row>
    <row r="447" spans="1:28" x14ac:dyDescent="0.25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 t="str">
        <f>VLOOKUP(R447,Products!C:D,2,FALSE)</f>
        <v>Men's Footwear</v>
      </c>
      <c r="T447">
        <v>403</v>
      </c>
      <c r="U447" s="7">
        <v>129.9900055</v>
      </c>
      <c r="V447" s="7">
        <v>110.80340837177086</v>
      </c>
      <c r="W447">
        <v>1</v>
      </c>
      <c r="X447" s="7">
        <v>16.899999619999999</v>
      </c>
      <c r="Y447" s="7">
        <v>129.9900055</v>
      </c>
      <c r="Z447" s="7">
        <f t="shared" si="26"/>
        <v>113.09000587999999</v>
      </c>
      <c r="AA447" t="s">
        <v>45</v>
      </c>
      <c r="AB447" t="str">
        <f t="shared" si="27"/>
        <v>Non-Cash Payments</v>
      </c>
    </row>
    <row r="448" spans="1:28" x14ac:dyDescent="0.25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 t="str">
        <f>VLOOKUP(R448,Products!C:D,2,FALSE)</f>
        <v>Men's Footwear</v>
      </c>
      <c r="T448">
        <v>403</v>
      </c>
      <c r="U448" s="7">
        <v>129.9900055</v>
      </c>
      <c r="V448" s="7">
        <v>110.80340837177086</v>
      </c>
      <c r="W448">
        <v>1</v>
      </c>
      <c r="X448" s="7">
        <v>16.899999619999999</v>
      </c>
      <c r="Y448" s="7">
        <v>129.9900055</v>
      </c>
      <c r="Z448" s="7">
        <f t="shared" si="26"/>
        <v>113.09000587999999</v>
      </c>
      <c r="AA448" t="s">
        <v>45</v>
      </c>
      <c r="AB448" t="str">
        <f t="shared" si="27"/>
        <v>Non-Cash Payments</v>
      </c>
    </row>
    <row r="449" spans="1:28" x14ac:dyDescent="0.25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 t="str">
        <f>VLOOKUP(R449,Products!C:D,2,FALSE)</f>
        <v>Men's Footwear</v>
      </c>
      <c r="T449">
        <v>403</v>
      </c>
      <c r="U449" s="7">
        <v>129.9900055</v>
      </c>
      <c r="V449" s="7">
        <v>110.80340837177086</v>
      </c>
      <c r="W449">
        <v>1</v>
      </c>
      <c r="X449" s="7">
        <v>16.899999619999999</v>
      </c>
      <c r="Y449" s="7">
        <v>129.9900055</v>
      </c>
      <c r="Z449" s="7">
        <f t="shared" si="26"/>
        <v>113.09000587999999</v>
      </c>
      <c r="AA449" t="s">
        <v>45</v>
      </c>
      <c r="AB449" t="str">
        <f t="shared" si="27"/>
        <v>Non-Cash Payments</v>
      </c>
    </row>
    <row r="450" spans="1:28" x14ac:dyDescent="0.25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 t="str">
        <f>VLOOKUP(R450,Products!C:D,2,FALSE)</f>
        <v>Cleats</v>
      </c>
      <c r="T450">
        <v>365</v>
      </c>
      <c r="U450" s="7">
        <v>59.990001679999999</v>
      </c>
      <c r="V450" s="7">
        <v>54.488929209402009</v>
      </c>
      <c r="W450">
        <v>1</v>
      </c>
      <c r="X450" s="7">
        <v>9</v>
      </c>
      <c r="Y450" s="7">
        <v>59.990001679999999</v>
      </c>
      <c r="Z450" s="7">
        <f t="shared" si="26"/>
        <v>50.990001679999999</v>
      </c>
      <c r="AA450" t="s">
        <v>45</v>
      </c>
      <c r="AB450" t="str">
        <f t="shared" si="27"/>
        <v>Non-Cash Payments</v>
      </c>
    </row>
    <row r="451" spans="1:28" x14ac:dyDescent="0.25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 t="str">
        <f>VLOOKUP(R451,Products!C:D,2,FALSE)</f>
        <v>Men's Footwear</v>
      </c>
      <c r="T451">
        <v>403</v>
      </c>
      <c r="U451" s="7">
        <v>129.9900055</v>
      </c>
      <c r="V451" s="7">
        <v>110.80340837177086</v>
      </c>
      <c r="W451">
        <v>1</v>
      </c>
      <c r="X451" s="7">
        <v>19.5</v>
      </c>
      <c r="Y451" s="7">
        <v>129.9900055</v>
      </c>
      <c r="Z451" s="7">
        <f t="shared" ref="Z451:Z514" si="30">Y451-X451</f>
        <v>110.4900055</v>
      </c>
      <c r="AA451" t="s">
        <v>45</v>
      </c>
      <c r="AB451" t="str">
        <f t="shared" ref="AB451:AB514" si="31">IF(AND(Z451&gt;200,AA451="CASH"),"Cash Over 200",IF(AA451="CASH","Cash Not Over 200","Non-Cash Payments"))</f>
        <v>Non-Cash Payments</v>
      </c>
    </row>
    <row r="452" spans="1:28" x14ac:dyDescent="0.25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 t="str">
        <f>VLOOKUP(R452,Products!C:D,2,FALSE)</f>
        <v>Men's Footwear</v>
      </c>
      <c r="T452">
        <v>403</v>
      </c>
      <c r="U452" s="7">
        <v>129.9900055</v>
      </c>
      <c r="V452" s="7">
        <v>110.80340837177086</v>
      </c>
      <c r="W452">
        <v>1</v>
      </c>
      <c r="X452" s="7">
        <v>19.5</v>
      </c>
      <c r="Y452" s="7">
        <v>129.9900055</v>
      </c>
      <c r="Z452" s="7">
        <f t="shared" si="30"/>
        <v>110.4900055</v>
      </c>
      <c r="AA452" t="s">
        <v>45</v>
      </c>
      <c r="AB452" t="str">
        <f t="shared" si="31"/>
        <v>Non-Cash Payments</v>
      </c>
    </row>
    <row r="453" spans="1:28" x14ac:dyDescent="0.25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 t="str">
        <f>VLOOKUP(R453,Products!C:D,2,FALSE)</f>
        <v>Men's Footwear</v>
      </c>
      <c r="T453">
        <v>403</v>
      </c>
      <c r="U453" s="7">
        <v>129.9900055</v>
      </c>
      <c r="V453" s="7">
        <v>110.80340837177086</v>
      </c>
      <c r="W453">
        <v>1</v>
      </c>
      <c r="X453" s="7">
        <v>19.5</v>
      </c>
      <c r="Y453" s="7">
        <v>129.9900055</v>
      </c>
      <c r="Z453" s="7">
        <f t="shared" si="30"/>
        <v>110.4900055</v>
      </c>
      <c r="AA453" t="s">
        <v>45</v>
      </c>
      <c r="AB453" t="str">
        <f t="shared" si="31"/>
        <v>Non-Cash Payments</v>
      </c>
    </row>
    <row r="454" spans="1:28" x14ac:dyDescent="0.25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 t="str">
        <f>VLOOKUP(R454,Products!C:D,2,FALSE)</f>
        <v>Children's Clothing</v>
      </c>
      <c r="T454">
        <v>1350</v>
      </c>
      <c r="U454" s="7">
        <v>357.10000609999997</v>
      </c>
      <c r="V454" s="7">
        <v>263.94000818499995</v>
      </c>
      <c r="W454">
        <v>1</v>
      </c>
      <c r="X454" s="7">
        <v>53.569999699999997</v>
      </c>
      <c r="Y454" s="7">
        <v>357.10000609999997</v>
      </c>
      <c r="Z454" s="7">
        <f t="shared" si="30"/>
        <v>303.53000639999999</v>
      </c>
      <c r="AA454" t="s">
        <v>45</v>
      </c>
      <c r="AB454" t="str">
        <f t="shared" si="31"/>
        <v>Non-Cash Payments</v>
      </c>
    </row>
    <row r="455" spans="1:28" x14ac:dyDescent="0.25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 t="str">
        <f>VLOOKUP(R455,Products!C:D,2,FALSE)</f>
        <v>Men's Footwear</v>
      </c>
      <c r="T455">
        <v>403</v>
      </c>
      <c r="U455" s="7">
        <v>129.9900055</v>
      </c>
      <c r="V455" s="7">
        <v>110.80340837177086</v>
      </c>
      <c r="W455">
        <v>1</v>
      </c>
      <c r="X455" s="7">
        <v>19.5</v>
      </c>
      <c r="Y455" s="7">
        <v>129.9900055</v>
      </c>
      <c r="Z455" s="7">
        <f t="shared" si="30"/>
        <v>110.4900055</v>
      </c>
      <c r="AA455" t="s">
        <v>45</v>
      </c>
      <c r="AB455" t="str">
        <f t="shared" si="31"/>
        <v>Non-Cash Payments</v>
      </c>
    </row>
    <row r="456" spans="1:28" x14ac:dyDescent="0.25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 t="str">
        <f>VLOOKUP(R456,Products!C:D,2,FALSE)</f>
        <v>Men's Footwear</v>
      </c>
      <c r="T456">
        <v>403</v>
      </c>
      <c r="U456" s="7">
        <v>129.9900055</v>
      </c>
      <c r="V456" s="7">
        <v>110.80340837177086</v>
      </c>
      <c r="W456">
        <v>1</v>
      </c>
      <c r="X456" s="7">
        <v>19.5</v>
      </c>
      <c r="Y456" s="7">
        <v>129.9900055</v>
      </c>
      <c r="Z456" s="7">
        <f t="shared" si="30"/>
        <v>110.4900055</v>
      </c>
      <c r="AA456" t="s">
        <v>45</v>
      </c>
      <c r="AB456" t="str">
        <f t="shared" si="31"/>
        <v>Non-Cash Payments</v>
      </c>
    </row>
    <row r="457" spans="1:28" x14ac:dyDescent="0.25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 t="str">
        <f>VLOOKUP(R457,Products!C:D,2,FALSE)</f>
        <v>Men's Footwear</v>
      </c>
      <c r="T457">
        <v>403</v>
      </c>
      <c r="U457" s="7">
        <v>129.9900055</v>
      </c>
      <c r="V457" s="7">
        <v>110.80340837177086</v>
      </c>
      <c r="W457">
        <v>1</v>
      </c>
      <c r="X457" s="7">
        <v>19.5</v>
      </c>
      <c r="Y457" s="7">
        <v>129.9900055</v>
      </c>
      <c r="Z457" s="7">
        <f t="shared" si="30"/>
        <v>110.4900055</v>
      </c>
      <c r="AA457" t="s">
        <v>45</v>
      </c>
      <c r="AB457" t="str">
        <f t="shared" si="31"/>
        <v>Non-Cash Payments</v>
      </c>
    </row>
    <row r="458" spans="1:28" x14ac:dyDescent="0.25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 t="str">
        <f>VLOOKUP(R458,Products!C:D,2,FALSE)</f>
        <v>Men's Footwear</v>
      </c>
      <c r="T458">
        <v>403</v>
      </c>
      <c r="U458" s="7">
        <v>129.9900055</v>
      </c>
      <c r="V458" s="7">
        <v>110.80340837177086</v>
      </c>
      <c r="W458">
        <v>1</v>
      </c>
      <c r="X458" s="7">
        <v>19.5</v>
      </c>
      <c r="Y458" s="7">
        <v>129.9900055</v>
      </c>
      <c r="Z458" s="7">
        <f t="shared" si="30"/>
        <v>110.4900055</v>
      </c>
      <c r="AA458" t="s">
        <v>45</v>
      </c>
      <c r="AB458" t="str">
        <f t="shared" si="31"/>
        <v>Non-Cash Payments</v>
      </c>
    </row>
    <row r="459" spans="1:28" x14ac:dyDescent="0.25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 t="str">
        <f>VLOOKUP(R459,Products!C:D,2,FALSE)</f>
        <v>Men's Footwear</v>
      </c>
      <c r="T459">
        <v>403</v>
      </c>
      <c r="U459" s="7">
        <v>129.9900055</v>
      </c>
      <c r="V459" s="7">
        <v>110.80340837177086</v>
      </c>
      <c r="W459">
        <v>1</v>
      </c>
      <c r="X459" s="7">
        <v>20.799999239999998</v>
      </c>
      <c r="Y459" s="7">
        <v>129.9900055</v>
      </c>
      <c r="Z459" s="7">
        <f t="shared" si="30"/>
        <v>109.19000625999999</v>
      </c>
      <c r="AA459" t="s">
        <v>45</v>
      </c>
      <c r="AB459" t="str">
        <f t="shared" si="31"/>
        <v>Non-Cash Payments</v>
      </c>
    </row>
    <row r="460" spans="1:28" x14ac:dyDescent="0.25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 t="str">
        <f>VLOOKUP(R460,Products!C:D,2,FALSE)</f>
        <v>Men's Footwear</v>
      </c>
      <c r="T460">
        <v>403</v>
      </c>
      <c r="U460" s="7">
        <v>129.9900055</v>
      </c>
      <c r="V460" s="7">
        <v>110.80340837177086</v>
      </c>
      <c r="W460">
        <v>1</v>
      </c>
      <c r="X460" s="7">
        <v>20.799999239999998</v>
      </c>
      <c r="Y460" s="7">
        <v>129.9900055</v>
      </c>
      <c r="Z460" s="7">
        <f t="shared" si="30"/>
        <v>109.19000625999999</v>
      </c>
      <c r="AA460" t="s">
        <v>45</v>
      </c>
      <c r="AB460" t="str">
        <f t="shared" si="31"/>
        <v>Non-Cash Payments</v>
      </c>
    </row>
    <row r="461" spans="1:28" x14ac:dyDescent="0.25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 t="str">
        <f>VLOOKUP(R461,Products!C:D,2,FALSE)</f>
        <v>Men's Footwear</v>
      </c>
      <c r="T461">
        <v>403</v>
      </c>
      <c r="U461" s="7">
        <v>129.9900055</v>
      </c>
      <c r="V461" s="7">
        <v>110.80340837177086</v>
      </c>
      <c r="W461">
        <v>1</v>
      </c>
      <c r="X461" s="7">
        <v>20.799999239999998</v>
      </c>
      <c r="Y461" s="7">
        <v>129.9900055</v>
      </c>
      <c r="Z461" s="7">
        <f t="shared" si="30"/>
        <v>109.19000625999999</v>
      </c>
      <c r="AA461" t="s">
        <v>45</v>
      </c>
      <c r="AB461" t="str">
        <f t="shared" si="31"/>
        <v>Non-Cash Payments</v>
      </c>
    </row>
    <row r="462" spans="1:28" x14ac:dyDescent="0.25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 t="str">
        <f>VLOOKUP(R462,Products!C:D,2,FALSE)</f>
        <v>Cleats</v>
      </c>
      <c r="T462">
        <v>365</v>
      </c>
      <c r="U462" s="7">
        <v>59.990001679999999</v>
      </c>
      <c r="V462" s="7">
        <v>54.488929209402009</v>
      </c>
      <c r="W462">
        <v>1</v>
      </c>
      <c r="X462" s="7">
        <v>9.6000003809999992</v>
      </c>
      <c r="Y462" s="7">
        <v>59.990001679999999</v>
      </c>
      <c r="Z462" s="7">
        <f t="shared" si="30"/>
        <v>50.390001298999998</v>
      </c>
      <c r="AA462" t="s">
        <v>45</v>
      </c>
      <c r="AB462" t="str">
        <f t="shared" si="31"/>
        <v>Non-Cash Payments</v>
      </c>
    </row>
    <row r="463" spans="1:28" x14ac:dyDescent="0.25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 t="str">
        <f>VLOOKUP(R463,Products!C:D,2,FALSE)</f>
        <v>Crafts</v>
      </c>
      <c r="T463">
        <v>1353</v>
      </c>
      <c r="U463" s="7">
        <v>461.48001099999999</v>
      </c>
      <c r="V463" s="7">
        <v>376.77167767999998</v>
      </c>
      <c r="W463">
        <v>1</v>
      </c>
      <c r="X463" s="7">
        <v>73.839996339999999</v>
      </c>
      <c r="Y463" s="7">
        <v>461.48001099999999</v>
      </c>
      <c r="Z463" s="7">
        <f t="shared" si="30"/>
        <v>387.64001466000002</v>
      </c>
      <c r="AA463" t="s">
        <v>45</v>
      </c>
      <c r="AB463" t="str">
        <f t="shared" si="31"/>
        <v>Non-Cash Payments</v>
      </c>
    </row>
    <row r="464" spans="1:28" x14ac:dyDescent="0.25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 t="str">
        <f>VLOOKUP(R464,Products!C:D,2,FALSE)</f>
        <v>Men's Footwear</v>
      </c>
      <c r="T464">
        <v>403</v>
      </c>
      <c r="U464" s="7">
        <v>129.9900055</v>
      </c>
      <c r="V464" s="7">
        <v>110.80340837177086</v>
      </c>
      <c r="W464">
        <v>1</v>
      </c>
      <c r="X464" s="7">
        <v>20.799999239999998</v>
      </c>
      <c r="Y464" s="7">
        <v>129.9900055</v>
      </c>
      <c r="Z464" s="7">
        <f t="shared" si="30"/>
        <v>109.19000625999999</v>
      </c>
      <c r="AA464" t="s">
        <v>45</v>
      </c>
      <c r="AB464" t="str">
        <f t="shared" si="31"/>
        <v>Non-Cash Payments</v>
      </c>
    </row>
    <row r="465" spans="1:28" x14ac:dyDescent="0.25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 t="str">
        <f>VLOOKUP(R465,Products!C:D,2,FALSE)</f>
        <v>Men's Footwear</v>
      </c>
      <c r="T465">
        <v>403</v>
      </c>
      <c r="U465" s="7">
        <v>129.9900055</v>
      </c>
      <c r="V465" s="7">
        <v>110.80340837177086</v>
      </c>
      <c r="W465">
        <v>1</v>
      </c>
      <c r="X465" s="7">
        <v>20.799999239999998</v>
      </c>
      <c r="Y465" s="7">
        <v>129.9900055</v>
      </c>
      <c r="Z465" s="7">
        <f t="shared" si="30"/>
        <v>109.19000625999999</v>
      </c>
      <c r="AA465" t="s">
        <v>45</v>
      </c>
      <c r="AB465" t="str">
        <f t="shared" si="31"/>
        <v>Non-Cash Payments</v>
      </c>
    </row>
    <row r="466" spans="1:28" x14ac:dyDescent="0.25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 t="str">
        <f>VLOOKUP(R466,Products!C:D,2,FALSE)</f>
        <v>Men's Footwear</v>
      </c>
      <c r="T466">
        <v>403</v>
      </c>
      <c r="U466" s="7">
        <v>129.9900055</v>
      </c>
      <c r="V466" s="7">
        <v>110.80340837177086</v>
      </c>
      <c r="W466">
        <v>1</v>
      </c>
      <c r="X466" s="7">
        <v>22.100000380000001</v>
      </c>
      <c r="Y466" s="7">
        <v>129.9900055</v>
      </c>
      <c r="Z466" s="7">
        <f t="shared" si="30"/>
        <v>107.89000512</v>
      </c>
      <c r="AA466" t="s">
        <v>45</v>
      </c>
      <c r="AB466" t="str">
        <f t="shared" si="31"/>
        <v>Non-Cash Payments</v>
      </c>
    </row>
    <row r="467" spans="1:28" x14ac:dyDescent="0.25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 t="str">
        <f>VLOOKUP(R467,Products!C:D,2,FALSE)</f>
        <v>Cardio Equipment</v>
      </c>
      <c r="T467">
        <v>191</v>
      </c>
      <c r="U467" s="7">
        <v>99.989997860000003</v>
      </c>
      <c r="V467" s="7">
        <v>95.114003926871064</v>
      </c>
      <c r="W467">
        <v>4</v>
      </c>
      <c r="X467" s="7">
        <v>79.989997860000003</v>
      </c>
      <c r="Y467" s="7">
        <v>399.95999144000001</v>
      </c>
      <c r="Z467" s="7">
        <f t="shared" si="30"/>
        <v>319.96999357999999</v>
      </c>
      <c r="AA467" t="s">
        <v>66</v>
      </c>
      <c r="AB467" t="str">
        <f t="shared" si="31"/>
        <v>Non-Cash Payments</v>
      </c>
    </row>
    <row r="468" spans="1:28" x14ac:dyDescent="0.25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 t="str">
        <f>VLOOKUP(R468,Products!C:D,2,FALSE)</f>
        <v>Cleats</v>
      </c>
      <c r="T468">
        <v>365</v>
      </c>
      <c r="U468" s="7">
        <v>59.990001679999999</v>
      </c>
      <c r="V468" s="7">
        <v>54.488929209402009</v>
      </c>
      <c r="W468">
        <v>4</v>
      </c>
      <c r="X468" s="7">
        <v>4.8000001909999996</v>
      </c>
      <c r="Y468" s="7">
        <v>239.96000672</v>
      </c>
      <c r="Z468" s="7">
        <f t="shared" si="30"/>
        <v>235.16000652899999</v>
      </c>
      <c r="AA468" t="s">
        <v>66</v>
      </c>
      <c r="AB468" t="str">
        <f t="shared" si="31"/>
        <v>Non-Cash Payments</v>
      </c>
    </row>
    <row r="469" spans="1:28" x14ac:dyDescent="0.25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 t="str">
        <f>VLOOKUP(R469,Products!C:D,2,FALSE)</f>
        <v>Cleats</v>
      </c>
      <c r="T469">
        <v>365</v>
      </c>
      <c r="U469" s="7">
        <v>59.990001679999999</v>
      </c>
      <c r="V469" s="7">
        <v>54.488929209402009</v>
      </c>
      <c r="W469">
        <v>4</v>
      </c>
      <c r="X469" s="7">
        <v>9.6000003809999992</v>
      </c>
      <c r="Y469" s="7">
        <v>239.96000672</v>
      </c>
      <c r="Z469" s="7">
        <f t="shared" si="30"/>
        <v>230.36000633899999</v>
      </c>
      <c r="AA469" t="s">
        <v>66</v>
      </c>
      <c r="AB469" t="str">
        <f t="shared" si="31"/>
        <v>Non-Cash Payments</v>
      </c>
    </row>
    <row r="470" spans="1:28" x14ac:dyDescent="0.25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 t="str">
        <f>VLOOKUP(R470,Products!C:D,2,FALSE)</f>
        <v>Cleats</v>
      </c>
      <c r="T470">
        <v>365</v>
      </c>
      <c r="U470" s="7">
        <v>59.990001679999999</v>
      </c>
      <c r="V470" s="7">
        <v>54.488929209402009</v>
      </c>
      <c r="W470">
        <v>4</v>
      </c>
      <c r="X470" s="7">
        <v>28.799999239999998</v>
      </c>
      <c r="Y470" s="7">
        <v>239.96000672</v>
      </c>
      <c r="Z470" s="7">
        <f t="shared" si="30"/>
        <v>211.16000747999999</v>
      </c>
      <c r="AA470" t="s">
        <v>66</v>
      </c>
      <c r="AB470" t="str">
        <f t="shared" si="31"/>
        <v>Non-Cash Payments</v>
      </c>
    </row>
    <row r="471" spans="1:28" x14ac:dyDescent="0.25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 t="str">
        <f>VLOOKUP(R471,Products!C:D,2,FALSE)</f>
        <v>Cleats</v>
      </c>
      <c r="T471">
        <v>365</v>
      </c>
      <c r="U471" s="7">
        <v>59.990001679999999</v>
      </c>
      <c r="V471" s="7">
        <v>54.488929209402009</v>
      </c>
      <c r="W471">
        <v>4</v>
      </c>
      <c r="X471" s="7">
        <v>31.190000529999999</v>
      </c>
      <c r="Y471" s="7">
        <v>239.96000672</v>
      </c>
      <c r="Z471" s="7">
        <f t="shared" si="30"/>
        <v>208.77000619</v>
      </c>
      <c r="AA471" t="s">
        <v>66</v>
      </c>
      <c r="AB471" t="str">
        <f t="shared" si="31"/>
        <v>Non-Cash Payments</v>
      </c>
    </row>
    <row r="472" spans="1:28" x14ac:dyDescent="0.25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 t="str">
        <f>VLOOKUP(R472,Products!C:D,2,FALSE)</f>
        <v>Cleats</v>
      </c>
      <c r="T472">
        <v>365</v>
      </c>
      <c r="U472" s="7">
        <v>59.990001679999999</v>
      </c>
      <c r="V472" s="7">
        <v>54.488929209402009</v>
      </c>
      <c r="W472">
        <v>4</v>
      </c>
      <c r="X472" s="7">
        <v>43.189998629999998</v>
      </c>
      <c r="Y472" s="7">
        <v>239.96000672</v>
      </c>
      <c r="Z472" s="7">
        <f t="shared" si="30"/>
        <v>196.77000809</v>
      </c>
      <c r="AA472" t="s">
        <v>66</v>
      </c>
      <c r="AB472" t="str">
        <f t="shared" si="31"/>
        <v>Non-Cash Payments</v>
      </c>
    </row>
    <row r="473" spans="1:28" x14ac:dyDescent="0.25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 t="str">
        <f>VLOOKUP(R473,Products!C:D,2,FALSE)</f>
        <v>Cleats</v>
      </c>
      <c r="T473">
        <v>365</v>
      </c>
      <c r="U473" s="7">
        <v>59.990001679999999</v>
      </c>
      <c r="V473" s="7">
        <v>54.488929209402009</v>
      </c>
      <c r="W473">
        <v>4</v>
      </c>
      <c r="X473" s="7">
        <v>59.990001679999999</v>
      </c>
      <c r="Y473" s="7">
        <v>239.96000672</v>
      </c>
      <c r="Z473" s="7">
        <f t="shared" si="30"/>
        <v>179.97000503999999</v>
      </c>
      <c r="AA473" t="s">
        <v>66</v>
      </c>
      <c r="AB473" t="str">
        <f t="shared" si="31"/>
        <v>Non-Cash Payments</v>
      </c>
    </row>
    <row r="474" spans="1:28" x14ac:dyDescent="0.25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 t="str">
        <f>VLOOKUP(R474,Products!C:D,2,FALSE)</f>
        <v>Women's Apparel</v>
      </c>
      <c r="T474">
        <v>502</v>
      </c>
      <c r="U474" s="7">
        <v>50</v>
      </c>
      <c r="V474" s="7">
        <v>43.678035218757444</v>
      </c>
      <c r="W474">
        <v>4</v>
      </c>
      <c r="X474" s="7">
        <v>2</v>
      </c>
      <c r="Y474" s="7">
        <v>200</v>
      </c>
      <c r="Z474" s="7">
        <f t="shared" si="30"/>
        <v>198</v>
      </c>
      <c r="AA474" t="s">
        <v>66</v>
      </c>
      <c r="AB474" t="str">
        <f t="shared" si="31"/>
        <v>Non-Cash Payments</v>
      </c>
    </row>
    <row r="475" spans="1:28" x14ac:dyDescent="0.25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 t="str">
        <f>VLOOKUP(R475,Products!C:D,2,FALSE)</f>
        <v>Shop By Sport</v>
      </c>
      <c r="T475">
        <v>627</v>
      </c>
      <c r="U475" s="7">
        <v>39.990001679999999</v>
      </c>
      <c r="V475" s="7">
        <v>34.198098313835338</v>
      </c>
      <c r="W475">
        <v>4</v>
      </c>
      <c r="X475" s="7">
        <v>8</v>
      </c>
      <c r="Y475" s="7">
        <v>159.96000672</v>
      </c>
      <c r="Z475" s="7">
        <f t="shared" si="30"/>
        <v>151.96000672</v>
      </c>
      <c r="AA475" t="s">
        <v>66</v>
      </c>
      <c r="AB475" t="str">
        <f t="shared" si="31"/>
        <v>Non-Cash Payments</v>
      </c>
    </row>
    <row r="476" spans="1:28" x14ac:dyDescent="0.25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 t="str">
        <f>VLOOKUP(R476,Products!C:D,2,FALSE)</f>
        <v>Women's Apparel</v>
      </c>
      <c r="T476">
        <v>502</v>
      </c>
      <c r="U476" s="7">
        <v>50</v>
      </c>
      <c r="V476" s="7">
        <v>43.678035218757444</v>
      </c>
      <c r="W476">
        <v>4</v>
      </c>
      <c r="X476" s="7">
        <v>11</v>
      </c>
      <c r="Y476" s="7">
        <v>200</v>
      </c>
      <c r="Z476" s="7">
        <f t="shared" si="30"/>
        <v>189</v>
      </c>
      <c r="AA476" t="s">
        <v>66</v>
      </c>
      <c r="AB476" t="str">
        <f t="shared" si="31"/>
        <v>Non-Cash Payments</v>
      </c>
    </row>
    <row r="477" spans="1:28" x14ac:dyDescent="0.25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 t="str">
        <f>VLOOKUP(R477,Products!C:D,2,FALSE)</f>
        <v>Women's Apparel</v>
      </c>
      <c r="T477">
        <v>502</v>
      </c>
      <c r="U477" s="7">
        <v>50</v>
      </c>
      <c r="V477" s="7">
        <v>43.678035218757444</v>
      </c>
      <c r="W477">
        <v>4</v>
      </c>
      <c r="X477" s="7">
        <v>14</v>
      </c>
      <c r="Y477" s="7">
        <v>200</v>
      </c>
      <c r="Z477" s="7">
        <f t="shared" si="30"/>
        <v>186</v>
      </c>
      <c r="AA477" t="s">
        <v>66</v>
      </c>
      <c r="AB477" t="str">
        <f t="shared" si="31"/>
        <v>Non-Cash Payments</v>
      </c>
    </row>
    <row r="478" spans="1:28" x14ac:dyDescent="0.25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 t="str">
        <f>VLOOKUP(R478,Products!C:D,2,FALSE)</f>
        <v>Women's Apparel</v>
      </c>
      <c r="T478">
        <v>502</v>
      </c>
      <c r="U478" s="7">
        <v>50</v>
      </c>
      <c r="V478" s="7">
        <v>43.678035218757444</v>
      </c>
      <c r="W478">
        <v>4</v>
      </c>
      <c r="X478" s="7">
        <v>20</v>
      </c>
      <c r="Y478" s="7">
        <v>200</v>
      </c>
      <c r="Z478" s="7">
        <f t="shared" si="30"/>
        <v>180</v>
      </c>
      <c r="AA478" t="s">
        <v>66</v>
      </c>
      <c r="AB478" t="str">
        <f t="shared" si="31"/>
        <v>Non-Cash Payments</v>
      </c>
    </row>
    <row r="479" spans="1:28" x14ac:dyDescent="0.25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 t="str">
        <f>VLOOKUP(R479,Products!C:D,2,FALSE)</f>
        <v>Women's Apparel</v>
      </c>
      <c r="T479">
        <v>502</v>
      </c>
      <c r="U479" s="7">
        <v>50</v>
      </c>
      <c r="V479" s="7">
        <v>43.678035218757444</v>
      </c>
      <c r="W479">
        <v>4</v>
      </c>
      <c r="X479" s="7">
        <v>20</v>
      </c>
      <c r="Y479" s="7">
        <v>200</v>
      </c>
      <c r="Z479" s="7">
        <f t="shared" si="30"/>
        <v>180</v>
      </c>
      <c r="AA479" t="s">
        <v>66</v>
      </c>
      <c r="AB479" t="str">
        <f t="shared" si="31"/>
        <v>Non-Cash Payments</v>
      </c>
    </row>
    <row r="480" spans="1:28" x14ac:dyDescent="0.25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 t="str">
        <f>VLOOKUP(R480,Products!C:D,2,FALSE)</f>
        <v>Shop By Sport</v>
      </c>
      <c r="T480">
        <v>627</v>
      </c>
      <c r="U480" s="7">
        <v>39.990001679999999</v>
      </c>
      <c r="V480" s="7">
        <v>34.198098313835338</v>
      </c>
      <c r="W480">
        <v>4</v>
      </c>
      <c r="X480" s="7">
        <v>16</v>
      </c>
      <c r="Y480" s="7">
        <v>159.96000672</v>
      </c>
      <c r="Z480" s="7">
        <f t="shared" si="30"/>
        <v>143.96000672</v>
      </c>
      <c r="AA480" t="s">
        <v>66</v>
      </c>
      <c r="AB480" t="str">
        <f t="shared" si="31"/>
        <v>Non-Cash Payments</v>
      </c>
    </row>
    <row r="481" spans="1:28" x14ac:dyDescent="0.25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 t="str">
        <f>VLOOKUP(R481,Products!C:D,2,FALSE)</f>
        <v>Women's Apparel</v>
      </c>
      <c r="T481">
        <v>502</v>
      </c>
      <c r="U481" s="7">
        <v>50</v>
      </c>
      <c r="V481" s="7">
        <v>43.678035218757444</v>
      </c>
      <c r="W481">
        <v>4</v>
      </c>
      <c r="X481" s="7">
        <v>34</v>
      </c>
      <c r="Y481" s="7">
        <v>200</v>
      </c>
      <c r="Z481" s="7">
        <f t="shared" si="30"/>
        <v>166</v>
      </c>
      <c r="AA481" t="s">
        <v>66</v>
      </c>
      <c r="AB481" t="str">
        <f t="shared" si="31"/>
        <v>Non-Cash Payments</v>
      </c>
    </row>
    <row r="482" spans="1:28" x14ac:dyDescent="0.25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 t="str">
        <f>VLOOKUP(R482,Products!C:D,2,FALSE)</f>
        <v>Shop By Sport</v>
      </c>
      <c r="T482">
        <v>627</v>
      </c>
      <c r="U482" s="7">
        <v>39.990001679999999</v>
      </c>
      <c r="V482" s="7">
        <v>34.198098313835338</v>
      </c>
      <c r="W482">
        <v>4</v>
      </c>
      <c r="X482" s="7">
        <v>28.790000920000001</v>
      </c>
      <c r="Y482" s="7">
        <v>159.96000672</v>
      </c>
      <c r="Z482" s="7">
        <f t="shared" si="30"/>
        <v>131.17000579999998</v>
      </c>
      <c r="AA482" t="s">
        <v>66</v>
      </c>
      <c r="AB482" t="str">
        <f t="shared" si="31"/>
        <v>Non-Cash Payments</v>
      </c>
    </row>
    <row r="483" spans="1:28" x14ac:dyDescent="0.25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 t="str">
        <f>VLOOKUP(R483,Products!C:D,2,FALSE)</f>
        <v>Women's Apparel</v>
      </c>
      <c r="T483">
        <v>502</v>
      </c>
      <c r="U483" s="7">
        <v>50</v>
      </c>
      <c r="V483" s="7">
        <v>43.678035218757444</v>
      </c>
      <c r="W483">
        <v>4</v>
      </c>
      <c r="X483" s="7">
        <v>36</v>
      </c>
      <c r="Y483" s="7">
        <v>200</v>
      </c>
      <c r="Z483" s="7">
        <f t="shared" si="30"/>
        <v>164</v>
      </c>
      <c r="AA483" t="s">
        <v>66</v>
      </c>
      <c r="AB483" t="str">
        <f t="shared" si="31"/>
        <v>Non-Cash Payments</v>
      </c>
    </row>
    <row r="484" spans="1:28" x14ac:dyDescent="0.25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 t="str">
        <f>VLOOKUP(R484,Products!C:D,2,FALSE)</f>
        <v>Women's Apparel</v>
      </c>
      <c r="T484">
        <v>502</v>
      </c>
      <c r="U484" s="7">
        <v>50</v>
      </c>
      <c r="V484" s="7">
        <v>43.678035218757444</v>
      </c>
      <c r="W484">
        <v>4</v>
      </c>
      <c r="X484" s="7">
        <v>40</v>
      </c>
      <c r="Y484" s="7">
        <v>200</v>
      </c>
      <c r="Z484" s="7">
        <f t="shared" si="30"/>
        <v>160</v>
      </c>
      <c r="AA484" t="s">
        <v>66</v>
      </c>
      <c r="AB484" t="str">
        <f t="shared" si="31"/>
        <v>Non-Cash Payments</v>
      </c>
    </row>
    <row r="485" spans="1:28" x14ac:dyDescent="0.25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 t="str">
        <f>VLOOKUP(R485,Products!C:D,2,FALSE)</f>
        <v>Accessories</v>
      </c>
      <c r="T485">
        <v>905</v>
      </c>
      <c r="U485" s="7">
        <v>24.989999770000001</v>
      </c>
      <c r="V485" s="7">
        <v>20.52742837007143</v>
      </c>
      <c r="W485">
        <v>4</v>
      </c>
      <c r="X485" s="7">
        <v>10</v>
      </c>
      <c r="Y485" s="7">
        <v>99.959999080000003</v>
      </c>
      <c r="Z485" s="7">
        <f t="shared" si="30"/>
        <v>89.959999080000003</v>
      </c>
      <c r="AA485" t="s">
        <v>66</v>
      </c>
      <c r="AB485" t="str">
        <f t="shared" si="31"/>
        <v>Non-Cash Payments</v>
      </c>
    </row>
    <row r="486" spans="1:28" x14ac:dyDescent="0.25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 t="str">
        <f>VLOOKUP(R486,Products!C:D,2,FALSE)</f>
        <v>Lacrosse</v>
      </c>
      <c r="T486">
        <v>93</v>
      </c>
      <c r="U486" s="7">
        <v>24.989999770000001</v>
      </c>
      <c r="V486" s="7">
        <v>17.455999691500001</v>
      </c>
      <c r="W486">
        <v>4</v>
      </c>
      <c r="X486" s="7">
        <v>9</v>
      </c>
      <c r="Y486" s="7">
        <v>99.959999080000003</v>
      </c>
      <c r="Z486" s="7">
        <f t="shared" si="30"/>
        <v>90.959999080000003</v>
      </c>
      <c r="AA486" t="s">
        <v>66</v>
      </c>
      <c r="AB486" t="str">
        <f t="shared" si="31"/>
        <v>Non-Cash Payments</v>
      </c>
    </row>
    <row r="487" spans="1:28" x14ac:dyDescent="0.25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 t="str">
        <f>VLOOKUP(R487,Products!C:D,2,FALSE)</f>
        <v>Baseball &amp; Softball</v>
      </c>
      <c r="T487">
        <v>44</v>
      </c>
      <c r="U487" s="7">
        <v>59.990001679999999</v>
      </c>
      <c r="V487" s="7">
        <v>57.194418487916671</v>
      </c>
      <c r="W487">
        <v>4</v>
      </c>
      <c r="X487" s="7">
        <v>40.790000919999997</v>
      </c>
      <c r="Y487" s="7">
        <v>239.96000672</v>
      </c>
      <c r="Z487" s="7">
        <f t="shared" si="30"/>
        <v>199.17000580000001</v>
      </c>
      <c r="AA487" t="s">
        <v>66</v>
      </c>
      <c r="AB487" t="str">
        <f t="shared" si="31"/>
        <v>Non-Cash Payments</v>
      </c>
    </row>
    <row r="488" spans="1:28" x14ac:dyDescent="0.25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 t="str">
        <f>VLOOKUP(R488,Products!C:D,2,FALSE)</f>
        <v>Cardio Equipment</v>
      </c>
      <c r="T488">
        <v>191</v>
      </c>
      <c r="U488" s="7">
        <v>99.989997860000003</v>
      </c>
      <c r="V488" s="7">
        <v>95.114003926871064</v>
      </c>
      <c r="W488">
        <v>4</v>
      </c>
      <c r="X488" s="7">
        <v>0</v>
      </c>
      <c r="Y488" s="7">
        <v>399.95999144000001</v>
      </c>
      <c r="Z488" s="7">
        <f t="shared" si="30"/>
        <v>399.95999144000001</v>
      </c>
      <c r="AA488" t="s">
        <v>66</v>
      </c>
      <c r="AB488" t="str">
        <f t="shared" si="31"/>
        <v>Non-Cash Payments</v>
      </c>
    </row>
    <row r="489" spans="1:28" x14ac:dyDescent="0.25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 t="str">
        <f>VLOOKUP(R489,Products!C:D,2,FALSE)</f>
        <v>Cardio Equipment</v>
      </c>
      <c r="T489">
        <v>191</v>
      </c>
      <c r="U489" s="7">
        <v>99.989997860000003</v>
      </c>
      <c r="V489" s="7">
        <v>95.114003926871064</v>
      </c>
      <c r="W489">
        <v>4</v>
      </c>
      <c r="X489" s="7">
        <v>12</v>
      </c>
      <c r="Y489" s="7">
        <v>399.95999144000001</v>
      </c>
      <c r="Z489" s="7">
        <f t="shared" si="30"/>
        <v>387.95999144000001</v>
      </c>
      <c r="AA489" t="s">
        <v>66</v>
      </c>
      <c r="AB489" t="str">
        <f t="shared" si="31"/>
        <v>Non-Cash Payments</v>
      </c>
    </row>
    <row r="490" spans="1:28" x14ac:dyDescent="0.25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 t="str">
        <f>VLOOKUP(R490,Products!C:D,2,FALSE)</f>
        <v>Cardio Equipment</v>
      </c>
      <c r="T490">
        <v>191</v>
      </c>
      <c r="U490" s="7">
        <v>99.989997860000003</v>
      </c>
      <c r="V490" s="7">
        <v>95.114003926871064</v>
      </c>
      <c r="W490">
        <v>4</v>
      </c>
      <c r="X490" s="7">
        <v>16</v>
      </c>
      <c r="Y490" s="7">
        <v>399.95999144000001</v>
      </c>
      <c r="Z490" s="7">
        <f t="shared" si="30"/>
        <v>383.95999144000001</v>
      </c>
      <c r="AA490" t="s">
        <v>66</v>
      </c>
      <c r="AB490" t="str">
        <f t="shared" si="31"/>
        <v>Non-Cash Payments</v>
      </c>
    </row>
    <row r="491" spans="1:28" x14ac:dyDescent="0.25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 t="str">
        <f>VLOOKUP(R491,Products!C:D,2,FALSE)</f>
        <v>Cardio Equipment</v>
      </c>
      <c r="T491">
        <v>191</v>
      </c>
      <c r="U491" s="7">
        <v>99.989997860000003</v>
      </c>
      <c r="V491" s="7">
        <v>95.114003926871064</v>
      </c>
      <c r="W491">
        <v>4</v>
      </c>
      <c r="X491" s="7">
        <v>20</v>
      </c>
      <c r="Y491" s="7">
        <v>399.95999144000001</v>
      </c>
      <c r="Z491" s="7">
        <f t="shared" si="30"/>
        <v>379.95999144000001</v>
      </c>
      <c r="AA491" t="s">
        <v>66</v>
      </c>
      <c r="AB491" t="str">
        <f t="shared" si="31"/>
        <v>Non-Cash Payments</v>
      </c>
    </row>
    <row r="492" spans="1:28" x14ac:dyDescent="0.25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 t="str">
        <f>VLOOKUP(R492,Products!C:D,2,FALSE)</f>
        <v>Cardio Equipment</v>
      </c>
      <c r="T492">
        <v>191</v>
      </c>
      <c r="U492" s="7">
        <v>99.989997860000003</v>
      </c>
      <c r="V492" s="7">
        <v>95.114003926871064</v>
      </c>
      <c r="W492">
        <v>4</v>
      </c>
      <c r="X492" s="7">
        <v>20</v>
      </c>
      <c r="Y492" s="7">
        <v>399.95999144000001</v>
      </c>
      <c r="Z492" s="7">
        <f t="shared" si="30"/>
        <v>379.95999144000001</v>
      </c>
      <c r="AA492" t="s">
        <v>66</v>
      </c>
      <c r="AB492" t="str">
        <f t="shared" si="31"/>
        <v>Non-Cash Payments</v>
      </c>
    </row>
    <row r="493" spans="1:28" x14ac:dyDescent="0.25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 t="str">
        <f>VLOOKUP(R493,Products!C:D,2,FALSE)</f>
        <v>Cardio Equipment</v>
      </c>
      <c r="T493">
        <v>191</v>
      </c>
      <c r="U493" s="7">
        <v>99.989997860000003</v>
      </c>
      <c r="V493" s="7">
        <v>95.114003926871064</v>
      </c>
      <c r="W493">
        <v>4</v>
      </c>
      <c r="X493" s="7">
        <v>22</v>
      </c>
      <c r="Y493" s="7">
        <v>399.95999144000001</v>
      </c>
      <c r="Z493" s="7">
        <f t="shared" si="30"/>
        <v>377.95999144000001</v>
      </c>
      <c r="AA493" t="s">
        <v>66</v>
      </c>
      <c r="AB493" t="str">
        <f t="shared" si="31"/>
        <v>Non-Cash Payments</v>
      </c>
    </row>
    <row r="494" spans="1:28" x14ac:dyDescent="0.25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 t="str">
        <f>VLOOKUP(R494,Products!C:D,2,FALSE)</f>
        <v>Cardio Equipment</v>
      </c>
      <c r="T494">
        <v>191</v>
      </c>
      <c r="U494" s="7">
        <v>99.989997860000003</v>
      </c>
      <c r="V494" s="7">
        <v>95.114003926871064</v>
      </c>
      <c r="W494">
        <v>4</v>
      </c>
      <c r="X494" s="7">
        <v>36</v>
      </c>
      <c r="Y494" s="7">
        <v>399.95999144000001</v>
      </c>
      <c r="Z494" s="7">
        <f t="shared" si="30"/>
        <v>363.95999144000001</v>
      </c>
      <c r="AA494" t="s">
        <v>66</v>
      </c>
      <c r="AB494" t="str">
        <f t="shared" si="31"/>
        <v>Non-Cash Payments</v>
      </c>
    </row>
    <row r="495" spans="1:28" x14ac:dyDescent="0.25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 t="str">
        <f>VLOOKUP(R495,Products!C:D,2,FALSE)</f>
        <v>Electronics</v>
      </c>
      <c r="T495">
        <v>282</v>
      </c>
      <c r="U495" s="7">
        <v>31.989999770000001</v>
      </c>
      <c r="V495" s="7">
        <v>27.763856872771434</v>
      </c>
      <c r="W495">
        <v>4</v>
      </c>
      <c r="X495" s="7">
        <v>11.52000046</v>
      </c>
      <c r="Y495" s="7">
        <v>127.95999908</v>
      </c>
      <c r="Z495" s="7">
        <f t="shared" si="30"/>
        <v>116.43999862</v>
      </c>
      <c r="AA495" t="s">
        <v>66</v>
      </c>
      <c r="AB495" t="str">
        <f t="shared" si="31"/>
        <v>Non-Cash Payments</v>
      </c>
    </row>
    <row r="496" spans="1:28" x14ac:dyDescent="0.25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 t="str">
        <f>VLOOKUP(R496,Products!C:D,2,FALSE)</f>
        <v>Cardio Equipment</v>
      </c>
      <c r="T496">
        <v>191</v>
      </c>
      <c r="U496" s="7">
        <v>99.989997860000003</v>
      </c>
      <c r="V496" s="7">
        <v>95.114003926871064</v>
      </c>
      <c r="W496">
        <v>4</v>
      </c>
      <c r="X496" s="7">
        <v>40</v>
      </c>
      <c r="Y496" s="7">
        <v>399.95999144000001</v>
      </c>
      <c r="Z496" s="7">
        <f t="shared" si="30"/>
        <v>359.95999144000001</v>
      </c>
      <c r="AA496" t="s">
        <v>66</v>
      </c>
      <c r="AB496" t="str">
        <f t="shared" si="31"/>
        <v>Non-Cash Payments</v>
      </c>
    </row>
    <row r="497" spans="1:28" x14ac:dyDescent="0.25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 t="str">
        <f>VLOOKUP(R497,Products!C:D,2,FALSE)</f>
        <v>Electronics</v>
      </c>
      <c r="T497">
        <v>278</v>
      </c>
      <c r="U497" s="7">
        <v>44.990001679999999</v>
      </c>
      <c r="V497" s="7">
        <v>31.547668386333335</v>
      </c>
      <c r="W497">
        <v>4</v>
      </c>
      <c r="X497" s="7">
        <v>21.600000380000001</v>
      </c>
      <c r="Y497" s="7">
        <v>179.96000672</v>
      </c>
      <c r="Z497" s="7">
        <f t="shared" si="30"/>
        <v>158.36000633999998</v>
      </c>
      <c r="AA497" t="s">
        <v>66</v>
      </c>
      <c r="AB497" t="str">
        <f t="shared" si="31"/>
        <v>Non-Cash Payments</v>
      </c>
    </row>
    <row r="498" spans="1:28" x14ac:dyDescent="0.25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 t="str">
        <f>VLOOKUP(R498,Products!C:D,2,FALSE)</f>
        <v>Cardio Equipment</v>
      </c>
      <c r="T498">
        <v>191</v>
      </c>
      <c r="U498" s="7">
        <v>99.989997860000003</v>
      </c>
      <c r="V498" s="7">
        <v>95.114003926871064</v>
      </c>
      <c r="W498">
        <v>4</v>
      </c>
      <c r="X498" s="7">
        <v>48</v>
      </c>
      <c r="Y498" s="7">
        <v>399.95999144000001</v>
      </c>
      <c r="Z498" s="7">
        <f t="shared" si="30"/>
        <v>351.95999144000001</v>
      </c>
      <c r="AA498" t="s">
        <v>66</v>
      </c>
      <c r="AB498" t="str">
        <f t="shared" si="31"/>
        <v>Non-Cash Payments</v>
      </c>
    </row>
    <row r="499" spans="1:28" x14ac:dyDescent="0.25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 t="str">
        <f>VLOOKUP(R499,Products!C:D,2,FALSE)</f>
        <v>Cardio Equipment</v>
      </c>
      <c r="T499">
        <v>191</v>
      </c>
      <c r="U499" s="7">
        <v>99.989997860000003</v>
      </c>
      <c r="V499" s="7">
        <v>95.114003926871064</v>
      </c>
      <c r="W499">
        <v>4</v>
      </c>
      <c r="X499" s="7">
        <v>48</v>
      </c>
      <c r="Y499" s="7">
        <v>399.95999144000001</v>
      </c>
      <c r="Z499" s="7">
        <f t="shared" si="30"/>
        <v>351.95999144000001</v>
      </c>
      <c r="AA499" t="s">
        <v>66</v>
      </c>
      <c r="AB499" t="str">
        <f t="shared" si="31"/>
        <v>Non-Cash Payments</v>
      </c>
    </row>
    <row r="500" spans="1:28" x14ac:dyDescent="0.25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 t="str">
        <f>VLOOKUP(R500,Products!C:D,2,FALSE)</f>
        <v>Cardio Equipment</v>
      </c>
      <c r="T500">
        <v>191</v>
      </c>
      <c r="U500" s="7">
        <v>99.989997860000003</v>
      </c>
      <c r="V500" s="7">
        <v>95.114003926871064</v>
      </c>
      <c r="W500">
        <v>4</v>
      </c>
      <c r="X500" s="7">
        <v>51.990001679999999</v>
      </c>
      <c r="Y500" s="7">
        <v>399.95999144000001</v>
      </c>
      <c r="Z500" s="7">
        <f t="shared" si="30"/>
        <v>347.96998976000003</v>
      </c>
      <c r="AA500" t="s">
        <v>66</v>
      </c>
      <c r="AB500" t="str">
        <f t="shared" si="31"/>
        <v>Non-Cash Payments</v>
      </c>
    </row>
    <row r="501" spans="1:28" x14ac:dyDescent="0.25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 t="str">
        <f>VLOOKUP(R501,Products!C:D,2,FALSE)</f>
        <v>Cardio Equipment</v>
      </c>
      <c r="T501">
        <v>191</v>
      </c>
      <c r="U501" s="7">
        <v>99.989997860000003</v>
      </c>
      <c r="V501" s="7">
        <v>95.114003926871064</v>
      </c>
      <c r="W501">
        <v>4</v>
      </c>
      <c r="X501" s="7">
        <v>59.990001679999999</v>
      </c>
      <c r="Y501" s="7">
        <v>399.95999144000001</v>
      </c>
      <c r="Z501" s="7">
        <f t="shared" si="30"/>
        <v>339.96998976000003</v>
      </c>
      <c r="AA501" t="s">
        <v>66</v>
      </c>
      <c r="AB501" t="str">
        <f t="shared" si="31"/>
        <v>Non-Cash Payments</v>
      </c>
    </row>
    <row r="502" spans="1:28" x14ac:dyDescent="0.25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 t="str">
        <f>VLOOKUP(R502,Products!C:D,2,FALSE)</f>
        <v>Cardio Equipment</v>
      </c>
      <c r="T502">
        <v>191</v>
      </c>
      <c r="U502" s="7">
        <v>99.989997860000003</v>
      </c>
      <c r="V502" s="7">
        <v>95.114003926871064</v>
      </c>
      <c r="W502">
        <v>4</v>
      </c>
      <c r="X502" s="7">
        <v>63.990001679999999</v>
      </c>
      <c r="Y502" s="7">
        <v>399.95999144000001</v>
      </c>
      <c r="Z502" s="7">
        <f t="shared" si="30"/>
        <v>335.96998976000003</v>
      </c>
      <c r="AA502" t="s">
        <v>66</v>
      </c>
      <c r="AB502" t="str">
        <f t="shared" si="31"/>
        <v>Non-Cash Payments</v>
      </c>
    </row>
    <row r="503" spans="1:28" x14ac:dyDescent="0.25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 t="str">
        <f>VLOOKUP(R503,Products!C:D,2,FALSE)</f>
        <v>Cardio Equipment</v>
      </c>
      <c r="T503">
        <v>191</v>
      </c>
      <c r="U503" s="7">
        <v>99.989997860000003</v>
      </c>
      <c r="V503" s="7">
        <v>95.114003926871064</v>
      </c>
      <c r="W503">
        <v>4</v>
      </c>
      <c r="X503" s="7">
        <v>71.989997860000003</v>
      </c>
      <c r="Y503" s="7">
        <v>399.95999144000001</v>
      </c>
      <c r="Z503" s="7">
        <f t="shared" si="30"/>
        <v>327.96999357999999</v>
      </c>
      <c r="AA503" t="s">
        <v>66</v>
      </c>
      <c r="AB503" t="str">
        <f t="shared" si="31"/>
        <v>Non-Cash Payments</v>
      </c>
    </row>
    <row r="504" spans="1:28" x14ac:dyDescent="0.25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 t="str">
        <f>VLOOKUP(R504,Products!C:D,2,FALSE)</f>
        <v>Cardio Equipment</v>
      </c>
      <c r="T504">
        <v>191</v>
      </c>
      <c r="U504" s="7">
        <v>99.989997860000003</v>
      </c>
      <c r="V504" s="7">
        <v>95.114003926871064</v>
      </c>
      <c r="W504">
        <v>4</v>
      </c>
      <c r="X504" s="7">
        <v>79.989997860000003</v>
      </c>
      <c r="Y504" s="7">
        <v>399.95999144000001</v>
      </c>
      <c r="Z504" s="7">
        <f t="shared" si="30"/>
        <v>319.96999357999999</v>
      </c>
      <c r="AA504" t="s">
        <v>66</v>
      </c>
      <c r="AB504" t="str">
        <f t="shared" si="31"/>
        <v>Non-Cash Payments</v>
      </c>
    </row>
    <row r="505" spans="1:28" x14ac:dyDescent="0.25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 t="str">
        <f>VLOOKUP(R505,Products!C:D,2,FALSE)</f>
        <v>Cleats</v>
      </c>
      <c r="T505">
        <v>365</v>
      </c>
      <c r="U505" s="7">
        <v>59.990001679999999</v>
      </c>
      <c r="V505" s="7">
        <v>54.488929209402009</v>
      </c>
      <c r="W505">
        <v>4</v>
      </c>
      <c r="X505" s="7">
        <v>0</v>
      </c>
      <c r="Y505" s="7">
        <v>239.96000672</v>
      </c>
      <c r="Z505" s="7">
        <f t="shared" si="30"/>
        <v>239.96000672</v>
      </c>
      <c r="AA505" t="s">
        <v>66</v>
      </c>
      <c r="AB505" t="str">
        <f t="shared" si="31"/>
        <v>Non-Cash Payments</v>
      </c>
    </row>
    <row r="506" spans="1:28" x14ac:dyDescent="0.25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 t="str">
        <f>VLOOKUP(R506,Products!C:D,2,FALSE)</f>
        <v>Cleats</v>
      </c>
      <c r="T506">
        <v>365</v>
      </c>
      <c r="U506" s="7">
        <v>59.990001679999999</v>
      </c>
      <c r="V506" s="7">
        <v>54.488929209402009</v>
      </c>
      <c r="W506">
        <v>4</v>
      </c>
      <c r="X506" s="7">
        <v>0</v>
      </c>
      <c r="Y506" s="7">
        <v>239.96000672</v>
      </c>
      <c r="Z506" s="7">
        <f t="shared" si="30"/>
        <v>239.96000672</v>
      </c>
      <c r="AA506" t="s">
        <v>66</v>
      </c>
      <c r="AB506" t="str">
        <f t="shared" si="31"/>
        <v>Non-Cash Payments</v>
      </c>
    </row>
    <row r="507" spans="1:28" x14ac:dyDescent="0.25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 t="str">
        <f>VLOOKUP(R507,Products!C:D,2,FALSE)</f>
        <v>Cleats</v>
      </c>
      <c r="T507">
        <v>365</v>
      </c>
      <c r="U507" s="7">
        <v>59.990001679999999</v>
      </c>
      <c r="V507" s="7">
        <v>54.488929209402009</v>
      </c>
      <c r="W507">
        <v>4</v>
      </c>
      <c r="X507" s="7">
        <v>4.8000001909999996</v>
      </c>
      <c r="Y507" s="7">
        <v>239.96000672</v>
      </c>
      <c r="Z507" s="7">
        <f t="shared" si="30"/>
        <v>235.16000652899999</v>
      </c>
      <c r="AA507" t="s">
        <v>66</v>
      </c>
      <c r="AB507" t="str">
        <f t="shared" si="31"/>
        <v>Non-Cash Payments</v>
      </c>
    </row>
    <row r="508" spans="1:28" x14ac:dyDescent="0.25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 t="str">
        <f>VLOOKUP(R508,Products!C:D,2,FALSE)</f>
        <v>Cleats</v>
      </c>
      <c r="T508">
        <v>365</v>
      </c>
      <c r="U508" s="7">
        <v>59.990001679999999</v>
      </c>
      <c r="V508" s="7">
        <v>54.488929209402009</v>
      </c>
      <c r="W508">
        <v>4</v>
      </c>
      <c r="X508" s="7">
        <v>7.1999998090000004</v>
      </c>
      <c r="Y508" s="7">
        <v>239.96000672</v>
      </c>
      <c r="Z508" s="7">
        <f t="shared" si="30"/>
        <v>232.760006911</v>
      </c>
      <c r="AA508" t="s">
        <v>66</v>
      </c>
      <c r="AB508" t="str">
        <f t="shared" si="31"/>
        <v>Non-Cash Payments</v>
      </c>
    </row>
    <row r="509" spans="1:28" x14ac:dyDescent="0.25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 t="str">
        <f>VLOOKUP(R509,Products!C:D,2,FALSE)</f>
        <v>Cleats</v>
      </c>
      <c r="T509">
        <v>365</v>
      </c>
      <c r="U509" s="7">
        <v>59.990001679999999</v>
      </c>
      <c r="V509" s="7">
        <v>54.488929209402009</v>
      </c>
      <c r="W509">
        <v>4</v>
      </c>
      <c r="X509" s="7">
        <v>7.1999998090000004</v>
      </c>
      <c r="Y509" s="7">
        <v>239.96000672</v>
      </c>
      <c r="Z509" s="7">
        <f t="shared" si="30"/>
        <v>232.760006911</v>
      </c>
      <c r="AA509" t="s">
        <v>66</v>
      </c>
      <c r="AB509" t="str">
        <f t="shared" si="31"/>
        <v>Non-Cash Payments</v>
      </c>
    </row>
    <row r="510" spans="1:28" x14ac:dyDescent="0.25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 t="str">
        <f>VLOOKUP(R510,Products!C:D,2,FALSE)</f>
        <v>Cleats</v>
      </c>
      <c r="T510">
        <v>365</v>
      </c>
      <c r="U510" s="7">
        <v>59.990001679999999</v>
      </c>
      <c r="V510" s="7">
        <v>54.488929209402009</v>
      </c>
      <c r="W510">
        <v>4</v>
      </c>
      <c r="X510" s="7">
        <v>9.6000003809999992</v>
      </c>
      <c r="Y510" s="7">
        <v>239.96000672</v>
      </c>
      <c r="Z510" s="7">
        <f t="shared" si="30"/>
        <v>230.36000633899999</v>
      </c>
      <c r="AA510" t="s">
        <v>66</v>
      </c>
      <c r="AB510" t="str">
        <f t="shared" si="31"/>
        <v>Non-Cash Payments</v>
      </c>
    </row>
    <row r="511" spans="1:28" x14ac:dyDescent="0.25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 t="str">
        <f>VLOOKUP(R511,Products!C:D,2,FALSE)</f>
        <v>Cleats</v>
      </c>
      <c r="T511">
        <v>365</v>
      </c>
      <c r="U511" s="7">
        <v>59.990001679999999</v>
      </c>
      <c r="V511" s="7">
        <v>54.488929209402009</v>
      </c>
      <c r="W511">
        <v>4</v>
      </c>
      <c r="X511" s="7">
        <v>9.6000003809999992</v>
      </c>
      <c r="Y511" s="7">
        <v>239.96000672</v>
      </c>
      <c r="Z511" s="7">
        <f t="shared" si="30"/>
        <v>230.36000633899999</v>
      </c>
      <c r="AA511" t="s">
        <v>66</v>
      </c>
      <c r="AB511" t="str">
        <f t="shared" si="31"/>
        <v>Non-Cash Payments</v>
      </c>
    </row>
    <row r="512" spans="1:28" x14ac:dyDescent="0.25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 t="str">
        <f>VLOOKUP(R512,Products!C:D,2,FALSE)</f>
        <v>Cleats</v>
      </c>
      <c r="T512">
        <v>365</v>
      </c>
      <c r="U512" s="7">
        <v>59.990001679999999</v>
      </c>
      <c r="V512" s="7">
        <v>54.488929209402009</v>
      </c>
      <c r="W512">
        <v>4</v>
      </c>
      <c r="X512" s="7">
        <v>9.6000003809999992</v>
      </c>
      <c r="Y512" s="7">
        <v>239.96000672</v>
      </c>
      <c r="Z512" s="7">
        <f t="shared" si="30"/>
        <v>230.36000633899999</v>
      </c>
      <c r="AA512" t="s">
        <v>66</v>
      </c>
      <c r="AB512" t="str">
        <f t="shared" si="31"/>
        <v>Non-Cash Payments</v>
      </c>
    </row>
    <row r="513" spans="1:28" x14ac:dyDescent="0.25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 t="str">
        <f>VLOOKUP(R513,Products!C:D,2,FALSE)</f>
        <v>Cleats</v>
      </c>
      <c r="T513">
        <v>365</v>
      </c>
      <c r="U513" s="7">
        <v>59.990001679999999</v>
      </c>
      <c r="V513" s="7">
        <v>54.488929209402009</v>
      </c>
      <c r="W513">
        <v>4</v>
      </c>
      <c r="X513" s="7">
        <v>9.6000003809999992</v>
      </c>
      <c r="Y513" s="7">
        <v>239.96000672</v>
      </c>
      <c r="Z513" s="7">
        <f t="shared" si="30"/>
        <v>230.36000633899999</v>
      </c>
      <c r="AA513" t="s">
        <v>66</v>
      </c>
      <c r="AB513" t="str">
        <f t="shared" si="31"/>
        <v>Non-Cash Payments</v>
      </c>
    </row>
    <row r="514" spans="1:28" x14ac:dyDescent="0.25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 t="str">
        <f>VLOOKUP(R514,Products!C:D,2,FALSE)</f>
        <v>Cleats</v>
      </c>
      <c r="T514">
        <v>365</v>
      </c>
      <c r="U514" s="7">
        <v>59.990001679999999</v>
      </c>
      <c r="V514" s="7">
        <v>54.488929209402009</v>
      </c>
      <c r="W514">
        <v>4</v>
      </c>
      <c r="X514" s="7">
        <v>9.6000003809999992</v>
      </c>
      <c r="Y514" s="7">
        <v>239.96000672</v>
      </c>
      <c r="Z514" s="7">
        <f t="shared" si="30"/>
        <v>230.36000633899999</v>
      </c>
      <c r="AA514" t="s">
        <v>66</v>
      </c>
      <c r="AB514" t="str">
        <f t="shared" si="31"/>
        <v>Non-Cash Payments</v>
      </c>
    </row>
    <row r="515" spans="1:28" x14ac:dyDescent="0.25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 t="str">
        <f>VLOOKUP(R515,Products!C:D,2,FALSE)</f>
        <v>Cleats</v>
      </c>
      <c r="T515">
        <v>365</v>
      </c>
      <c r="U515" s="7">
        <v>59.990001679999999</v>
      </c>
      <c r="V515" s="7">
        <v>54.488929209402009</v>
      </c>
      <c r="W515">
        <v>4</v>
      </c>
      <c r="X515" s="7">
        <v>13.19999981</v>
      </c>
      <c r="Y515" s="7">
        <v>239.96000672</v>
      </c>
      <c r="Z515" s="7">
        <f t="shared" ref="Z515:Z578" si="34">Y515-X515</f>
        <v>226.76000690999999</v>
      </c>
      <c r="AA515" t="s">
        <v>66</v>
      </c>
      <c r="AB515" t="str">
        <f t="shared" ref="AB515:AB578" si="35">IF(AND(Z515&gt;200,AA515="CASH"),"Cash Over 200",IF(AA515="CASH","Cash Not Over 200","Non-Cash Payments"))</f>
        <v>Non-Cash Payments</v>
      </c>
    </row>
    <row r="516" spans="1:28" x14ac:dyDescent="0.25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 t="str">
        <f>VLOOKUP(R516,Products!C:D,2,FALSE)</f>
        <v>Cleats</v>
      </c>
      <c r="T516">
        <v>365</v>
      </c>
      <c r="U516" s="7">
        <v>59.990001679999999</v>
      </c>
      <c r="V516" s="7">
        <v>54.488929209402009</v>
      </c>
      <c r="W516">
        <v>4</v>
      </c>
      <c r="X516" s="7">
        <v>13.19999981</v>
      </c>
      <c r="Y516" s="7">
        <v>239.96000672</v>
      </c>
      <c r="Z516" s="7">
        <f t="shared" si="34"/>
        <v>226.76000690999999</v>
      </c>
      <c r="AA516" t="s">
        <v>66</v>
      </c>
      <c r="AB516" t="str">
        <f t="shared" si="35"/>
        <v>Non-Cash Payments</v>
      </c>
    </row>
    <row r="517" spans="1:28" x14ac:dyDescent="0.25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 t="str">
        <f>VLOOKUP(R517,Products!C:D,2,FALSE)</f>
        <v>Cleats</v>
      </c>
      <c r="T517">
        <v>365</v>
      </c>
      <c r="U517" s="7">
        <v>59.990001679999999</v>
      </c>
      <c r="V517" s="7">
        <v>54.488929209402009</v>
      </c>
      <c r="W517">
        <v>4</v>
      </c>
      <c r="X517" s="7">
        <v>16.799999239999998</v>
      </c>
      <c r="Y517" s="7">
        <v>239.96000672</v>
      </c>
      <c r="Z517" s="7">
        <f t="shared" si="34"/>
        <v>223.16000747999999</v>
      </c>
      <c r="AA517" t="s">
        <v>66</v>
      </c>
      <c r="AB517" t="str">
        <f t="shared" si="35"/>
        <v>Non-Cash Payments</v>
      </c>
    </row>
    <row r="518" spans="1:28" x14ac:dyDescent="0.25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 t="str">
        <f>VLOOKUP(R518,Products!C:D,2,FALSE)</f>
        <v>Cleats</v>
      </c>
      <c r="T518">
        <v>365</v>
      </c>
      <c r="U518" s="7">
        <v>59.990001679999999</v>
      </c>
      <c r="V518" s="7">
        <v>54.488929209402009</v>
      </c>
      <c r="W518">
        <v>4</v>
      </c>
      <c r="X518" s="7">
        <v>16.799999239999998</v>
      </c>
      <c r="Y518" s="7">
        <v>239.96000672</v>
      </c>
      <c r="Z518" s="7">
        <f t="shared" si="34"/>
        <v>223.16000747999999</v>
      </c>
      <c r="AA518" t="s">
        <v>66</v>
      </c>
      <c r="AB518" t="str">
        <f t="shared" si="35"/>
        <v>Non-Cash Payments</v>
      </c>
    </row>
    <row r="519" spans="1:28" x14ac:dyDescent="0.25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 t="str">
        <f>VLOOKUP(R519,Products!C:D,2,FALSE)</f>
        <v>Cleats</v>
      </c>
      <c r="T519">
        <v>365</v>
      </c>
      <c r="U519" s="7">
        <v>59.990001679999999</v>
      </c>
      <c r="V519" s="7">
        <v>54.488929209402009</v>
      </c>
      <c r="W519">
        <v>4</v>
      </c>
      <c r="X519" s="7">
        <v>21.600000380000001</v>
      </c>
      <c r="Y519" s="7">
        <v>239.96000672</v>
      </c>
      <c r="Z519" s="7">
        <f t="shared" si="34"/>
        <v>218.36000633999998</v>
      </c>
      <c r="AA519" t="s">
        <v>66</v>
      </c>
      <c r="AB519" t="str">
        <f t="shared" si="35"/>
        <v>Non-Cash Payments</v>
      </c>
    </row>
    <row r="520" spans="1:28" x14ac:dyDescent="0.25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 t="str">
        <f>VLOOKUP(R520,Products!C:D,2,FALSE)</f>
        <v>Cardio Equipment</v>
      </c>
      <c r="T520">
        <v>191</v>
      </c>
      <c r="U520" s="7">
        <v>99.989997860000003</v>
      </c>
      <c r="V520" s="7">
        <v>95.114003926871064</v>
      </c>
      <c r="W520">
        <v>3</v>
      </c>
      <c r="X520" s="7">
        <v>0</v>
      </c>
      <c r="Y520" s="7">
        <v>299.96999357999999</v>
      </c>
      <c r="Z520" s="7">
        <f t="shared" si="34"/>
        <v>299.96999357999999</v>
      </c>
      <c r="AA520" t="s">
        <v>30</v>
      </c>
      <c r="AB520" t="str">
        <f t="shared" si="35"/>
        <v>Cash Over 200</v>
      </c>
    </row>
    <row r="521" spans="1:28" x14ac:dyDescent="0.25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 t="str">
        <f>VLOOKUP(R521,Products!C:D,2,FALSE)</f>
        <v>Cleats</v>
      </c>
      <c r="T521">
        <v>365</v>
      </c>
      <c r="U521" s="7">
        <v>59.990001679999999</v>
      </c>
      <c r="V521" s="7">
        <v>54.488929209402009</v>
      </c>
      <c r="W521">
        <v>3</v>
      </c>
      <c r="X521" s="7">
        <v>1.7999999520000001</v>
      </c>
      <c r="Y521" s="7">
        <v>179.97000503999999</v>
      </c>
      <c r="Z521" s="7">
        <f t="shared" si="34"/>
        <v>178.17000508799998</v>
      </c>
      <c r="AA521" t="s">
        <v>30</v>
      </c>
      <c r="AB521" t="str">
        <f t="shared" si="35"/>
        <v>Cash Not Over 200</v>
      </c>
    </row>
    <row r="522" spans="1:28" x14ac:dyDescent="0.25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 t="str">
        <f>VLOOKUP(R522,Products!C:D,2,FALSE)</f>
        <v>Cleats</v>
      </c>
      <c r="T522">
        <v>365</v>
      </c>
      <c r="U522" s="7">
        <v>59.990001679999999</v>
      </c>
      <c r="V522" s="7">
        <v>54.488929209402009</v>
      </c>
      <c r="W522">
        <v>3</v>
      </c>
      <c r="X522" s="7">
        <v>9</v>
      </c>
      <c r="Y522" s="7">
        <v>179.97000503999999</v>
      </c>
      <c r="Z522" s="7">
        <f t="shared" si="34"/>
        <v>170.97000503999999</v>
      </c>
      <c r="AA522" t="s">
        <v>30</v>
      </c>
      <c r="AB522" t="str">
        <f t="shared" si="35"/>
        <v>Cash Not Over 200</v>
      </c>
    </row>
    <row r="523" spans="1:28" x14ac:dyDescent="0.25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 t="str">
        <f>VLOOKUP(R523,Products!C:D,2,FALSE)</f>
        <v>Cleats</v>
      </c>
      <c r="T523">
        <v>365</v>
      </c>
      <c r="U523" s="7">
        <v>59.990001679999999</v>
      </c>
      <c r="V523" s="7">
        <v>54.488929209402009</v>
      </c>
      <c r="W523">
        <v>3</v>
      </c>
      <c r="X523" s="7">
        <v>9.8999996190000008</v>
      </c>
      <c r="Y523" s="7">
        <v>179.97000503999999</v>
      </c>
      <c r="Z523" s="7">
        <f t="shared" si="34"/>
        <v>170.07000542099999</v>
      </c>
      <c r="AA523" t="s">
        <v>30</v>
      </c>
      <c r="AB523" t="str">
        <f t="shared" si="35"/>
        <v>Cash Not Over 200</v>
      </c>
    </row>
    <row r="524" spans="1:28" x14ac:dyDescent="0.25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 t="str">
        <f>VLOOKUP(R524,Products!C:D,2,FALSE)</f>
        <v>Cleats</v>
      </c>
      <c r="T524">
        <v>365</v>
      </c>
      <c r="U524" s="7">
        <v>59.990001679999999</v>
      </c>
      <c r="V524" s="7">
        <v>54.488929209402009</v>
      </c>
      <c r="W524">
        <v>3</v>
      </c>
      <c r="X524" s="7">
        <v>12.600000380000001</v>
      </c>
      <c r="Y524" s="7">
        <v>179.97000503999999</v>
      </c>
      <c r="Z524" s="7">
        <f t="shared" si="34"/>
        <v>167.37000465999998</v>
      </c>
      <c r="AA524" t="s">
        <v>30</v>
      </c>
      <c r="AB524" t="str">
        <f t="shared" si="35"/>
        <v>Cash Not Over 200</v>
      </c>
    </row>
    <row r="525" spans="1:28" x14ac:dyDescent="0.25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 t="str">
        <f>VLOOKUP(R525,Products!C:D,2,FALSE)</f>
        <v>Cleats</v>
      </c>
      <c r="T525">
        <v>365</v>
      </c>
      <c r="U525" s="7">
        <v>59.990001679999999</v>
      </c>
      <c r="V525" s="7">
        <v>54.488929209402009</v>
      </c>
      <c r="W525">
        <v>3</v>
      </c>
      <c r="X525" s="7">
        <v>16.200000760000002</v>
      </c>
      <c r="Y525" s="7">
        <v>179.97000503999999</v>
      </c>
      <c r="Z525" s="7">
        <f t="shared" si="34"/>
        <v>163.77000427999999</v>
      </c>
      <c r="AA525" t="s">
        <v>30</v>
      </c>
      <c r="AB525" t="str">
        <f t="shared" si="35"/>
        <v>Cash Not Over 200</v>
      </c>
    </row>
    <row r="526" spans="1:28" x14ac:dyDescent="0.25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 t="str">
        <f>VLOOKUP(R526,Products!C:D,2,FALSE)</f>
        <v>Cleats</v>
      </c>
      <c r="T526">
        <v>365</v>
      </c>
      <c r="U526" s="7">
        <v>59.990001679999999</v>
      </c>
      <c r="V526" s="7">
        <v>54.488929209402009</v>
      </c>
      <c r="W526">
        <v>3</v>
      </c>
      <c r="X526" s="7">
        <v>27</v>
      </c>
      <c r="Y526" s="7">
        <v>179.97000503999999</v>
      </c>
      <c r="Z526" s="7">
        <f t="shared" si="34"/>
        <v>152.97000503999999</v>
      </c>
      <c r="AA526" t="s">
        <v>30</v>
      </c>
      <c r="AB526" t="str">
        <f t="shared" si="35"/>
        <v>Cash Not Over 200</v>
      </c>
    </row>
    <row r="527" spans="1:28" x14ac:dyDescent="0.25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 t="str">
        <f>VLOOKUP(R527,Products!C:D,2,FALSE)</f>
        <v>Cleats</v>
      </c>
      <c r="T527">
        <v>365</v>
      </c>
      <c r="U527" s="7">
        <v>59.990001679999999</v>
      </c>
      <c r="V527" s="7">
        <v>54.488929209402009</v>
      </c>
      <c r="W527">
        <v>3</v>
      </c>
      <c r="X527" s="7">
        <v>27</v>
      </c>
      <c r="Y527" s="7">
        <v>179.97000503999999</v>
      </c>
      <c r="Z527" s="7">
        <f t="shared" si="34"/>
        <v>152.97000503999999</v>
      </c>
      <c r="AA527" t="s">
        <v>30</v>
      </c>
      <c r="AB527" t="str">
        <f t="shared" si="35"/>
        <v>Cash Not Over 200</v>
      </c>
    </row>
    <row r="528" spans="1:28" x14ac:dyDescent="0.25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 t="str">
        <f>VLOOKUP(R528,Products!C:D,2,FALSE)</f>
        <v>Women's Apparel</v>
      </c>
      <c r="T528">
        <v>502</v>
      </c>
      <c r="U528" s="7">
        <v>50</v>
      </c>
      <c r="V528" s="7">
        <v>43.678035218757444</v>
      </c>
      <c r="W528">
        <v>3</v>
      </c>
      <c r="X528" s="7">
        <v>0</v>
      </c>
      <c r="Y528" s="7">
        <v>150</v>
      </c>
      <c r="Z528" s="7">
        <f t="shared" si="34"/>
        <v>150</v>
      </c>
      <c r="AA528" t="s">
        <v>30</v>
      </c>
      <c r="AB528" t="str">
        <f t="shared" si="35"/>
        <v>Cash Not Over 200</v>
      </c>
    </row>
    <row r="529" spans="1:28" x14ac:dyDescent="0.25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 t="str">
        <f>VLOOKUP(R529,Products!C:D,2,FALSE)</f>
        <v>Shop By Sport</v>
      </c>
      <c r="T529">
        <v>627</v>
      </c>
      <c r="U529" s="7">
        <v>39.990001679999999</v>
      </c>
      <c r="V529" s="7">
        <v>34.198098313835338</v>
      </c>
      <c r="W529">
        <v>3</v>
      </c>
      <c r="X529" s="7">
        <v>4.8000001909999996</v>
      </c>
      <c r="Y529" s="7">
        <v>119.97000503999999</v>
      </c>
      <c r="Z529" s="7">
        <f t="shared" si="34"/>
        <v>115.17000484899999</v>
      </c>
      <c r="AA529" t="s">
        <v>30</v>
      </c>
      <c r="AB529" t="str">
        <f t="shared" si="35"/>
        <v>Cash Not Over 200</v>
      </c>
    </row>
    <row r="530" spans="1:28" x14ac:dyDescent="0.25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 t="str">
        <f>VLOOKUP(R530,Products!C:D,2,FALSE)</f>
        <v>Women's Apparel</v>
      </c>
      <c r="T530">
        <v>502</v>
      </c>
      <c r="U530" s="7">
        <v>50</v>
      </c>
      <c r="V530" s="7">
        <v>43.678035218757444</v>
      </c>
      <c r="W530">
        <v>3</v>
      </c>
      <c r="X530" s="7">
        <v>6</v>
      </c>
      <c r="Y530" s="7">
        <v>150</v>
      </c>
      <c r="Z530" s="7">
        <f t="shared" si="34"/>
        <v>144</v>
      </c>
      <c r="AA530" t="s">
        <v>30</v>
      </c>
      <c r="AB530" t="str">
        <f t="shared" si="35"/>
        <v>Cash Not Over 200</v>
      </c>
    </row>
    <row r="531" spans="1:28" x14ac:dyDescent="0.25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 t="str">
        <f>VLOOKUP(R531,Products!C:D,2,FALSE)</f>
        <v>Women's Apparel</v>
      </c>
      <c r="T531">
        <v>502</v>
      </c>
      <c r="U531" s="7">
        <v>50</v>
      </c>
      <c r="V531" s="7">
        <v>43.678035218757444</v>
      </c>
      <c r="W531">
        <v>3</v>
      </c>
      <c r="X531" s="7">
        <v>7.5</v>
      </c>
      <c r="Y531" s="7">
        <v>150</v>
      </c>
      <c r="Z531" s="7">
        <f t="shared" si="34"/>
        <v>142.5</v>
      </c>
      <c r="AA531" t="s">
        <v>30</v>
      </c>
      <c r="AB531" t="str">
        <f t="shared" si="35"/>
        <v>Cash Not Over 200</v>
      </c>
    </row>
    <row r="532" spans="1:28" x14ac:dyDescent="0.25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 t="str">
        <f>VLOOKUP(R532,Products!C:D,2,FALSE)</f>
        <v>Women's Apparel</v>
      </c>
      <c r="T532">
        <v>502</v>
      </c>
      <c r="U532" s="7">
        <v>50</v>
      </c>
      <c r="V532" s="7">
        <v>43.678035218757444</v>
      </c>
      <c r="W532">
        <v>3</v>
      </c>
      <c r="X532" s="7">
        <v>10.5</v>
      </c>
      <c r="Y532" s="7">
        <v>150</v>
      </c>
      <c r="Z532" s="7">
        <f t="shared" si="34"/>
        <v>139.5</v>
      </c>
      <c r="AA532" t="s">
        <v>30</v>
      </c>
      <c r="AB532" t="str">
        <f t="shared" si="35"/>
        <v>Cash Not Over 200</v>
      </c>
    </row>
    <row r="533" spans="1:28" x14ac:dyDescent="0.25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 t="str">
        <f>VLOOKUP(R533,Products!C:D,2,FALSE)</f>
        <v>Women's Apparel</v>
      </c>
      <c r="T533">
        <v>502</v>
      </c>
      <c r="U533" s="7">
        <v>50</v>
      </c>
      <c r="V533" s="7">
        <v>43.678035218757444</v>
      </c>
      <c r="W533">
        <v>3</v>
      </c>
      <c r="X533" s="7">
        <v>18</v>
      </c>
      <c r="Y533" s="7">
        <v>150</v>
      </c>
      <c r="Z533" s="7">
        <f t="shared" si="34"/>
        <v>132</v>
      </c>
      <c r="AA533" t="s">
        <v>30</v>
      </c>
      <c r="AB533" t="str">
        <f t="shared" si="35"/>
        <v>Cash Not Over 200</v>
      </c>
    </row>
    <row r="534" spans="1:28" x14ac:dyDescent="0.25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 t="str">
        <f>VLOOKUP(R534,Products!C:D,2,FALSE)</f>
        <v>Women's Apparel</v>
      </c>
      <c r="T534">
        <v>502</v>
      </c>
      <c r="U534" s="7">
        <v>50</v>
      </c>
      <c r="V534" s="7">
        <v>43.678035218757444</v>
      </c>
      <c r="W534">
        <v>3</v>
      </c>
      <c r="X534" s="7">
        <v>18</v>
      </c>
      <c r="Y534" s="7">
        <v>150</v>
      </c>
      <c r="Z534" s="7">
        <f t="shared" si="34"/>
        <v>132</v>
      </c>
      <c r="AA534" t="s">
        <v>30</v>
      </c>
      <c r="AB534" t="str">
        <f t="shared" si="35"/>
        <v>Cash Not Over 200</v>
      </c>
    </row>
    <row r="535" spans="1:28" x14ac:dyDescent="0.25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 t="str">
        <f>VLOOKUP(R535,Products!C:D,2,FALSE)</f>
        <v>Women's Apparel</v>
      </c>
      <c r="T535">
        <v>502</v>
      </c>
      <c r="U535" s="7">
        <v>50</v>
      </c>
      <c r="V535" s="7">
        <v>43.678035218757444</v>
      </c>
      <c r="W535">
        <v>3</v>
      </c>
      <c r="X535" s="7">
        <v>19.5</v>
      </c>
      <c r="Y535" s="7">
        <v>150</v>
      </c>
      <c r="Z535" s="7">
        <f t="shared" si="34"/>
        <v>130.5</v>
      </c>
      <c r="AA535" t="s">
        <v>30</v>
      </c>
      <c r="AB535" t="str">
        <f t="shared" si="35"/>
        <v>Cash Not Over 200</v>
      </c>
    </row>
    <row r="536" spans="1:28" x14ac:dyDescent="0.25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 t="str">
        <f>VLOOKUP(R536,Products!C:D,2,FALSE)</f>
        <v>Women's Apparel</v>
      </c>
      <c r="T536">
        <v>502</v>
      </c>
      <c r="U536" s="7">
        <v>50</v>
      </c>
      <c r="V536" s="7">
        <v>43.678035218757444</v>
      </c>
      <c r="W536">
        <v>3</v>
      </c>
      <c r="X536" s="7">
        <v>25.5</v>
      </c>
      <c r="Y536" s="7">
        <v>150</v>
      </c>
      <c r="Z536" s="7">
        <f t="shared" si="34"/>
        <v>124.5</v>
      </c>
      <c r="AA536" t="s">
        <v>30</v>
      </c>
      <c r="AB536" t="str">
        <f t="shared" si="35"/>
        <v>Cash Not Over 200</v>
      </c>
    </row>
    <row r="537" spans="1:28" x14ac:dyDescent="0.25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 t="str">
        <f>VLOOKUP(R537,Products!C:D,2,FALSE)</f>
        <v>Shop By Sport</v>
      </c>
      <c r="T537">
        <v>627</v>
      </c>
      <c r="U537" s="7">
        <v>39.990001679999999</v>
      </c>
      <c r="V537" s="7">
        <v>34.198098313835338</v>
      </c>
      <c r="W537">
        <v>3</v>
      </c>
      <c r="X537" s="7">
        <v>20.38999939</v>
      </c>
      <c r="Y537" s="7">
        <v>119.97000503999999</v>
      </c>
      <c r="Z537" s="7">
        <f t="shared" si="34"/>
        <v>99.58000564999999</v>
      </c>
      <c r="AA537" t="s">
        <v>30</v>
      </c>
      <c r="AB537" t="str">
        <f t="shared" si="35"/>
        <v>Cash Not Over 200</v>
      </c>
    </row>
    <row r="538" spans="1:28" x14ac:dyDescent="0.25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 t="str">
        <f>VLOOKUP(R538,Products!C:D,2,FALSE)</f>
        <v>Women's Apparel</v>
      </c>
      <c r="T538">
        <v>502</v>
      </c>
      <c r="U538" s="7">
        <v>50</v>
      </c>
      <c r="V538" s="7">
        <v>43.678035218757444</v>
      </c>
      <c r="W538">
        <v>5</v>
      </c>
      <c r="X538" s="7">
        <v>10</v>
      </c>
      <c r="Y538" s="7">
        <v>250</v>
      </c>
      <c r="Z538" s="7">
        <f t="shared" si="34"/>
        <v>240</v>
      </c>
      <c r="AA538" t="s">
        <v>66</v>
      </c>
      <c r="AB538" t="str">
        <f t="shared" si="35"/>
        <v>Non-Cash Payments</v>
      </c>
    </row>
    <row r="539" spans="1:28" x14ac:dyDescent="0.25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 t="str">
        <f>VLOOKUP(R539,Products!C:D,2,FALSE)</f>
        <v>Shop By Sport</v>
      </c>
      <c r="T539">
        <v>627</v>
      </c>
      <c r="U539" s="7">
        <v>39.990001679999999</v>
      </c>
      <c r="V539" s="7">
        <v>34.198098313835338</v>
      </c>
      <c r="W539">
        <v>5</v>
      </c>
      <c r="X539" s="7">
        <v>10</v>
      </c>
      <c r="Y539" s="7">
        <v>199.9500084</v>
      </c>
      <c r="Z539" s="7">
        <f t="shared" si="34"/>
        <v>189.9500084</v>
      </c>
      <c r="AA539" t="s">
        <v>66</v>
      </c>
      <c r="AB539" t="str">
        <f t="shared" si="35"/>
        <v>Non-Cash Payments</v>
      </c>
    </row>
    <row r="540" spans="1:28" x14ac:dyDescent="0.25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 t="str">
        <f>VLOOKUP(R540,Products!C:D,2,FALSE)</f>
        <v>Shop By Sport</v>
      </c>
      <c r="T540">
        <v>627</v>
      </c>
      <c r="U540" s="7">
        <v>39.990001679999999</v>
      </c>
      <c r="V540" s="7">
        <v>34.198098313835338</v>
      </c>
      <c r="W540">
        <v>5</v>
      </c>
      <c r="X540" s="7">
        <v>11</v>
      </c>
      <c r="Y540" s="7">
        <v>199.9500084</v>
      </c>
      <c r="Z540" s="7">
        <f t="shared" si="34"/>
        <v>188.9500084</v>
      </c>
      <c r="AA540" t="s">
        <v>66</v>
      </c>
      <c r="AB540" t="str">
        <f t="shared" si="35"/>
        <v>Non-Cash Payments</v>
      </c>
    </row>
    <row r="541" spans="1:28" x14ac:dyDescent="0.25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 t="str">
        <f>VLOOKUP(R541,Products!C:D,2,FALSE)</f>
        <v>Women's Apparel</v>
      </c>
      <c r="T541">
        <v>502</v>
      </c>
      <c r="U541" s="7">
        <v>50</v>
      </c>
      <c r="V541" s="7">
        <v>43.678035218757444</v>
      </c>
      <c r="W541">
        <v>5</v>
      </c>
      <c r="X541" s="7">
        <v>13.75</v>
      </c>
      <c r="Y541" s="7">
        <v>250</v>
      </c>
      <c r="Z541" s="7">
        <f t="shared" si="34"/>
        <v>236.25</v>
      </c>
      <c r="AA541" t="s">
        <v>66</v>
      </c>
      <c r="AB541" t="str">
        <f t="shared" si="35"/>
        <v>Non-Cash Payments</v>
      </c>
    </row>
    <row r="542" spans="1:28" x14ac:dyDescent="0.25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 t="str">
        <f>VLOOKUP(R542,Products!C:D,2,FALSE)</f>
        <v>Women's Apparel</v>
      </c>
      <c r="T542">
        <v>502</v>
      </c>
      <c r="U542" s="7">
        <v>50</v>
      </c>
      <c r="V542" s="7">
        <v>43.678035218757444</v>
      </c>
      <c r="W542">
        <v>5</v>
      </c>
      <c r="X542" s="7">
        <v>13.75</v>
      </c>
      <c r="Y542" s="7">
        <v>250</v>
      </c>
      <c r="Z542" s="7">
        <f t="shared" si="34"/>
        <v>236.25</v>
      </c>
      <c r="AA542" t="s">
        <v>66</v>
      </c>
      <c r="AB542" t="str">
        <f t="shared" si="35"/>
        <v>Non-Cash Payments</v>
      </c>
    </row>
    <row r="543" spans="1:28" x14ac:dyDescent="0.25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 t="str">
        <f>VLOOKUP(R543,Products!C:D,2,FALSE)</f>
        <v>Shop By Sport</v>
      </c>
      <c r="T543">
        <v>642</v>
      </c>
      <c r="U543" s="7">
        <v>30</v>
      </c>
      <c r="V543" s="7">
        <v>37.315110652333338</v>
      </c>
      <c r="W543">
        <v>5</v>
      </c>
      <c r="X543" s="7">
        <v>13.5</v>
      </c>
      <c r="Y543" s="7">
        <v>150</v>
      </c>
      <c r="Z543" s="7">
        <f t="shared" si="34"/>
        <v>136.5</v>
      </c>
      <c r="AA543" t="s">
        <v>66</v>
      </c>
      <c r="AB543" t="str">
        <f t="shared" si="35"/>
        <v>Non-Cash Payments</v>
      </c>
    </row>
    <row r="544" spans="1:28" x14ac:dyDescent="0.25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 t="str">
        <f>VLOOKUP(R544,Products!C:D,2,FALSE)</f>
        <v>Shop By Sport</v>
      </c>
      <c r="T544">
        <v>627</v>
      </c>
      <c r="U544" s="7">
        <v>39.990001679999999</v>
      </c>
      <c r="V544" s="7">
        <v>34.198098313835338</v>
      </c>
      <c r="W544">
        <v>5</v>
      </c>
      <c r="X544" s="7">
        <v>18</v>
      </c>
      <c r="Y544" s="7">
        <v>199.9500084</v>
      </c>
      <c r="Z544" s="7">
        <f t="shared" si="34"/>
        <v>181.9500084</v>
      </c>
      <c r="AA544" t="s">
        <v>66</v>
      </c>
      <c r="AB544" t="str">
        <f t="shared" si="35"/>
        <v>Non-Cash Payments</v>
      </c>
    </row>
    <row r="545" spans="1:28" x14ac:dyDescent="0.25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 t="str">
        <f>VLOOKUP(R545,Products!C:D,2,FALSE)</f>
        <v>Women's Apparel</v>
      </c>
      <c r="T545">
        <v>502</v>
      </c>
      <c r="U545" s="7">
        <v>50</v>
      </c>
      <c r="V545" s="7">
        <v>43.678035218757444</v>
      </c>
      <c r="W545">
        <v>5</v>
      </c>
      <c r="X545" s="7">
        <v>25</v>
      </c>
      <c r="Y545" s="7">
        <v>250</v>
      </c>
      <c r="Z545" s="7">
        <f t="shared" si="34"/>
        <v>225</v>
      </c>
      <c r="AA545" t="s">
        <v>66</v>
      </c>
      <c r="AB545" t="str">
        <f t="shared" si="35"/>
        <v>Non-Cash Payments</v>
      </c>
    </row>
    <row r="546" spans="1:28" x14ac:dyDescent="0.25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 t="str">
        <f>VLOOKUP(R546,Products!C:D,2,FALSE)</f>
        <v>Women's Apparel</v>
      </c>
      <c r="T546">
        <v>502</v>
      </c>
      <c r="U546" s="7">
        <v>50</v>
      </c>
      <c r="V546" s="7">
        <v>43.678035218757444</v>
      </c>
      <c r="W546">
        <v>5</v>
      </c>
      <c r="X546" s="7">
        <v>25</v>
      </c>
      <c r="Y546" s="7">
        <v>250</v>
      </c>
      <c r="Z546" s="7">
        <f t="shared" si="34"/>
        <v>225</v>
      </c>
      <c r="AA546" t="s">
        <v>66</v>
      </c>
      <c r="AB546" t="str">
        <f t="shared" si="35"/>
        <v>Non-Cash Payments</v>
      </c>
    </row>
    <row r="547" spans="1:28" x14ac:dyDescent="0.25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 t="str">
        <f>VLOOKUP(R547,Products!C:D,2,FALSE)</f>
        <v>Shop By Sport</v>
      </c>
      <c r="T547">
        <v>627</v>
      </c>
      <c r="U547" s="7">
        <v>39.990001679999999</v>
      </c>
      <c r="V547" s="7">
        <v>34.198098313835338</v>
      </c>
      <c r="W547">
        <v>5</v>
      </c>
      <c r="X547" s="7">
        <v>25.989999770000001</v>
      </c>
      <c r="Y547" s="7">
        <v>199.9500084</v>
      </c>
      <c r="Z547" s="7">
        <f t="shared" si="34"/>
        <v>173.96000863</v>
      </c>
      <c r="AA547" t="s">
        <v>66</v>
      </c>
      <c r="AB547" t="str">
        <f t="shared" si="35"/>
        <v>Non-Cash Payments</v>
      </c>
    </row>
    <row r="548" spans="1:28" x14ac:dyDescent="0.25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 t="str">
        <f>VLOOKUP(R548,Products!C:D,2,FALSE)</f>
        <v>Women's Apparel</v>
      </c>
      <c r="T548">
        <v>502</v>
      </c>
      <c r="U548" s="7">
        <v>50</v>
      </c>
      <c r="V548" s="7">
        <v>43.678035218757444</v>
      </c>
      <c r="W548">
        <v>5</v>
      </c>
      <c r="X548" s="7">
        <v>32.5</v>
      </c>
      <c r="Y548" s="7">
        <v>250</v>
      </c>
      <c r="Z548" s="7">
        <f t="shared" si="34"/>
        <v>217.5</v>
      </c>
      <c r="AA548" t="s">
        <v>66</v>
      </c>
      <c r="AB548" t="str">
        <f t="shared" si="35"/>
        <v>Non-Cash Payments</v>
      </c>
    </row>
    <row r="549" spans="1:28" x14ac:dyDescent="0.25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 t="str">
        <f>VLOOKUP(R549,Products!C:D,2,FALSE)</f>
        <v>Women's Apparel</v>
      </c>
      <c r="T549">
        <v>502</v>
      </c>
      <c r="U549" s="7">
        <v>50</v>
      </c>
      <c r="V549" s="7">
        <v>43.678035218757444</v>
      </c>
      <c r="W549">
        <v>5</v>
      </c>
      <c r="X549" s="7">
        <v>32.5</v>
      </c>
      <c r="Y549" s="7">
        <v>250</v>
      </c>
      <c r="Z549" s="7">
        <f t="shared" si="34"/>
        <v>217.5</v>
      </c>
      <c r="AA549" t="s">
        <v>66</v>
      </c>
      <c r="AB549" t="str">
        <f t="shared" si="35"/>
        <v>Non-Cash Payments</v>
      </c>
    </row>
    <row r="550" spans="1:28" x14ac:dyDescent="0.25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 t="str">
        <f>VLOOKUP(R550,Products!C:D,2,FALSE)</f>
        <v>Shop By Sport</v>
      </c>
      <c r="T550">
        <v>627</v>
      </c>
      <c r="U550" s="7">
        <v>39.990001679999999</v>
      </c>
      <c r="V550" s="7">
        <v>34.198098313835338</v>
      </c>
      <c r="W550">
        <v>5</v>
      </c>
      <c r="X550" s="7">
        <v>29.989999770000001</v>
      </c>
      <c r="Y550" s="7">
        <v>199.9500084</v>
      </c>
      <c r="Z550" s="7">
        <f t="shared" si="34"/>
        <v>169.96000863</v>
      </c>
      <c r="AA550" t="s">
        <v>66</v>
      </c>
      <c r="AB550" t="str">
        <f t="shared" si="35"/>
        <v>Non-Cash Payments</v>
      </c>
    </row>
    <row r="551" spans="1:28" x14ac:dyDescent="0.25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 t="str">
        <f>VLOOKUP(R551,Products!C:D,2,FALSE)</f>
        <v>Women's Apparel</v>
      </c>
      <c r="T551">
        <v>502</v>
      </c>
      <c r="U551" s="7">
        <v>50</v>
      </c>
      <c r="V551" s="7">
        <v>43.678035218757444</v>
      </c>
      <c r="W551">
        <v>5</v>
      </c>
      <c r="X551" s="7">
        <v>37.5</v>
      </c>
      <c r="Y551" s="7">
        <v>250</v>
      </c>
      <c r="Z551" s="7">
        <f t="shared" si="34"/>
        <v>212.5</v>
      </c>
      <c r="AA551" t="s">
        <v>66</v>
      </c>
      <c r="AB551" t="str">
        <f t="shared" si="35"/>
        <v>Non-Cash Payments</v>
      </c>
    </row>
    <row r="552" spans="1:28" x14ac:dyDescent="0.25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 t="str">
        <f>VLOOKUP(R552,Products!C:D,2,FALSE)</f>
        <v>Shop By Sport</v>
      </c>
      <c r="T552">
        <v>627</v>
      </c>
      <c r="U552" s="7">
        <v>39.990001679999999</v>
      </c>
      <c r="V552" s="7">
        <v>34.198098313835338</v>
      </c>
      <c r="W552">
        <v>5</v>
      </c>
      <c r="X552" s="7">
        <v>31.989999770000001</v>
      </c>
      <c r="Y552" s="7">
        <v>199.9500084</v>
      </c>
      <c r="Z552" s="7">
        <f t="shared" si="34"/>
        <v>167.96000863</v>
      </c>
      <c r="AA552" t="s">
        <v>66</v>
      </c>
      <c r="AB552" t="str">
        <f t="shared" si="35"/>
        <v>Non-Cash Payments</v>
      </c>
    </row>
    <row r="553" spans="1:28" x14ac:dyDescent="0.25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 t="str">
        <f>VLOOKUP(R553,Products!C:D,2,FALSE)</f>
        <v>Women's Apparel</v>
      </c>
      <c r="T553">
        <v>502</v>
      </c>
      <c r="U553" s="7">
        <v>50</v>
      </c>
      <c r="V553" s="7">
        <v>43.678035218757444</v>
      </c>
      <c r="W553">
        <v>5</v>
      </c>
      <c r="X553" s="7">
        <v>42.5</v>
      </c>
      <c r="Y553" s="7">
        <v>250</v>
      </c>
      <c r="Z553" s="7">
        <f t="shared" si="34"/>
        <v>207.5</v>
      </c>
      <c r="AA553" t="s">
        <v>66</v>
      </c>
      <c r="AB553" t="str">
        <f t="shared" si="35"/>
        <v>Non-Cash Payments</v>
      </c>
    </row>
    <row r="554" spans="1:28" x14ac:dyDescent="0.25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 t="str">
        <f>VLOOKUP(R554,Products!C:D,2,FALSE)</f>
        <v>Women's Apparel</v>
      </c>
      <c r="T554">
        <v>502</v>
      </c>
      <c r="U554" s="7">
        <v>50</v>
      </c>
      <c r="V554" s="7">
        <v>43.678035218757444</v>
      </c>
      <c r="W554">
        <v>5</v>
      </c>
      <c r="X554" s="7">
        <v>42.5</v>
      </c>
      <c r="Y554" s="7">
        <v>250</v>
      </c>
      <c r="Z554" s="7">
        <f t="shared" si="34"/>
        <v>207.5</v>
      </c>
      <c r="AA554" t="s">
        <v>66</v>
      </c>
      <c r="AB554" t="str">
        <f t="shared" si="35"/>
        <v>Non-Cash Payments</v>
      </c>
    </row>
    <row r="555" spans="1:28" x14ac:dyDescent="0.25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 t="str">
        <f>VLOOKUP(R555,Products!C:D,2,FALSE)</f>
        <v>Women's Apparel</v>
      </c>
      <c r="T555">
        <v>502</v>
      </c>
      <c r="U555" s="7">
        <v>50</v>
      </c>
      <c r="V555" s="7">
        <v>43.678035218757444</v>
      </c>
      <c r="W555">
        <v>5</v>
      </c>
      <c r="X555" s="7">
        <v>50</v>
      </c>
      <c r="Y555" s="7">
        <v>250</v>
      </c>
      <c r="Z555" s="7">
        <f t="shared" si="34"/>
        <v>200</v>
      </c>
      <c r="AA555" t="s">
        <v>66</v>
      </c>
      <c r="AB555" t="str">
        <f t="shared" si="35"/>
        <v>Non-Cash Payments</v>
      </c>
    </row>
    <row r="556" spans="1:28" x14ac:dyDescent="0.25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 t="str">
        <f>VLOOKUP(R556,Products!C:D,2,FALSE)</f>
        <v>Women's Apparel</v>
      </c>
      <c r="T556">
        <v>502</v>
      </c>
      <c r="U556" s="7">
        <v>50</v>
      </c>
      <c r="V556" s="7">
        <v>43.678035218757444</v>
      </c>
      <c r="W556">
        <v>5</v>
      </c>
      <c r="X556" s="7">
        <v>50</v>
      </c>
      <c r="Y556" s="7">
        <v>250</v>
      </c>
      <c r="Z556" s="7">
        <f t="shared" si="34"/>
        <v>200</v>
      </c>
      <c r="AA556" t="s">
        <v>66</v>
      </c>
      <c r="AB556" t="str">
        <f t="shared" si="35"/>
        <v>Non-Cash Payments</v>
      </c>
    </row>
    <row r="557" spans="1:28" x14ac:dyDescent="0.25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 t="str">
        <f>VLOOKUP(R557,Products!C:D,2,FALSE)</f>
        <v>Shop By Sport</v>
      </c>
      <c r="T557">
        <v>627</v>
      </c>
      <c r="U557" s="7">
        <v>39.990001679999999</v>
      </c>
      <c r="V557" s="7">
        <v>34.198098313835338</v>
      </c>
      <c r="W557">
        <v>5</v>
      </c>
      <c r="X557" s="7">
        <v>49.990001679999999</v>
      </c>
      <c r="Y557" s="7">
        <v>199.9500084</v>
      </c>
      <c r="Z557" s="7">
        <f t="shared" si="34"/>
        <v>149.96000672</v>
      </c>
      <c r="AA557" t="s">
        <v>66</v>
      </c>
      <c r="AB557" t="str">
        <f t="shared" si="35"/>
        <v>Non-Cash Payments</v>
      </c>
    </row>
    <row r="558" spans="1:28" x14ac:dyDescent="0.25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 t="str">
        <f>VLOOKUP(R558,Products!C:D,2,FALSE)</f>
        <v>Women's Apparel</v>
      </c>
      <c r="T558">
        <v>502</v>
      </c>
      <c r="U558" s="7">
        <v>50</v>
      </c>
      <c r="V558" s="7">
        <v>43.678035218757444</v>
      </c>
      <c r="W558">
        <v>5</v>
      </c>
      <c r="X558" s="7">
        <v>62.5</v>
      </c>
      <c r="Y558" s="7">
        <v>250</v>
      </c>
      <c r="Z558" s="7">
        <f t="shared" si="34"/>
        <v>187.5</v>
      </c>
      <c r="AA558" t="s">
        <v>66</v>
      </c>
      <c r="AB558" t="str">
        <f t="shared" si="35"/>
        <v>Non-Cash Payments</v>
      </c>
    </row>
    <row r="559" spans="1:28" x14ac:dyDescent="0.25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 t="str">
        <f>VLOOKUP(R559,Products!C:D,2,FALSE)</f>
        <v>Women's Apparel</v>
      </c>
      <c r="T559">
        <v>502</v>
      </c>
      <c r="U559" s="7">
        <v>50</v>
      </c>
      <c r="V559" s="7">
        <v>43.678035218757444</v>
      </c>
      <c r="W559">
        <v>5</v>
      </c>
      <c r="X559" s="7">
        <v>62.5</v>
      </c>
      <c r="Y559" s="7">
        <v>250</v>
      </c>
      <c r="Z559" s="7">
        <f t="shared" si="34"/>
        <v>187.5</v>
      </c>
      <c r="AA559" t="s">
        <v>66</v>
      </c>
      <c r="AB559" t="str">
        <f t="shared" si="35"/>
        <v>Non-Cash Payments</v>
      </c>
    </row>
    <row r="560" spans="1:28" x14ac:dyDescent="0.25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 t="str">
        <f>VLOOKUP(R560,Products!C:D,2,FALSE)</f>
        <v>Women's Apparel</v>
      </c>
      <c r="T560">
        <v>502</v>
      </c>
      <c r="U560" s="7">
        <v>50</v>
      </c>
      <c r="V560" s="7">
        <v>43.678035218757444</v>
      </c>
      <c r="W560">
        <v>5</v>
      </c>
      <c r="X560" s="7">
        <v>62.5</v>
      </c>
      <c r="Y560" s="7">
        <v>250</v>
      </c>
      <c r="Z560" s="7">
        <f t="shared" si="34"/>
        <v>187.5</v>
      </c>
      <c r="AA560" t="s">
        <v>66</v>
      </c>
      <c r="AB560" t="str">
        <f t="shared" si="35"/>
        <v>Non-Cash Payments</v>
      </c>
    </row>
    <row r="561" spans="1:28" x14ac:dyDescent="0.25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 t="str">
        <f>VLOOKUP(R561,Products!C:D,2,FALSE)</f>
        <v>Electronics</v>
      </c>
      <c r="T561">
        <v>818</v>
      </c>
      <c r="U561" s="7">
        <v>47.990001679999999</v>
      </c>
      <c r="V561" s="7">
        <v>51.274287170714288</v>
      </c>
      <c r="W561">
        <v>5</v>
      </c>
      <c r="X561" s="7">
        <v>2.4000000950000002</v>
      </c>
      <c r="Y561" s="7">
        <v>239.9500084</v>
      </c>
      <c r="Z561" s="7">
        <f t="shared" si="34"/>
        <v>237.55000830500001</v>
      </c>
      <c r="AA561" t="s">
        <v>66</v>
      </c>
      <c r="AB561" t="str">
        <f t="shared" si="35"/>
        <v>Non-Cash Payments</v>
      </c>
    </row>
    <row r="562" spans="1:28" x14ac:dyDescent="0.25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 t="str">
        <f>VLOOKUP(R562,Products!C:D,2,FALSE)</f>
        <v>Electronics</v>
      </c>
      <c r="T562">
        <v>825</v>
      </c>
      <c r="U562" s="7">
        <v>31.989999770000001</v>
      </c>
      <c r="V562" s="7">
        <v>23.973333102666668</v>
      </c>
      <c r="W562">
        <v>5</v>
      </c>
      <c r="X562" s="7">
        <v>6.4000000950000002</v>
      </c>
      <c r="Y562" s="7">
        <v>159.94999885000001</v>
      </c>
      <c r="Z562" s="7">
        <f t="shared" si="34"/>
        <v>153.54999875500002</v>
      </c>
      <c r="AA562" t="s">
        <v>66</v>
      </c>
      <c r="AB562" t="str">
        <f t="shared" si="35"/>
        <v>Non-Cash Payments</v>
      </c>
    </row>
    <row r="563" spans="1:28" x14ac:dyDescent="0.25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 t="str">
        <f>VLOOKUP(R563,Products!C:D,2,FALSE)</f>
        <v>Kids' Golf Clubs</v>
      </c>
      <c r="T563">
        <v>306</v>
      </c>
      <c r="U563" s="7">
        <v>89.989997860000003</v>
      </c>
      <c r="V563" s="7">
        <v>105.82799834800001</v>
      </c>
      <c r="W563">
        <v>5</v>
      </c>
      <c r="X563" s="7">
        <v>53.990001679999999</v>
      </c>
      <c r="Y563" s="7">
        <v>449.94998930000003</v>
      </c>
      <c r="Z563" s="7">
        <f t="shared" si="34"/>
        <v>395.95998762000005</v>
      </c>
      <c r="AA563" t="s">
        <v>66</v>
      </c>
      <c r="AB563" t="str">
        <f t="shared" si="35"/>
        <v>Non-Cash Payments</v>
      </c>
    </row>
    <row r="564" spans="1:28" x14ac:dyDescent="0.25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 t="str">
        <f>VLOOKUP(R564,Products!C:D,2,FALSE)</f>
        <v>Hunting &amp; Shooting</v>
      </c>
      <c r="T564">
        <v>977</v>
      </c>
      <c r="U564" s="7">
        <v>29.989999770000001</v>
      </c>
      <c r="V564" s="7">
        <v>21.106999969000004</v>
      </c>
      <c r="W564">
        <v>5</v>
      </c>
      <c r="X564" s="7">
        <v>25.489999770000001</v>
      </c>
      <c r="Y564" s="7">
        <v>149.94999885000001</v>
      </c>
      <c r="Z564" s="7">
        <f t="shared" si="34"/>
        <v>124.45999908000002</v>
      </c>
      <c r="AA564" t="s">
        <v>66</v>
      </c>
      <c r="AB564" t="str">
        <f t="shared" si="35"/>
        <v>Non-Cash Payments</v>
      </c>
    </row>
    <row r="565" spans="1:28" x14ac:dyDescent="0.25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 t="str">
        <f>VLOOKUP(R565,Products!C:D,2,FALSE)</f>
        <v>Baseball &amp; Softball</v>
      </c>
      <c r="T565">
        <v>44</v>
      </c>
      <c r="U565" s="7">
        <v>59.990001679999999</v>
      </c>
      <c r="V565" s="7">
        <v>57.194418487916671</v>
      </c>
      <c r="W565">
        <v>5</v>
      </c>
      <c r="X565" s="7">
        <v>15</v>
      </c>
      <c r="Y565" s="7">
        <v>299.9500084</v>
      </c>
      <c r="Z565" s="7">
        <f t="shared" si="34"/>
        <v>284.9500084</v>
      </c>
      <c r="AA565" t="s">
        <v>66</v>
      </c>
      <c r="AB565" t="str">
        <f t="shared" si="35"/>
        <v>Non-Cash Payments</v>
      </c>
    </row>
    <row r="566" spans="1:28" x14ac:dyDescent="0.25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 t="str">
        <f>VLOOKUP(R566,Products!C:D,2,FALSE)</f>
        <v>Cardio Equipment</v>
      </c>
      <c r="T566">
        <v>191</v>
      </c>
      <c r="U566" s="7">
        <v>99.989997860000003</v>
      </c>
      <c r="V566" s="7">
        <v>95.114003926871064</v>
      </c>
      <c r="W566">
        <v>5</v>
      </c>
      <c r="X566" s="7">
        <v>0</v>
      </c>
      <c r="Y566" s="7">
        <v>499.94998930000003</v>
      </c>
      <c r="Z566" s="7">
        <f t="shared" si="34"/>
        <v>499.94998930000003</v>
      </c>
      <c r="AA566" t="s">
        <v>66</v>
      </c>
      <c r="AB566" t="str">
        <f t="shared" si="35"/>
        <v>Non-Cash Payments</v>
      </c>
    </row>
    <row r="567" spans="1:28" x14ac:dyDescent="0.25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 t="str">
        <f>VLOOKUP(R567,Products!C:D,2,FALSE)</f>
        <v>Cardio Equipment</v>
      </c>
      <c r="T567">
        <v>191</v>
      </c>
      <c r="U567" s="7">
        <v>99.989997860000003</v>
      </c>
      <c r="V567" s="7">
        <v>95.114003926871064</v>
      </c>
      <c r="W567">
        <v>5</v>
      </c>
      <c r="X567" s="7">
        <v>5</v>
      </c>
      <c r="Y567" s="7">
        <v>499.94998930000003</v>
      </c>
      <c r="Z567" s="7">
        <f t="shared" si="34"/>
        <v>494.94998930000003</v>
      </c>
      <c r="AA567" t="s">
        <v>66</v>
      </c>
      <c r="AB567" t="str">
        <f t="shared" si="35"/>
        <v>Non-Cash Payments</v>
      </c>
    </row>
    <row r="568" spans="1:28" x14ac:dyDescent="0.25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 t="str">
        <f>VLOOKUP(R568,Products!C:D,2,FALSE)</f>
        <v>Cardio Equipment</v>
      </c>
      <c r="T568">
        <v>191</v>
      </c>
      <c r="U568" s="7">
        <v>99.989997860000003</v>
      </c>
      <c r="V568" s="7">
        <v>95.114003926871064</v>
      </c>
      <c r="W568">
        <v>5</v>
      </c>
      <c r="X568" s="7">
        <v>15</v>
      </c>
      <c r="Y568" s="7">
        <v>499.94998930000003</v>
      </c>
      <c r="Z568" s="7">
        <f t="shared" si="34"/>
        <v>484.94998930000003</v>
      </c>
      <c r="AA568" t="s">
        <v>66</v>
      </c>
      <c r="AB568" t="str">
        <f t="shared" si="35"/>
        <v>Non-Cash Payments</v>
      </c>
    </row>
    <row r="569" spans="1:28" x14ac:dyDescent="0.25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 t="str">
        <f>VLOOKUP(R569,Products!C:D,2,FALSE)</f>
        <v>Cardio Equipment</v>
      </c>
      <c r="T569">
        <v>191</v>
      </c>
      <c r="U569" s="7">
        <v>99.989997860000003</v>
      </c>
      <c r="V569" s="7">
        <v>95.114003926871064</v>
      </c>
      <c r="W569">
        <v>5</v>
      </c>
      <c r="X569" s="7">
        <v>20</v>
      </c>
      <c r="Y569" s="7">
        <v>499.94998930000003</v>
      </c>
      <c r="Z569" s="7">
        <f t="shared" si="34"/>
        <v>479.94998930000003</v>
      </c>
      <c r="AA569" t="s">
        <v>66</v>
      </c>
      <c r="AB569" t="str">
        <f t="shared" si="35"/>
        <v>Non-Cash Payments</v>
      </c>
    </row>
    <row r="570" spans="1:28" x14ac:dyDescent="0.25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 t="str">
        <f>VLOOKUP(R570,Products!C:D,2,FALSE)</f>
        <v>Cardio Equipment</v>
      </c>
      <c r="T570">
        <v>191</v>
      </c>
      <c r="U570" s="7">
        <v>99.989997860000003</v>
      </c>
      <c r="V570" s="7">
        <v>95.114003926871064</v>
      </c>
      <c r="W570">
        <v>5</v>
      </c>
      <c r="X570" s="7">
        <v>20</v>
      </c>
      <c r="Y570" s="7">
        <v>499.94998930000003</v>
      </c>
      <c r="Z570" s="7">
        <f t="shared" si="34"/>
        <v>479.94998930000003</v>
      </c>
      <c r="AA570" t="s">
        <v>66</v>
      </c>
      <c r="AB570" t="str">
        <f t="shared" si="35"/>
        <v>Non-Cash Payments</v>
      </c>
    </row>
    <row r="571" spans="1:28" x14ac:dyDescent="0.25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 t="str">
        <f>VLOOKUP(R571,Products!C:D,2,FALSE)</f>
        <v>Cardio Equipment</v>
      </c>
      <c r="T571">
        <v>191</v>
      </c>
      <c r="U571" s="7">
        <v>99.989997860000003</v>
      </c>
      <c r="V571" s="7">
        <v>95.114003926871064</v>
      </c>
      <c r="W571">
        <v>5</v>
      </c>
      <c r="X571" s="7">
        <v>25</v>
      </c>
      <c r="Y571" s="7">
        <v>499.94998930000003</v>
      </c>
      <c r="Z571" s="7">
        <f t="shared" si="34"/>
        <v>474.94998930000003</v>
      </c>
      <c r="AA571" t="s">
        <v>66</v>
      </c>
      <c r="AB571" t="str">
        <f t="shared" si="35"/>
        <v>Non-Cash Payments</v>
      </c>
    </row>
    <row r="572" spans="1:28" x14ac:dyDescent="0.25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 t="str">
        <f>VLOOKUP(R572,Products!C:D,2,FALSE)</f>
        <v>Cardio Equipment</v>
      </c>
      <c r="T572">
        <v>191</v>
      </c>
      <c r="U572" s="7">
        <v>99.989997860000003</v>
      </c>
      <c r="V572" s="7">
        <v>95.114003926871064</v>
      </c>
      <c r="W572">
        <v>5</v>
      </c>
      <c r="X572" s="7">
        <v>25</v>
      </c>
      <c r="Y572" s="7">
        <v>499.94998930000003</v>
      </c>
      <c r="Z572" s="7">
        <f t="shared" si="34"/>
        <v>474.94998930000003</v>
      </c>
      <c r="AA572" t="s">
        <v>66</v>
      </c>
      <c r="AB572" t="str">
        <f t="shared" si="35"/>
        <v>Non-Cash Payments</v>
      </c>
    </row>
    <row r="573" spans="1:28" x14ac:dyDescent="0.25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 t="str">
        <f>VLOOKUP(R573,Products!C:D,2,FALSE)</f>
        <v>Cardio Equipment</v>
      </c>
      <c r="T573">
        <v>191</v>
      </c>
      <c r="U573" s="7">
        <v>99.989997860000003</v>
      </c>
      <c r="V573" s="7">
        <v>95.114003926871064</v>
      </c>
      <c r="W573">
        <v>5</v>
      </c>
      <c r="X573" s="7">
        <v>50</v>
      </c>
      <c r="Y573" s="7">
        <v>499.94998930000003</v>
      </c>
      <c r="Z573" s="7">
        <f t="shared" si="34"/>
        <v>449.94998930000003</v>
      </c>
      <c r="AA573" t="s">
        <v>66</v>
      </c>
      <c r="AB573" t="str">
        <f t="shared" si="35"/>
        <v>Non-Cash Payments</v>
      </c>
    </row>
    <row r="574" spans="1:28" x14ac:dyDescent="0.25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 t="str">
        <f>VLOOKUP(R574,Products!C:D,2,FALSE)</f>
        <v>Cardio Equipment</v>
      </c>
      <c r="T574">
        <v>191</v>
      </c>
      <c r="U574" s="7">
        <v>99.989997860000003</v>
      </c>
      <c r="V574" s="7">
        <v>95.114003926871064</v>
      </c>
      <c r="W574">
        <v>5</v>
      </c>
      <c r="X574" s="7">
        <v>50</v>
      </c>
      <c r="Y574" s="7">
        <v>499.94998930000003</v>
      </c>
      <c r="Z574" s="7">
        <f t="shared" si="34"/>
        <v>449.94998930000003</v>
      </c>
      <c r="AA574" t="s">
        <v>66</v>
      </c>
      <c r="AB574" t="str">
        <f t="shared" si="35"/>
        <v>Non-Cash Payments</v>
      </c>
    </row>
    <row r="575" spans="1:28" x14ac:dyDescent="0.25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 t="str">
        <f>VLOOKUP(R575,Products!C:D,2,FALSE)</f>
        <v>Boxing &amp; MMA</v>
      </c>
      <c r="T575">
        <v>251</v>
      </c>
      <c r="U575" s="7">
        <v>89.989997860000003</v>
      </c>
      <c r="V575" s="7">
        <v>78.177997586000004</v>
      </c>
      <c r="W575">
        <v>5</v>
      </c>
      <c r="X575" s="7">
        <v>112.48999790000001</v>
      </c>
      <c r="Y575" s="7">
        <v>449.94998930000003</v>
      </c>
      <c r="Z575" s="7">
        <f t="shared" si="34"/>
        <v>337.45999140000004</v>
      </c>
      <c r="AA575" t="s">
        <v>66</v>
      </c>
      <c r="AB575" t="str">
        <f t="shared" si="35"/>
        <v>Non-Cash Payments</v>
      </c>
    </row>
    <row r="576" spans="1:28" x14ac:dyDescent="0.25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 t="str">
        <f>VLOOKUP(R576,Products!C:D,2,FALSE)</f>
        <v>Cleats</v>
      </c>
      <c r="T576">
        <v>365</v>
      </c>
      <c r="U576" s="7">
        <v>59.990001679999999</v>
      </c>
      <c r="V576" s="7">
        <v>54.488929209402009</v>
      </c>
      <c r="W576">
        <v>5</v>
      </c>
      <c r="X576" s="7">
        <v>0</v>
      </c>
      <c r="Y576" s="7">
        <v>299.9500084</v>
      </c>
      <c r="Z576" s="7">
        <f t="shared" si="34"/>
        <v>299.9500084</v>
      </c>
      <c r="AA576" t="s">
        <v>66</v>
      </c>
      <c r="AB576" t="str">
        <f t="shared" si="35"/>
        <v>Non-Cash Payments</v>
      </c>
    </row>
    <row r="577" spans="1:28" x14ac:dyDescent="0.25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 t="str">
        <f>VLOOKUP(R577,Products!C:D,2,FALSE)</f>
        <v>Cleats</v>
      </c>
      <c r="T577">
        <v>365</v>
      </c>
      <c r="U577" s="7">
        <v>59.990001679999999</v>
      </c>
      <c r="V577" s="7">
        <v>54.488929209402009</v>
      </c>
      <c r="W577">
        <v>5</v>
      </c>
      <c r="X577" s="7">
        <v>3</v>
      </c>
      <c r="Y577" s="7">
        <v>299.9500084</v>
      </c>
      <c r="Z577" s="7">
        <f t="shared" si="34"/>
        <v>296.9500084</v>
      </c>
      <c r="AA577" t="s">
        <v>66</v>
      </c>
      <c r="AB577" t="str">
        <f t="shared" si="35"/>
        <v>Non-Cash Payments</v>
      </c>
    </row>
    <row r="578" spans="1:28" x14ac:dyDescent="0.25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 t="str">
        <f>VLOOKUP(R578,Products!C:D,2,FALSE)</f>
        <v>Cleats</v>
      </c>
      <c r="T578">
        <v>365</v>
      </c>
      <c r="U578" s="7">
        <v>59.990001679999999</v>
      </c>
      <c r="V578" s="7">
        <v>54.488929209402009</v>
      </c>
      <c r="W578">
        <v>5</v>
      </c>
      <c r="X578" s="7">
        <v>3</v>
      </c>
      <c r="Y578" s="7">
        <v>299.9500084</v>
      </c>
      <c r="Z578" s="7">
        <f t="shared" si="34"/>
        <v>296.9500084</v>
      </c>
      <c r="AA578" t="s">
        <v>66</v>
      </c>
      <c r="AB578" t="str">
        <f t="shared" si="35"/>
        <v>Non-Cash Payments</v>
      </c>
    </row>
    <row r="579" spans="1:28" x14ac:dyDescent="0.25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 t="str">
        <f>VLOOKUP(R579,Products!C:D,2,FALSE)</f>
        <v>Cleats</v>
      </c>
      <c r="T579">
        <v>365</v>
      </c>
      <c r="U579" s="7">
        <v>59.990001679999999</v>
      </c>
      <c r="V579" s="7">
        <v>54.488929209402009</v>
      </c>
      <c r="W579">
        <v>5</v>
      </c>
      <c r="X579" s="7">
        <v>6</v>
      </c>
      <c r="Y579" s="7">
        <v>299.9500084</v>
      </c>
      <c r="Z579" s="7">
        <f t="shared" ref="Z579:Z642" si="38">Y579-X579</f>
        <v>293.9500084</v>
      </c>
      <c r="AA579" t="s">
        <v>66</v>
      </c>
      <c r="AB579" t="str">
        <f t="shared" ref="AB579:AB642" si="39">IF(AND(Z579&gt;200,AA579="CASH"),"Cash Over 200",IF(AA579="CASH","Cash Not Over 200","Non-Cash Payments"))</f>
        <v>Non-Cash Payments</v>
      </c>
    </row>
    <row r="580" spans="1:28" x14ac:dyDescent="0.25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 t="str">
        <f>VLOOKUP(R580,Products!C:D,2,FALSE)</f>
        <v>Cleats</v>
      </c>
      <c r="T580">
        <v>365</v>
      </c>
      <c r="U580" s="7">
        <v>59.990001679999999</v>
      </c>
      <c r="V580" s="7">
        <v>54.488929209402009</v>
      </c>
      <c r="W580">
        <v>5</v>
      </c>
      <c r="X580" s="7">
        <v>9</v>
      </c>
      <c r="Y580" s="7">
        <v>299.9500084</v>
      </c>
      <c r="Z580" s="7">
        <f t="shared" si="38"/>
        <v>290.9500084</v>
      </c>
      <c r="AA580" t="s">
        <v>66</v>
      </c>
      <c r="AB580" t="str">
        <f t="shared" si="39"/>
        <v>Non-Cash Payments</v>
      </c>
    </row>
    <row r="581" spans="1:28" x14ac:dyDescent="0.25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 t="str">
        <f>VLOOKUP(R581,Products!C:D,2,FALSE)</f>
        <v>Cleats</v>
      </c>
      <c r="T581">
        <v>365</v>
      </c>
      <c r="U581" s="7">
        <v>59.990001679999999</v>
      </c>
      <c r="V581" s="7">
        <v>54.488929209402009</v>
      </c>
      <c r="W581">
        <v>5</v>
      </c>
      <c r="X581" s="7">
        <v>12</v>
      </c>
      <c r="Y581" s="7">
        <v>299.9500084</v>
      </c>
      <c r="Z581" s="7">
        <f t="shared" si="38"/>
        <v>287.9500084</v>
      </c>
      <c r="AA581" t="s">
        <v>66</v>
      </c>
      <c r="AB581" t="str">
        <f t="shared" si="39"/>
        <v>Non-Cash Payments</v>
      </c>
    </row>
    <row r="582" spans="1:28" x14ac:dyDescent="0.25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 t="str">
        <f>VLOOKUP(R582,Products!C:D,2,FALSE)</f>
        <v>Cleats</v>
      </c>
      <c r="T582">
        <v>365</v>
      </c>
      <c r="U582" s="7">
        <v>59.990001679999999</v>
      </c>
      <c r="V582" s="7">
        <v>54.488929209402009</v>
      </c>
      <c r="W582">
        <v>5</v>
      </c>
      <c r="X582" s="7">
        <v>16.5</v>
      </c>
      <c r="Y582" s="7">
        <v>299.9500084</v>
      </c>
      <c r="Z582" s="7">
        <f t="shared" si="38"/>
        <v>283.4500084</v>
      </c>
      <c r="AA582" t="s">
        <v>66</v>
      </c>
      <c r="AB582" t="str">
        <f t="shared" si="39"/>
        <v>Non-Cash Payments</v>
      </c>
    </row>
    <row r="583" spans="1:28" x14ac:dyDescent="0.25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 t="str">
        <f>VLOOKUP(R583,Products!C:D,2,FALSE)</f>
        <v>Cleats</v>
      </c>
      <c r="T583">
        <v>365</v>
      </c>
      <c r="U583" s="7">
        <v>59.990001679999999</v>
      </c>
      <c r="V583" s="7">
        <v>54.488929209402009</v>
      </c>
      <c r="W583">
        <v>2</v>
      </c>
      <c r="X583" s="7">
        <v>18</v>
      </c>
      <c r="Y583" s="7">
        <v>119.98000336</v>
      </c>
      <c r="Z583" s="7">
        <f t="shared" si="38"/>
        <v>101.98000336</v>
      </c>
      <c r="AA583" t="s">
        <v>66</v>
      </c>
      <c r="AB583" t="str">
        <f t="shared" si="39"/>
        <v>Non-Cash Payments</v>
      </c>
    </row>
    <row r="584" spans="1:28" x14ac:dyDescent="0.25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 t="str">
        <f>VLOOKUP(R584,Products!C:D,2,FALSE)</f>
        <v>Cleats</v>
      </c>
      <c r="T584">
        <v>365</v>
      </c>
      <c r="U584" s="7">
        <v>59.990001679999999</v>
      </c>
      <c r="V584" s="7">
        <v>54.488929209402009</v>
      </c>
      <c r="W584">
        <v>2</v>
      </c>
      <c r="X584" s="7">
        <v>18</v>
      </c>
      <c r="Y584" s="7">
        <v>119.98000336</v>
      </c>
      <c r="Z584" s="7">
        <f t="shared" si="38"/>
        <v>101.98000336</v>
      </c>
      <c r="AA584" t="s">
        <v>66</v>
      </c>
      <c r="AB584" t="str">
        <f t="shared" si="39"/>
        <v>Non-Cash Payments</v>
      </c>
    </row>
    <row r="585" spans="1:28" x14ac:dyDescent="0.25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 t="str">
        <f>VLOOKUP(R585,Products!C:D,2,FALSE)</f>
        <v>Cleats</v>
      </c>
      <c r="T585">
        <v>365</v>
      </c>
      <c r="U585" s="7">
        <v>59.990001679999999</v>
      </c>
      <c r="V585" s="7">
        <v>54.488929209402009</v>
      </c>
      <c r="W585">
        <v>2</v>
      </c>
      <c r="X585" s="7">
        <v>20.399999619999999</v>
      </c>
      <c r="Y585" s="7">
        <v>119.98000336</v>
      </c>
      <c r="Z585" s="7">
        <f t="shared" si="38"/>
        <v>99.580003739999995</v>
      </c>
      <c r="AA585" t="s">
        <v>66</v>
      </c>
      <c r="AB585" t="str">
        <f t="shared" si="39"/>
        <v>Non-Cash Payments</v>
      </c>
    </row>
    <row r="586" spans="1:28" x14ac:dyDescent="0.25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 t="str">
        <f>VLOOKUP(R586,Products!C:D,2,FALSE)</f>
        <v>Cleats</v>
      </c>
      <c r="T586">
        <v>365</v>
      </c>
      <c r="U586" s="7">
        <v>59.990001679999999</v>
      </c>
      <c r="V586" s="7">
        <v>54.488929209402009</v>
      </c>
      <c r="W586">
        <v>2</v>
      </c>
      <c r="X586" s="7">
        <v>20.399999619999999</v>
      </c>
      <c r="Y586" s="7">
        <v>119.98000336</v>
      </c>
      <c r="Z586" s="7">
        <f t="shared" si="38"/>
        <v>99.580003739999995</v>
      </c>
      <c r="AA586" t="s">
        <v>66</v>
      </c>
      <c r="AB586" t="str">
        <f t="shared" si="39"/>
        <v>Non-Cash Payments</v>
      </c>
    </row>
    <row r="587" spans="1:28" x14ac:dyDescent="0.25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 t="str">
        <f>VLOOKUP(R587,Products!C:D,2,FALSE)</f>
        <v>Cleats</v>
      </c>
      <c r="T587">
        <v>365</v>
      </c>
      <c r="U587" s="7">
        <v>59.990001679999999</v>
      </c>
      <c r="V587" s="7">
        <v>54.488929209402009</v>
      </c>
      <c r="W587">
        <v>2</v>
      </c>
      <c r="X587" s="7">
        <v>20.399999619999999</v>
      </c>
      <c r="Y587" s="7">
        <v>119.98000336</v>
      </c>
      <c r="Z587" s="7">
        <f t="shared" si="38"/>
        <v>99.580003739999995</v>
      </c>
      <c r="AA587" t="s">
        <v>66</v>
      </c>
      <c r="AB587" t="str">
        <f t="shared" si="39"/>
        <v>Non-Cash Payments</v>
      </c>
    </row>
    <row r="588" spans="1:28" x14ac:dyDescent="0.25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 t="str">
        <f>VLOOKUP(R588,Products!C:D,2,FALSE)</f>
        <v>Women's Apparel</v>
      </c>
      <c r="T588">
        <v>502</v>
      </c>
      <c r="U588" s="7">
        <v>50</v>
      </c>
      <c r="V588" s="7">
        <v>43.678035218757444</v>
      </c>
      <c r="W588">
        <v>2</v>
      </c>
      <c r="X588" s="7">
        <v>0</v>
      </c>
      <c r="Y588" s="7">
        <v>100</v>
      </c>
      <c r="Z588" s="7">
        <f t="shared" si="38"/>
        <v>100</v>
      </c>
      <c r="AA588" t="s">
        <v>66</v>
      </c>
      <c r="AB588" t="str">
        <f t="shared" si="39"/>
        <v>Non-Cash Payments</v>
      </c>
    </row>
    <row r="589" spans="1:28" x14ac:dyDescent="0.25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 t="str">
        <f>VLOOKUP(R589,Products!C:D,2,FALSE)</f>
        <v>Women's Apparel</v>
      </c>
      <c r="T589">
        <v>502</v>
      </c>
      <c r="U589" s="7">
        <v>50</v>
      </c>
      <c r="V589" s="7">
        <v>43.678035218757444</v>
      </c>
      <c r="W589">
        <v>2</v>
      </c>
      <c r="X589" s="7">
        <v>0</v>
      </c>
      <c r="Y589" s="7">
        <v>100</v>
      </c>
      <c r="Z589" s="7">
        <f t="shared" si="38"/>
        <v>100</v>
      </c>
      <c r="AA589" t="s">
        <v>66</v>
      </c>
      <c r="AB589" t="str">
        <f t="shared" si="39"/>
        <v>Non-Cash Payments</v>
      </c>
    </row>
    <row r="590" spans="1:28" x14ac:dyDescent="0.25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 t="str">
        <f>VLOOKUP(R590,Products!C:D,2,FALSE)</f>
        <v>Women's Apparel</v>
      </c>
      <c r="T590">
        <v>502</v>
      </c>
      <c r="U590" s="7">
        <v>50</v>
      </c>
      <c r="V590" s="7">
        <v>43.678035218757444</v>
      </c>
      <c r="W590">
        <v>2</v>
      </c>
      <c r="X590" s="7">
        <v>1</v>
      </c>
      <c r="Y590" s="7">
        <v>100</v>
      </c>
      <c r="Z590" s="7">
        <f t="shared" si="38"/>
        <v>99</v>
      </c>
      <c r="AA590" t="s">
        <v>66</v>
      </c>
      <c r="AB590" t="str">
        <f t="shared" si="39"/>
        <v>Non-Cash Payments</v>
      </c>
    </row>
    <row r="591" spans="1:28" x14ac:dyDescent="0.25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 t="str">
        <f>VLOOKUP(R591,Products!C:D,2,FALSE)</f>
        <v>Shop By Sport</v>
      </c>
      <c r="T591">
        <v>627</v>
      </c>
      <c r="U591" s="7">
        <v>39.990001679999999</v>
      </c>
      <c r="V591" s="7">
        <v>34.198098313835338</v>
      </c>
      <c r="W591">
        <v>2</v>
      </c>
      <c r="X591" s="7">
        <v>0.80000001200000004</v>
      </c>
      <c r="Y591" s="7">
        <v>79.980003359999998</v>
      </c>
      <c r="Z591" s="7">
        <f t="shared" si="38"/>
        <v>79.180003348</v>
      </c>
      <c r="AA591" t="s">
        <v>66</v>
      </c>
      <c r="AB591" t="str">
        <f t="shared" si="39"/>
        <v>Non-Cash Payments</v>
      </c>
    </row>
    <row r="592" spans="1:28" x14ac:dyDescent="0.25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 t="str">
        <f>VLOOKUP(R592,Products!C:D,2,FALSE)</f>
        <v>Women's Apparel</v>
      </c>
      <c r="T592">
        <v>502</v>
      </c>
      <c r="U592" s="7">
        <v>50</v>
      </c>
      <c r="V592" s="7">
        <v>43.678035218757444</v>
      </c>
      <c r="W592">
        <v>2</v>
      </c>
      <c r="X592" s="7">
        <v>3</v>
      </c>
      <c r="Y592" s="7">
        <v>100</v>
      </c>
      <c r="Z592" s="7">
        <f t="shared" si="38"/>
        <v>97</v>
      </c>
      <c r="AA592" t="s">
        <v>66</v>
      </c>
      <c r="AB592" t="str">
        <f t="shared" si="39"/>
        <v>Non-Cash Payments</v>
      </c>
    </row>
    <row r="593" spans="1:28" x14ac:dyDescent="0.25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 t="str">
        <f>VLOOKUP(R593,Products!C:D,2,FALSE)</f>
        <v>Women's Apparel</v>
      </c>
      <c r="T593">
        <v>502</v>
      </c>
      <c r="U593" s="7">
        <v>50</v>
      </c>
      <c r="V593" s="7">
        <v>43.678035218757444</v>
      </c>
      <c r="W593">
        <v>2</v>
      </c>
      <c r="X593" s="7">
        <v>4</v>
      </c>
      <c r="Y593" s="7">
        <v>100</v>
      </c>
      <c r="Z593" s="7">
        <f t="shared" si="38"/>
        <v>96</v>
      </c>
      <c r="AA593" t="s">
        <v>66</v>
      </c>
      <c r="AB593" t="str">
        <f t="shared" si="39"/>
        <v>Non-Cash Payments</v>
      </c>
    </row>
    <row r="594" spans="1:28" x14ac:dyDescent="0.25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 t="str">
        <f>VLOOKUP(R594,Products!C:D,2,FALSE)</f>
        <v>Shop By Sport</v>
      </c>
      <c r="T594">
        <v>627</v>
      </c>
      <c r="U594" s="7">
        <v>39.990001679999999</v>
      </c>
      <c r="V594" s="7">
        <v>34.198098313835338</v>
      </c>
      <c r="W594">
        <v>2</v>
      </c>
      <c r="X594" s="7">
        <v>3.2000000480000002</v>
      </c>
      <c r="Y594" s="7">
        <v>79.980003359999998</v>
      </c>
      <c r="Z594" s="7">
        <f t="shared" si="38"/>
        <v>76.780003311999991</v>
      </c>
      <c r="AA594" t="s">
        <v>66</v>
      </c>
      <c r="AB594" t="str">
        <f t="shared" si="39"/>
        <v>Non-Cash Payments</v>
      </c>
    </row>
    <row r="595" spans="1:28" x14ac:dyDescent="0.25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 t="str">
        <f>VLOOKUP(R595,Products!C:D,2,FALSE)</f>
        <v>Shop By Sport</v>
      </c>
      <c r="T595">
        <v>627</v>
      </c>
      <c r="U595" s="7">
        <v>39.990001679999999</v>
      </c>
      <c r="V595" s="7">
        <v>34.198098313835338</v>
      </c>
      <c r="W595">
        <v>2</v>
      </c>
      <c r="X595" s="7">
        <v>4</v>
      </c>
      <c r="Y595" s="7">
        <v>79.980003359999998</v>
      </c>
      <c r="Z595" s="7">
        <f t="shared" si="38"/>
        <v>75.980003359999998</v>
      </c>
      <c r="AA595" t="s">
        <v>66</v>
      </c>
      <c r="AB595" t="str">
        <f t="shared" si="39"/>
        <v>Non-Cash Payments</v>
      </c>
    </row>
    <row r="596" spans="1:28" x14ac:dyDescent="0.25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 t="str">
        <f>VLOOKUP(R596,Products!C:D,2,FALSE)</f>
        <v>Shop By Sport</v>
      </c>
      <c r="T596">
        <v>627</v>
      </c>
      <c r="U596" s="7">
        <v>39.990001679999999</v>
      </c>
      <c r="V596" s="7">
        <v>34.198098313835338</v>
      </c>
      <c r="W596">
        <v>2</v>
      </c>
      <c r="X596" s="7">
        <v>4</v>
      </c>
      <c r="Y596" s="7">
        <v>79.980003359999998</v>
      </c>
      <c r="Z596" s="7">
        <f t="shared" si="38"/>
        <v>75.980003359999998</v>
      </c>
      <c r="AA596" t="s">
        <v>66</v>
      </c>
      <c r="AB596" t="str">
        <f t="shared" si="39"/>
        <v>Non-Cash Payments</v>
      </c>
    </row>
    <row r="597" spans="1:28" x14ac:dyDescent="0.25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 t="str">
        <f>VLOOKUP(R597,Products!C:D,2,FALSE)</f>
        <v>Women's Apparel</v>
      </c>
      <c r="T597">
        <v>502</v>
      </c>
      <c r="U597" s="7">
        <v>50</v>
      </c>
      <c r="V597" s="7">
        <v>43.678035218757444</v>
      </c>
      <c r="W597">
        <v>2</v>
      </c>
      <c r="X597" s="7">
        <v>5</v>
      </c>
      <c r="Y597" s="7">
        <v>100</v>
      </c>
      <c r="Z597" s="7">
        <f t="shared" si="38"/>
        <v>95</v>
      </c>
      <c r="AA597" t="s">
        <v>66</v>
      </c>
      <c r="AB597" t="str">
        <f t="shared" si="39"/>
        <v>Non-Cash Payments</v>
      </c>
    </row>
    <row r="598" spans="1:28" x14ac:dyDescent="0.25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 t="str">
        <f>VLOOKUP(R598,Products!C:D,2,FALSE)</f>
        <v>Girls' Apparel</v>
      </c>
      <c r="T598">
        <v>565</v>
      </c>
      <c r="U598" s="7">
        <v>70</v>
      </c>
      <c r="V598" s="7">
        <v>62.759999940857142</v>
      </c>
      <c r="W598">
        <v>2</v>
      </c>
      <c r="X598" s="7">
        <v>7.6999998090000004</v>
      </c>
      <c r="Y598" s="7">
        <v>140</v>
      </c>
      <c r="Z598" s="7">
        <f t="shared" si="38"/>
        <v>132.30000019100001</v>
      </c>
      <c r="AA598" t="s">
        <v>66</v>
      </c>
      <c r="AB598" t="str">
        <f t="shared" si="39"/>
        <v>Non-Cash Payments</v>
      </c>
    </row>
    <row r="599" spans="1:28" x14ac:dyDescent="0.25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 t="str">
        <f>VLOOKUP(R599,Products!C:D,2,FALSE)</f>
        <v>Girls' Apparel</v>
      </c>
      <c r="T599">
        <v>567</v>
      </c>
      <c r="U599" s="7">
        <v>25</v>
      </c>
      <c r="V599" s="7">
        <v>17.922466723766668</v>
      </c>
      <c r="W599">
        <v>2</v>
      </c>
      <c r="X599" s="7">
        <v>3.5</v>
      </c>
      <c r="Y599" s="7">
        <v>50</v>
      </c>
      <c r="Z599" s="7">
        <f t="shared" si="38"/>
        <v>46.5</v>
      </c>
      <c r="AA599" t="s">
        <v>66</v>
      </c>
      <c r="AB599" t="str">
        <f t="shared" si="39"/>
        <v>Non-Cash Payments</v>
      </c>
    </row>
    <row r="600" spans="1:28" x14ac:dyDescent="0.25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 t="str">
        <f>VLOOKUP(R600,Products!C:D,2,FALSE)</f>
        <v>Women's Apparel</v>
      </c>
      <c r="T600">
        <v>502</v>
      </c>
      <c r="U600" s="7">
        <v>50</v>
      </c>
      <c r="V600" s="7">
        <v>43.678035218757444</v>
      </c>
      <c r="W600">
        <v>2</v>
      </c>
      <c r="X600" s="7">
        <v>7</v>
      </c>
      <c r="Y600" s="7">
        <v>100</v>
      </c>
      <c r="Z600" s="7">
        <f t="shared" si="38"/>
        <v>93</v>
      </c>
      <c r="AA600" t="s">
        <v>66</v>
      </c>
      <c r="AB600" t="str">
        <f t="shared" si="39"/>
        <v>Non-Cash Payments</v>
      </c>
    </row>
    <row r="601" spans="1:28" x14ac:dyDescent="0.25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 t="str">
        <f>VLOOKUP(R601,Products!C:D,2,FALSE)</f>
        <v>Women's Apparel</v>
      </c>
      <c r="T601">
        <v>502</v>
      </c>
      <c r="U601" s="7">
        <v>50</v>
      </c>
      <c r="V601" s="7">
        <v>43.678035218757444</v>
      </c>
      <c r="W601">
        <v>2</v>
      </c>
      <c r="X601" s="7">
        <v>7</v>
      </c>
      <c r="Y601" s="7">
        <v>100</v>
      </c>
      <c r="Z601" s="7">
        <f t="shared" si="38"/>
        <v>93</v>
      </c>
      <c r="AA601" t="s">
        <v>66</v>
      </c>
      <c r="AB601" t="str">
        <f t="shared" si="39"/>
        <v>Non-Cash Payments</v>
      </c>
    </row>
    <row r="602" spans="1:28" x14ac:dyDescent="0.25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 t="str">
        <f>VLOOKUP(R602,Products!C:D,2,FALSE)</f>
        <v>Shop By Sport</v>
      </c>
      <c r="T602">
        <v>627</v>
      </c>
      <c r="U602" s="7">
        <v>39.990001679999999</v>
      </c>
      <c r="V602" s="7">
        <v>34.198098313835338</v>
      </c>
      <c r="W602">
        <v>2</v>
      </c>
      <c r="X602" s="7">
        <v>7.1999998090000004</v>
      </c>
      <c r="Y602" s="7">
        <v>79.980003359999998</v>
      </c>
      <c r="Z602" s="7">
        <f t="shared" si="38"/>
        <v>72.780003550999993</v>
      </c>
      <c r="AA602" t="s">
        <v>66</v>
      </c>
      <c r="AB602" t="str">
        <f t="shared" si="39"/>
        <v>Non-Cash Payments</v>
      </c>
    </row>
    <row r="603" spans="1:28" x14ac:dyDescent="0.25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 t="str">
        <f>VLOOKUP(R603,Products!C:D,2,FALSE)</f>
        <v>Shop By Sport</v>
      </c>
      <c r="T603">
        <v>627</v>
      </c>
      <c r="U603" s="7">
        <v>39.990001679999999</v>
      </c>
      <c r="V603" s="7">
        <v>34.198098313835338</v>
      </c>
      <c r="W603">
        <v>2</v>
      </c>
      <c r="X603" s="7">
        <v>8</v>
      </c>
      <c r="Y603" s="7">
        <v>79.980003359999998</v>
      </c>
      <c r="Z603" s="7">
        <f t="shared" si="38"/>
        <v>71.980003359999998</v>
      </c>
      <c r="AA603" t="s">
        <v>66</v>
      </c>
      <c r="AB603" t="str">
        <f t="shared" si="39"/>
        <v>Non-Cash Payments</v>
      </c>
    </row>
    <row r="604" spans="1:28" x14ac:dyDescent="0.25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 t="str">
        <f>VLOOKUP(R604,Products!C:D,2,FALSE)</f>
        <v>Shop By Sport</v>
      </c>
      <c r="T604">
        <v>627</v>
      </c>
      <c r="U604" s="7">
        <v>39.990001679999999</v>
      </c>
      <c r="V604" s="7">
        <v>34.198098313835338</v>
      </c>
      <c r="W604">
        <v>2</v>
      </c>
      <c r="X604" s="7">
        <v>8</v>
      </c>
      <c r="Y604" s="7">
        <v>79.980003359999998</v>
      </c>
      <c r="Z604" s="7">
        <f t="shared" si="38"/>
        <v>71.980003359999998</v>
      </c>
      <c r="AA604" t="s">
        <v>66</v>
      </c>
      <c r="AB604" t="str">
        <f t="shared" si="39"/>
        <v>Non-Cash Payments</v>
      </c>
    </row>
    <row r="605" spans="1:28" x14ac:dyDescent="0.25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 t="str">
        <f>VLOOKUP(R605,Products!C:D,2,FALSE)</f>
        <v>Women's Apparel</v>
      </c>
      <c r="T605">
        <v>502</v>
      </c>
      <c r="U605" s="7">
        <v>50</v>
      </c>
      <c r="V605" s="7">
        <v>43.678035218757444</v>
      </c>
      <c r="W605">
        <v>2</v>
      </c>
      <c r="X605" s="7">
        <v>10</v>
      </c>
      <c r="Y605" s="7">
        <v>100</v>
      </c>
      <c r="Z605" s="7">
        <f t="shared" si="38"/>
        <v>90</v>
      </c>
      <c r="AA605" t="s">
        <v>66</v>
      </c>
      <c r="AB605" t="str">
        <f t="shared" si="39"/>
        <v>Non-Cash Payments</v>
      </c>
    </row>
    <row r="606" spans="1:28" x14ac:dyDescent="0.25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 t="str">
        <f>VLOOKUP(R606,Products!C:D,2,FALSE)</f>
        <v>Shop By Sport</v>
      </c>
      <c r="T606">
        <v>627</v>
      </c>
      <c r="U606" s="7">
        <v>39.990001679999999</v>
      </c>
      <c r="V606" s="7">
        <v>34.198098313835338</v>
      </c>
      <c r="W606">
        <v>2</v>
      </c>
      <c r="X606" s="7">
        <v>8</v>
      </c>
      <c r="Y606" s="7">
        <v>79.980003359999998</v>
      </c>
      <c r="Z606" s="7">
        <f t="shared" si="38"/>
        <v>71.980003359999998</v>
      </c>
      <c r="AA606" t="s">
        <v>66</v>
      </c>
      <c r="AB606" t="str">
        <f t="shared" si="39"/>
        <v>Non-Cash Payments</v>
      </c>
    </row>
    <row r="607" spans="1:28" x14ac:dyDescent="0.25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 t="str">
        <f>VLOOKUP(R607,Products!C:D,2,FALSE)</f>
        <v>Women's Apparel</v>
      </c>
      <c r="T607">
        <v>502</v>
      </c>
      <c r="U607" s="7">
        <v>50</v>
      </c>
      <c r="V607" s="7">
        <v>43.678035218757444</v>
      </c>
      <c r="W607">
        <v>2</v>
      </c>
      <c r="X607" s="7">
        <v>10</v>
      </c>
      <c r="Y607" s="7">
        <v>100</v>
      </c>
      <c r="Z607" s="7">
        <f t="shared" si="38"/>
        <v>90</v>
      </c>
      <c r="AA607" t="s">
        <v>66</v>
      </c>
      <c r="AB607" t="str">
        <f t="shared" si="39"/>
        <v>Non-Cash Payments</v>
      </c>
    </row>
    <row r="608" spans="1:28" x14ac:dyDescent="0.25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 t="str">
        <f>VLOOKUP(R608,Products!C:D,2,FALSE)</f>
        <v>Women's Apparel</v>
      </c>
      <c r="T608">
        <v>502</v>
      </c>
      <c r="U608" s="7">
        <v>50</v>
      </c>
      <c r="V608" s="7">
        <v>43.678035218757444</v>
      </c>
      <c r="W608">
        <v>2</v>
      </c>
      <c r="X608" s="7">
        <v>10</v>
      </c>
      <c r="Y608" s="7">
        <v>100</v>
      </c>
      <c r="Z608" s="7">
        <f t="shared" si="38"/>
        <v>90</v>
      </c>
      <c r="AA608" t="s">
        <v>66</v>
      </c>
      <c r="AB608" t="str">
        <f t="shared" si="39"/>
        <v>Non-Cash Payments</v>
      </c>
    </row>
    <row r="609" spans="1:28" x14ac:dyDescent="0.25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 t="str">
        <f>VLOOKUP(R609,Products!C:D,2,FALSE)</f>
        <v>Shop By Sport</v>
      </c>
      <c r="T609">
        <v>627</v>
      </c>
      <c r="U609" s="7">
        <v>39.990001679999999</v>
      </c>
      <c r="V609" s="7">
        <v>34.198098313835338</v>
      </c>
      <c r="W609">
        <v>2</v>
      </c>
      <c r="X609" s="7">
        <v>9.6000003809999992</v>
      </c>
      <c r="Y609" s="7">
        <v>79.980003359999998</v>
      </c>
      <c r="Z609" s="7">
        <f t="shared" si="38"/>
        <v>70.380002978999997</v>
      </c>
      <c r="AA609" t="s">
        <v>66</v>
      </c>
      <c r="AB609" t="str">
        <f t="shared" si="39"/>
        <v>Non-Cash Payments</v>
      </c>
    </row>
    <row r="610" spans="1:28" x14ac:dyDescent="0.25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 t="str">
        <f>VLOOKUP(R610,Products!C:D,2,FALSE)</f>
        <v>Women's Apparel</v>
      </c>
      <c r="T610">
        <v>502</v>
      </c>
      <c r="U610" s="7">
        <v>50</v>
      </c>
      <c r="V610" s="7">
        <v>43.678035218757444</v>
      </c>
      <c r="W610">
        <v>2</v>
      </c>
      <c r="X610" s="7">
        <v>12</v>
      </c>
      <c r="Y610" s="7">
        <v>100</v>
      </c>
      <c r="Z610" s="7">
        <f t="shared" si="38"/>
        <v>88</v>
      </c>
      <c r="AA610" t="s">
        <v>66</v>
      </c>
      <c r="AB610" t="str">
        <f t="shared" si="39"/>
        <v>Non-Cash Payments</v>
      </c>
    </row>
    <row r="611" spans="1:28" x14ac:dyDescent="0.25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 t="str">
        <f>VLOOKUP(R611,Products!C:D,2,FALSE)</f>
        <v>Women's Apparel</v>
      </c>
      <c r="T611">
        <v>502</v>
      </c>
      <c r="U611" s="7">
        <v>50</v>
      </c>
      <c r="V611" s="7">
        <v>43.678035218757444</v>
      </c>
      <c r="W611">
        <v>2</v>
      </c>
      <c r="X611" s="7">
        <v>13</v>
      </c>
      <c r="Y611" s="7">
        <v>100</v>
      </c>
      <c r="Z611" s="7">
        <f t="shared" si="38"/>
        <v>87</v>
      </c>
      <c r="AA611" t="s">
        <v>66</v>
      </c>
      <c r="AB611" t="str">
        <f t="shared" si="39"/>
        <v>Non-Cash Payments</v>
      </c>
    </row>
    <row r="612" spans="1:28" x14ac:dyDescent="0.25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 t="str">
        <f>VLOOKUP(R612,Products!C:D,2,FALSE)</f>
        <v>Women's Apparel</v>
      </c>
      <c r="T612">
        <v>502</v>
      </c>
      <c r="U612" s="7">
        <v>50</v>
      </c>
      <c r="V612" s="7">
        <v>43.678035218757444</v>
      </c>
      <c r="W612">
        <v>2</v>
      </c>
      <c r="X612" s="7">
        <v>15</v>
      </c>
      <c r="Y612" s="7">
        <v>100</v>
      </c>
      <c r="Z612" s="7">
        <f t="shared" si="38"/>
        <v>85</v>
      </c>
      <c r="AA612" t="s">
        <v>66</v>
      </c>
      <c r="AB612" t="str">
        <f t="shared" si="39"/>
        <v>Non-Cash Payments</v>
      </c>
    </row>
    <row r="613" spans="1:28" x14ac:dyDescent="0.25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 t="str">
        <f>VLOOKUP(R613,Products!C:D,2,FALSE)</f>
        <v>Shop By Sport</v>
      </c>
      <c r="T613">
        <v>627</v>
      </c>
      <c r="U613" s="7">
        <v>39.990001679999999</v>
      </c>
      <c r="V613" s="7">
        <v>34.198098313835338</v>
      </c>
      <c r="W613">
        <v>2</v>
      </c>
      <c r="X613" s="7">
        <v>13.600000380000001</v>
      </c>
      <c r="Y613" s="7">
        <v>79.980003359999998</v>
      </c>
      <c r="Z613" s="7">
        <f t="shared" si="38"/>
        <v>66.38000298</v>
      </c>
      <c r="AA613" t="s">
        <v>66</v>
      </c>
      <c r="AB613" t="str">
        <f t="shared" si="39"/>
        <v>Non-Cash Payments</v>
      </c>
    </row>
    <row r="614" spans="1:28" x14ac:dyDescent="0.25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 t="str">
        <f>VLOOKUP(R614,Products!C:D,2,FALSE)</f>
        <v>Girls' Apparel</v>
      </c>
      <c r="T614">
        <v>572</v>
      </c>
      <c r="U614" s="7">
        <v>39.990001679999999</v>
      </c>
      <c r="V614" s="7">
        <v>30.892751576250003</v>
      </c>
      <c r="W614">
        <v>2</v>
      </c>
      <c r="X614" s="7">
        <v>14.399999619999999</v>
      </c>
      <c r="Y614" s="7">
        <v>79.980003359999998</v>
      </c>
      <c r="Z614" s="7">
        <f t="shared" si="38"/>
        <v>65.580003739999995</v>
      </c>
      <c r="AA614" t="s">
        <v>66</v>
      </c>
      <c r="AB614" t="str">
        <f t="shared" si="39"/>
        <v>Non-Cash Payments</v>
      </c>
    </row>
    <row r="615" spans="1:28" x14ac:dyDescent="0.25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 t="str">
        <f>VLOOKUP(R615,Products!C:D,2,FALSE)</f>
        <v>Shop By Sport</v>
      </c>
      <c r="T615">
        <v>627</v>
      </c>
      <c r="U615" s="7">
        <v>39.990001679999999</v>
      </c>
      <c r="V615" s="7">
        <v>34.198098313835338</v>
      </c>
      <c r="W615">
        <v>2</v>
      </c>
      <c r="X615" s="7">
        <v>14.399999619999999</v>
      </c>
      <c r="Y615" s="7">
        <v>79.980003359999998</v>
      </c>
      <c r="Z615" s="7">
        <f t="shared" si="38"/>
        <v>65.580003739999995</v>
      </c>
      <c r="AA615" t="s">
        <v>66</v>
      </c>
      <c r="AB615" t="str">
        <f t="shared" si="39"/>
        <v>Non-Cash Payments</v>
      </c>
    </row>
    <row r="616" spans="1:28" x14ac:dyDescent="0.25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 t="str">
        <f>VLOOKUP(R616,Products!C:D,2,FALSE)</f>
        <v>Shop By Sport</v>
      </c>
      <c r="T616">
        <v>627</v>
      </c>
      <c r="U616" s="7">
        <v>39.990001679999999</v>
      </c>
      <c r="V616" s="7">
        <v>34.198098313835338</v>
      </c>
      <c r="W616">
        <v>2</v>
      </c>
      <c r="X616" s="7">
        <v>14.399999619999999</v>
      </c>
      <c r="Y616" s="7">
        <v>79.980003359999998</v>
      </c>
      <c r="Z616" s="7">
        <f t="shared" si="38"/>
        <v>65.580003739999995</v>
      </c>
      <c r="AA616" t="s">
        <v>66</v>
      </c>
      <c r="AB616" t="str">
        <f t="shared" si="39"/>
        <v>Non-Cash Payments</v>
      </c>
    </row>
    <row r="617" spans="1:28" x14ac:dyDescent="0.25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 t="str">
        <f>VLOOKUP(R617,Products!C:D,2,FALSE)</f>
        <v>Women's Apparel</v>
      </c>
      <c r="T617">
        <v>502</v>
      </c>
      <c r="U617" s="7">
        <v>50</v>
      </c>
      <c r="V617" s="7">
        <v>43.678035218757444</v>
      </c>
      <c r="W617">
        <v>2</v>
      </c>
      <c r="X617" s="7">
        <v>18</v>
      </c>
      <c r="Y617" s="7">
        <v>100</v>
      </c>
      <c r="Z617" s="7">
        <f t="shared" si="38"/>
        <v>82</v>
      </c>
      <c r="AA617" t="s">
        <v>66</v>
      </c>
      <c r="AB617" t="str">
        <f t="shared" si="39"/>
        <v>Non-Cash Payments</v>
      </c>
    </row>
    <row r="618" spans="1:28" x14ac:dyDescent="0.25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 t="str">
        <f>VLOOKUP(R618,Products!C:D,2,FALSE)</f>
        <v>Women's Apparel</v>
      </c>
      <c r="T618">
        <v>502</v>
      </c>
      <c r="U618" s="7">
        <v>50</v>
      </c>
      <c r="V618" s="7">
        <v>43.678035218757444</v>
      </c>
      <c r="W618">
        <v>2</v>
      </c>
      <c r="X618" s="7">
        <v>20</v>
      </c>
      <c r="Y618" s="7">
        <v>100</v>
      </c>
      <c r="Z618" s="7">
        <f t="shared" si="38"/>
        <v>80</v>
      </c>
      <c r="AA618" t="s">
        <v>66</v>
      </c>
      <c r="AB618" t="str">
        <f t="shared" si="39"/>
        <v>Non-Cash Payments</v>
      </c>
    </row>
    <row r="619" spans="1:28" x14ac:dyDescent="0.25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 t="str">
        <f>VLOOKUP(R619,Products!C:D,2,FALSE)</f>
        <v>Women's Apparel</v>
      </c>
      <c r="T619">
        <v>502</v>
      </c>
      <c r="U619" s="7">
        <v>50</v>
      </c>
      <c r="V619" s="7">
        <v>43.678035218757444</v>
      </c>
      <c r="W619">
        <v>2</v>
      </c>
      <c r="X619" s="7">
        <v>20</v>
      </c>
      <c r="Y619" s="7">
        <v>100</v>
      </c>
      <c r="Z619" s="7">
        <f t="shared" si="38"/>
        <v>80</v>
      </c>
      <c r="AA619" t="s">
        <v>66</v>
      </c>
      <c r="AB619" t="str">
        <f t="shared" si="39"/>
        <v>Non-Cash Payments</v>
      </c>
    </row>
    <row r="620" spans="1:28" x14ac:dyDescent="0.25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 t="str">
        <f>VLOOKUP(R620,Products!C:D,2,FALSE)</f>
        <v>Shop By Sport</v>
      </c>
      <c r="T620">
        <v>627</v>
      </c>
      <c r="U620" s="7">
        <v>39.990001679999999</v>
      </c>
      <c r="V620" s="7">
        <v>34.198098313835338</v>
      </c>
      <c r="W620">
        <v>2</v>
      </c>
      <c r="X620" s="7">
        <v>20</v>
      </c>
      <c r="Y620" s="7">
        <v>79.980003359999998</v>
      </c>
      <c r="Z620" s="7">
        <f t="shared" si="38"/>
        <v>59.980003359999998</v>
      </c>
      <c r="AA620" t="s">
        <v>66</v>
      </c>
      <c r="AB620" t="str">
        <f t="shared" si="39"/>
        <v>Non-Cash Payments</v>
      </c>
    </row>
    <row r="621" spans="1:28" x14ac:dyDescent="0.25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 t="str">
        <f>VLOOKUP(R621,Products!C:D,2,FALSE)</f>
        <v>Shop By Sport</v>
      </c>
      <c r="T621">
        <v>627</v>
      </c>
      <c r="U621" s="7">
        <v>39.990001679999999</v>
      </c>
      <c r="V621" s="7">
        <v>34.198098313835338</v>
      </c>
      <c r="W621">
        <v>2</v>
      </c>
      <c r="X621" s="7">
        <v>20</v>
      </c>
      <c r="Y621" s="7">
        <v>79.980003359999998</v>
      </c>
      <c r="Z621" s="7">
        <f t="shared" si="38"/>
        <v>59.980003359999998</v>
      </c>
      <c r="AA621" t="s">
        <v>66</v>
      </c>
      <c r="AB621" t="str">
        <f t="shared" si="39"/>
        <v>Non-Cash Payments</v>
      </c>
    </row>
    <row r="622" spans="1:28" x14ac:dyDescent="0.25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 t="str">
        <f>VLOOKUP(R622,Products!C:D,2,FALSE)</f>
        <v>Women's Apparel</v>
      </c>
      <c r="T622">
        <v>502</v>
      </c>
      <c r="U622" s="7">
        <v>50</v>
      </c>
      <c r="V622" s="7">
        <v>43.678035218757444</v>
      </c>
      <c r="W622">
        <v>2</v>
      </c>
      <c r="X622" s="7">
        <v>25</v>
      </c>
      <c r="Y622" s="7">
        <v>100</v>
      </c>
      <c r="Z622" s="7">
        <f t="shared" si="38"/>
        <v>75</v>
      </c>
      <c r="AA622" t="s">
        <v>66</v>
      </c>
      <c r="AB622" t="str">
        <f t="shared" si="39"/>
        <v>Non-Cash Payments</v>
      </c>
    </row>
    <row r="623" spans="1:28" x14ac:dyDescent="0.25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 t="str">
        <f>VLOOKUP(R623,Products!C:D,2,FALSE)</f>
        <v>Electronics</v>
      </c>
      <c r="T623">
        <v>825</v>
      </c>
      <c r="U623" s="7">
        <v>31.989999770000001</v>
      </c>
      <c r="V623" s="7">
        <v>23.973333102666668</v>
      </c>
      <c r="W623">
        <v>2</v>
      </c>
      <c r="X623" s="7">
        <v>0.63999998599999997</v>
      </c>
      <c r="Y623" s="7">
        <v>63.979999540000001</v>
      </c>
      <c r="Z623" s="7">
        <f t="shared" si="38"/>
        <v>63.339999554000002</v>
      </c>
      <c r="AA623" t="s">
        <v>66</v>
      </c>
      <c r="AB623" t="str">
        <f t="shared" si="39"/>
        <v>Non-Cash Payments</v>
      </c>
    </row>
    <row r="624" spans="1:28" x14ac:dyDescent="0.25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 t="str">
        <f>VLOOKUP(R624,Products!C:D,2,FALSE)</f>
        <v>Accessories</v>
      </c>
      <c r="T624">
        <v>905</v>
      </c>
      <c r="U624" s="7">
        <v>24.989999770000001</v>
      </c>
      <c r="V624" s="7">
        <v>20.52742837007143</v>
      </c>
      <c r="W624">
        <v>2</v>
      </c>
      <c r="X624" s="7">
        <v>2.75</v>
      </c>
      <c r="Y624" s="7">
        <v>49.979999540000001</v>
      </c>
      <c r="Z624" s="7">
        <f t="shared" si="38"/>
        <v>47.229999540000001</v>
      </c>
      <c r="AA624" t="s">
        <v>66</v>
      </c>
      <c r="AB624" t="str">
        <f t="shared" si="39"/>
        <v>Non-Cash Payments</v>
      </c>
    </row>
    <row r="625" spans="1:28" x14ac:dyDescent="0.25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 t="str">
        <f>VLOOKUP(R625,Products!C:D,2,FALSE)</f>
        <v>Golf Balls</v>
      </c>
      <c r="T625">
        <v>804</v>
      </c>
      <c r="U625" s="7">
        <v>19.989999770000001</v>
      </c>
      <c r="V625" s="7">
        <v>13.643874764125</v>
      </c>
      <c r="W625">
        <v>2</v>
      </c>
      <c r="X625" s="7">
        <v>4</v>
      </c>
      <c r="Y625" s="7">
        <v>39.979999540000001</v>
      </c>
      <c r="Z625" s="7">
        <f t="shared" si="38"/>
        <v>35.979999540000001</v>
      </c>
      <c r="AA625" t="s">
        <v>66</v>
      </c>
      <c r="AB625" t="str">
        <f t="shared" si="39"/>
        <v>Non-Cash Payments</v>
      </c>
    </row>
    <row r="626" spans="1:28" x14ac:dyDescent="0.25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 t="str">
        <f>VLOOKUP(R626,Products!C:D,2,FALSE)</f>
        <v>Electronics</v>
      </c>
      <c r="T626">
        <v>822</v>
      </c>
      <c r="U626" s="7">
        <v>47.990001679999999</v>
      </c>
      <c r="V626" s="7">
        <v>41.802334851666664</v>
      </c>
      <c r="W626">
        <v>2</v>
      </c>
      <c r="X626" s="7">
        <v>11.52000046</v>
      </c>
      <c r="Y626" s="7">
        <v>95.980003359999998</v>
      </c>
      <c r="Z626" s="7">
        <f t="shared" si="38"/>
        <v>84.460002899999992</v>
      </c>
      <c r="AA626" t="s">
        <v>66</v>
      </c>
      <c r="AB626" t="str">
        <f t="shared" si="39"/>
        <v>Non-Cash Payments</v>
      </c>
    </row>
    <row r="627" spans="1:28" x14ac:dyDescent="0.25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 t="str">
        <f>VLOOKUP(R627,Products!C:D,2,FALSE)</f>
        <v>Women's Apparel</v>
      </c>
      <c r="T627">
        <v>502</v>
      </c>
      <c r="U627" s="7">
        <v>50</v>
      </c>
      <c r="V627" s="7">
        <v>43.678035218757444</v>
      </c>
      <c r="W627">
        <v>3</v>
      </c>
      <c r="X627" s="7">
        <v>30</v>
      </c>
      <c r="Y627" s="7">
        <v>150</v>
      </c>
      <c r="Z627" s="7">
        <f t="shared" si="38"/>
        <v>120</v>
      </c>
      <c r="AA627" t="s">
        <v>30</v>
      </c>
      <c r="AB627" t="str">
        <f t="shared" si="39"/>
        <v>Cash Not Over 200</v>
      </c>
    </row>
    <row r="628" spans="1:28" x14ac:dyDescent="0.25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 t="str">
        <f>VLOOKUP(R628,Products!C:D,2,FALSE)</f>
        <v>Women's Apparel</v>
      </c>
      <c r="T628">
        <v>502</v>
      </c>
      <c r="U628" s="7">
        <v>50</v>
      </c>
      <c r="V628" s="7">
        <v>43.678035218757444</v>
      </c>
      <c r="W628">
        <v>3</v>
      </c>
      <c r="X628" s="7">
        <v>37.5</v>
      </c>
      <c r="Y628" s="7">
        <v>150</v>
      </c>
      <c r="Z628" s="7">
        <f t="shared" si="38"/>
        <v>112.5</v>
      </c>
      <c r="AA628" t="s">
        <v>30</v>
      </c>
      <c r="AB628" t="str">
        <f t="shared" si="39"/>
        <v>Cash Not Over 200</v>
      </c>
    </row>
    <row r="629" spans="1:28" x14ac:dyDescent="0.25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 t="str">
        <f>VLOOKUP(R629,Products!C:D,2,FALSE)</f>
        <v>Cardio Equipment</v>
      </c>
      <c r="T629">
        <v>191</v>
      </c>
      <c r="U629" s="7">
        <v>99.989997860000003</v>
      </c>
      <c r="V629" s="7">
        <v>95.114003926871064</v>
      </c>
      <c r="W629">
        <v>4</v>
      </c>
      <c r="X629" s="7">
        <v>4</v>
      </c>
      <c r="Y629" s="7">
        <v>399.95999144000001</v>
      </c>
      <c r="Z629" s="7">
        <f t="shared" si="38"/>
        <v>395.95999144000001</v>
      </c>
      <c r="AA629" t="s">
        <v>30</v>
      </c>
      <c r="AB629" t="str">
        <f t="shared" si="39"/>
        <v>Cash Over 200</v>
      </c>
    </row>
    <row r="630" spans="1:28" x14ac:dyDescent="0.25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 t="str">
        <f>VLOOKUP(R630,Products!C:D,2,FALSE)</f>
        <v>Cardio Equipment</v>
      </c>
      <c r="T630">
        <v>191</v>
      </c>
      <c r="U630" s="7">
        <v>99.989997860000003</v>
      </c>
      <c r="V630" s="7">
        <v>95.114003926871064</v>
      </c>
      <c r="W630">
        <v>4</v>
      </c>
      <c r="X630" s="7">
        <v>59.990001679999999</v>
      </c>
      <c r="Y630" s="7">
        <v>399.95999144000001</v>
      </c>
      <c r="Z630" s="7">
        <f t="shared" si="38"/>
        <v>339.96998976000003</v>
      </c>
      <c r="AA630" t="s">
        <v>30</v>
      </c>
      <c r="AB630" t="str">
        <f t="shared" si="39"/>
        <v>Cash Over 200</v>
      </c>
    </row>
    <row r="631" spans="1:28" x14ac:dyDescent="0.25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 t="str">
        <f>VLOOKUP(R631,Products!C:D,2,FALSE)</f>
        <v>Cardio Equipment</v>
      </c>
      <c r="T631">
        <v>191</v>
      </c>
      <c r="U631" s="7">
        <v>99.989997860000003</v>
      </c>
      <c r="V631" s="7">
        <v>95.114003926871064</v>
      </c>
      <c r="W631">
        <v>4</v>
      </c>
      <c r="X631" s="7">
        <v>63.990001679999999</v>
      </c>
      <c r="Y631" s="7">
        <v>399.95999144000001</v>
      </c>
      <c r="Z631" s="7">
        <f t="shared" si="38"/>
        <v>335.96998976000003</v>
      </c>
      <c r="AA631" t="s">
        <v>30</v>
      </c>
      <c r="AB631" t="str">
        <f t="shared" si="39"/>
        <v>Cash Over 200</v>
      </c>
    </row>
    <row r="632" spans="1:28" x14ac:dyDescent="0.25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 t="str">
        <f>VLOOKUP(R632,Products!C:D,2,FALSE)</f>
        <v>Cleats</v>
      </c>
      <c r="T632">
        <v>365</v>
      </c>
      <c r="U632" s="7">
        <v>59.990001679999999</v>
      </c>
      <c r="V632" s="7">
        <v>54.488929209402009</v>
      </c>
      <c r="W632">
        <v>4</v>
      </c>
      <c r="X632" s="7">
        <v>0</v>
      </c>
      <c r="Y632" s="7">
        <v>239.96000672</v>
      </c>
      <c r="Z632" s="7">
        <f t="shared" si="38"/>
        <v>239.96000672</v>
      </c>
      <c r="AA632" t="s">
        <v>30</v>
      </c>
      <c r="AB632" t="str">
        <f t="shared" si="39"/>
        <v>Cash Over 200</v>
      </c>
    </row>
    <row r="633" spans="1:28" x14ac:dyDescent="0.25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 t="str">
        <f>VLOOKUP(R633,Products!C:D,2,FALSE)</f>
        <v>Cleats</v>
      </c>
      <c r="T633">
        <v>365</v>
      </c>
      <c r="U633" s="7">
        <v>59.990001679999999</v>
      </c>
      <c r="V633" s="7">
        <v>54.488929209402009</v>
      </c>
      <c r="W633">
        <v>4</v>
      </c>
      <c r="X633" s="7">
        <v>35.990001679999999</v>
      </c>
      <c r="Y633" s="7">
        <v>239.96000672</v>
      </c>
      <c r="Z633" s="7">
        <f t="shared" si="38"/>
        <v>203.97000503999999</v>
      </c>
      <c r="AA633" t="s">
        <v>30</v>
      </c>
      <c r="AB633" t="str">
        <f t="shared" si="39"/>
        <v>Cash Over 200</v>
      </c>
    </row>
    <row r="634" spans="1:28" x14ac:dyDescent="0.25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 t="str">
        <f>VLOOKUP(R634,Products!C:D,2,FALSE)</f>
        <v>Cleats</v>
      </c>
      <c r="T634">
        <v>365</v>
      </c>
      <c r="U634" s="7">
        <v>59.990001679999999</v>
      </c>
      <c r="V634" s="7">
        <v>54.488929209402009</v>
      </c>
      <c r="W634">
        <v>4</v>
      </c>
      <c r="X634" s="7">
        <v>38.38999939</v>
      </c>
      <c r="Y634" s="7">
        <v>239.96000672</v>
      </c>
      <c r="Z634" s="7">
        <f t="shared" si="38"/>
        <v>201.57000733000001</v>
      </c>
      <c r="AA634" t="s">
        <v>30</v>
      </c>
      <c r="AB634" t="str">
        <f t="shared" si="39"/>
        <v>Cash Over 200</v>
      </c>
    </row>
    <row r="635" spans="1:28" x14ac:dyDescent="0.25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 t="str">
        <f>VLOOKUP(R635,Products!C:D,2,FALSE)</f>
        <v>Women's Apparel</v>
      </c>
      <c r="T635">
        <v>502</v>
      </c>
      <c r="U635" s="7">
        <v>50</v>
      </c>
      <c r="V635" s="7">
        <v>43.678035218757444</v>
      </c>
      <c r="W635">
        <v>4</v>
      </c>
      <c r="X635" s="7">
        <v>11</v>
      </c>
      <c r="Y635" s="7">
        <v>200</v>
      </c>
      <c r="Z635" s="7">
        <f t="shared" si="38"/>
        <v>189</v>
      </c>
      <c r="AA635" t="s">
        <v>30</v>
      </c>
      <c r="AB635" t="str">
        <f t="shared" si="39"/>
        <v>Cash Not Over 200</v>
      </c>
    </row>
    <row r="636" spans="1:28" x14ac:dyDescent="0.25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 t="str">
        <f>VLOOKUP(R636,Products!C:D,2,FALSE)</f>
        <v>Shop By Sport</v>
      </c>
      <c r="T636">
        <v>627</v>
      </c>
      <c r="U636" s="7">
        <v>39.990001679999999</v>
      </c>
      <c r="V636" s="7">
        <v>34.198098313835338</v>
      </c>
      <c r="W636">
        <v>4</v>
      </c>
      <c r="X636" s="7">
        <v>23.989999770000001</v>
      </c>
      <c r="Y636" s="7">
        <v>159.96000672</v>
      </c>
      <c r="Z636" s="7">
        <f t="shared" si="38"/>
        <v>135.97000695</v>
      </c>
      <c r="AA636" t="s">
        <v>30</v>
      </c>
      <c r="AB636" t="str">
        <f t="shared" si="39"/>
        <v>Cash Not Over 200</v>
      </c>
    </row>
    <row r="637" spans="1:28" x14ac:dyDescent="0.25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 t="str">
        <f>VLOOKUP(R637,Products!C:D,2,FALSE)</f>
        <v>Women's Apparel</v>
      </c>
      <c r="T637">
        <v>502</v>
      </c>
      <c r="U637" s="7">
        <v>50</v>
      </c>
      <c r="V637" s="7">
        <v>43.678035218757444</v>
      </c>
      <c r="W637">
        <v>4</v>
      </c>
      <c r="X637" s="7">
        <v>30</v>
      </c>
      <c r="Y637" s="7">
        <v>200</v>
      </c>
      <c r="Z637" s="7">
        <f t="shared" si="38"/>
        <v>170</v>
      </c>
      <c r="AA637" t="s">
        <v>30</v>
      </c>
      <c r="AB637" t="str">
        <f t="shared" si="39"/>
        <v>Cash Not Over 200</v>
      </c>
    </row>
    <row r="638" spans="1:28" x14ac:dyDescent="0.25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 t="str">
        <f>VLOOKUP(R638,Products!C:D,2,FALSE)</f>
        <v>Electronics</v>
      </c>
      <c r="T638">
        <v>823</v>
      </c>
      <c r="U638" s="7">
        <v>51.990001679999999</v>
      </c>
      <c r="V638" s="7">
        <v>39.25250149</v>
      </c>
      <c r="W638">
        <v>4</v>
      </c>
      <c r="X638" s="7">
        <v>4.1599998469999999</v>
      </c>
      <c r="Y638" s="7">
        <v>207.96000672</v>
      </c>
      <c r="Z638" s="7">
        <f t="shared" si="38"/>
        <v>203.800006873</v>
      </c>
      <c r="AA638" t="s">
        <v>30</v>
      </c>
      <c r="AB638" t="str">
        <f t="shared" si="39"/>
        <v>Cash Over 200</v>
      </c>
    </row>
    <row r="639" spans="1:28" x14ac:dyDescent="0.25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 t="str">
        <f>VLOOKUP(R639,Products!C:D,2,FALSE)</f>
        <v>Women's Apparel</v>
      </c>
      <c r="T639">
        <v>502</v>
      </c>
      <c r="U639" s="7">
        <v>50</v>
      </c>
      <c r="V639" s="7">
        <v>43.678035218757444</v>
      </c>
      <c r="W639">
        <v>5</v>
      </c>
      <c r="X639" s="7">
        <v>10</v>
      </c>
      <c r="Y639" s="7">
        <v>250</v>
      </c>
      <c r="Z639" s="7">
        <f t="shared" si="38"/>
        <v>240</v>
      </c>
      <c r="AA639" t="s">
        <v>30</v>
      </c>
      <c r="AB639" t="str">
        <f t="shared" si="39"/>
        <v>Cash Over 200</v>
      </c>
    </row>
    <row r="640" spans="1:28" x14ac:dyDescent="0.25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 t="str">
        <f>VLOOKUP(R640,Products!C:D,2,FALSE)</f>
        <v>Electronics</v>
      </c>
      <c r="T640">
        <v>282</v>
      </c>
      <c r="U640" s="7">
        <v>31.989999770000001</v>
      </c>
      <c r="V640" s="7">
        <v>27.763856872771434</v>
      </c>
      <c r="W640">
        <v>5</v>
      </c>
      <c r="X640" s="7">
        <v>1.6000000240000001</v>
      </c>
      <c r="Y640" s="7">
        <v>159.94999885000001</v>
      </c>
      <c r="Z640" s="7">
        <f t="shared" si="38"/>
        <v>158.34999882600002</v>
      </c>
      <c r="AA640" t="s">
        <v>30</v>
      </c>
      <c r="AB640" t="str">
        <f t="shared" si="39"/>
        <v>Cash Not Over 200</v>
      </c>
    </row>
    <row r="641" spans="1:28" x14ac:dyDescent="0.25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 t="str">
        <f>VLOOKUP(R641,Products!C:D,2,FALSE)</f>
        <v>Cleats</v>
      </c>
      <c r="T641">
        <v>365</v>
      </c>
      <c r="U641" s="7">
        <v>59.990001679999999</v>
      </c>
      <c r="V641" s="7">
        <v>54.488929209402009</v>
      </c>
      <c r="W641">
        <v>5</v>
      </c>
      <c r="X641" s="7">
        <v>16.5</v>
      </c>
      <c r="Y641" s="7">
        <v>299.9500084</v>
      </c>
      <c r="Z641" s="7">
        <f t="shared" si="38"/>
        <v>283.4500084</v>
      </c>
      <c r="AA641" t="s">
        <v>66</v>
      </c>
      <c r="AB641" t="str">
        <f t="shared" si="39"/>
        <v>Non-Cash Payments</v>
      </c>
    </row>
    <row r="642" spans="1:28" x14ac:dyDescent="0.25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 t="str">
        <f>VLOOKUP(R642,Products!C:D,2,FALSE)</f>
        <v>Cleats</v>
      </c>
      <c r="T642">
        <v>365</v>
      </c>
      <c r="U642" s="7">
        <v>59.990001679999999</v>
      </c>
      <c r="V642" s="7">
        <v>54.488929209402009</v>
      </c>
      <c r="W642">
        <v>5</v>
      </c>
      <c r="X642" s="7">
        <v>27</v>
      </c>
      <c r="Y642" s="7">
        <v>299.9500084</v>
      </c>
      <c r="Z642" s="7">
        <f t="shared" si="38"/>
        <v>272.9500084</v>
      </c>
      <c r="AA642" t="s">
        <v>66</v>
      </c>
      <c r="AB642" t="str">
        <f t="shared" si="39"/>
        <v>Non-Cash Payments</v>
      </c>
    </row>
    <row r="643" spans="1:28" x14ac:dyDescent="0.25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 t="str">
        <f>VLOOKUP(R643,Products!C:D,2,FALSE)</f>
        <v>Cleats</v>
      </c>
      <c r="T643">
        <v>365</v>
      </c>
      <c r="U643" s="7">
        <v>59.990001679999999</v>
      </c>
      <c r="V643" s="7">
        <v>54.488929209402009</v>
      </c>
      <c r="W643">
        <v>5</v>
      </c>
      <c r="X643" s="7">
        <v>30</v>
      </c>
      <c r="Y643" s="7">
        <v>299.9500084</v>
      </c>
      <c r="Z643" s="7">
        <f t="shared" ref="Z643:Z706" si="42">Y643-X643</f>
        <v>269.9500084</v>
      </c>
      <c r="AA643" t="s">
        <v>66</v>
      </c>
      <c r="AB643" t="str">
        <f t="shared" ref="AB643:AB706" si="43">IF(AND(Z643&gt;200,AA643="CASH"),"Cash Over 200",IF(AA643="CASH","Cash Not Over 200","Non-Cash Payments"))</f>
        <v>Non-Cash Payments</v>
      </c>
    </row>
    <row r="644" spans="1:28" x14ac:dyDescent="0.25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 t="str">
        <f>VLOOKUP(R644,Products!C:D,2,FALSE)</f>
        <v>Cleats</v>
      </c>
      <c r="T644">
        <v>365</v>
      </c>
      <c r="U644" s="7">
        <v>59.990001679999999</v>
      </c>
      <c r="V644" s="7">
        <v>54.488929209402009</v>
      </c>
      <c r="W644">
        <v>5</v>
      </c>
      <c r="X644" s="7">
        <v>35.990001679999999</v>
      </c>
      <c r="Y644" s="7">
        <v>299.9500084</v>
      </c>
      <c r="Z644" s="7">
        <f t="shared" si="42"/>
        <v>263.96000672000002</v>
      </c>
      <c r="AA644" t="s">
        <v>66</v>
      </c>
      <c r="AB644" t="str">
        <f t="shared" si="43"/>
        <v>Non-Cash Payments</v>
      </c>
    </row>
    <row r="645" spans="1:28" x14ac:dyDescent="0.25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 t="str">
        <f>VLOOKUP(R645,Products!C:D,2,FALSE)</f>
        <v>Cleats</v>
      </c>
      <c r="T645">
        <v>365</v>
      </c>
      <c r="U645" s="7">
        <v>59.990001679999999</v>
      </c>
      <c r="V645" s="7">
        <v>54.488929209402009</v>
      </c>
      <c r="W645">
        <v>5</v>
      </c>
      <c r="X645" s="7">
        <v>35.990001679999999</v>
      </c>
      <c r="Y645" s="7">
        <v>299.9500084</v>
      </c>
      <c r="Z645" s="7">
        <f t="shared" si="42"/>
        <v>263.96000672000002</v>
      </c>
      <c r="AA645" t="s">
        <v>66</v>
      </c>
      <c r="AB645" t="str">
        <f t="shared" si="43"/>
        <v>Non-Cash Payments</v>
      </c>
    </row>
    <row r="646" spans="1:28" x14ac:dyDescent="0.25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 t="str">
        <f>VLOOKUP(R646,Products!C:D,2,FALSE)</f>
        <v>Cleats</v>
      </c>
      <c r="T646">
        <v>365</v>
      </c>
      <c r="U646" s="7">
        <v>59.990001679999999</v>
      </c>
      <c r="V646" s="7">
        <v>54.488929209402009</v>
      </c>
      <c r="W646">
        <v>5</v>
      </c>
      <c r="X646" s="7">
        <v>38.990001679999999</v>
      </c>
      <c r="Y646" s="7">
        <v>299.9500084</v>
      </c>
      <c r="Z646" s="7">
        <f t="shared" si="42"/>
        <v>260.96000672000002</v>
      </c>
      <c r="AA646" t="s">
        <v>66</v>
      </c>
      <c r="AB646" t="str">
        <f t="shared" si="43"/>
        <v>Non-Cash Payments</v>
      </c>
    </row>
    <row r="647" spans="1:28" x14ac:dyDescent="0.25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 t="str">
        <f>VLOOKUP(R647,Products!C:D,2,FALSE)</f>
        <v>Cleats</v>
      </c>
      <c r="T647">
        <v>365</v>
      </c>
      <c r="U647" s="7">
        <v>59.990001679999999</v>
      </c>
      <c r="V647" s="7">
        <v>54.488929209402009</v>
      </c>
      <c r="W647">
        <v>5</v>
      </c>
      <c r="X647" s="7">
        <v>44.990001679999999</v>
      </c>
      <c r="Y647" s="7">
        <v>299.9500084</v>
      </c>
      <c r="Z647" s="7">
        <f t="shared" si="42"/>
        <v>254.96000672</v>
      </c>
      <c r="AA647" t="s">
        <v>66</v>
      </c>
      <c r="AB647" t="str">
        <f t="shared" si="43"/>
        <v>Non-Cash Payments</v>
      </c>
    </row>
    <row r="648" spans="1:28" x14ac:dyDescent="0.25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 t="str">
        <f>VLOOKUP(R648,Products!C:D,2,FALSE)</f>
        <v>Cleats</v>
      </c>
      <c r="T648">
        <v>365</v>
      </c>
      <c r="U648" s="7">
        <v>59.990001679999999</v>
      </c>
      <c r="V648" s="7">
        <v>54.488929209402009</v>
      </c>
      <c r="W648">
        <v>5</v>
      </c>
      <c r="X648" s="7">
        <v>47.990001679999999</v>
      </c>
      <c r="Y648" s="7">
        <v>299.9500084</v>
      </c>
      <c r="Z648" s="7">
        <f t="shared" si="42"/>
        <v>251.96000672</v>
      </c>
      <c r="AA648" t="s">
        <v>66</v>
      </c>
      <c r="AB648" t="str">
        <f t="shared" si="43"/>
        <v>Non-Cash Payments</v>
      </c>
    </row>
    <row r="649" spans="1:28" x14ac:dyDescent="0.25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 t="str">
        <f>VLOOKUP(R649,Products!C:D,2,FALSE)</f>
        <v>Cleats</v>
      </c>
      <c r="T649">
        <v>365</v>
      </c>
      <c r="U649" s="7">
        <v>59.990001679999999</v>
      </c>
      <c r="V649" s="7">
        <v>54.488929209402009</v>
      </c>
      <c r="W649">
        <v>5</v>
      </c>
      <c r="X649" s="7">
        <v>50.990001679999999</v>
      </c>
      <c r="Y649" s="7">
        <v>299.9500084</v>
      </c>
      <c r="Z649" s="7">
        <f t="shared" si="42"/>
        <v>248.96000672</v>
      </c>
      <c r="AA649" t="s">
        <v>66</v>
      </c>
      <c r="AB649" t="str">
        <f t="shared" si="43"/>
        <v>Non-Cash Payments</v>
      </c>
    </row>
    <row r="650" spans="1:28" x14ac:dyDescent="0.25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 t="str">
        <f>VLOOKUP(R650,Products!C:D,2,FALSE)</f>
        <v>Cleats</v>
      </c>
      <c r="T650">
        <v>365</v>
      </c>
      <c r="U650" s="7">
        <v>59.990001679999999</v>
      </c>
      <c r="V650" s="7">
        <v>54.488929209402009</v>
      </c>
      <c r="W650">
        <v>5</v>
      </c>
      <c r="X650" s="7">
        <v>74.989997860000003</v>
      </c>
      <c r="Y650" s="7">
        <v>299.9500084</v>
      </c>
      <c r="Z650" s="7">
        <f t="shared" si="42"/>
        <v>224.96001053999998</v>
      </c>
      <c r="AA650" t="s">
        <v>66</v>
      </c>
      <c r="AB650" t="str">
        <f t="shared" si="43"/>
        <v>Non-Cash Payments</v>
      </c>
    </row>
    <row r="651" spans="1:28" x14ac:dyDescent="0.25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 t="str">
        <f>VLOOKUP(R651,Products!C:D,2,FALSE)</f>
        <v>Shop By Sport</v>
      </c>
      <c r="T651">
        <v>627</v>
      </c>
      <c r="U651" s="7">
        <v>39.990001679999999</v>
      </c>
      <c r="V651" s="7">
        <v>34.198098313835338</v>
      </c>
      <c r="W651">
        <v>5</v>
      </c>
      <c r="X651" s="7">
        <v>0</v>
      </c>
      <c r="Y651" s="7">
        <v>199.9500084</v>
      </c>
      <c r="Z651" s="7">
        <f t="shared" si="42"/>
        <v>199.9500084</v>
      </c>
      <c r="AA651" t="s">
        <v>66</v>
      </c>
      <c r="AB651" t="str">
        <f t="shared" si="43"/>
        <v>Non-Cash Payments</v>
      </c>
    </row>
    <row r="652" spans="1:28" x14ac:dyDescent="0.25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 t="str">
        <f>VLOOKUP(R652,Products!C:D,2,FALSE)</f>
        <v>Women's Apparel</v>
      </c>
      <c r="T652">
        <v>502</v>
      </c>
      <c r="U652" s="7">
        <v>50</v>
      </c>
      <c r="V652" s="7">
        <v>43.678035218757444</v>
      </c>
      <c r="W652">
        <v>5</v>
      </c>
      <c r="X652" s="7">
        <v>0</v>
      </c>
      <c r="Y652" s="7">
        <v>250</v>
      </c>
      <c r="Z652" s="7">
        <f t="shared" si="42"/>
        <v>250</v>
      </c>
      <c r="AA652" t="s">
        <v>66</v>
      </c>
      <c r="AB652" t="str">
        <f t="shared" si="43"/>
        <v>Non-Cash Payments</v>
      </c>
    </row>
    <row r="653" spans="1:28" x14ac:dyDescent="0.25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 t="str">
        <f>VLOOKUP(R653,Products!C:D,2,FALSE)</f>
        <v>Shop By Sport</v>
      </c>
      <c r="T653">
        <v>627</v>
      </c>
      <c r="U653" s="7">
        <v>39.990001679999999</v>
      </c>
      <c r="V653" s="7">
        <v>34.198098313835338</v>
      </c>
      <c r="W653">
        <v>5</v>
      </c>
      <c r="X653" s="7">
        <v>0</v>
      </c>
      <c r="Y653" s="7">
        <v>199.9500084</v>
      </c>
      <c r="Z653" s="7">
        <f t="shared" si="42"/>
        <v>199.9500084</v>
      </c>
      <c r="AA653" t="s">
        <v>66</v>
      </c>
      <c r="AB653" t="str">
        <f t="shared" si="43"/>
        <v>Non-Cash Payments</v>
      </c>
    </row>
    <row r="654" spans="1:28" x14ac:dyDescent="0.25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 t="str">
        <f>VLOOKUP(R654,Products!C:D,2,FALSE)</f>
        <v>Women's Apparel</v>
      </c>
      <c r="T654">
        <v>502</v>
      </c>
      <c r="U654" s="7">
        <v>50</v>
      </c>
      <c r="V654" s="7">
        <v>43.678035218757444</v>
      </c>
      <c r="W654">
        <v>5</v>
      </c>
      <c r="X654" s="7">
        <v>2.5</v>
      </c>
      <c r="Y654" s="7">
        <v>250</v>
      </c>
      <c r="Z654" s="7">
        <f t="shared" si="42"/>
        <v>247.5</v>
      </c>
      <c r="AA654" t="s">
        <v>66</v>
      </c>
      <c r="AB654" t="str">
        <f t="shared" si="43"/>
        <v>Non-Cash Payments</v>
      </c>
    </row>
    <row r="655" spans="1:28" x14ac:dyDescent="0.25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 t="str">
        <f>VLOOKUP(R655,Products!C:D,2,FALSE)</f>
        <v>Girls' Apparel</v>
      </c>
      <c r="T655">
        <v>565</v>
      </c>
      <c r="U655" s="7">
        <v>70</v>
      </c>
      <c r="V655" s="7">
        <v>62.759999940857142</v>
      </c>
      <c r="W655">
        <v>5</v>
      </c>
      <c r="X655" s="7">
        <v>3.5</v>
      </c>
      <c r="Y655" s="7">
        <v>350</v>
      </c>
      <c r="Z655" s="7">
        <f t="shared" si="42"/>
        <v>346.5</v>
      </c>
      <c r="AA655" t="s">
        <v>66</v>
      </c>
      <c r="AB655" t="str">
        <f t="shared" si="43"/>
        <v>Non-Cash Payments</v>
      </c>
    </row>
    <row r="656" spans="1:28" x14ac:dyDescent="0.25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 t="str">
        <f>VLOOKUP(R656,Products!C:D,2,FALSE)</f>
        <v>Women's Apparel</v>
      </c>
      <c r="T656">
        <v>502</v>
      </c>
      <c r="U656" s="7">
        <v>50</v>
      </c>
      <c r="V656" s="7">
        <v>43.678035218757444</v>
      </c>
      <c r="W656">
        <v>5</v>
      </c>
      <c r="X656" s="7">
        <v>5</v>
      </c>
      <c r="Y656" s="7">
        <v>250</v>
      </c>
      <c r="Z656" s="7">
        <f t="shared" si="42"/>
        <v>245</v>
      </c>
      <c r="AA656" t="s">
        <v>66</v>
      </c>
      <c r="AB656" t="str">
        <f t="shared" si="43"/>
        <v>Non-Cash Payments</v>
      </c>
    </row>
    <row r="657" spans="1:28" x14ac:dyDescent="0.25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 t="str">
        <f>VLOOKUP(R657,Products!C:D,2,FALSE)</f>
        <v>Girls' Apparel</v>
      </c>
      <c r="T657">
        <v>567</v>
      </c>
      <c r="U657" s="7">
        <v>25</v>
      </c>
      <c r="V657" s="7">
        <v>17.922466723766668</v>
      </c>
      <c r="W657">
        <v>5</v>
      </c>
      <c r="X657" s="7">
        <v>2.5</v>
      </c>
      <c r="Y657" s="7">
        <v>125</v>
      </c>
      <c r="Z657" s="7">
        <f t="shared" si="42"/>
        <v>122.5</v>
      </c>
      <c r="AA657" t="s">
        <v>66</v>
      </c>
      <c r="AB657" t="str">
        <f t="shared" si="43"/>
        <v>Non-Cash Payments</v>
      </c>
    </row>
    <row r="658" spans="1:28" x14ac:dyDescent="0.25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 t="str">
        <f>VLOOKUP(R658,Products!C:D,2,FALSE)</f>
        <v>Shop By Sport</v>
      </c>
      <c r="T658">
        <v>627</v>
      </c>
      <c r="U658" s="7">
        <v>39.990001679999999</v>
      </c>
      <c r="V658" s="7">
        <v>34.198098313835338</v>
      </c>
      <c r="W658">
        <v>5</v>
      </c>
      <c r="X658" s="7">
        <v>4</v>
      </c>
      <c r="Y658" s="7">
        <v>199.9500084</v>
      </c>
      <c r="Z658" s="7">
        <f t="shared" si="42"/>
        <v>195.9500084</v>
      </c>
      <c r="AA658" t="s">
        <v>66</v>
      </c>
      <c r="AB658" t="str">
        <f t="shared" si="43"/>
        <v>Non-Cash Payments</v>
      </c>
    </row>
    <row r="659" spans="1:28" x14ac:dyDescent="0.25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 t="str">
        <f>VLOOKUP(R659,Products!C:D,2,FALSE)</f>
        <v>Shop By Sport</v>
      </c>
      <c r="T659">
        <v>627</v>
      </c>
      <c r="U659" s="7">
        <v>39.990001679999999</v>
      </c>
      <c r="V659" s="7">
        <v>34.198098313835338</v>
      </c>
      <c r="W659">
        <v>5</v>
      </c>
      <c r="X659" s="7">
        <v>4</v>
      </c>
      <c r="Y659" s="7">
        <v>199.9500084</v>
      </c>
      <c r="Z659" s="7">
        <f t="shared" si="42"/>
        <v>195.9500084</v>
      </c>
      <c r="AA659" t="s">
        <v>66</v>
      </c>
      <c r="AB659" t="str">
        <f t="shared" si="43"/>
        <v>Non-Cash Payments</v>
      </c>
    </row>
    <row r="660" spans="1:28" x14ac:dyDescent="0.25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 t="str">
        <f>VLOOKUP(R660,Products!C:D,2,FALSE)</f>
        <v>Women's Apparel</v>
      </c>
      <c r="T660">
        <v>502</v>
      </c>
      <c r="U660" s="7">
        <v>50</v>
      </c>
      <c r="V660" s="7">
        <v>43.678035218757444</v>
      </c>
      <c r="W660">
        <v>5</v>
      </c>
      <c r="X660" s="7">
        <v>10</v>
      </c>
      <c r="Y660" s="7">
        <v>250</v>
      </c>
      <c r="Z660" s="7">
        <f t="shared" si="42"/>
        <v>240</v>
      </c>
      <c r="AA660" t="s">
        <v>66</v>
      </c>
      <c r="AB660" t="str">
        <f t="shared" si="43"/>
        <v>Non-Cash Payments</v>
      </c>
    </row>
    <row r="661" spans="1:28" x14ac:dyDescent="0.25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 t="str">
        <f>VLOOKUP(R661,Products!C:D,2,FALSE)</f>
        <v>Women's Apparel</v>
      </c>
      <c r="T661">
        <v>502</v>
      </c>
      <c r="U661" s="7">
        <v>50</v>
      </c>
      <c r="V661" s="7">
        <v>43.678035218757444</v>
      </c>
      <c r="W661">
        <v>5</v>
      </c>
      <c r="X661" s="7">
        <v>10</v>
      </c>
      <c r="Y661" s="7">
        <v>250</v>
      </c>
      <c r="Z661" s="7">
        <f t="shared" si="42"/>
        <v>240</v>
      </c>
      <c r="AA661" t="s">
        <v>66</v>
      </c>
      <c r="AB661" t="str">
        <f t="shared" si="43"/>
        <v>Non-Cash Payments</v>
      </c>
    </row>
    <row r="662" spans="1:28" x14ac:dyDescent="0.25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 t="str">
        <f>VLOOKUP(R662,Products!C:D,2,FALSE)</f>
        <v>Women's Apparel</v>
      </c>
      <c r="T662">
        <v>502</v>
      </c>
      <c r="U662" s="7">
        <v>50</v>
      </c>
      <c r="V662" s="7">
        <v>43.678035218757444</v>
      </c>
      <c r="W662">
        <v>5</v>
      </c>
      <c r="X662" s="7">
        <v>10</v>
      </c>
      <c r="Y662" s="7">
        <v>250</v>
      </c>
      <c r="Z662" s="7">
        <f t="shared" si="42"/>
        <v>240</v>
      </c>
      <c r="AA662" t="s">
        <v>66</v>
      </c>
      <c r="AB662" t="str">
        <f t="shared" si="43"/>
        <v>Non-Cash Payments</v>
      </c>
    </row>
    <row r="663" spans="1:28" x14ac:dyDescent="0.25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 t="str">
        <f>VLOOKUP(R663,Products!C:D,2,FALSE)</f>
        <v>Women's Apparel</v>
      </c>
      <c r="T663">
        <v>502</v>
      </c>
      <c r="U663" s="7">
        <v>50</v>
      </c>
      <c r="V663" s="7">
        <v>43.678035218757444</v>
      </c>
      <c r="W663">
        <v>5</v>
      </c>
      <c r="X663" s="7">
        <v>12.5</v>
      </c>
      <c r="Y663" s="7">
        <v>250</v>
      </c>
      <c r="Z663" s="7">
        <f t="shared" si="42"/>
        <v>237.5</v>
      </c>
      <c r="AA663" t="s">
        <v>66</v>
      </c>
      <c r="AB663" t="str">
        <f t="shared" si="43"/>
        <v>Non-Cash Payments</v>
      </c>
    </row>
    <row r="664" spans="1:28" x14ac:dyDescent="0.25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 t="str">
        <f>VLOOKUP(R664,Products!C:D,2,FALSE)</f>
        <v>Women's Apparel</v>
      </c>
      <c r="T664">
        <v>502</v>
      </c>
      <c r="U664" s="7">
        <v>50</v>
      </c>
      <c r="V664" s="7">
        <v>43.678035218757444</v>
      </c>
      <c r="W664">
        <v>5</v>
      </c>
      <c r="X664" s="7">
        <v>13.75</v>
      </c>
      <c r="Y664" s="7">
        <v>250</v>
      </c>
      <c r="Z664" s="7">
        <f t="shared" si="42"/>
        <v>236.25</v>
      </c>
      <c r="AA664" t="s">
        <v>66</v>
      </c>
      <c r="AB664" t="str">
        <f t="shared" si="43"/>
        <v>Non-Cash Payments</v>
      </c>
    </row>
    <row r="665" spans="1:28" x14ac:dyDescent="0.25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 t="str">
        <f>VLOOKUP(R665,Products!C:D,2,FALSE)</f>
        <v>Girls' Apparel</v>
      </c>
      <c r="T665">
        <v>572</v>
      </c>
      <c r="U665" s="7">
        <v>39.990001679999999</v>
      </c>
      <c r="V665" s="7">
        <v>30.892751576250003</v>
      </c>
      <c r="W665">
        <v>5</v>
      </c>
      <c r="X665" s="7">
        <v>20</v>
      </c>
      <c r="Y665" s="7">
        <v>199.9500084</v>
      </c>
      <c r="Z665" s="7">
        <f t="shared" si="42"/>
        <v>179.9500084</v>
      </c>
      <c r="AA665" t="s">
        <v>66</v>
      </c>
      <c r="AB665" t="str">
        <f t="shared" si="43"/>
        <v>Non-Cash Payments</v>
      </c>
    </row>
    <row r="666" spans="1:28" x14ac:dyDescent="0.25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 t="str">
        <f>VLOOKUP(R666,Products!C:D,2,FALSE)</f>
        <v>Shop By Sport</v>
      </c>
      <c r="T666">
        <v>627</v>
      </c>
      <c r="U666" s="7">
        <v>39.990001679999999</v>
      </c>
      <c r="V666" s="7">
        <v>34.198098313835338</v>
      </c>
      <c r="W666">
        <v>5</v>
      </c>
      <c r="X666" s="7">
        <v>25.989999770000001</v>
      </c>
      <c r="Y666" s="7">
        <v>199.9500084</v>
      </c>
      <c r="Z666" s="7">
        <f t="shared" si="42"/>
        <v>173.96000863</v>
      </c>
      <c r="AA666" t="s">
        <v>66</v>
      </c>
      <c r="AB666" t="str">
        <f t="shared" si="43"/>
        <v>Non-Cash Payments</v>
      </c>
    </row>
    <row r="667" spans="1:28" x14ac:dyDescent="0.25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 t="str">
        <f>VLOOKUP(R667,Products!C:D,2,FALSE)</f>
        <v>Women's Apparel</v>
      </c>
      <c r="T667">
        <v>502</v>
      </c>
      <c r="U667" s="7">
        <v>50</v>
      </c>
      <c r="V667" s="7">
        <v>43.678035218757444</v>
      </c>
      <c r="W667">
        <v>5</v>
      </c>
      <c r="X667" s="7">
        <v>32.5</v>
      </c>
      <c r="Y667" s="7">
        <v>250</v>
      </c>
      <c r="Z667" s="7">
        <f t="shared" si="42"/>
        <v>217.5</v>
      </c>
      <c r="AA667" t="s">
        <v>66</v>
      </c>
      <c r="AB667" t="str">
        <f t="shared" si="43"/>
        <v>Non-Cash Payments</v>
      </c>
    </row>
    <row r="668" spans="1:28" x14ac:dyDescent="0.25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 t="str">
        <f>VLOOKUP(R668,Products!C:D,2,FALSE)</f>
        <v>Women's Apparel</v>
      </c>
      <c r="T668">
        <v>502</v>
      </c>
      <c r="U668" s="7">
        <v>50</v>
      </c>
      <c r="V668" s="7">
        <v>43.678035218757444</v>
      </c>
      <c r="W668">
        <v>5</v>
      </c>
      <c r="X668" s="7">
        <v>32.5</v>
      </c>
      <c r="Y668" s="7">
        <v>250</v>
      </c>
      <c r="Z668" s="7">
        <f t="shared" si="42"/>
        <v>217.5</v>
      </c>
      <c r="AA668" t="s">
        <v>66</v>
      </c>
      <c r="AB668" t="str">
        <f t="shared" si="43"/>
        <v>Non-Cash Payments</v>
      </c>
    </row>
    <row r="669" spans="1:28" x14ac:dyDescent="0.25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 t="str">
        <f>VLOOKUP(R669,Products!C:D,2,FALSE)</f>
        <v>Women's Apparel</v>
      </c>
      <c r="T669">
        <v>502</v>
      </c>
      <c r="U669" s="7">
        <v>50</v>
      </c>
      <c r="V669" s="7">
        <v>43.678035218757444</v>
      </c>
      <c r="W669">
        <v>5</v>
      </c>
      <c r="X669" s="7">
        <v>32.5</v>
      </c>
      <c r="Y669" s="7">
        <v>250</v>
      </c>
      <c r="Z669" s="7">
        <f t="shared" si="42"/>
        <v>217.5</v>
      </c>
      <c r="AA669" t="s">
        <v>66</v>
      </c>
      <c r="AB669" t="str">
        <f t="shared" si="43"/>
        <v>Non-Cash Payments</v>
      </c>
    </row>
    <row r="670" spans="1:28" x14ac:dyDescent="0.25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 t="str">
        <f>VLOOKUP(R670,Products!C:D,2,FALSE)</f>
        <v>Women's Apparel</v>
      </c>
      <c r="T670">
        <v>502</v>
      </c>
      <c r="U670" s="7">
        <v>50</v>
      </c>
      <c r="V670" s="7">
        <v>43.678035218757444</v>
      </c>
      <c r="W670">
        <v>5</v>
      </c>
      <c r="X670" s="7">
        <v>37.5</v>
      </c>
      <c r="Y670" s="7">
        <v>250</v>
      </c>
      <c r="Z670" s="7">
        <f t="shared" si="42"/>
        <v>212.5</v>
      </c>
      <c r="AA670" t="s">
        <v>66</v>
      </c>
      <c r="AB670" t="str">
        <f t="shared" si="43"/>
        <v>Non-Cash Payments</v>
      </c>
    </row>
    <row r="671" spans="1:28" x14ac:dyDescent="0.25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 t="str">
        <f>VLOOKUP(R671,Products!C:D,2,FALSE)</f>
        <v>Women's Apparel</v>
      </c>
      <c r="T671">
        <v>502</v>
      </c>
      <c r="U671" s="7">
        <v>50</v>
      </c>
      <c r="V671" s="7">
        <v>43.678035218757444</v>
      </c>
      <c r="W671">
        <v>5</v>
      </c>
      <c r="X671" s="7">
        <v>37.5</v>
      </c>
      <c r="Y671" s="7">
        <v>250</v>
      </c>
      <c r="Z671" s="7">
        <f t="shared" si="42"/>
        <v>212.5</v>
      </c>
      <c r="AA671" t="s">
        <v>66</v>
      </c>
      <c r="AB671" t="str">
        <f t="shared" si="43"/>
        <v>Non-Cash Payments</v>
      </c>
    </row>
    <row r="672" spans="1:28" x14ac:dyDescent="0.25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 t="str">
        <f>VLOOKUP(R672,Products!C:D,2,FALSE)</f>
        <v>Shop By Sport</v>
      </c>
      <c r="T672">
        <v>627</v>
      </c>
      <c r="U672" s="7">
        <v>39.990001679999999</v>
      </c>
      <c r="V672" s="7">
        <v>34.198098313835338</v>
      </c>
      <c r="W672">
        <v>5</v>
      </c>
      <c r="X672" s="7">
        <v>29.989999770000001</v>
      </c>
      <c r="Y672" s="7">
        <v>199.9500084</v>
      </c>
      <c r="Z672" s="7">
        <f t="shared" si="42"/>
        <v>169.96000863</v>
      </c>
      <c r="AA672" t="s">
        <v>66</v>
      </c>
      <c r="AB672" t="str">
        <f t="shared" si="43"/>
        <v>Non-Cash Payments</v>
      </c>
    </row>
    <row r="673" spans="1:28" x14ac:dyDescent="0.25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 t="str">
        <f>VLOOKUP(R673,Products!C:D,2,FALSE)</f>
        <v>Shop By Sport</v>
      </c>
      <c r="T673">
        <v>627</v>
      </c>
      <c r="U673" s="7">
        <v>39.990001679999999</v>
      </c>
      <c r="V673" s="7">
        <v>34.198098313835338</v>
      </c>
      <c r="W673">
        <v>5</v>
      </c>
      <c r="X673" s="7">
        <v>31.989999770000001</v>
      </c>
      <c r="Y673" s="7">
        <v>199.9500084</v>
      </c>
      <c r="Z673" s="7">
        <f t="shared" si="42"/>
        <v>167.96000863</v>
      </c>
      <c r="AA673" t="s">
        <v>66</v>
      </c>
      <c r="AB673" t="str">
        <f t="shared" si="43"/>
        <v>Non-Cash Payments</v>
      </c>
    </row>
    <row r="674" spans="1:28" x14ac:dyDescent="0.25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 t="str">
        <f>VLOOKUP(R674,Products!C:D,2,FALSE)</f>
        <v>Women's Apparel</v>
      </c>
      <c r="T674">
        <v>502</v>
      </c>
      <c r="U674" s="7">
        <v>50</v>
      </c>
      <c r="V674" s="7">
        <v>43.678035218757444</v>
      </c>
      <c r="W674">
        <v>5</v>
      </c>
      <c r="X674" s="7">
        <v>40</v>
      </c>
      <c r="Y674" s="7">
        <v>250</v>
      </c>
      <c r="Z674" s="7">
        <f t="shared" si="42"/>
        <v>210</v>
      </c>
      <c r="AA674" t="s">
        <v>66</v>
      </c>
      <c r="AB674" t="str">
        <f t="shared" si="43"/>
        <v>Non-Cash Payments</v>
      </c>
    </row>
    <row r="675" spans="1:28" x14ac:dyDescent="0.25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 t="str">
        <f>VLOOKUP(R675,Products!C:D,2,FALSE)</f>
        <v>Shop By Sport</v>
      </c>
      <c r="T675">
        <v>627</v>
      </c>
      <c r="U675" s="7">
        <v>39.990001679999999</v>
      </c>
      <c r="V675" s="7">
        <v>34.198098313835338</v>
      </c>
      <c r="W675">
        <v>5</v>
      </c>
      <c r="X675" s="7">
        <v>35.990001679999999</v>
      </c>
      <c r="Y675" s="7">
        <v>199.9500084</v>
      </c>
      <c r="Z675" s="7">
        <f t="shared" si="42"/>
        <v>163.96000672</v>
      </c>
      <c r="AA675" t="s">
        <v>66</v>
      </c>
      <c r="AB675" t="str">
        <f t="shared" si="43"/>
        <v>Non-Cash Payments</v>
      </c>
    </row>
    <row r="676" spans="1:28" x14ac:dyDescent="0.25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 t="str">
        <f>VLOOKUP(R676,Products!C:D,2,FALSE)</f>
        <v>Women's Apparel</v>
      </c>
      <c r="T676">
        <v>502</v>
      </c>
      <c r="U676" s="7">
        <v>50</v>
      </c>
      <c r="V676" s="7">
        <v>43.678035218757444</v>
      </c>
      <c r="W676">
        <v>5</v>
      </c>
      <c r="X676" s="7">
        <v>50</v>
      </c>
      <c r="Y676" s="7">
        <v>250</v>
      </c>
      <c r="Z676" s="7">
        <f t="shared" si="42"/>
        <v>200</v>
      </c>
      <c r="AA676" t="s">
        <v>66</v>
      </c>
      <c r="AB676" t="str">
        <f t="shared" si="43"/>
        <v>Non-Cash Payments</v>
      </c>
    </row>
    <row r="677" spans="1:28" x14ac:dyDescent="0.25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 t="str">
        <f>VLOOKUP(R677,Products!C:D,2,FALSE)</f>
        <v>Girls' Apparel</v>
      </c>
      <c r="T677">
        <v>565</v>
      </c>
      <c r="U677" s="7">
        <v>70</v>
      </c>
      <c r="V677" s="7">
        <v>62.759999940857142</v>
      </c>
      <c r="W677">
        <v>5</v>
      </c>
      <c r="X677" s="7">
        <v>70</v>
      </c>
      <c r="Y677" s="7">
        <v>350</v>
      </c>
      <c r="Z677" s="7">
        <f t="shared" si="42"/>
        <v>280</v>
      </c>
      <c r="AA677" t="s">
        <v>66</v>
      </c>
      <c r="AB677" t="str">
        <f t="shared" si="43"/>
        <v>Non-Cash Payments</v>
      </c>
    </row>
    <row r="678" spans="1:28" x14ac:dyDescent="0.25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 t="str">
        <f>VLOOKUP(R678,Products!C:D,2,FALSE)</f>
        <v>Electronics</v>
      </c>
      <c r="T678">
        <v>818</v>
      </c>
      <c r="U678" s="7">
        <v>47.990001679999999</v>
      </c>
      <c r="V678" s="7">
        <v>51.274287170714288</v>
      </c>
      <c r="W678">
        <v>5</v>
      </c>
      <c r="X678" s="7">
        <v>0</v>
      </c>
      <c r="Y678" s="7">
        <v>239.9500084</v>
      </c>
      <c r="Z678" s="7">
        <f t="shared" si="42"/>
        <v>239.9500084</v>
      </c>
      <c r="AA678" t="s">
        <v>66</v>
      </c>
      <c r="AB678" t="str">
        <f t="shared" si="43"/>
        <v>Non-Cash Payments</v>
      </c>
    </row>
    <row r="679" spans="1:28" x14ac:dyDescent="0.25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 t="str">
        <f>VLOOKUP(R679,Products!C:D,2,FALSE)</f>
        <v>Accessories</v>
      </c>
      <c r="T679">
        <v>897</v>
      </c>
      <c r="U679" s="7">
        <v>24.989999770000001</v>
      </c>
      <c r="V679" s="7">
        <v>31.600000078500003</v>
      </c>
      <c r="W679">
        <v>5</v>
      </c>
      <c r="X679" s="7">
        <v>2.5</v>
      </c>
      <c r="Y679" s="7">
        <v>124.94999885</v>
      </c>
      <c r="Z679" s="7">
        <f t="shared" si="42"/>
        <v>122.44999885</v>
      </c>
      <c r="AA679" t="s">
        <v>66</v>
      </c>
      <c r="AB679" t="str">
        <f t="shared" si="43"/>
        <v>Non-Cash Payments</v>
      </c>
    </row>
    <row r="680" spans="1:28" x14ac:dyDescent="0.25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 t="str">
        <f>VLOOKUP(R680,Products!C:D,2,FALSE)</f>
        <v>Electronics</v>
      </c>
      <c r="T680">
        <v>818</v>
      </c>
      <c r="U680" s="7">
        <v>47.990001679999999</v>
      </c>
      <c r="V680" s="7">
        <v>51.274287170714288</v>
      </c>
      <c r="W680">
        <v>5</v>
      </c>
      <c r="X680" s="7">
        <v>9.6000003809999992</v>
      </c>
      <c r="Y680" s="7">
        <v>239.9500084</v>
      </c>
      <c r="Z680" s="7">
        <f t="shared" si="42"/>
        <v>230.350008019</v>
      </c>
      <c r="AA680" t="s">
        <v>66</v>
      </c>
      <c r="AB680" t="str">
        <f t="shared" si="43"/>
        <v>Non-Cash Payments</v>
      </c>
    </row>
    <row r="681" spans="1:28" x14ac:dyDescent="0.25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 t="str">
        <f>VLOOKUP(R681,Products!C:D,2,FALSE)</f>
        <v>Accessories</v>
      </c>
      <c r="T681">
        <v>886</v>
      </c>
      <c r="U681" s="7">
        <v>24.989999770000001</v>
      </c>
      <c r="V681" s="7">
        <v>18.459749817000002</v>
      </c>
      <c r="W681">
        <v>5</v>
      </c>
      <c r="X681" s="7">
        <v>6.8699998860000004</v>
      </c>
      <c r="Y681" s="7">
        <v>124.94999885</v>
      </c>
      <c r="Z681" s="7">
        <f t="shared" si="42"/>
        <v>118.079998964</v>
      </c>
      <c r="AA681" t="s">
        <v>66</v>
      </c>
      <c r="AB681" t="str">
        <f t="shared" si="43"/>
        <v>Non-Cash Payments</v>
      </c>
    </row>
    <row r="682" spans="1:28" x14ac:dyDescent="0.25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 t="str">
        <f>VLOOKUP(R682,Products!C:D,2,FALSE)</f>
        <v>Accessories</v>
      </c>
      <c r="T682">
        <v>905</v>
      </c>
      <c r="U682" s="7">
        <v>24.989999770000001</v>
      </c>
      <c r="V682" s="7">
        <v>20.52742837007143</v>
      </c>
      <c r="W682">
        <v>5</v>
      </c>
      <c r="X682" s="7">
        <v>11.25</v>
      </c>
      <c r="Y682" s="7">
        <v>124.94999885</v>
      </c>
      <c r="Z682" s="7">
        <f t="shared" si="42"/>
        <v>113.69999885</v>
      </c>
      <c r="AA682" t="s">
        <v>66</v>
      </c>
      <c r="AB682" t="str">
        <f t="shared" si="43"/>
        <v>Non-Cash Payments</v>
      </c>
    </row>
    <row r="683" spans="1:28" x14ac:dyDescent="0.25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 t="str">
        <f>VLOOKUP(R683,Products!C:D,2,FALSE)</f>
        <v>Trade-In</v>
      </c>
      <c r="T683">
        <v>924</v>
      </c>
      <c r="U683" s="7">
        <v>15.989999770000001</v>
      </c>
      <c r="V683" s="7">
        <v>16.143866608000003</v>
      </c>
      <c r="W683">
        <v>5</v>
      </c>
      <c r="X683" s="7">
        <v>8</v>
      </c>
      <c r="Y683" s="7">
        <v>79.94999885</v>
      </c>
      <c r="Z683" s="7">
        <f t="shared" si="42"/>
        <v>71.94999885</v>
      </c>
      <c r="AA683" t="s">
        <v>66</v>
      </c>
      <c r="AB683" t="str">
        <f t="shared" si="43"/>
        <v>Non-Cash Payments</v>
      </c>
    </row>
    <row r="684" spans="1:28" x14ac:dyDescent="0.25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 t="str">
        <f>VLOOKUP(R684,Products!C:D,2,FALSE)</f>
        <v>Accessories</v>
      </c>
      <c r="T684">
        <v>893</v>
      </c>
      <c r="U684" s="7">
        <v>24.989999770000001</v>
      </c>
      <c r="V684" s="7">
        <v>19.858499913833334</v>
      </c>
      <c r="W684">
        <v>5</v>
      </c>
      <c r="X684" s="7">
        <v>19.989999770000001</v>
      </c>
      <c r="Y684" s="7">
        <v>124.94999885</v>
      </c>
      <c r="Z684" s="7">
        <f t="shared" si="42"/>
        <v>104.95999908</v>
      </c>
      <c r="AA684" t="s">
        <v>66</v>
      </c>
      <c r="AB684" t="str">
        <f t="shared" si="43"/>
        <v>Non-Cash Payments</v>
      </c>
    </row>
    <row r="685" spans="1:28" x14ac:dyDescent="0.25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 t="str">
        <f>VLOOKUP(R685,Products!C:D,2,FALSE)</f>
        <v>Cleats</v>
      </c>
      <c r="T685">
        <v>365</v>
      </c>
      <c r="U685" s="7">
        <v>59.990001679999999</v>
      </c>
      <c r="V685" s="7">
        <v>54.488929209402009</v>
      </c>
      <c r="W685">
        <v>5</v>
      </c>
      <c r="X685" s="7">
        <v>15</v>
      </c>
      <c r="Y685" s="7">
        <v>299.9500084</v>
      </c>
      <c r="Z685" s="7">
        <f t="shared" si="42"/>
        <v>284.9500084</v>
      </c>
      <c r="AA685" t="s">
        <v>66</v>
      </c>
      <c r="AB685" t="str">
        <f t="shared" si="43"/>
        <v>Non-Cash Payments</v>
      </c>
    </row>
    <row r="686" spans="1:28" x14ac:dyDescent="0.25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 t="str">
        <f>VLOOKUP(R686,Products!C:D,2,FALSE)</f>
        <v>Cleats</v>
      </c>
      <c r="T686">
        <v>365</v>
      </c>
      <c r="U686" s="7">
        <v>59.990001679999999</v>
      </c>
      <c r="V686" s="7">
        <v>54.488929209402009</v>
      </c>
      <c r="W686">
        <v>5</v>
      </c>
      <c r="X686" s="7">
        <v>27</v>
      </c>
      <c r="Y686" s="7">
        <v>299.9500084</v>
      </c>
      <c r="Z686" s="7">
        <f t="shared" si="42"/>
        <v>272.9500084</v>
      </c>
      <c r="AA686" t="s">
        <v>66</v>
      </c>
      <c r="AB686" t="str">
        <f t="shared" si="43"/>
        <v>Non-Cash Payments</v>
      </c>
    </row>
    <row r="687" spans="1:28" x14ac:dyDescent="0.25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 t="str">
        <f>VLOOKUP(R687,Products!C:D,2,FALSE)</f>
        <v>Cleats</v>
      </c>
      <c r="T687">
        <v>365</v>
      </c>
      <c r="U687" s="7">
        <v>59.990001679999999</v>
      </c>
      <c r="V687" s="7">
        <v>54.488929209402009</v>
      </c>
      <c r="W687">
        <v>5</v>
      </c>
      <c r="X687" s="7">
        <v>30</v>
      </c>
      <c r="Y687" s="7">
        <v>299.9500084</v>
      </c>
      <c r="Z687" s="7">
        <f t="shared" si="42"/>
        <v>269.9500084</v>
      </c>
      <c r="AA687" t="s">
        <v>66</v>
      </c>
      <c r="AB687" t="str">
        <f t="shared" si="43"/>
        <v>Non-Cash Payments</v>
      </c>
    </row>
    <row r="688" spans="1:28" x14ac:dyDescent="0.25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 t="str">
        <f>VLOOKUP(R688,Products!C:D,2,FALSE)</f>
        <v>Cleats</v>
      </c>
      <c r="T688">
        <v>365</v>
      </c>
      <c r="U688" s="7">
        <v>59.990001679999999</v>
      </c>
      <c r="V688" s="7">
        <v>54.488929209402009</v>
      </c>
      <c r="W688">
        <v>5</v>
      </c>
      <c r="X688" s="7">
        <v>44.990001679999999</v>
      </c>
      <c r="Y688" s="7">
        <v>299.9500084</v>
      </c>
      <c r="Z688" s="7">
        <f t="shared" si="42"/>
        <v>254.96000672</v>
      </c>
      <c r="AA688" t="s">
        <v>66</v>
      </c>
      <c r="AB688" t="str">
        <f t="shared" si="43"/>
        <v>Non-Cash Payments</v>
      </c>
    </row>
    <row r="689" spans="1:28" x14ac:dyDescent="0.25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 t="str">
        <f>VLOOKUP(R689,Products!C:D,2,FALSE)</f>
        <v>Cleats</v>
      </c>
      <c r="T689">
        <v>365</v>
      </c>
      <c r="U689" s="7">
        <v>59.990001679999999</v>
      </c>
      <c r="V689" s="7">
        <v>54.488929209402009</v>
      </c>
      <c r="W689">
        <v>5</v>
      </c>
      <c r="X689" s="7">
        <v>53.990001679999999</v>
      </c>
      <c r="Y689" s="7">
        <v>299.9500084</v>
      </c>
      <c r="Z689" s="7">
        <f t="shared" si="42"/>
        <v>245.96000672</v>
      </c>
      <c r="AA689" t="s">
        <v>66</v>
      </c>
      <c r="AB689" t="str">
        <f t="shared" si="43"/>
        <v>Non-Cash Payments</v>
      </c>
    </row>
    <row r="690" spans="1:28" x14ac:dyDescent="0.25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 t="str">
        <f>VLOOKUP(R690,Products!C:D,2,FALSE)</f>
        <v>Cleats</v>
      </c>
      <c r="T690">
        <v>365</v>
      </c>
      <c r="U690" s="7">
        <v>59.990001679999999</v>
      </c>
      <c r="V690" s="7">
        <v>54.488929209402009</v>
      </c>
      <c r="W690">
        <v>5</v>
      </c>
      <c r="X690" s="7">
        <v>74.989997860000003</v>
      </c>
      <c r="Y690" s="7">
        <v>299.9500084</v>
      </c>
      <c r="Z690" s="7">
        <f t="shared" si="42"/>
        <v>224.96001053999998</v>
      </c>
      <c r="AA690" t="s">
        <v>66</v>
      </c>
      <c r="AB690" t="str">
        <f t="shared" si="43"/>
        <v>Non-Cash Payments</v>
      </c>
    </row>
    <row r="691" spans="1:28" x14ac:dyDescent="0.25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 t="str">
        <f>VLOOKUP(R691,Products!C:D,2,FALSE)</f>
        <v>Shop By Sport</v>
      </c>
      <c r="T691">
        <v>627</v>
      </c>
      <c r="U691" s="7">
        <v>39.990001679999999</v>
      </c>
      <c r="V691" s="7">
        <v>34.198098313835338</v>
      </c>
      <c r="W691">
        <v>5</v>
      </c>
      <c r="X691" s="7">
        <v>6</v>
      </c>
      <c r="Y691" s="7">
        <v>199.9500084</v>
      </c>
      <c r="Z691" s="7">
        <f t="shared" si="42"/>
        <v>193.9500084</v>
      </c>
      <c r="AA691" t="s">
        <v>66</v>
      </c>
      <c r="AB691" t="str">
        <f t="shared" si="43"/>
        <v>Non-Cash Payments</v>
      </c>
    </row>
    <row r="692" spans="1:28" x14ac:dyDescent="0.25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 t="str">
        <f>VLOOKUP(R692,Products!C:D,2,FALSE)</f>
        <v>Women's Apparel</v>
      </c>
      <c r="T692">
        <v>502</v>
      </c>
      <c r="U692" s="7">
        <v>50</v>
      </c>
      <c r="V692" s="7">
        <v>43.678035218757444</v>
      </c>
      <c r="W692">
        <v>5</v>
      </c>
      <c r="X692" s="7">
        <v>10</v>
      </c>
      <c r="Y692" s="7">
        <v>250</v>
      </c>
      <c r="Z692" s="7">
        <f t="shared" si="42"/>
        <v>240</v>
      </c>
      <c r="AA692" t="s">
        <v>66</v>
      </c>
      <c r="AB692" t="str">
        <f t="shared" si="43"/>
        <v>Non-Cash Payments</v>
      </c>
    </row>
    <row r="693" spans="1:28" x14ac:dyDescent="0.25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 t="str">
        <f>VLOOKUP(R693,Products!C:D,2,FALSE)</f>
        <v>Women's Apparel</v>
      </c>
      <c r="T693">
        <v>502</v>
      </c>
      <c r="U693" s="7">
        <v>50</v>
      </c>
      <c r="V693" s="7">
        <v>43.678035218757444</v>
      </c>
      <c r="W693">
        <v>5</v>
      </c>
      <c r="X693" s="7">
        <v>25</v>
      </c>
      <c r="Y693" s="7">
        <v>250</v>
      </c>
      <c r="Z693" s="7">
        <f t="shared" si="42"/>
        <v>225</v>
      </c>
      <c r="AA693" t="s">
        <v>66</v>
      </c>
      <c r="AB693" t="str">
        <f t="shared" si="43"/>
        <v>Non-Cash Payments</v>
      </c>
    </row>
    <row r="694" spans="1:28" x14ac:dyDescent="0.25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 t="str">
        <f>VLOOKUP(R694,Products!C:D,2,FALSE)</f>
        <v>Girls' Apparel</v>
      </c>
      <c r="T694">
        <v>565</v>
      </c>
      <c r="U694" s="7">
        <v>70</v>
      </c>
      <c r="V694" s="7">
        <v>62.759999940857142</v>
      </c>
      <c r="W694">
        <v>5</v>
      </c>
      <c r="X694" s="7">
        <v>35</v>
      </c>
      <c r="Y694" s="7">
        <v>350</v>
      </c>
      <c r="Z694" s="7">
        <f t="shared" si="42"/>
        <v>315</v>
      </c>
      <c r="AA694" t="s">
        <v>66</v>
      </c>
      <c r="AB694" t="str">
        <f t="shared" si="43"/>
        <v>Non-Cash Payments</v>
      </c>
    </row>
    <row r="695" spans="1:28" x14ac:dyDescent="0.25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 t="str">
        <f>VLOOKUP(R695,Products!C:D,2,FALSE)</f>
        <v>Women's Apparel</v>
      </c>
      <c r="T695">
        <v>502</v>
      </c>
      <c r="U695" s="7">
        <v>50</v>
      </c>
      <c r="V695" s="7">
        <v>43.678035218757444</v>
      </c>
      <c r="W695">
        <v>5</v>
      </c>
      <c r="X695" s="7">
        <v>30</v>
      </c>
      <c r="Y695" s="7">
        <v>250</v>
      </c>
      <c r="Z695" s="7">
        <f t="shared" si="42"/>
        <v>220</v>
      </c>
      <c r="AA695" t="s">
        <v>66</v>
      </c>
      <c r="AB695" t="str">
        <f t="shared" si="43"/>
        <v>Non-Cash Payments</v>
      </c>
    </row>
    <row r="696" spans="1:28" x14ac:dyDescent="0.25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 t="str">
        <f>VLOOKUP(R696,Products!C:D,2,FALSE)</f>
        <v>Girls' Apparel</v>
      </c>
      <c r="T696">
        <v>564</v>
      </c>
      <c r="U696" s="7">
        <v>30</v>
      </c>
      <c r="V696" s="7">
        <v>45.158749390000004</v>
      </c>
      <c r="W696">
        <v>5</v>
      </c>
      <c r="X696" s="7">
        <v>27</v>
      </c>
      <c r="Y696" s="7">
        <v>150</v>
      </c>
      <c r="Z696" s="7">
        <f t="shared" si="42"/>
        <v>123</v>
      </c>
      <c r="AA696" t="s">
        <v>66</v>
      </c>
      <c r="AB696" t="str">
        <f t="shared" si="43"/>
        <v>Non-Cash Payments</v>
      </c>
    </row>
    <row r="697" spans="1:28" x14ac:dyDescent="0.25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 t="str">
        <f>VLOOKUP(R697,Products!C:D,2,FALSE)</f>
        <v>Women's Apparel</v>
      </c>
      <c r="T697">
        <v>502</v>
      </c>
      <c r="U697" s="7">
        <v>50</v>
      </c>
      <c r="V697" s="7">
        <v>43.678035218757444</v>
      </c>
      <c r="W697">
        <v>5</v>
      </c>
      <c r="X697" s="7">
        <v>50</v>
      </c>
      <c r="Y697" s="7">
        <v>250</v>
      </c>
      <c r="Z697" s="7">
        <f t="shared" si="42"/>
        <v>200</v>
      </c>
      <c r="AA697" t="s">
        <v>66</v>
      </c>
      <c r="AB697" t="str">
        <f t="shared" si="43"/>
        <v>Non-Cash Payments</v>
      </c>
    </row>
    <row r="698" spans="1:28" x14ac:dyDescent="0.25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 t="str">
        <f>VLOOKUP(R698,Products!C:D,2,FALSE)</f>
        <v>Shop By Sport</v>
      </c>
      <c r="T698">
        <v>627</v>
      </c>
      <c r="U698" s="7">
        <v>39.990001679999999</v>
      </c>
      <c r="V698" s="7">
        <v>34.198098313835338</v>
      </c>
      <c r="W698">
        <v>5</v>
      </c>
      <c r="X698" s="7">
        <v>49.990001679999999</v>
      </c>
      <c r="Y698" s="7">
        <v>199.9500084</v>
      </c>
      <c r="Z698" s="7">
        <f t="shared" si="42"/>
        <v>149.96000672</v>
      </c>
      <c r="AA698" t="s">
        <v>66</v>
      </c>
      <c r="AB698" t="str">
        <f t="shared" si="43"/>
        <v>Non-Cash Payments</v>
      </c>
    </row>
    <row r="699" spans="1:28" x14ac:dyDescent="0.25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 t="str">
        <f>VLOOKUP(R699,Products!C:D,2,FALSE)</f>
        <v>Accessories</v>
      </c>
      <c r="T699">
        <v>886</v>
      </c>
      <c r="U699" s="7">
        <v>24.989999770000001</v>
      </c>
      <c r="V699" s="7">
        <v>18.459749817000002</v>
      </c>
      <c r="W699">
        <v>2</v>
      </c>
      <c r="X699" s="7">
        <v>8.5</v>
      </c>
      <c r="Y699" s="7">
        <v>49.979999540000001</v>
      </c>
      <c r="Z699" s="7">
        <f t="shared" si="42"/>
        <v>41.479999540000001</v>
      </c>
      <c r="AA699" t="s">
        <v>66</v>
      </c>
      <c r="AB699" t="str">
        <f t="shared" si="43"/>
        <v>Non-Cash Payments</v>
      </c>
    </row>
    <row r="700" spans="1:28" x14ac:dyDescent="0.25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 t="str">
        <f>VLOOKUP(R700,Products!C:D,2,FALSE)</f>
        <v>Trade-In</v>
      </c>
      <c r="T700">
        <v>926</v>
      </c>
      <c r="U700" s="7">
        <v>15.989999770000001</v>
      </c>
      <c r="V700" s="7">
        <v>12.230249713200003</v>
      </c>
      <c r="W700">
        <v>2</v>
      </c>
      <c r="X700" s="7">
        <v>5.7600002290000001</v>
      </c>
      <c r="Y700" s="7">
        <v>31.979999540000001</v>
      </c>
      <c r="Z700" s="7">
        <f t="shared" si="42"/>
        <v>26.219999311000002</v>
      </c>
      <c r="AA700" t="s">
        <v>66</v>
      </c>
      <c r="AB700" t="str">
        <f t="shared" si="43"/>
        <v>Non-Cash Payments</v>
      </c>
    </row>
    <row r="701" spans="1:28" x14ac:dyDescent="0.25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 t="str">
        <f>VLOOKUP(R701,Products!C:D,2,FALSE)</f>
        <v>Electronics</v>
      </c>
      <c r="T701">
        <v>828</v>
      </c>
      <c r="U701" s="7">
        <v>31.989999770000001</v>
      </c>
      <c r="V701" s="7">
        <v>24.284221986666665</v>
      </c>
      <c r="W701">
        <v>2</v>
      </c>
      <c r="X701" s="7">
        <v>12.80000019</v>
      </c>
      <c r="Y701" s="7">
        <v>63.979999540000001</v>
      </c>
      <c r="Z701" s="7">
        <f t="shared" si="42"/>
        <v>51.179999350000003</v>
      </c>
      <c r="AA701" t="s">
        <v>66</v>
      </c>
      <c r="AB701" t="str">
        <f t="shared" si="43"/>
        <v>Non-Cash Payments</v>
      </c>
    </row>
    <row r="702" spans="1:28" x14ac:dyDescent="0.25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 t="str">
        <f>VLOOKUP(R702,Products!C:D,2,FALSE)</f>
        <v>Cardio Equipment</v>
      </c>
      <c r="T702">
        <v>191</v>
      </c>
      <c r="U702" s="7">
        <v>99.989997860000003</v>
      </c>
      <c r="V702" s="7">
        <v>95.114003926871064</v>
      </c>
      <c r="W702">
        <v>2</v>
      </c>
      <c r="X702" s="7">
        <v>10</v>
      </c>
      <c r="Y702" s="7">
        <v>199.97999572000001</v>
      </c>
      <c r="Z702" s="7">
        <f t="shared" si="42"/>
        <v>189.97999572000001</v>
      </c>
      <c r="AA702" t="s">
        <v>66</v>
      </c>
      <c r="AB702" t="str">
        <f t="shared" si="43"/>
        <v>Non-Cash Payments</v>
      </c>
    </row>
    <row r="703" spans="1:28" x14ac:dyDescent="0.25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 t="str">
        <f>VLOOKUP(R703,Products!C:D,2,FALSE)</f>
        <v>Cardio Equipment</v>
      </c>
      <c r="T703">
        <v>191</v>
      </c>
      <c r="U703" s="7">
        <v>99.989997860000003</v>
      </c>
      <c r="V703" s="7">
        <v>95.114003926871064</v>
      </c>
      <c r="W703">
        <v>2</v>
      </c>
      <c r="X703" s="7">
        <v>14</v>
      </c>
      <c r="Y703" s="7">
        <v>199.97999572000001</v>
      </c>
      <c r="Z703" s="7">
        <f t="shared" si="42"/>
        <v>185.97999572000001</v>
      </c>
      <c r="AA703" t="s">
        <v>66</v>
      </c>
      <c r="AB703" t="str">
        <f t="shared" si="43"/>
        <v>Non-Cash Payments</v>
      </c>
    </row>
    <row r="704" spans="1:28" x14ac:dyDescent="0.25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 t="str">
        <f>VLOOKUP(R704,Products!C:D,2,FALSE)</f>
        <v>Cardio Equipment</v>
      </c>
      <c r="T704">
        <v>191</v>
      </c>
      <c r="U704" s="7">
        <v>99.989997860000003</v>
      </c>
      <c r="V704" s="7">
        <v>95.114003926871064</v>
      </c>
      <c r="W704">
        <v>2</v>
      </c>
      <c r="X704" s="7">
        <v>26</v>
      </c>
      <c r="Y704" s="7">
        <v>199.97999572000001</v>
      </c>
      <c r="Z704" s="7">
        <f t="shared" si="42"/>
        <v>173.97999572000001</v>
      </c>
      <c r="AA704" t="s">
        <v>66</v>
      </c>
      <c r="AB704" t="str">
        <f t="shared" si="43"/>
        <v>Non-Cash Payments</v>
      </c>
    </row>
    <row r="705" spans="1:28" x14ac:dyDescent="0.25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 t="str">
        <f>VLOOKUP(R705,Products!C:D,2,FALSE)</f>
        <v>Cardio Equipment</v>
      </c>
      <c r="T705">
        <v>191</v>
      </c>
      <c r="U705" s="7">
        <v>99.989997860000003</v>
      </c>
      <c r="V705" s="7">
        <v>95.114003926871064</v>
      </c>
      <c r="W705">
        <v>2</v>
      </c>
      <c r="X705" s="7">
        <v>32</v>
      </c>
      <c r="Y705" s="7">
        <v>199.97999572000001</v>
      </c>
      <c r="Z705" s="7">
        <f t="shared" si="42"/>
        <v>167.97999572000001</v>
      </c>
      <c r="AA705" t="s">
        <v>66</v>
      </c>
      <c r="AB705" t="str">
        <f t="shared" si="43"/>
        <v>Non-Cash Payments</v>
      </c>
    </row>
    <row r="706" spans="1:28" x14ac:dyDescent="0.25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 t="str">
        <f>VLOOKUP(R706,Products!C:D,2,FALSE)</f>
        <v>Cleats</v>
      </c>
      <c r="T706">
        <v>365</v>
      </c>
      <c r="U706" s="7">
        <v>59.990001679999999</v>
      </c>
      <c r="V706" s="7">
        <v>54.488929209402009</v>
      </c>
      <c r="W706">
        <v>2</v>
      </c>
      <c r="X706" s="7">
        <v>14.399999619999999</v>
      </c>
      <c r="Y706" s="7">
        <v>119.98000336</v>
      </c>
      <c r="Z706" s="7">
        <f t="shared" si="42"/>
        <v>105.58000374</v>
      </c>
      <c r="AA706" t="s">
        <v>66</v>
      </c>
      <c r="AB706" t="str">
        <f t="shared" si="43"/>
        <v>Non-Cash Payments</v>
      </c>
    </row>
    <row r="707" spans="1:28" x14ac:dyDescent="0.25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 t="str">
        <f>VLOOKUP(R707,Products!C:D,2,FALSE)</f>
        <v>Cleats</v>
      </c>
      <c r="T707">
        <v>365</v>
      </c>
      <c r="U707" s="7">
        <v>59.990001679999999</v>
      </c>
      <c r="V707" s="7">
        <v>54.488929209402009</v>
      </c>
      <c r="W707">
        <v>2</v>
      </c>
      <c r="X707" s="7">
        <v>15.600000380000001</v>
      </c>
      <c r="Y707" s="7">
        <v>119.98000336</v>
      </c>
      <c r="Z707" s="7">
        <f t="shared" ref="Z707:Z770" si="46">Y707-X707</f>
        <v>104.38000298</v>
      </c>
      <c r="AA707" t="s">
        <v>66</v>
      </c>
      <c r="AB707" t="str">
        <f t="shared" ref="AB707:AB770" si="47">IF(AND(Z707&gt;200,AA707="CASH"),"Cash Over 200",IF(AA707="CASH","Cash Not Over 200","Non-Cash Payments"))</f>
        <v>Non-Cash Payments</v>
      </c>
    </row>
    <row r="708" spans="1:28" x14ac:dyDescent="0.25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 t="str">
        <f>VLOOKUP(R708,Products!C:D,2,FALSE)</f>
        <v>Cleats</v>
      </c>
      <c r="T708">
        <v>365</v>
      </c>
      <c r="U708" s="7">
        <v>59.990001679999999</v>
      </c>
      <c r="V708" s="7">
        <v>54.488929209402009</v>
      </c>
      <c r="W708">
        <v>2</v>
      </c>
      <c r="X708" s="7">
        <v>15.600000380000001</v>
      </c>
      <c r="Y708" s="7">
        <v>119.98000336</v>
      </c>
      <c r="Z708" s="7">
        <f t="shared" si="46"/>
        <v>104.38000298</v>
      </c>
      <c r="AA708" t="s">
        <v>66</v>
      </c>
      <c r="AB708" t="str">
        <f t="shared" si="47"/>
        <v>Non-Cash Payments</v>
      </c>
    </row>
    <row r="709" spans="1:28" x14ac:dyDescent="0.25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 t="str">
        <f>VLOOKUP(R709,Products!C:D,2,FALSE)</f>
        <v>Women's Apparel</v>
      </c>
      <c r="T709">
        <v>502</v>
      </c>
      <c r="U709" s="7">
        <v>50</v>
      </c>
      <c r="V709" s="7">
        <v>43.678035218757444</v>
      </c>
      <c r="W709">
        <v>2</v>
      </c>
      <c r="X709" s="7">
        <v>1</v>
      </c>
      <c r="Y709" s="7">
        <v>100</v>
      </c>
      <c r="Z709" s="7">
        <f t="shared" si="46"/>
        <v>99</v>
      </c>
      <c r="AA709" t="s">
        <v>66</v>
      </c>
      <c r="AB709" t="str">
        <f t="shared" si="47"/>
        <v>Non-Cash Payments</v>
      </c>
    </row>
    <row r="710" spans="1:28" x14ac:dyDescent="0.25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 t="str">
        <f>VLOOKUP(R710,Products!C:D,2,FALSE)</f>
        <v>Women's Apparel</v>
      </c>
      <c r="T710">
        <v>502</v>
      </c>
      <c r="U710" s="7">
        <v>50</v>
      </c>
      <c r="V710" s="7">
        <v>43.678035218757444</v>
      </c>
      <c r="W710">
        <v>2</v>
      </c>
      <c r="X710" s="7">
        <v>2</v>
      </c>
      <c r="Y710" s="7">
        <v>100</v>
      </c>
      <c r="Z710" s="7">
        <f t="shared" si="46"/>
        <v>98</v>
      </c>
      <c r="AA710" t="s">
        <v>66</v>
      </c>
      <c r="AB710" t="str">
        <f t="shared" si="47"/>
        <v>Non-Cash Payments</v>
      </c>
    </row>
    <row r="711" spans="1:28" x14ac:dyDescent="0.25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 t="str">
        <f>VLOOKUP(R711,Products!C:D,2,FALSE)</f>
        <v>Shop By Sport</v>
      </c>
      <c r="T711">
        <v>627</v>
      </c>
      <c r="U711" s="7">
        <v>39.990001679999999</v>
      </c>
      <c r="V711" s="7">
        <v>34.198098313835338</v>
      </c>
      <c r="W711">
        <v>2</v>
      </c>
      <c r="X711" s="7">
        <v>4</v>
      </c>
      <c r="Y711" s="7">
        <v>79.980003359999998</v>
      </c>
      <c r="Z711" s="7">
        <f t="shared" si="46"/>
        <v>75.980003359999998</v>
      </c>
      <c r="AA711" t="s">
        <v>66</v>
      </c>
      <c r="AB711" t="str">
        <f t="shared" si="47"/>
        <v>Non-Cash Payments</v>
      </c>
    </row>
    <row r="712" spans="1:28" x14ac:dyDescent="0.25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 t="str">
        <f>VLOOKUP(R712,Products!C:D,2,FALSE)</f>
        <v>Women's Apparel</v>
      </c>
      <c r="T712">
        <v>502</v>
      </c>
      <c r="U712" s="7">
        <v>50</v>
      </c>
      <c r="V712" s="7">
        <v>43.678035218757444</v>
      </c>
      <c r="W712">
        <v>2</v>
      </c>
      <c r="X712" s="7">
        <v>20</v>
      </c>
      <c r="Y712" s="7">
        <v>100</v>
      </c>
      <c r="Z712" s="7">
        <f t="shared" si="46"/>
        <v>80</v>
      </c>
      <c r="AA712" t="s">
        <v>66</v>
      </c>
      <c r="AB712" t="str">
        <f t="shared" si="47"/>
        <v>Non-Cash Payments</v>
      </c>
    </row>
    <row r="713" spans="1:28" x14ac:dyDescent="0.25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 t="str">
        <f>VLOOKUP(R713,Products!C:D,2,FALSE)</f>
        <v>Cardio Equipment</v>
      </c>
      <c r="T713">
        <v>191</v>
      </c>
      <c r="U713" s="7">
        <v>99.989997860000003</v>
      </c>
      <c r="V713" s="7">
        <v>95.114003926871064</v>
      </c>
      <c r="W713">
        <v>5</v>
      </c>
      <c r="X713" s="7">
        <v>25</v>
      </c>
      <c r="Y713" s="7">
        <v>499.94998930000003</v>
      </c>
      <c r="Z713" s="7">
        <f t="shared" si="46"/>
        <v>474.94998930000003</v>
      </c>
      <c r="AA713" t="s">
        <v>30</v>
      </c>
      <c r="AB713" t="str">
        <f t="shared" si="47"/>
        <v>Cash Over 200</v>
      </c>
    </row>
    <row r="714" spans="1:28" x14ac:dyDescent="0.25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 t="str">
        <f>VLOOKUP(R714,Products!C:D,2,FALSE)</f>
        <v>Cleats</v>
      </c>
      <c r="T714">
        <v>365</v>
      </c>
      <c r="U714" s="7">
        <v>59.990001679999999</v>
      </c>
      <c r="V714" s="7">
        <v>54.488929209402009</v>
      </c>
      <c r="W714">
        <v>5</v>
      </c>
      <c r="X714" s="7">
        <v>3</v>
      </c>
      <c r="Y714" s="7">
        <v>299.9500084</v>
      </c>
      <c r="Z714" s="7">
        <f t="shared" si="46"/>
        <v>296.9500084</v>
      </c>
      <c r="AA714" t="s">
        <v>30</v>
      </c>
      <c r="AB714" t="str">
        <f t="shared" si="47"/>
        <v>Cash Over 200</v>
      </c>
    </row>
    <row r="715" spans="1:28" x14ac:dyDescent="0.25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 t="str">
        <f>VLOOKUP(R715,Products!C:D,2,FALSE)</f>
        <v>Cleats</v>
      </c>
      <c r="T715">
        <v>365</v>
      </c>
      <c r="U715" s="7">
        <v>59.990001679999999</v>
      </c>
      <c r="V715" s="7">
        <v>54.488929209402009</v>
      </c>
      <c r="W715">
        <v>5</v>
      </c>
      <c r="X715" s="7">
        <v>6</v>
      </c>
      <c r="Y715" s="7">
        <v>299.9500084</v>
      </c>
      <c r="Z715" s="7">
        <f t="shared" si="46"/>
        <v>293.9500084</v>
      </c>
      <c r="AA715" t="s">
        <v>30</v>
      </c>
      <c r="AB715" t="str">
        <f t="shared" si="47"/>
        <v>Cash Over 200</v>
      </c>
    </row>
    <row r="716" spans="1:28" x14ac:dyDescent="0.25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 t="str">
        <f>VLOOKUP(R716,Products!C:D,2,FALSE)</f>
        <v>Cleats</v>
      </c>
      <c r="T716">
        <v>365</v>
      </c>
      <c r="U716" s="7">
        <v>59.990001679999999</v>
      </c>
      <c r="V716" s="7">
        <v>54.488929209402009</v>
      </c>
      <c r="W716">
        <v>5</v>
      </c>
      <c r="X716" s="7">
        <v>6</v>
      </c>
      <c r="Y716" s="7">
        <v>299.9500084</v>
      </c>
      <c r="Z716" s="7">
        <f t="shared" si="46"/>
        <v>293.9500084</v>
      </c>
      <c r="AA716" t="s">
        <v>30</v>
      </c>
      <c r="AB716" t="str">
        <f t="shared" si="47"/>
        <v>Cash Over 200</v>
      </c>
    </row>
    <row r="717" spans="1:28" x14ac:dyDescent="0.25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 t="str">
        <f>VLOOKUP(R717,Products!C:D,2,FALSE)</f>
        <v>Cleats</v>
      </c>
      <c r="T717">
        <v>365</v>
      </c>
      <c r="U717" s="7">
        <v>59.990001679999999</v>
      </c>
      <c r="V717" s="7">
        <v>54.488929209402009</v>
      </c>
      <c r="W717">
        <v>5</v>
      </c>
      <c r="X717" s="7">
        <v>16.5</v>
      </c>
      <c r="Y717" s="7">
        <v>299.9500084</v>
      </c>
      <c r="Z717" s="7">
        <f t="shared" si="46"/>
        <v>283.4500084</v>
      </c>
      <c r="AA717" t="s">
        <v>30</v>
      </c>
      <c r="AB717" t="str">
        <f t="shared" si="47"/>
        <v>Cash Over 200</v>
      </c>
    </row>
    <row r="718" spans="1:28" x14ac:dyDescent="0.25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 t="str">
        <f>VLOOKUP(R718,Products!C:D,2,FALSE)</f>
        <v>Cleats</v>
      </c>
      <c r="T718">
        <v>365</v>
      </c>
      <c r="U718" s="7">
        <v>59.990001679999999</v>
      </c>
      <c r="V718" s="7">
        <v>54.488929209402009</v>
      </c>
      <c r="W718">
        <v>5</v>
      </c>
      <c r="X718" s="7">
        <v>16.5</v>
      </c>
      <c r="Y718" s="7">
        <v>299.9500084</v>
      </c>
      <c r="Z718" s="7">
        <f t="shared" si="46"/>
        <v>283.4500084</v>
      </c>
      <c r="AA718" t="s">
        <v>30</v>
      </c>
      <c r="AB718" t="str">
        <f t="shared" si="47"/>
        <v>Cash Over 200</v>
      </c>
    </row>
    <row r="719" spans="1:28" x14ac:dyDescent="0.25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 t="str">
        <f>VLOOKUP(R719,Products!C:D,2,FALSE)</f>
        <v>Cleats</v>
      </c>
      <c r="T719">
        <v>365</v>
      </c>
      <c r="U719" s="7">
        <v>59.990001679999999</v>
      </c>
      <c r="V719" s="7">
        <v>54.488929209402009</v>
      </c>
      <c r="W719">
        <v>5</v>
      </c>
      <c r="X719" s="7">
        <v>38.990001679999999</v>
      </c>
      <c r="Y719" s="7">
        <v>299.9500084</v>
      </c>
      <c r="Z719" s="7">
        <f t="shared" si="46"/>
        <v>260.96000672000002</v>
      </c>
      <c r="AA719" t="s">
        <v>30</v>
      </c>
      <c r="AB719" t="str">
        <f t="shared" si="47"/>
        <v>Cash Over 200</v>
      </c>
    </row>
    <row r="720" spans="1:28" x14ac:dyDescent="0.25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 t="str">
        <f>VLOOKUP(R720,Products!C:D,2,FALSE)</f>
        <v>Cleats</v>
      </c>
      <c r="T720">
        <v>365</v>
      </c>
      <c r="U720" s="7">
        <v>59.990001679999999</v>
      </c>
      <c r="V720" s="7">
        <v>54.488929209402009</v>
      </c>
      <c r="W720">
        <v>5</v>
      </c>
      <c r="X720" s="7">
        <v>44.990001679999999</v>
      </c>
      <c r="Y720" s="7">
        <v>299.9500084</v>
      </c>
      <c r="Z720" s="7">
        <f t="shared" si="46"/>
        <v>254.96000672</v>
      </c>
      <c r="AA720" t="s">
        <v>30</v>
      </c>
      <c r="AB720" t="str">
        <f t="shared" si="47"/>
        <v>Cash Over 200</v>
      </c>
    </row>
    <row r="721" spans="1:28" x14ac:dyDescent="0.25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 t="str">
        <f>VLOOKUP(R721,Products!C:D,2,FALSE)</f>
        <v>Cleats</v>
      </c>
      <c r="T721">
        <v>365</v>
      </c>
      <c r="U721" s="7">
        <v>59.990001679999999</v>
      </c>
      <c r="V721" s="7">
        <v>54.488929209402009</v>
      </c>
      <c r="W721">
        <v>5</v>
      </c>
      <c r="X721" s="7">
        <v>44.990001679999999</v>
      </c>
      <c r="Y721" s="7">
        <v>299.9500084</v>
      </c>
      <c r="Z721" s="7">
        <f t="shared" si="46"/>
        <v>254.96000672</v>
      </c>
      <c r="AA721" t="s">
        <v>30</v>
      </c>
      <c r="AB721" t="str">
        <f t="shared" si="47"/>
        <v>Cash Over 200</v>
      </c>
    </row>
    <row r="722" spans="1:28" x14ac:dyDescent="0.25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 t="str">
        <f>VLOOKUP(R722,Products!C:D,2,FALSE)</f>
        <v>Cleats</v>
      </c>
      <c r="T722">
        <v>365</v>
      </c>
      <c r="U722" s="7">
        <v>59.990001679999999</v>
      </c>
      <c r="V722" s="7">
        <v>54.488929209402009</v>
      </c>
      <c r="W722">
        <v>5</v>
      </c>
      <c r="X722" s="7">
        <v>53.990001679999999</v>
      </c>
      <c r="Y722" s="7">
        <v>299.9500084</v>
      </c>
      <c r="Z722" s="7">
        <f t="shared" si="46"/>
        <v>245.96000672</v>
      </c>
      <c r="AA722" t="s">
        <v>30</v>
      </c>
      <c r="AB722" t="str">
        <f t="shared" si="47"/>
        <v>Cash Over 200</v>
      </c>
    </row>
    <row r="723" spans="1:28" x14ac:dyDescent="0.25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 t="str">
        <f>VLOOKUP(R723,Products!C:D,2,FALSE)</f>
        <v>Cleats</v>
      </c>
      <c r="T723">
        <v>365</v>
      </c>
      <c r="U723" s="7">
        <v>59.990001679999999</v>
      </c>
      <c r="V723" s="7">
        <v>54.488929209402009</v>
      </c>
      <c r="W723">
        <v>5</v>
      </c>
      <c r="X723" s="7">
        <v>74.989997860000003</v>
      </c>
      <c r="Y723" s="7">
        <v>299.9500084</v>
      </c>
      <c r="Z723" s="7">
        <f t="shared" si="46"/>
        <v>224.96001053999998</v>
      </c>
      <c r="AA723" t="s">
        <v>30</v>
      </c>
      <c r="AB723" t="str">
        <f t="shared" si="47"/>
        <v>Cash Over 200</v>
      </c>
    </row>
    <row r="724" spans="1:28" x14ac:dyDescent="0.25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 t="str">
        <f>VLOOKUP(R724,Products!C:D,2,FALSE)</f>
        <v>Women's Apparel</v>
      </c>
      <c r="T724">
        <v>502</v>
      </c>
      <c r="U724" s="7">
        <v>50</v>
      </c>
      <c r="V724" s="7">
        <v>43.678035218757444</v>
      </c>
      <c r="W724">
        <v>5</v>
      </c>
      <c r="X724" s="7">
        <v>5</v>
      </c>
      <c r="Y724" s="7">
        <v>250</v>
      </c>
      <c r="Z724" s="7">
        <f t="shared" si="46"/>
        <v>245</v>
      </c>
      <c r="AA724" t="s">
        <v>30</v>
      </c>
      <c r="AB724" t="str">
        <f t="shared" si="47"/>
        <v>Cash Over 200</v>
      </c>
    </row>
    <row r="725" spans="1:28" x14ac:dyDescent="0.25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 t="str">
        <f>VLOOKUP(R725,Products!C:D,2,FALSE)</f>
        <v>Shop By Sport</v>
      </c>
      <c r="T725">
        <v>627</v>
      </c>
      <c r="U725" s="7">
        <v>39.990001679999999</v>
      </c>
      <c r="V725" s="7">
        <v>34.198098313835338</v>
      </c>
      <c r="W725">
        <v>5</v>
      </c>
      <c r="X725" s="7">
        <v>4</v>
      </c>
      <c r="Y725" s="7">
        <v>199.9500084</v>
      </c>
      <c r="Z725" s="7">
        <f t="shared" si="46"/>
        <v>195.9500084</v>
      </c>
      <c r="AA725" t="s">
        <v>30</v>
      </c>
      <c r="AB725" t="str">
        <f t="shared" si="47"/>
        <v>Cash Not Over 200</v>
      </c>
    </row>
    <row r="726" spans="1:28" x14ac:dyDescent="0.25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 t="str">
        <f>VLOOKUP(R726,Products!C:D,2,FALSE)</f>
        <v>Women's Apparel</v>
      </c>
      <c r="T726">
        <v>502</v>
      </c>
      <c r="U726" s="7">
        <v>50</v>
      </c>
      <c r="V726" s="7">
        <v>43.678035218757444</v>
      </c>
      <c r="W726">
        <v>5</v>
      </c>
      <c r="X726" s="7">
        <v>7.5</v>
      </c>
      <c r="Y726" s="7">
        <v>250</v>
      </c>
      <c r="Z726" s="7">
        <f t="shared" si="46"/>
        <v>242.5</v>
      </c>
      <c r="AA726" t="s">
        <v>30</v>
      </c>
      <c r="AB726" t="str">
        <f t="shared" si="47"/>
        <v>Cash Over 200</v>
      </c>
    </row>
    <row r="727" spans="1:28" x14ac:dyDescent="0.25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 t="str">
        <f>VLOOKUP(R727,Products!C:D,2,FALSE)</f>
        <v>Women's Apparel</v>
      </c>
      <c r="T727">
        <v>502</v>
      </c>
      <c r="U727" s="7">
        <v>50</v>
      </c>
      <c r="V727" s="7">
        <v>43.678035218757444</v>
      </c>
      <c r="W727">
        <v>5</v>
      </c>
      <c r="X727" s="7">
        <v>12.5</v>
      </c>
      <c r="Y727" s="7">
        <v>250</v>
      </c>
      <c r="Z727" s="7">
        <f t="shared" si="46"/>
        <v>237.5</v>
      </c>
      <c r="AA727" t="s">
        <v>30</v>
      </c>
      <c r="AB727" t="str">
        <f t="shared" si="47"/>
        <v>Cash Over 200</v>
      </c>
    </row>
    <row r="728" spans="1:28" x14ac:dyDescent="0.25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 t="str">
        <f>VLOOKUP(R728,Products!C:D,2,FALSE)</f>
        <v>Shop By Sport</v>
      </c>
      <c r="T728">
        <v>627</v>
      </c>
      <c r="U728" s="7">
        <v>39.990001679999999</v>
      </c>
      <c r="V728" s="7">
        <v>34.198098313835338</v>
      </c>
      <c r="W728">
        <v>5</v>
      </c>
      <c r="X728" s="7">
        <v>11</v>
      </c>
      <c r="Y728" s="7">
        <v>199.9500084</v>
      </c>
      <c r="Z728" s="7">
        <f t="shared" si="46"/>
        <v>188.9500084</v>
      </c>
      <c r="AA728" t="s">
        <v>30</v>
      </c>
      <c r="AB728" t="str">
        <f t="shared" si="47"/>
        <v>Cash Not Over 200</v>
      </c>
    </row>
    <row r="729" spans="1:28" x14ac:dyDescent="0.25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 t="str">
        <f>VLOOKUP(R729,Products!C:D,2,FALSE)</f>
        <v>Shop By Sport</v>
      </c>
      <c r="T729">
        <v>627</v>
      </c>
      <c r="U729" s="7">
        <v>39.990001679999999</v>
      </c>
      <c r="V729" s="7">
        <v>34.198098313835338</v>
      </c>
      <c r="W729">
        <v>5</v>
      </c>
      <c r="X729" s="7">
        <v>18</v>
      </c>
      <c r="Y729" s="7">
        <v>199.9500084</v>
      </c>
      <c r="Z729" s="7">
        <f t="shared" si="46"/>
        <v>181.9500084</v>
      </c>
      <c r="AA729" t="s">
        <v>30</v>
      </c>
      <c r="AB729" t="str">
        <f t="shared" si="47"/>
        <v>Cash Not Over 200</v>
      </c>
    </row>
    <row r="730" spans="1:28" x14ac:dyDescent="0.25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 t="str">
        <f>VLOOKUP(R730,Products!C:D,2,FALSE)</f>
        <v>Women's Apparel</v>
      </c>
      <c r="T730">
        <v>502</v>
      </c>
      <c r="U730" s="7">
        <v>50</v>
      </c>
      <c r="V730" s="7">
        <v>43.678035218757444</v>
      </c>
      <c r="W730">
        <v>5</v>
      </c>
      <c r="X730" s="7">
        <v>30</v>
      </c>
      <c r="Y730" s="7">
        <v>250</v>
      </c>
      <c r="Z730" s="7">
        <f t="shared" si="46"/>
        <v>220</v>
      </c>
      <c r="AA730" t="s">
        <v>30</v>
      </c>
      <c r="AB730" t="str">
        <f t="shared" si="47"/>
        <v>Cash Over 200</v>
      </c>
    </row>
    <row r="731" spans="1:28" x14ac:dyDescent="0.25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 t="str">
        <f>VLOOKUP(R731,Products!C:D,2,FALSE)</f>
        <v>Women's Apparel</v>
      </c>
      <c r="T731">
        <v>502</v>
      </c>
      <c r="U731" s="7">
        <v>50</v>
      </c>
      <c r="V731" s="7">
        <v>43.678035218757444</v>
      </c>
      <c r="W731">
        <v>5</v>
      </c>
      <c r="X731" s="7">
        <v>32.5</v>
      </c>
      <c r="Y731" s="7">
        <v>250</v>
      </c>
      <c r="Z731" s="7">
        <f t="shared" si="46"/>
        <v>217.5</v>
      </c>
      <c r="AA731" t="s">
        <v>30</v>
      </c>
      <c r="AB731" t="str">
        <f t="shared" si="47"/>
        <v>Cash Over 200</v>
      </c>
    </row>
    <row r="732" spans="1:28" x14ac:dyDescent="0.25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 t="str">
        <f>VLOOKUP(R732,Products!C:D,2,FALSE)</f>
        <v>Women's Apparel</v>
      </c>
      <c r="T732">
        <v>502</v>
      </c>
      <c r="U732" s="7">
        <v>50</v>
      </c>
      <c r="V732" s="7">
        <v>43.678035218757444</v>
      </c>
      <c r="W732">
        <v>5</v>
      </c>
      <c r="X732" s="7">
        <v>32.5</v>
      </c>
      <c r="Y732" s="7">
        <v>250</v>
      </c>
      <c r="Z732" s="7">
        <f t="shared" si="46"/>
        <v>217.5</v>
      </c>
      <c r="AA732" t="s">
        <v>30</v>
      </c>
      <c r="AB732" t="str">
        <f t="shared" si="47"/>
        <v>Cash Over 200</v>
      </c>
    </row>
    <row r="733" spans="1:28" x14ac:dyDescent="0.25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 t="str">
        <f>VLOOKUP(R733,Products!C:D,2,FALSE)</f>
        <v>Women's Apparel</v>
      </c>
      <c r="T733">
        <v>502</v>
      </c>
      <c r="U733" s="7">
        <v>50</v>
      </c>
      <c r="V733" s="7">
        <v>43.678035218757444</v>
      </c>
      <c r="W733">
        <v>5</v>
      </c>
      <c r="X733" s="7">
        <v>45</v>
      </c>
      <c r="Y733" s="7">
        <v>250</v>
      </c>
      <c r="Z733" s="7">
        <f t="shared" si="46"/>
        <v>205</v>
      </c>
      <c r="AA733" t="s">
        <v>30</v>
      </c>
      <c r="AB733" t="str">
        <f t="shared" si="47"/>
        <v>Cash Over 200</v>
      </c>
    </row>
    <row r="734" spans="1:28" x14ac:dyDescent="0.25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 t="str">
        <f>VLOOKUP(R734,Products!C:D,2,FALSE)</f>
        <v>Cardio Equipment</v>
      </c>
      <c r="T734">
        <v>191</v>
      </c>
      <c r="U734" s="7">
        <v>99.989997860000003</v>
      </c>
      <c r="V734" s="7">
        <v>95.114003926871064</v>
      </c>
      <c r="W734">
        <v>1</v>
      </c>
      <c r="X734" s="7">
        <v>3</v>
      </c>
      <c r="Y734" s="7">
        <v>99.989997860000003</v>
      </c>
      <c r="Z734" s="7">
        <f t="shared" si="46"/>
        <v>96.989997860000003</v>
      </c>
      <c r="AA734" t="s">
        <v>45</v>
      </c>
      <c r="AB734" t="str">
        <f t="shared" si="47"/>
        <v>Non-Cash Payments</v>
      </c>
    </row>
    <row r="735" spans="1:28" x14ac:dyDescent="0.25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 t="str">
        <f>VLOOKUP(R735,Products!C:D,2,FALSE)</f>
        <v>Cardio Equipment</v>
      </c>
      <c r="T735">
        <v>191</v>
      </c>
      <c r="U735" s="7">
        <v>99.989997860000003</v>
      </c>
      <c r="V735" s="7">
        <v>95.114003926871064</v>
      </c>
      <c r="W735">
        <v>1</v>
      </c>
      <c r="X735" s="7">
        <v>3</v>
      </c>
      <c r="Y735" s="7">
        <v>99.989997860000003</v>
      </c>
      <c r="Z735" s="7">
        <f t="shared" si="46"/>
        <v>96.989997860000003</v>
      </c>
      <c r="AA735" t="s">
        <v>45</v>
      </c>
      <c r="AB735" t="str">
        <f t="shared" si="47"/>
        <v>Non-Cash Payments</v>
      </c>
    </row>
    <row r="736" spans="1:28" x14ac:dyDescent="0.25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 t="str">
        <f>VLOOKUP(R736,Products!C:D,2,FALSE)</f>
        <v>Cardio Equipment</v>
      </c>
      <c r="T736">
        <v>191</v>
      </c>
      <c r="U736" s="7">
        <v>99.989997860000003</v>
      </c>
      <c r="V736" s="7">
        <v>95.114003926871064</v>
      </c>
      <c r="W736">
        <v>1</v>
      </c>
      <c r="X736" s="7">
        <v>4</v>
      </c>
      <c r="Y736" s="7">
        <v>99.989997860000003</v>
      </c>
      <c r="Z736" s="7">
        <f t="shared" si="46"/>
        <v>95.989997860000003</v>
      </c>
      <c r="AA736" t="s">
        <v>45</v>
      </c>
      <c r="AB736" t="str">
        <f t="shared" si="47"/>
        <v>Non-Cash Payments</v>
      </c>
    </row>
    <row r="737" spans="1:28" x14ac:dyDescent="0.25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 t="str">
        <f>VLOOKUP(R737,Products!C:D,2,FALSE)</f>
        <v>Cardio Equipment</v>
      </c>
      <c r="T737">
        <v>191</v>
      </c>
      <c r="U737" s="7">
        <v>99.989997860000003</v>
      </c>
      <c r="V737" s="7">
        <v>95.114003926871064</v>
      </c>
      <c r="W737">
        <v>1</v>
      </c>
      <c r="X737" s="7">
        <v>5</v>
      </c>
      <c r="Y737" s="7">
        <v>99.989997860000003</v>
      </c>
      <c r="Z737" s="7">
        <f t="shared" si="46"/>
        <v>94.989997860000003</v>
      </c>
      <c r="AA737" t="s">
        <v>45</v>
      </c>
      <c r="AB737" t="str">
        <f t="shared" si="47"/>
        <v>Non-Cash Payments</v>
      </c>
    </row>
    <row r="738" spans="1:28" x14ac:dyDescent="0.25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 t="str">
        <f>VLOOKUP(R738,Products!C:D,2,FALSE)</f>
        <v>Cardio Equipment</v>
      </c>
      <c r="T738">
        <v>191</v>
      </c>
      <c r="U738" s="7">
        <v>99.989997860000003</v>
      </c>
      <c r="V738" s="7">
        <v>95.114003926871064</v>
      </c>
      <c r="W738">
        <v>1</v>
      </c>
      <c r="X738" s="7">
        <v>5</v>
      </c>
      <c r="Y738" s="7">
        <v>99.989997860000003</v>
      </c>
      <c r="Z738" s="7">
        <f t="shared" si="46"/>
        <v>94.989997860000003</v>
      </c>
      <c r="AA738" t="s">
        <v>45</v>
      </c>
      <c r="AB738" t="str">
        <f t="shared" si="47"/>
        <v>Non-Cash Payments</v>
      </c>
    </row>
    <row r="739" spans="1:28" x14ac:dyDescent="0.25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 t="str">
        <f>VLOOKUP(R739,Products!C:D,2,FALSE)</f>
        <v>Cardio Equipment</v>
      </c>
      <c r="T739">
        <v>191</v>
      </c>
      <c r="U739" s="7">
        <v>99.989997860000003</v>
      </c>
      <c r="V739" s="7">
        <v>95.114003926871064</v>
      </c>
      <c r="W739">
        <v>1</v>
      </c>
      <c r="X739" s="7">
        <v>9</v>
      </c>
      <c r="Y739" s="7">
        <v>99.989997860000003</v>
      </c>
      <c r="Z739" s="7">
        <f t="shared" si="46"/>
        <v>90.989997860000003</v>
      </c>
      <c r="AA739" t="s">
        <v>45</v>
      </c>
      <c r="AB739" t="str">
        <f t="shared" si="47"/>
        <v>Non-Cash Payments</v>
      </c>
    </row>
    <row r="740" spans="1:28" x14ac:dyDescent="0.25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 t="str">
        <f>VLOOKUP(R740,Products!C:D,2,FALSE)</f>
        <v>Cardio Equipment</v>
      </c>
      <c r="T740">
        <v>191</v>
      </c>
      <c r="U740" s="7">
        <v>99.989997860000003</v>
      </c>
      <c r="V740" s="7">
        <v>95.114003926871064</v>
      </c>
      <c r="W740">
        <v>1</v>
      </c>
      <c r="X740" s="7">
        <v>10</v>
      </c>
      <c r="Y740" s="7">
        <v>99.989997860000003</v>
      </c>
      <c r="Z740" s="7">
        <f t="shared" si="46"/>
        <v>89.989997860000003</v>
      </c>
      <c r="AA740" t="s">
        <v>45</v>
      </c>
      <c r="AB740" t="str">
        <f t="shared" si="47"/>
        <v>Non-Cash Payments</v>
      </c>
    </row>
    <row r="741" spans="1:28" x14ac:dyDescent="0.25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 t="str">
        <f>VLOOKUP(R741,Products!C:D,2,FALSE)</f>
        <v>Cardio Equipment</v>
      </c>
      <c r="T741">
        <v>191</v>
      </c>
      <c r="U741" s="7">
        <v>99.989997860000003</v>
      </c>
      <c r="V741" s="7">
        <v>95.114003926871064</v>
      </c>
      <c r="W741">
        <v>1</v>
      </c>
      <c r="X741" s="7">
        <v>18</v>
      </c>
      <c r="Y741" s="7">
        <v>99.989997860000003</v>
      </c>
      <c r="Z741" s="7">
        <f t="shared" si="46"/>
        <v>81.989997860000003</v>
      </c>
      <c r="AA741" t="s">
        <v>45</v>
      </c>
      <c r="AB741" t="str">
        <f t="shared" si="47"/>
        <v>Non-Cash Payments</v>
      </c>
    </row>
    <row r="742" spans="1:28" x14ac:dyDescent="0.25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 t="str">
        <f>VLOOKUP(R742,Products!C:D,2,FALSE)</f>
        <v>Cleats</v>
      </c>
      <c r="T742">
        <v>365</v>
      </c>
      <c r="U742" s="7">
        <v>59.990001679999999</v>
      </c>
      <c r="V742" s="7">
        <v>54.488929209402009</v>
      </c>
      <c r="W742">
        <v>1</v>
      </c>
      <c r="X742" s="7">
        <v>0</v>
      </c>
      <c r="Y742" s="7">
        <v>59.990001679999999</v>
      </c>
      <c r="Z742" s="7">
        <f t="shared" si="46"/>
        <v>59.990001679999999</v>
      </c>
      <c r="AA742" t="s">
        <v>45</v>
      </c>
      <c r="AB742" t="str">
        <f t="shared" si="47"/>
        <v>Non-Cash Payments</v>
      </c>
    </row>
    <row r="743" spans="1:28" x14ac:dyDescent="0.25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 t="str">
        <f>VLOOKUP(R743,Products!C:D,2,FALSE)</f>
        <v>Cleats</v>
      </c>
      <c r="T743">
        <v>365</v>
      </c>
      <c r="U743" s="7">
        <v>59.990001679999999</v>
      </c>
      <c r="V743" s="7">
        <v>54.488929209402009</v>
      </c>
      <c r="W743">
        <v>1</v>
      </c>
      <c r="X743" s="7">
        <v>0</v>
      </c>
      <c r="Y743" s="7">
        <v>59.990001679999999</v>
      </c>
      <c r="Z743" s="7">
        <f t="shared" si="46"/>
        <v>59.990001679999999</v>
      </c>
      <c r="AA743" t="s">
        <v>45</v>
      </c>
      <c r="AB743" t="str">
        <f t="shared" si="47"/>
        <v>Non-Cash Payments</v>
      </c>
    </row>
    <row r="744" spans="1:28" x14ac:dyDescent="0.25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 t="str">
        <f>VLOOKUP(R744,Products!C:D,2,FALSE)</f>
        <v>Baseball &amp; Softball</v>
      </c>
      <c r="T744">
        <v>44</v>
      </c>
      <c r="U744" s="7">
        <v>59.990001679999999</v>
      </c>
      <c r="V744" s="7">
        <v>57.194418487916671</v>
      </c>
      <c r="W744">
        <v>4</v>
      </c>
      <c r="X744" s="7">
        <v>31.190000529999999</v>
      </c>
      <c r="Y744" s="7">
        <v>239.96000672</v>
      </c>
      <c r="Z744" s="7">
        <f t="shared" si="46"/>
        <v>208.77000619</v>
      </c>
      <c r="AA744" t="s">
        <v>66</v>
      </c>
      <c r="AB744" t="str">
        <f t="shared" si="47"/>
        <v>Non-Cash Payments</v>
      </c>
    </row>
    <row r="745" spans="1:28" x14ac:dyDescent="0.25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 t="str">
        <f>VLOOKUP(R745,Products!C:D,2,FALSE)</f>
        <v>Cardio Equipment</v>
      </c>
      <c r="T745">
        <v>191</v>
      </c>
      <c r="U745" s="7">
        <v>99.989997860000003</v>
      </c>
      <c r="V745" s="7">
        <v>95.114003926871064</v>
      </c>
      <c r="W745">
        <v>4</v>
      </c>
      <c r="X745" s="7">
        <v>4</v>
      </c>
      <c r="Y745" s="7">
        <v>399.95999144000001</v>
      </c>
      <c r="Z745" s="7">
        <f t="shared" si="46"/>
        <v>395.95999144000001</v>
      </c>
      <c r="AA745" t="s">
        <v>66</v>
      </c>
      <c r="AB745" t="str">
        <f t="shared" si="47"/>
        <v>Non-Cash Payments</v>
      </c>
    </row>
    <row r="746" spans="1:28" x14ac:dyDescent="0.25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 t="str">
        <f>VLOOKUP(R746,Products!C:D,2,FALSE)</f>
        <v>Cardio Equipment</v>
      </c>
      <c r="T746">
        <v>191</v>
      </c>
      <c r="U746" s="7">
        <v>99.989997860000003</v>
      </c>
      <c r="V746" s="7">
        <v>95.114003926871064</v>
      </c>
      <c r="W746">
        <v>4</v>
      </c>
      <c r="X746" s="7">
        <v>63.990001679999999</v>
      </c>
      <c r="Y746" s="7">
        <v>399.95999144000001</v>
      </c>
      <c r="Z746" s="7">
        <f t="shared" si="46"/>
        <v>335.96998976000003</v>
      </c>
      <c r="AA746" t="s">
        <v>66</v>
      </c>
      <c r="AB746" t="str">
        <f t="shared" si="47"/>
        <v>Non-Cash Payments</v>
      </c>
    </row>
    <row r="747" spans="1:28" x14ac:dyDescent="0.25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 t="str">
        <f>VLOOKUP(R747,Products!C:D,2,FALSE)</f>
        <v>Cardio Equipment</v>
      </c>
      <c r="T747">
        <v>191</v>
      </c>
      <c r="U747" s="7">
        <v>99.989997860000003</v>
      </c>
      <c r="V747" s="7">
        <v>95.114003926871064</v>
      </c>
      <c r="W747">
        <v>4</v>
      </c>
      <c r="X747" s="7">
        <v>79.989997860000003</v>
      </c>
      <c r="Y747" s="7">
        <v>399.95999144000001</v>
      </c>
      <c r="Z747" s="7">
        <f t="shared" si="46"/>
        <v>319.96999357999999</v>
      </c>
      <c r="AA747" t="s">
        <v>66</v>
      </c>
      <c r="AB747" t="str">
        <f t="shared" si="47"/>
        <v>Non-Cash Payments</v>
      </c>
    </row>
    <row r="748" spans="1:28" x14ac:dyDescent="0.25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 t="str">
        <f>VLOOKUP(R748,Products!C:D,2,FALSE)</f>
        <v>Cleats</v>
      </c>
      <c r="T748">
        <v>365</v>
      </c>
      <c r="U748" s="7">
        <v>59.990001679999999</v>
      </c>
      <c r="V748" s="7">
        <v>54.488929209402009</v>
      </c>
      <c r="W748">
        <v>4</v>
      </c>
      <c r="X748" s="7">
        <v>21.600000380000001</v>
      </c>
      <c r="Y748" s="7">
        <v>239.96000672</v>
      </c>
      <c r="Z748" s="7">
        <f t="shared" si="46"/>
        <v>218.36000633999998</v>
      </c>
      <c r="AA748" t="s">
        <v>66</v>
      </c>
      <c r="AB748" t="str">
        <f t="shared" si="47"/>
        <v>Non-Cash Payments</v>
      </c>
    </row>
    <row r="749" spans="1:28" x14ac:dyDescent="0.25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 t="str">
        <f>VLOOKUP(R749,Products!C:D,2,FALSE)</f>
        <v>Cleats</v>
      </c>
      <c r="T749">
        <v>365</v>
      </c>
      <c r="U749" s="7">
        <v>59.990001679999999</v>
      </c>
      <c r="V749" s="7">
        <v>54.488929209402009</v>
      </c>
      <c r="W749">
        <v>4</v>
      </c>
      <c r="X749" s="7">
        <v>35.990001679999999</v>
      </c>
      <c r="Y749" s="7">
        <v>239.96000672</v>
      </c>
      <c r="Z749" s="7">
        <f t="shared" si="46"/>
        <v>203.97000503999999</v>
      </c>
      <c r="AA749" t="s">
        <v>66</v>
      </c>
      <c r="AB749" t="str">
        <f t="shared" si="47"/>
        <v>Non-Cash Payments</v>
      </c>
    </row>
    <row r="750" spans="1:28" x14ac:dyDescent="0.25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 t="str">
        <f>VLOOKUP(R750,Products!C:D,2,FALSE)</f>
        <v>Cleats</v>
      </c>
      <c r="T750">
        <v>365</v>
      </c>
      <c r="U750" s="7">
        <v>59.990001679999999</v>
      </c>
      <c r="V750" s="7">
        <v>54.488929209402009</v>
      </c>
      <c r="W750">
        <v>4</v>
      </c>
      <c r="X750" s="7">
        <v>35.990001679999999</v>
      </c>
      <c r="Y750" s="7">
        <v>239.96000672</v>
      </c>
      <c r="Z750" s="7">
        <f t="shared" si="46"/>
        <v>203.97000503999999</v>
      </c>
      <c r="AA750" t="s">
        <v>66</v>
      </c>
      <c r="AB750" t="str">
        <f t="shared" si="47"/>
        <v>Non-Cash Payments</v>
      </c>
    </row>
    <row r="751" spans="1:28" x14ac:dyDescent="0.25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 t="str">
        <f>VLOOKUP(R751,Products!C:D,2,FALSE)</f>
        <v>Cleats</v>
      </c>
      <c r="T751">
        <v>365</v>
      </c>
      <c r="U751" s="7">
        <v>59.990001679999999</v>
      </c>
      <c r="V751" s="7">
        <v>54.488929209402009</v>
      </c>
      <c r="W751">
        <v>4</v>
      </c>
      <c r="X751" s="7">
        <v>38.38999939</v>
      </c>
      <c r="Y751" s="7">
        <v>239.96000672</v>
      </c>
      <c r="Z751" s="7">
        <f t="shared" si="46"/>
        <v>201.57000733000001</v>
      </c>
      <c r="AA751" t="s">
        <v>66</v>
      </c>
      <c r="AB751" t="str">
        <f t="shared" si="47"/>
        <v>Non-Cash Payments</v>
      </c>
    </row>
    <row r="752" spans="1:28" x14ac:dyDescent="0.25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 t="str">
        <f>VLOOKUP(R752,Products!C:D,2,FALSE)</f>
        <v>Cleats</v>
      </c>
      <c r="T752">
        <v>365</v>
      </c>
      <c r="U752" s="7">
        <v>59.990001679999999</v>
      </c>
      <c r="V752" s="7">
        <v>54.488929209402009</v>
      </c>
      <c r="W752">
        <v>4</v>
      </c>
      <c r="X752" s="7">
        <v>38.38999939</v>
      </c>
      <c r="Y752" s="7">
        <v>239.96000672</v>
      </c>
      <c r="Z752" s="7">
        <f t="shared" si="46"/>
        <v>201.57000733000001</v>
      </c>
      <c r="AA752" t="s">
        <v>66</v>
      </c>
      <c r="AB752" t="str">
        <f t="shared" si="47"/>
        <v>Non-Cash Payments</v>
      </c>
    </row>
    <row r="753" spans="1:28" x14ac:dyDescent="0.25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 t="str">
        <f>VLOOKUP(R753,Products!C:D,2,FALSE)</f>
        <v>Cleats</v>
      </c>
      <c r="T753">
        <v>365</v>
      </c>
      <c r="U753" s="7">
        <v>59.990001679999999</v>
      </c>
      <c r="V753" s="7">
        <v>54.488929209402009</v>
      </c>
      <c r="W753">
        <v>4</v>
      </c>
      <c r="X753" s="7">
        <v>40.790000919999997</v>
      </c>
      <c r="Y753" s="7">
        <v>239.96000672</v>
      </c>
      <c r="Z753" s="7">
        <f t="shared" si="46"/>
        <v>199.17000580000001</v>
      </c>
      <c r="AA753" t="s">
        <v>66</v>
      </c>
      <c r="AB753" t="str">
        <f t="shared" si="47"/>
        <v>Non-Cash Payments</v>
      </c>
    </row>
    <row r="754" spans="1:28" x14ac:dyDescent="0.25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 t="str">
        <f>VLOOKUP(R754,Products!C:D,2,FALSE)</f>
        <v>Cleats</v>
      </c>
      <c r="T754">
        <v>365</v>
      </c>
      <c r="U754" s="7">
        <v>59.990001679999999</v>
      </c>
      <c r="V754" s="7">
        <v>54.488929209402009</v>
      </c>
      <c r="W754">
        <v>4</v>
      </c>
      <c r="X754" s="7">
        <v>40.790000919999997</v>
      </c>
      <c r="Y754" s="7">
        <v>239.96000672</v>
      </c>
      <c r="Z754" s="7">
        <f t="shared" si="46"/>
        <v>199.17000580000001</v>
      </c>
      <c r="AA754" t="s">
        <v>66</v>
      </c>
      <c r="AB754" t="str">
        <f t="shared" si="47"/>
        <v>Non-Cash Payments</v>
      </c>
    </row>
    <row r="755" spans="1:28" x14ac:dyDescent="0.25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 t="str">
        <f>VLOOKUP(R755,Products!C:D,2,FALSE)</f>
        <v>Cleats</v>
      </c>
      <c r="T755">
        <v>365</v>
      </c>
      <c r="U755" s="7">
        <v>59.990001679999999</v>
      </c>
      <c r="V755" s="7">
        <v>54.488929209402009</v>
      </c>
      <c r="W755">
        <v>4</v>
      </c>
      <c r="X755" s="7">
        <v>40.790000919999997</v>
      </c>
      <c r="Y755" s="7">
        <v>239.96000672</v>
      </c>
      <c r="Z755" s="7">
        <f t="shared" si="46"/>
        <v>199.17000580000001</v>
      </c>
      <c r="AA755" t="s">
        <v>66</v>
      </c>
      <c r="AB755" t="str">
        <f t="shared" si="47"/>
        <v>Non-Cash Payments</v>
      </c>
    </row>
    <row r="756" spans="1:28" x14ac:dyDescent="0.25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 t="str">
        <f>VLOOKUP(R756,Products!C:D,2,FALSE)</f>
        <v>Cleats</v>
      </c>
      <c r="T756">
        <v>365</v>
      </c>
      <c r="U756" s="7">
        <v>59.990001679999999</v>
      </c>
      <c r="V756" s="7">
        <v>54.488929209402009</v>
      </c>
      <c r="W756">
        <v>4</v>
      </c>
      <c r="X756" s="7">
        <v>40.790000919999997</v>
      </c>
      <c r="Y756" s="7">
        <v>239.96000672</v>
      </c>
      <c r="Z756" s="7">
        <f t="shared" si="46"/>
        <v>199.17000580000001</v>
      </c>
      <c r="AA756" t="s">
        <v>66</v>
      </c>
      <c r="AB756" t="str">
        <f t="shared" si="47"/>
        <v>Non-Cash Payments</v>
      </c>
    </row>
    <row r="757" spans="1:28" x14ac:dyDescent="0.25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 t="str">
        <f>VLOOKUP(R757,Products!C:D,2,FALSE)</f>
        <v>Hockey</v>
      </c>
      <c r="T757">
        <v>135</v>
      </c>
      <c r="U757" s="7">
        <v>22</v>
      </c>
      <c r="V757" s="7">
        <v>19.656208341820829</v>
      </c>
      <c r="W757">
        <v>2</v>
      </c>
      <c r="X757" s="7">
        <v>0.439999998</v>
      </c>
      <c r="Y757" s="7">
        <v>44</v>
      </c>
      <c r="Z757" s="7">
        <f t="shared" si="46"/>
        <v>43.560000002000002</v>
      </c>
      <c r="AA757" t="s">
        <v>66</v>
      </c>
      <c r="AB757" t="str">
        <f t="shared" si="47"/>
        <v>Non-Cash Payments</v>
      </c>
    </row>
    <row r="758" spans="1:28" x14ac:dyDescent="0.25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 t="str">
        <f>VLOOKUP(R758,Products!C:D,2,FALSE)</f>
        <v>Hockey</v>
      </c>
      <c r="T758">
        <v>135</v>
      </c>
      <c r="U758" s="7">
        <v>22</v>
      </c>
      <c r="V758" s="7">
        <v>19.656208341820829</v>
      </c>
      <c r="W758">
        <v>4</v>
      </c>
      <c r="X758" s="7">
        <v>4.4000000950000002</v>
      </c>
      <c r="Y758" s="7">
        <v>88</v>
      </c>
      <c r="Z758" s="7">
        <f t="shared" si="46"/>
        <v>83.599999905000004</v>
      </c>
      <c r="AA758" t="s">
        <v>30</v>
      </c>
      <c r="AB758" t="str">
        <f t="shared" si="47"/>
        <v>Cash Not Over 200</v>
      </c>
    </row>
    <row r="759" spans="1:28" x14ac:dyDescent="0.25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 t="str">
        <f>VLOOKUP(R759,Products!C:D,2,FALSE)</f>
        <v>Hockey</v>
      </c>
      <c r="T759">
        <v>135</v>
      </c>
      <c r="U759" s="7">
        <v>22</v>
      </c>
      <c r="V759" s="7">
        <v>19.656208341820829</v>
      </c>
      <c r="W759">
        <v>1</v>
      </c>
      <c r="X759" s="7">
        <v>0.87999999500000003</v>
      </c>
      <c r="Y759" s="7">
        <v>22</v>
      </c>
      <c r="Z759" s="7">
        <f t="shared" si="46"/>
        <v>21.120000005000001</v>
      </c>
      <c r="AA759" t="s">
        <v>45</v>
      </c>
      <c r="AB759" t="str">
        <f t="shared" si="47"/>
        <v>Non-Cash Payments</v>
      </c>
    </row>
    <row r="760" spans="1:28" x14ac:dyDescent="0.25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 t="str">
        <f>VLOOKUP(R760,Products!C:D,2,FALSE)</f>
        <v>Sporting Goods</v>
      </c>
      <c r="T760">
        <v>1360</v>
      </c>
      <c r="U760" s="7">
        <v>327.75</v>
      </c>
      <c r="V760" s="7">
        <v>297.07027734645828</v>
      </c>
      <c r="W760">
        <v>1</v>
      </c>
      <c r="X760" s="7">
        <v>13.10999966</v>
      </c>
      <c r="Y760" s="7">
        <v>327.75</v>
      </c>
      <c r="Z760" s="7">
        <f t="shared" si="46"/>
        <v>314.64000034000003</v>
      </c>
      <c r="AA760" t="s">
        <v>45</v>
      </c>
      <c r="AB760" t="str">
        <f t="shared" si="47"/>
        <v>Non-Cash Payments</v>
      </c>
    </row>
    <row r="761" spans="1:28" x14ac:dyDescent="0.25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 t="str">
        <f>VLOOKUP(R761,Products!C:D,2,FALSE)</f>
        <v>Sporting Goods</v>
      </c>
      <c r="T761">
        <v>1360</v>
      </c>
      <c r="U761" s="7">
        <v>327.75</v>
      </c>
      <c r="V761" s="7">
        <v>297.07027734645828</v>
      </c>
      <c r="W761">
        <v>1</v>
      </c>
      <c r="X761" s="7">
        <v>16.38999939</v>
      </c>
      <c r="Y761" s="7">
        <v>327.75</v>
      </c>
      <c r="Z761" s="7">
        <f t="shared" si="46"/>
        <v>311.36000060999999</v>
      </c>
      <c r="AA761" t="s">
        <v>66</v>
      </c>
      <c r="AB761" t="str">
        <f t="shared" si="47"/>
        <v>Non-Cash Payments</v>
      </c>
    </row>
    <row r="762" spans="1:28" x14ac:dyDescent="0.25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 t="str">
        <f>VLOOKUP(R762,Products!C:D,2,FALSE)</f>
        <v>Sporting Goods</v>
      </c>
      <c r="T762">
        <v>1360</v>
      </c>
      <c r="U762" s="7">
        <v>327.75</v>
      </c>
      <c r="V762" s="7">
        <v>297.07027734645828</v>
      </c>
      <c r="W762">
        <v>1</v>
      </c>
      <c r="X762" s="7">
        <v>18.030000690000001</v>
      </c>
      <c r="Y762" s="7">
        <v>327.75</v>
      </c>
      <c r="Z762" s="7">
        <f t="shared" si="46"/>
        <v>309.71999930999999</v>
      </c>
      <c r="AA762" t="s">
        <v>30</v>
      </c>
      <c r="AB762" t="str">
        <f t="shared" si="47"/>
        <v>Cash Over 200</v>
      </c>
    </row>
    <row r="763" spans="1:28" x14ac:dyDescent="0.25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 t="str">
        <f>VLOOKUP(R763,Products!C:D,2,FALSE)</f>
        <v>Sporting Goods</v>
      </c>
      <c r="T763">
        <v>1360</v>
      </c>
      <c r="U763" s="7">
        <v>327.75</v>
      </c>
      <c r="V763" s="7">
        <v>297.07027734645828</v>
      </c>
      <c r="W763">
        <v>1</v>
      </c>
      <c r="X763" s="7">
        <v>22.940000529999999</v>
      </c>
      <c r="Y763" s="7">
        <v>327.75</v>
      </c>
      <c r="Z763" s="7">
        <f t="shared" si="46"/>
        <v>304.80999946999998</v>
      </c>
      <c r="AA763" t="s">
        <v>45</v>
      </c>
      <c r="AB763" t="str">
        <f t="shared" si="47"/>
        <v>Non-Cash Payments</v>
      </c>
    </row>
    <row r="764" spans="1:28" x14ac:dyDescent="0.25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 t="str">
        <f>VLOOKUP(R764,Products!C:D,2,FALSE)</f>
        <v>Sporting Goods</v>
      </c>
      <c r="T764">
        <v>1360</v>
      </c>
      <c r="U764" s="7">
        <v>327.75</v>
      </c>
      <c r="V764" s="7">
        <v>297.07027734645828</v>
      </c>
      <c r="W764">
        <v>1</v>
      </c>
      <c r="X764" s="7">
        <v>29.5</v>
      </c>
      <c r="Y764" s="7">
        <v>327.75</v>
      </c>
      <c r="Z764" s="7">
        <f t="shared" si="46"/>
        <v>298.25</v>
      </c>
      <c r="AA764" t="s">
        <v>30</v>
      </c>
      <c r="AB764" t="str">
        <f t="shared" si="47"/>
        <v>Cash Over 200</v>
      </c>
    </row>
    <row r="765" spans="1:28" x14ac:dyDescent="0.25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 t="str">
        <f>VLOOKUP(R765,Products!C:D,2,FALSE)</f>
        <v>Sporting Goods</v>
      </c>
      <c r="T765">
        <v>1360</v>
      </c>
      <c r="U765" s="7">
        <v>327.75</v>
      </c>
      <c r="V765" s="7">
        <v>297.07027734645828</v>
      </c>
      <c r="W765">
        <v>1</v>
      </c>
      <c r="X765" s="7">
        <v>32.77999878</v>
      </c>
      <c r="Y765" s="7">
        <v>327.75</v>
      </c>
      <c r="Z765" s="7">
        <f t="shared" si="46"/>
        <v>294.97000121999997</v>
      </c>
      <c r="AA765" t="s">
        <v>66</v>
      </c>
      <c r="AB765" t="str">
        <f t="shared" si="47"/>
        <v>Non-Cash Payments</v>
      </c>
    </row>
    <row r="766" spans="1:28" x14ac:dyDescent="0.25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 t="str">
        <f>VLOOKUP(R766,Products!C:D,2,FALSE)</f>
        <v>Sporting Goods</v>
      </c>
      <c r="T766">
        <v>1360</v>
      </c>
      <c r="U766" s="7">
        <v>327.75</v>
      </c>
      <c r="V766" s="7">
        <v>297.07027734645828</v>
      </c>
      <c r="W766">
        <v>1</v>
      </c>
      <c r="X766" s="7">
        <v>39.33000183</v>
      </c>
      <c r="Y766" s="7">
        <v>327.75</v>
      </c>
      <c r="Z766" s="7">
        <f t="shared" si="46"/>
        <v>288.41999816999999</v>
      </c>
      <c r="AA766" t="s">
        <v>45</v>
      </c>
      <c r="AB766" t="str">
        <f t="shared" si="47"/>
        <v>Non-Cash Payments</v>
      </c>
    </row>
    <row r="767" spans="1:28" x14ac:dyDescent="0.25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 t="str">
        <f>VLOOKUP(R767,Products!C:D,2,FALSE)</f>
        <v>Sporting Goods</v>
      </c>
      <c r="T767">
        <v>1360</v>
      </c>
      <c r="U767" s="7">
        <v>327.75</v>
      </c>
      <c r="V767" s="7">
        <v>297.07027734645828</v>
      </c>
      <c r="W767">
        <v>1</v>
      </c>
      <c r="X767" s="7">
        <v>42.61000061</v>
      </c>
      <c r="Y767" s="7">
        <v>327.75</v>
      </c>
      <c r="Z767" s="7">
        <f t="shared" si="46"/>
        <v>285.13999939000001</v>
      </c>
      <c r="AA767" t="s">
        <v>66</v>
      </c>
      <c r="AB767" t="str">
        <f t="shared" si="47"/>
        <v>Non-Cash Payments</v>
      </c>
    </row>
    <row r="768" spans="1:28" x14ac:dyDescent="0.25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 t="str">
        <f>VLOOKUP(R768,Products!C:D,2,FALSE)</f>
        <v>Sporting Goods</v>
      </c>
      <c r="T768">
        <v>1360</v>
      </c>
      <c r="U768" s="7">
        <v>327.75</v>
      </c>
      <c r="V768" s="7">
        <v>297.07027734645828</v>
      </c>
      <c r="W768">
        <v>1</v>
      </c>
      <c r="X768" s="7">
        <v>49.159999849999998</v>
      </c>
      <c r="Y768" s="7">
        <v>327.75</v>
      </c>
      <c r="Z768" s="7">
        <f t="shared" si="46"/>
        <v>278.59000014999998</v>
      </c>
      <c r="AA768" t="s">
        <v>30</v>
      </c>
      <c r="AB768" t="str">
        <f t="shared" si="47"/>
        <v>Cash Over 200</v>
      </c>
    </row>
    <row r="769" spans="1:28" x14ac:dyDescent="0.25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 t="str">
        <f>VLOOKUP(R769,Products!C:D,2,FALSE)</f>
        <v>Sporting Goods</v>
      </c>
      <c r="T769">
        <v>1360</v>
      </c>
      <c r="U769" s="7">
        <v>327.75</v>
      </c>
      <c r="V769" s="7">
        <v>297.07027734645828</v>
      </c>
      <c r="W769">
        <v>1</v>
      </c>
      <c r="X769" s="7">
        <v>52.439998629999998</v>
      </c>
      <c r="Y769" s="7">
        <v>327.75</v>
      </c>
      <c r="Z769" s="7">
        <f t="shared" si="46"/>
        <v>275.31000137000001</v>
      </c>
      <c r="AA769" t="s">
        <v>30</v>
      </c>
      <c r="AB769" t="str">
        <f t="shared" si="47"/>
        <v>Cash Over 200</v>
      </c>
    </row>
    <row r="770" spans="1:28" x14ac:dyDescent="0.25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 t="str">
        <f>VLOOKUP(R770,Products!C:D,2,FALSE)</f>
        <v>Sporting Goods</v>
      </c>
      <c r="T770">
        <v>1360</v>
      </c>
      <c r="U770" s="7">
        <v>327.75</v>
      </c>
      <c r="V770" s="7">
        <v>297.07027734645828</v>
      </c>
      <c r="W770">
        <v>1</v>
      </c>
      <c r="X770" s="7">
        <v>55.72000122</v>
      </c>
      <c r="Y770" s="7">
        <v>327.75</v>
      </c>
      <c r="Z770" s="7">
        <f t="shared" si="46"/>
        <v>272.02999878000003</v>
      </c>
      <c r="AA770" t="s">
        <v>66</v>
      </c>
      <c r="AB770" t="str">
        <f t="shared" si="47"/>
        <v>Non-Cash Payments</v>
      </c>
    </row>
    <row r="771" spans="1:28" x14ac:dyDescent="0.25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 t="str">
        <f>VLOOKUP(R771,Products!C:D,2,FALSE)</f>
        <v>Sporting Goods</v>
      </c>
      <c r="T771">
        <v>1360</v>
      </c>
      <c r="U771" s="7">
        <v>327.75</v>
      </c>
      <c r="V771" s="7">
        <v>297.07027734645828</v>
      </c>
      <c r="W771">
        <v>1</v>
      </c>
      <c r="X771" s="7">
        <v>59</v>
      </c>
      <c r="Y771" s="7">
        <v>327.75</v>
      </c>
      <c r="Z771" s="7">
        <f t="shared" ref="Z771:Z834" si="50">Y771-X771</f>
        <v>268.75</v>
      </c>
      <c r="AA771" t="s">
        <v>66</v>
      </c>
      <c r="AB771" t="str">
        <f t="shared" ref="AB771:AB834" si="51">IF(AND(Z771&gt;200,AA771="CASH"),"Cash Over 200",IF(AA771="CASH","Cash Not Over 200","Non-Cash Payments"))</f>
        <v>Non-Cash Payments</v>
      </c>
    </row>
    <row r="772" spans="1:28" x14ac:dyDescent="0.25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 t="str">
        <f>VLOOKUP(R772,Products!C:D,2,FALSE)</f>
        <v>Sporting Goods</v>
      </c>
      <c r="T772">
        <v>1360</v>
      </c>
      <c r="U772" s="7">
        <v>327.75</v>
      </c>
      <c r="V772" s="7">
        <v>297.07027734645828</v>
      </c>
      <c r="W772">
        <v>1</v>
      </c>
      <c r="X772" s="7">
        <v>65.550003050000001</v>
      </c>
      <c r="Y772" s="7">
        <v>327.75</v>
      </c>
      <c r="Z772" s="7">
        <f t="shared" si="50"/>
        <v>262.19999695000001</v>
      </c>
      <c r="AA772" t="s">
        <v>66</v>
      </c>
      <c r="AB772" t="str">
        <f t="shared" si="51"/>
        <v>Non-Cash Payments</v>
      </c>
    </row>
    <row r="773" spans="1:28" x14ac:dyDescent="0.25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 t="str">
        <f>VLOOKUP(R773,Products!C:D,2,FALSE)</f>
        <v>Sporting Goods</v>
      </c>
      <c r="T773">
        <v>1360</v>
      </c>
      <c r="U773" s="7">
        <v>327.75</v>
      </c>
      <c r="V773" s="7">
        <v>297.07027734645828</v>
      </c>
      <c r="W773">
        <v>1</v>
      </c>
      <c r="X773" s="7">
        <v>81.940002440000001</v>
      </c>
      <c r="Y773" s="7">
        <v>327.75</v>
      </c>
      <c r="Z773" s="7">
        <f t="shared" si="50"/>
        <v>245.80999756</v>
      </c>
      <c r="AA773" t="s">
        <v>45</v>
      </c>
      <c r="AB773" t="str">
        <f t="shared" si="51"/>
        <v>Non-Cash Payments</v>
      </c>
    </row>
    <row r="774" spans="1:28" x14ac:dyDescent="0.25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 t="str">
        <f>VLOOKUP(R774,Products!C:D,2,FALSE)</f>
        <v>Sporting Goods</v>
      </c>
      <c r="T774">
        <v>1360</v>
      </c>
      <c r="U774" s="7">
        <v>327.75</v>
      </c>
      <c r="V774" s="7">
        <v>297.07027734645828</v>
      </c>
      <c r="W774">
        <v>1</v>
      </c>
      <c r="X774" s="7">
        <v>0</v>
      </c>
      <c r="Y774" s="7">
        <v>327.75</v>
      </c>
      <c r="Z774" s="7">
        <f t="shared" si="50"/>
        <v>327.75</v>
      </c>
      <c r="AA774" t="s">
        <v>66</v>
      </c>
      <c r="AB774" t="str">
        <f t="shared" si="51"/>
        <v>Non-Cash Payments</v>
      </c>
    </row>
    <row r="775" spans="1:28" x14ac:dyDescent="0.25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 t="str">
        <f>VLOOKUP(R775,Products!C:D,2,FALSE)</f>
        <v>Sporting Goods</v>
      </c>
      <c r="T775">
        <v>1360</v>
      </c>
      <c r="U775" s="7">
        <v>327.75</v>
      </c>
      <c r="V775" s="7">
        <v>297.07027734645828</v>
      </c>
      <c r="W775">
        <v>1</v>
      </c>
      <c r="X775" s="7">
        <v>3.2799999710000001</v>
      </c>
      <c r="Y775" s="7">
        <v>327.75</v>
      </c>
      <c r="Z775" s="7">
        <f t="shared" si="50"/>
        <v>324.470000029</v>
      </c>
      <c r="AA775" t="s">
        <v>45</v>
      </c>
      <c r="AB775" t="str">
        <f t="shared" si="51"/>
        <v>Non-Cash Payments</v>
      </c>
    </row>
    <row r="776" spans="1:28" x14ac:dyDescent="0.25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 t="str">
        <f>VLOOKUP(R776,Products!C:D,2,FALSE)</f>
        <v>Sporting Goods</v>
      </c>
      <c r="T776">
        <v>1360</v>
      </c>
      <c r="U776" s="7">
        <v>327.75</v>
      </c>
      <c r="V776" s="7">
        <v>297.07027734645828</v>
      </c>
      <c r="W776">
        <v>1</v>
      </c>
      <c r="X776" s="7">
        <v>6.5599999430000002</v>
      </c>
      <c r="Y776" s="7">
        <v>327.75</v>
      </c>
      <c r="Z776" s="7">
        <f t="shared" si="50"/>
        <v>321.19000005700002</v>
      </c>
      <c r="AA776" t="s">
        <v>30</v>
      </c>
      <c r="AB776" t="str">
        <f t="shared" si="51"/>
        <v>Cash Over 200</v>
      </c>
    </row>
    <row r="777" spans="1:28" x14ac:dyDescent="0.25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 t="str">
        <f>VLOOKUP(R777,Products!C:D,2,FALSE)</f>
        <v>Sporting Goods</v>
      </c>
      <c r="T777">
        <v>1360</v>
      </c>
      <c r="U777" s="7">
        <v>327.75</v>
      </c>
      <c r="V777" s="7">
        <v>297.07027734645828</v>
      </c>
      <c r="W777">
        <v>1</v>
      </c>
      <c r="X777" s="7">
        <v>9.8299999239999991</v>
      </c>
      <c r="Y777" s="7">
        <v>327.75</v>
      </c>
      <c r="Z777" s="7">
        <f t="shared" si="50"/>
        <v>317.92000007600001</v>
      </c>
      <c r="AA777" t="s">
        <v>30</v>
      </c>
      <c r="AB777" t="str">
        <f t="shared" si="51"/>
        <v>Cash Over 200</v>
      </c>
    </row>
    <row r="778" spans="1:28" x14ac:dyDescent="0.25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 t="str">
        <f>VLOOKUP(R778,Products!C:D,2,FALSE)</f>
        <v>Sporting Goods</v>
      </c>
      <c r="T778">
        <v>1360</v>
      </c>
      <c r="U778" s="7">
        <v>327.75</v>
      </c>
      <c r="V778" s="7">
        <v>297.07027734645828</v>
      </c>
      <c r="W778">
        <v>1</v>
      </c>
      <c r="X778" s="7">
        <v>13.10999966</v>
      </c>
      <c r="Y778" s="7">
        <v>327.75</v>
      </c>
      <c r="Z778" s="7">
        <f t="shared" si="50"/>
        <v>314.64000034000003</v>
      </c>
      <c r="AA778" t="s">
        <v>45</v>
      </c>
      <c r="AB778" t="str">
        <f t="shared" si="51"/>
        <v>Non-Cash Payments</v>
      </c>
    </row>
    <row r="779" spans="1:28" x14ac:dyDescent="0.25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 t="str">
        <f>VLOOKUP(R779,Products!C:D,2,FALSE)</f>
        <v>Sporting Goods</v>
      </c>
      <c r="T779">
        <v>1360</v>
      </c>
      <c r="U779" s="7">
        <v>327.75</v>
      </c>
      <c r="V779" s="7">
        <v>297.07027734645828</v>
      </c>
      <c r="W779">
        <v>1</v>
      </c>
      <c r="X779" s="7">
        <v>16.38999939</v>
      </c>
      <c r="Y779" s="7">
        <v>327.75</v>
      </c>
      <c r="Z779" s="7">
        <f t="shared" si="50"/>
        <v>311.36000060999999</v>
      </c>
      <c r="AA779" t="s">
        <v>30</v>
      </c>
      <c r="AB779" t="str">
        <f t="shared" si="51"/>
        <v>Cash Over 200</v>
      </c>
    </row>
    <row r="780" spans="1:28" x14ac:dyDescent="0.25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 t="str">
        <f>VLOOKUP(R780,Products!C:D,2,FALSE)</f>
        <v>Sporting Goods</v>
      </c>
      <c r="T780">
        <v>1360</v>
      </c>
      <c r="U780" s="7">
        <v>327.75</v>
      </c>
      <c r="V780" s="7">
        <v>297.07027734645828</v>
      </c>
      <c r="W780">
        <v>1</v>
      </c>
      <c r="X780" s="7">
        <v>18.030000690000001</v>
      </c>
      <c r="Y780" s="7">
        <v>327.75</v>
      </c>
      <c r="Z780" s="7">
        <f t="shared" si="50"/>
        <v>309.71999930999999</v>
      </c>
      <c r="AA780" t="s">
        <v>66</v>
      </c>
      <c r="AB780" t="str">
        <f t="shared" si="51"/>
        <v>Non-Cash Payments</v>
      </c>
    </row>
    <row r="781" spans="1:28" x14ac:dyDescent="0.25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 t="str">
        <f>VLOOKUP(R781,Products!C:D,2,FALSE)</f>
        <v>Sporting Goods</v>
      </c>
      <c r="T781">
        <v>1360</v>
      </c>
      <c r="U781" s="7">
        <v>327.75</v>
      </c>
      <c r="V781" s="7">
        <v>297.07027734645828</v>
      </c>
      <c r="W781">
        <v>1</v>
      </c>
      <c r="X781" s="7">
        <v>22.940000529999999</v>
      </c>
      <c r="Y781" s="7">
        <v>327.75</v>
      </c>
      <c r="Z781" s="7">
        <f t="shared" si="50"/>
        <v>304.80999946999998</v>
      </c>
      <c r="AA781" t="s">
        <v>66</v>
      </c>
      <c r="AB781" t="str">
        <f t="shared" si="51"/>
        <v>Non-Cash Payments</v>
      </c>
    </row>
    <row r="782" spans="1:28" x14ac:dyDescent="0.25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 t="str">
        <f>VLOOKUP(R782,Products!C:D,2,FALSE)</f>
        <v>Sporting Goods</v>
      </c>
      <c r="T782">
        <v>1360</v>
      </c>
      <c r="U782" s="7">
        <v>327.75</v>
      </c>
      <c r="V782" s="7">
        <v>297.07027734645828</v>
      </c>
      <c r="W782">
        <v>1</v>
      </c>
      <c r="X782" s="7">
        <v>29.5</v>
      </c>
      <c r="Y782" s="7">
        <v>327.75</v>
      </c>
      <c r="Z782" s="7">
        <f t="shared" si="50"/>
        <v>298.25</v>
      </c>
      <c r="AA782" t="s">
        <v>66</v>
      </c>
      <c r="AB782" t="str">
        <f t="shared" si="51"/>
        <v>Non-Cash Payments</v>
      </c>
    </row>
    <row r="783" spans="1:28" x14ac:dyDescent="0.25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 t="str">
        <f>VLOOKUP(R783,Products!C:D,2,FALSE)</f>
        <v>Sporting Goods</v>
      </c>
      <c r="T783">
        <v>1360</v>
      </c>
      <c r="U783" s="7">
        <v>327.75</v>
      </c>
      <c r="V783" s="7">
        <v>297.07027734645828</v>
      </c>
      <c r="W783">
        <v>1</v>
      </c>
      <c r="X783" s="7">
        <v>32.77999878</v>
      </c>
      <c r="Y783" s="7">
        <v>327.75</v>
      </c>
      <c r="Z783" s="7">
        <f t="shared" si="50"/>
        <v>294.97000121999997</v>
      </c>
      <c r="AA783" t="s">
        <v>66</v>
      </c>
      <c r="AB783" t="str">
        <f t="shared" si="51"/>
        <v>Non-Cash Payments</v>
      </c>
    </row>
    <row r="784" spans="1:28" x14ac:dyDescent="0.25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 t="str">
        <f>VLOOKUP(R784,Products!C:D,2,FALSE)</f>
        <v>Sporting Goods</v>
      </c>
      <c r="T784">
        <v>1360</v>
      </c>
      <c r="U784" s="7">
        <v>327.75</v>
      </c>
      <c r="V784" s="7">
        <v>297.07027734645828</v>
      </c>
      <c r="W784">
        <v>1</v>
      </c>
      <c r="X784" s="7">
        <v>39.33000183</v>
      </c>
      <c r="Y784" s="7">
        <v>327.75</v>
      </c>
      <c r="Z784" s="7">
        <f t="shared" si="50"/>
        <v>288.41999816999999</v>
      </c>
      <c r="AA784" t="s">
        <v>66</v>
      </c>
      <c r="AB784" t="str">
        <f t="shared" si="51"/>
        <v>Non-Cash Payments</v>
      </c>
    </row>
    <row r="785" spans="1:28" x14ac:dyDescent="0.25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 t="str">
        <f>VLOOKUP(R785,Products!C:D,2,FALSE)</f>
        <v>Sporting Goods</v>
      </c>
      <c r="T785">
        <v>1360</v>
      </c>
      <c r="U785" s="7">
        <v>327.75</v>
      </c>
      <c r="V785" s="7">
        <v>297.07027734645828</v>
      </c>
      <c r="W785">
        <v>1</v>
      </c>
      <c r="X785" s="7">
        <v>42.61000061</v>
      </c>
      <c r="Y785" s="7">
        <v>327.75</v>
      </c>
      <c r="Z785" s="7">
        <f t="shared" si="50"/>
        <v>285.13999939000001</v>
      </c>
      <c r="AA785" t="s">
        <v>45</v>
      </c>
      <c r="AB785" t="str">
        <f t="shared" si="51"/>
        <v>Non-Cash Payments</v>
      </c>
    </row>
    <row r="786" spans="1:28" x14ac:dyDescent="0.25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 t="str">
        <f>VLOOKUP(R786,Products!C:D,2,FALSE)</f>
        <v>Sporting Goods</v>
      </c>
      <c r="T786">
        <v>1360</v>
      </c>
      <c r="U786" s="7">
        <v>327.75</v>
      </c>
      <c r="V786" s="7">
        <v>297.07027734645828</v>
      </c>
      <c r="W786">
        <v>1</v>
      </c>
      <c r="X786" s="7">
        <v>49.159999849999998</v>
      </c>
      <c r="Y786" s="7">
        <v>327.75</v>
      </c>
      <c r="Z786" s="7">
        <f t="shared" si="50"/>
        <v>278.59000014999998</v>
      </c>
      <c r="AA786" t="s">
        <v>66</v>
      </c>
      <c r="AB786" t="str">
        <f t="shared" si="51"/>
        <v>Non-Cash Payments</v>
      </c>
    </row>
    <row r="787" spans="1:28" x14ac:dyDescent="0.25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 t="str">
        <f>VLOOKUP(R787,Products!C:D,2,FALSE)</f>
        <v>Sporting Goods</v>
      </c>
      <c r="T787">
        <v>1360</v>
      </c>
      <c r="U787" s="7">
        <v>327.75</v>
      </c>
      <c r="V787" s="7">
        <v>297.07027734645828</v>
      </c>
      <c r="W787">
        <v>1</v>
      </c>
      <c r="X787" s="7">
        <v>52.439998629999998</v>
      </c>
      <c r="Y787" s="7">
        <v>327.75</v>
      </c>
      <c r="Z787" s="7">
        <f t="shared" si="50"/>
        <v>275.31000137000001</v>
      </c>
      <c r="AA787" t="s">
        <v>30</v>
      </c>
      <c r="AB787" t="str">
        <f t="shared" si="51"/>
        <v>Cash Over 200</v>
      </c>
    </row>
    <row r="788" spans="1:28" x14ac:dyDescent="0.25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 t="str">
        <f>VLOOKUP(R788,Products!C:D,2,FALSE)</f>
        <v>Sporting Goods</v>
      </c>
      <c r="T788">
        <v>1360</v>
      </c>
      <c r="U788" s="7">
        <v>327.75</v>
      </c>
      <c r="V788" s="7">
        <v>297.07027734645828</v>
      </c>
      <c r="W788">
        <v>1</v>
      </c>
      <c r="X788" s="7">
        <v>55.72000122</v>
      </c>
      <c r="Y788" s="7">
        <v>327.75</v>
      </c>
      <c r="Z788" s="7">
        <f t="shared" si="50"/>
        <v>272.02999878000003</v>
      </c>
      <c r="AA788" t="s">
        <v>45</v>
      </c>
      <c r="AB788" t="str">
        <f t="shared" si="51"/>
        <v>Non-Cash Payments</v>
      </c>
    </row>
    <row r="789" spans="1:28" x14ac:dyDescent="0.25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 t="str">
        <f>VLOOKUP(R789,Products!C:D,2,FALSE)</f>
        <v>Sporting Goods</v>
      </c>
      <c r="T789">
        <v>1360</v>
      </c>
      <c r="U789" s="7">
        <v>327.75</v>
      </c>
      <c r="V789" s="7">
        <v>297.07027734645828</v>
      </c>
      <c r="W789">
        <v>1</v>
      </c>
      <c r="X789" s="7">
        <v>59</v>
      </c>
      <c r="Y789" s="7">
        <v>327.75</v>
      </c>
      <c r="Z789" s="7">
        <f t="shared" si="50"/>
        <v>268.75</v>
      </c>
      <c r="AA789" t="s">
        <v>66</v>
      </c>
      <c r="AB789" t="str">
        <f t="shared" si="51"/>
        <v>Non-Cash Payments</v>
      </c>
    </row>
    <row r="790" spans="1:28" x14ac:dyDescent="0.25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 t="str">
        <f>VLOOKUP(R790,Products!C:D,2,FALSE)</f>
        <v>Sporting Goods</v>
      </c>
      <c r="T790">
        <v>1360</v>
      </c>
      <c r="U790" s="7">
        <v>327.75</v>
      </c>
      <c r="V790" s="7">
        <v>297.07027734645828</v>
      </c>
      <c r="W790">
        <v>1</v>
      </c>
      <c r="X790" s="7">
        <v>65.550003050000001</v>
      </c>
      <c r="Y790" s="7">
        <v>327.75</v>
      </c>
      <c r="Z790" s="7">
        <f t="shared" si="50"/>
        <v>262.19999695000001</v>
      </c>
      <c r="AA790" t="s">
        <v>45</v>
      </c>
      <c r="AB790" t="str">
        <f t="shared" si="51"/>
        <v>Non-Cash Payments</v>
      </c>
    </row>
    <row r="791" spans="1:28" x14ac:dyDescent="0.25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 t="str">
        <f>VLOOKUP(R791,Products!C:D,2,FALSE)</f>
        <v>Sporting Goods</v>
      </c>
      <c r="T791">
        <v>1360</v>
      </c>
      <c r="U791" s="7">
        <v>327.75</v>
      </c>
      <c r="V791" s="7">
        <v>297.07027734645828</v>
      </c>
      <c r="W791">
        <v>1</v>
      </c>
      <c r="X791" s="7">
        <v>81.940002440000001</v>
      </c>
      <c r="Y791" s="7">
        <v>327.75</v>
      </c>
      <c r="Z791" s="7">
        <f t="shared" si="50"/>
        <v>245.80999756</v>
      </c>
      <c r="AA791" t="s">
        <v>45</v>
      </c>
      <c r="AB791" t="str">
        <f t="shared" si="51"/>
        <v>Non-Cash Payments</v>
      </c>
    </row>
    <row r="792" spans="1:28" x14ac:dyDescent="0.25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 t="str">
        <f>VLOOKUP(R792,Products!C:D,2,FALSE)</f>
        <v>Sporting Goods</v>
      </c>
      <c r="T792">
        <v>1360</v>
      </c>
      <c r="U792" s="7">
        <v>327.75</v>
      </c>
      <c r="V792" s="7">
        <v>297.07027734645828</v>
      </c>
      <c r="W792">
        <v>1</v>
      </c>
      <c r="X792" s="7">
        <v>0</v>
      </c>
      <c r="Y792" s="7">
        <v>327.75</v>
      </c>
      <c r="Z792" s="7">
        <f t="shared" si="50"/>
        <v>327.75</v>
      </c>
      <c r="AA792" t="s">
        <v>30</v>
      </c>
      <c r="AB792" t="str">
        <f t="shared" si="51"/>
        <v>Cash Over 200</v>
      </c>
    </row>
    <row r="793" spans="1:28" x14ac:dyDescent="0.25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 t="str">
        <f>VLOOKUP(R793,Products!C:D,2,FALSE)</f>
        <v>Sporting Goods</v>
      </c>
      <c r="T793">
        <v>1360</v>
      </c>
      <c r="U793" s="7">
        <v>327.75</v>
      </c>
      <c r="V793" s="7">
        <v>297.07027734645828</v>
      </c>
      <c r="W793">
        <v>1</v>
      </c>
      <c r="X793" s="7">
        <v>3.2799999710000001</v>
      </c>
      <c r="Y793" s="7">
        <v>327.75</v>
      </c>
      <c r="Z793" s="7">
        <f t="shared" si="50"/>
        <v>324.470000029</v>
      </c>
      <c r="AA793" t="s">
        <v>45</v>
      </c>
      <c r="AB793" t="str">
        <f t="shared" si="51"/>
        <v>Non-Cash Payments</v>
      </c>
    </row>
    <row r="794" spans="1:28" x14ac:dyDescent="0.25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 t="str">
        <f>VLOOKUP(R794,Products!C:D,2,FALSE)</f>
        <v>Sporting Goods</v>
      </c>
      <c r="T794">
        <v>1360</v>
      </c>
      <c r="U794" s="7">
        <v>327.75</v>
      </c>
      <c r="V794" s="7">
        <v>297.07027734645828</v>
      </c>
      <c r="W794">
        <v>1</v>
      </c>
      <c r="X794" s="7">
        <v>6.5599999430000002</v>
      </c>
      <c r="Y794" s="7">
        <v>327.75</v>
      </c>
      <c r="Z794" s="7">
        <f t="shared" si="50"/>
        <v>321.19000005700002</v>
      </c>
      <c r="AA794" t="s">
        <v>30</v>
      </c>
      <c r="AB794" t="str">
        <f t="shared" si="51"/>
        <v>Cash Over 200</v>
      </c>
    </row>
    <row r="795" spans="1:28" x14ac:dyDescent="0.25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 t="str">
        <f>VLOOKUP(R795,Products!C:D,2,FALSE)</f>
        <v>Sporting Goods</v>
      </c>
      <c r="T795">
        <v>1360</v>
      </c>
      <c r="U795" s="7">
        <v>327.75</v>
      </c>
      <c r="V795" s="7">
        <v>297.07027734645828</v>
      </c>
      <c r="W795">
        <v>1</v>
      </c>
      <c r="X795" s="7">
        <v>9.8299999239999991</v>
      </c>
      <c r="Y795" s="7">
        <v>327.75</v>
      </c>
      <c r="Z795" s="7">
        <f t="shared" si="50"/>
        <v>317.92000007600001</v>
      </c>
      <c r="AA795" t="s">
        <v>30</v>
      </c>
      <c r="AB795" t="str">
        <f t="shared" si="51"/>
        <v>Cash Over 200</v>
      </c>
    </row>
    <row r="796" spans="1:28" x14ac:dyDescent="0.25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 t="str">
        <f>VLOOKUP(R796,Products!C:D,2,FALSE)</f>
        <v>Sporting Goods</v>
      </c>
      <c r="T796">
        <v>1360</v>
      </c>
      <c r="U796" s="7">
        <v>327.75</v>
      </c>
      <c r="V796" s="7">
        <v>297.07027734645828</v>
      </c>
      <c r="W796">
        <v>1</v>
      </c>
      <c r="X796" s="7">
        <v>13.10999966</v>
      </c>
      <c r="Y796" s="7">
        <v>327.75</v>
      </c>
      <c r="Z796" s="7">
        <f t="shared" si="50"/>
        <v>314.64000034000003</v>
      </c>
      <c r="AA796" t="s">
        <v>30</v>
      </c>
      <c r="AB796" t="str">
        <f t="shared" si="51"/>
        <v>Cash Over 200</v>
      </c>
    </row>
    <row r="797" spans="1:28" x14ac:dyDescent="0.25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 t="str">
        <f>VLOOKUP(R797,Products!C:D,2,FALSE)</f>
        <v>Sporting Goods</v>
      </c>
      <c r="T797">
        <v>1360</v>
      </c>
      <c r="U797" s="7">
        <v>327.75</v>
      </c>
      <c r="V797" s="7">
        <v>297.07027734645828</v>
      </c>
      <c r="W797">
        <v>1</v>
      </c>
      <c r="X797" s="7">
        <v>16.38999939</v>
      </c>
      <c r="Y797" s="7">
        <v>327.75</v>
      </c>
      <c r="Z797" s="7">
        <f t="shared" si="50"/>
        <v>311.36000060999999</v>
      </c>
      <c r="AA797" t="s">
        <v>45</v>
      </c>
      <c r="AB797" t="str">
        <f t="shared" si="51"/>
        <v>Non-Cash Payments</v>
      </c>
    </row>
    <row r="798" spans="1:28" x14ac:dyDescent="0.25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 t="str">
        <f>VLOOKUP(R798,Products!C:D,2,FALSE)</f>
        <v>Sporting Goods</v>
      </c>
      <c r="T798">
        <v>1360</v>
      </c>
      <c r="U798" s="7">
        <v>327.75</v>
      </c>
      <c r="V798" s="7">
        <v>297.07027734645828</v>
      </c>
      <c r="W798">
        <v>1</v>
      </c>
      <c r="X798" s="7">
        <v>18.030000690000001</v>
      </c>
      <c r="Y798" s="7">
        <v>327.75</v>
      </c>
      <c r="Z798" s="7">
        <f t="shared" si="50"/>
        <v>309.71999930999999</v>
      </c>
      <c r="AA798" t="s">
        <v>45</v>
      </c>
      <c r="AB798" t="str">
        <f t="shared" si="51"/>
        <v>Non-Cash Payments</v>
      </c>
    </row>
    <row r="799" spans="1:28" x14ac:dyDescent="0.25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 t="str">
        <f>VLOOKUP(R799,Products!C:D,2,FALSE)</f>
        <v>Sporting Goods</v>
      </c>
      <c r="T799">
        <v>1360</v>
      </c>
      <c r="U799" s="7">
        <v>327.75</v>
      </c>
      <c r="V799" s="7">
        <v>297.07027734645828</v>
      </c>
      <c r="W799">
        <v>1</v>
      </c>
      <c r="X799" s="7">
        <v>22.940000529999999</v>
      </c>
      <c r="Y799" s="7">
        <v>327.75</v>
      </c>
      <c r="Z799" s="7">
        <f t="shared" si="50"/>
        <v>304.80999946999998</v>
      </c>
      <c r="AA799" t="s">
        <v>66</v>
      </c>
      <c r="AB799" t="str">
        <f t="shared" si="51"/>
        <v>Non-Cash Payments</v>
      </c>
    </row>
    <row r="800" spans="1:28" x14ac:dyDescent="0.25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 t="str">
        <f>VLOOKUP(R800,Products!C:D,2,FALSE)</f>
        <v>Sporting Goods</v>
      </c>
      <c r="T800">
        <v>1360</v>
      </c>
      <c r="U800" s="7">
        <v>327.75</v>
      </c>
      <c r="V800" s="7">
        <v>297.07027734645828</v>
      </c>
      <c r="W800">
        <v>1</v>
      </c>
      <c r="X800" s="7">
        <v>29.5</v>
      </c>
      <c r="Y800" s="7">
        <v>327.75</v>
      </c>
      <c r="Z800" s="7">
        <f t="shared" si="50"/>
        <v>298.25</v>
      </c>
      <c r="AA800" t="s">
        <v>30</v>
      </c>
      <c r="AB800" t="str">
        <f t="shared" si="51"/>
        <v>Cash Over 200</v>
      </c>
    </row>
    <row r="801" spans="1:28" x14ac:dyDescent="0.25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 t="str">
        <f>VLOOKUP(R801,Products!C:D,2,FALSE)</f>
        <v>Sporting Goods</v>
      </c>
      <c r="T801">
        <v>1360</v>
      </c>
      <c r="U801" s="7">
        <v>327.75</v>
      </c>
      <c r="V801" s="7">
        <v>297.07027734645828</v>
      </c>
      <c r="W801">
        <v>1</v>
      </c>
      <c r="X801" s="7">
        <v>32.77999878</v>
      </c>
      <c r="Y801" s="7">
        <v>327.75</v>
      </c>
      <c r="Z801" s="7">
        <f t="shared" si="50"/>
        <v>294.97000121999997</v>
      </c>
      <c r="AA801" t="s">
        <v>45</v>
      </c>
      <c r="AB801" t="str">
        <f t="shared" si="51"/>
        <v>Non-Cash Payments</v>
      </c>
    </row>
    <row r="802" spans="1:28" x14ac:dyDescent="0.25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 t="str">
        <f>VLOOKUP(R802,Products!C:D,2,FALSE)</f>
        <v>Sporting Goods</v>
      </c>
      <c r="T802">
        <v>1360</v>
      </c>
      <c r="U802" s="7">
        <v>327.75</v>
      </c>
      <c r="V802" s="7">
        <v>297.07027734645828</v>
      </c>
      <c r="W802">
        <v>1</v>
      </c>
      <c r="X802" s="7">
        <v>39.33000183</v>
      </c>
      <c r="Y802" s="7">
        <v>327.75</v>
      </c>
      <c r="Z802" s="7">
        <f t="shared" si="50"/>
        <v>288.41999816999999</v>
      </c>
      <c r="AA802" t="s">
        <v>30</v>
      </c>
      <c r="AB802" t="str">
        <f t="shared" si="51"/>
        <v>Cash Over 200</v>
      </c>
    </row>
    <row r="803" spans="1:28" x14ac:dyDescent="0.25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 t="str">
        <f>VLOOKUP(R803,Products!C:D,2,FALSE)</f>
        <v>Sporting Goods</v>
      </c>
      <c r="T803">
        <v>1360</v>
      </c>
      <c r="U803" s="7">
        <v>327.75</v>
      </c>
      <c r="V803" s="7">
        <v>297.07027734645828</v>
      </c>
      <c r="W803">
        <v>1</v>
      </c>
      <c r="X803" s="7">
        <v>42.61000061</v>
      </c>
      <c r="Y803" s="7">
        <v>327.75</v>
      </c>
      <c r="Z803" s="7">
        <f t="shared" si="50"/>
        <v>285.13999939000001</v>
      </c>
      <c r="AA803" t="s">
        <v>30</v>
      </c>
      <c r="AB803" t="str">
        <f t="shared" si="51"/>
        <v>Cash Over 200</v>
      </c>
    </row>
    <row r="804" spans="1:28" x14ac:dyDescent="0.25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 t="str">
        <f>VLOOKUP(R804,Products!C:D,2,FALSE)</f>
        <v>Sporting Goods</v>
      </c>
      <c r="T804">
        <v>1360</v>
      </c>
      <c r="U804" s="7">
        <v>327.75</v>
      </c>
      <c r="V804" s="7">
        <v>297.07027734645828</v>
      </c>
      <c r="W804">
        <v>1</v>
      </c>
      <c r="X804" s="7">
        <v>49.159999849999998</v>
      </c>
      <c r="Y804" s="7">
        <v>327.75</v>
      </c>
      <c r="Z804" s="7">
        <f t="shared" si="50"/>
        <v>278.59000014999998</v>
      </c>
      <c r="AA804" t="s">
        <v>45</v>
      </c>
      <c r="AB804" t="str">
        <f t="shared" si="51"/>
        <v>Non-Cash Payments</v>
      </c>
    </row>
    <row r="805" spans="1:28" x14ac:dyDescent="0.25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 t="str">
        <f>VLOOKUP(R805,Products!C:D,2,FALSE)</f>
        <v>Sporting Goods</v>
      </c>
      <c r="T805">
        <v>1360</v>
      </c>
      <c r="U805" s="7">
        <v>327.75</v>
      </c>
      <c r="V805" s="7">
        <v>297.07027734645828</v>
      </c>
      <c r="W805">
        <v>1</v>
      </c>
      <c r="X805" s="7">
        <v>52.439998629999998</v>
      </c>
      <c r="Y805" s="7">
        <v>327.75</v>
      </c>
      <c r="Z805" s="7">
        <f t="shared" si="50"/>
        <v>275.31000137000001</v>
      </c>
      <c r="AA805" t="s">
        <v>66</v>
      </c>
      <c r="AB805" t="str">
        <f t="shared" si="51"/>
        <v>Non-Cash Payments</v>
      </c>
    </row>
    <row r="806" spans="1:28" x14ac:dyDescent="0.25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 t="str">
        <f>VLOOKUP(R806,Products!C:D,2,FALSE)</f>
        <v>Sporting Goods</v>
      </c>
      <c r="T806">
        <v>1360</v>
      </c>
      <c r="U806" s="7">
        <v>327.75</v>
      </c>
      <c r="V806" s="7">
        <v>297.07027734645828</v>
      </c>
      <c r="W806">
        <v>1</v>
      </c>
      <c r="X806" s="7">
        <v>55.72000122</v>
      </c>
      <c r="Y806" s="7">
        <v>327.75</v>
      </c>
      <c r="Z806" s="7">
        <f t="shared" si="50"/>
        <v>272.02999878000003</v>
      </c>
      <c r="AA806" t="s">
        <v>66</v>
      </c>
      <c r="AB806" t="str">
        <f t="shared" si="51"/>
        <v>Non-Cash Payments</v>
      </c>
    </row>
    <row r="807" spans="1:28" x14ac:dyDescent="0.25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 t="str">
        <f>VLOOKUP(R807,Products!C:D,2,FALSE)</f>
        <v>Sporting Goods</v>
      </c>
      <c r="T807">
        <v>1360</v>
      </c>
      <c r="U807" s="7">
        <v>327.75</v>
      </c>
      <c r="V807" s="7">
        <v>297.07027734645828</v>
      </c>
      <c r="W807">
        <v>1</v>
      </c>
      <c r="X807" s="7">
        <v>59</v>
      </c>
      <c r="Y807" s="7">
        <v>327.75</v>
      </c>
      <c r="Z807" s="7">
        <f t="shared" si="50"/>
        <v>268.75</v>
      </c>
      <c r="AA807" t="s">
        <v>66</v>
      </c>
      <c r="AB807" t="str">
        <f t="shared" si="51"/>
        <v>Non-Cash Payments</v>
      </c>
    </row>
    <row r="808" spans="1:28" x14ac:dyDescent="0.25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 t="str">
        <f>VLOOKUP(R808,Products!C:D,2,FALSE)</f>
        <v>Cleats</v>
      </c>
      <c r="T808">
        <v>365</v>
      </c>
      <c r="U808" s="7">
        <v>59.990001679999999</v>
      </c>
      <c r="V808" s="7">
        <v>54.488929209402009</v>
      </c>
      <c r="W808">
        <v>2</v>
      </c>
      <c r="X808" s="7">
        <v>4.8000001909999996</v>
      </c>
      <c r="Y808" s="7">
        <v>119.98000336</v>
      </c>
      <c r="Z808" s="7">
        <f t="shared" si="50"/>
        <v>115.180003169</v>
      </c>
      <c r="AA808" t="s">
        <v>30</v>
      </c>
      <c r="AB808" t="str">
        <f t="shared" si="51"/>
        <v>Cash Not Over 200</v>
      </c>
    </row>
    <row r="809" spans="1:28" x14ac:dyDescent="0.25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 t="str">
        <f>VLOOKUP(R809,Products!C:D,2,FALSE)</f>
        <v>Shop By Sport</v>
      </c>
      <c r="T809">
        <v>627</v>
      </c>
      <c r="U809" s="7">
        <v>39.990001679999999</v>
      </c>
      <c r="V809" s="7">
        <v>34.198098313835338</v>
      </c>
      <c r="W809">
        <v>2</v>
      </c>
      <c r="X809" s="7">
        <v>0.80000001200000004</v>
      </c>
      <c r="Y809" s="7">
        <v>79.980003359999998</v>
      </c>
      <c r="Z809" s="7">
        <f t="shared" si="50"/>
        <v>79.180003348</v>
      </c>
      <c r="AA809" t="s">
        <v>30</v>
      </c>
      <c r="AB809" t="str">
        <f t="shared" si="51"/>
        <v>Cash Not Over 200</v>
      </c>
    </row>
    <row r="810" spans="1:28" x14ac:dyDescent="0.25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 t="str">
        <f>VLOOKUP(R810,Products!C:D,2,FALSE)</f>
        <v>Women's Apparel</v>
      </c>
      <c r="T810">
        <v>502</v>
      </c>
      <c r="U810" s="7">
        <v>50</v>
      </c>
      <c r="V810" s="7">
        <v>43.678035218757444</v>
      </c>
      <c r="W810">
        <v>2</v>
      </c>
      <c r="X810" s="7">
        <v>4</v>
      </c>
      <c r="Y810" s="7">
        <v>100</v>
      </c>
      <c r="Z810" s="7">
        <f t="shared" si="50"/>
        <v>96</v>
      </c>
      <c r="AA810" t="s">
        <v>30</v>
      </c>
      <c r="AB810" t="str">
        <f t="shared" si="51"/>
        <v>Cash Not Over 200</v>
      </c>
    </row>
    <row r="811" spans="1:28" x14ac:dyDescent="0.25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 t="str">
        <f>VLOOKUP(R811,Products!C:D,2,FALSE)</f>
        <v>Shop By Sport</v>
      </c>
      <c r="T811">
        <v>627</v>
      </c>
      <c r="U811" s="7">
        <v>39.990001679999999</v>
      </c>
      <c r="V811" s="7">
        <v>34.198098313835338</v>
      </c>
      <c r="W811">
        <v>2</v>
      </c>
      <c r="X811" s="7">
        <v>4</v>
      </c>
      <c r="Y811" s="7">
        <v>79.980003359999998</v>
      </c>
      <c r="Z811" s="7">
        <f t="shared" si="50"/>
        <v>75.980003359999998</v>
      </c>
      <c r="AA811" t="s">
        <v>30</v>
      </c>
      <c r="AB811" t="str">
        <f t="shared" si="51"/>
        <v>Cash Not Over 200</v>
      </c>
    </row>
    <row r="812" spans="1:28" x14ac:dyDescent="0.25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 t="str">
        <f>VLOOKUP(R812,Products!C:D,2,FALSE)</f>
        <v>Women's Apparel</v>
      </c>
      <c r="T812">
        <v>502</v>
      </c>
      <c r="U812" s="7">
        <v>50</v>
      </c>
      <c r="V812" s="7">
        <v>43.678035218757444</v>
      </c>
      <c r="W812">
        <v>2</v>
      </c>
      <c r="X812" s="7">
        <v>9</v>
      </c>
      <c r="Y812" s="7">
        <v>100</v>
      </c>
      <c r="Z812" s="7">
        <f t="shared" si="50"/>
        <v>91</v>
      </c>
      <c r="AA812" t="s">
        <v>30</v>
      </c>
      <c r="AB812" t="str">
        <f t="shared" si="51"/>
        <v>Cash Not Over 200</v>
      </c>
    </row>
    <row r="813" spans="1:28" x14ac:dyDescent="0.25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 t="str">
        <f>VLOOKUP(R813,Products!C:D,2,FALSE)</f>
        <v>Women's Apparel</v>
      </c>
      <c r="T813">
        <v>502</v>
      </c>
      <c r="U813" s="7">
        <v>50</v>
      </c>
      <c r="V813" s="7">
        <v>43.678035218757444</v>
      </c>
      <c r="W813">
        <v>2</v>
      </c>
      <c r="X813" s="7">
        <v>13</v>
      </c>
      <c r="Y813" s="7">
        <v>100</v>
      </c>
      <c r="Z813" s="7">
        <f t="shared" si="50"/>
        <v>87</v>
      </c>
      <c r="AA813" t="s">
        <v>30</v>
      </c>
      <c r="AB813" t="str">
        <f t="shared" si="51"/>
        <v>Cash Not Over 200</v>
      </c>
    </row>
    <row r="814" spans="1:28" x14ac:dyDescent="0.25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 t="str">
        <f>VLOOKUP(R814,Products!C:D,2,FALSE)</f>
        <v>Women's Apparel</v>
      </c>
      <c r="T814">
        <v>502</v>
      </c>
      <c r="U814" s="7">
        <v>50</v>
      </c>
      <c r="V814" s="7">
        <v>43.678035218757444</v>
      </c>
      <c r="W814">
        <v>2</v>
      </c>
      <c r="X814" s="7">
        <v>18</v>
      </c>
      <c r="Y814" s="7">
        <v>100</v>
      </c>
      <c r="Z814" s="7">
        <f t="shared" si="50"/>
        <v>82</v>
      </c>
      <c r="AA814" t="s">
        <v>30</v>
      </c>
      <c r="AB814" t="str">
        <f t="shared" si="51"/>
        <v>Cash Not Over 200</v>
      </c>
    </row>
    <row r="815" spans="1:28" x14ac:dyDescent="0.25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 t="str">
        <f>VLOOKUP(R815,Products!C:D,2,FALSE)</f>
        <v>Men's Footwear</v>
      </c>
      <c r="T815">
        <v>403</v>
      </c>
      <c r="U815" s="7">
        <v>129.9900055</v>
      </c>
      <c r="V815" s="7">
        <v>110.80340837177086</v>
      </c>
      <c r="W815">
        <v>1</v>
      </c>
      <c r="X815" s="7">
        <v>5.1999998090000004</v>
      </c>
      <c r="Y815" s="7">
        <v>129.9900055</v>
      </c>
      <c r="Z815" s="7">
        <f t="shared" si="50"/>
        <v>124.79000569099999</v>
      </c>
      <c r="AA815" t="s">
        <v>45</v>
      </c>
      <c r="AB815" t="str">
        <f t="shared" si="51"/>
        <v>Non-Cash Payments</v>
      </c>
    </row>
    <row r="816" spans="1:28" x14ac:dyDescent="0.25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 t="str">
        <f>VLOOKUP(R816,Products!C:D,2,FALSE)</f>
        <v>Men's Footwear</v>
      </c>
      <c r="T816">
        <v>403</v>
      </c>
      <c r="U816" s="7">
        <v>129.9900055</v>
      </c>
      <c r="V816" s="7">
        <v>110.80340837177086</v>
      </c>
      <c r="W816">
        <v>1</v>
      </c>
      <c r="X816" s="7">
        <v>5.1999998090000004</v>
      </c>
      <c r="Y816" s="7">
        <v>129.9900055</v>
      </c>
      <c r="Z816" s="7">
        <f t="shared" si="50"/>
        <v>124.79000569099999</v>
      </c>
      <c r="AA816" t="s">
        <v>45</v>
      </c>
      <c r="AB816" t="str">
        <f t="shared" si="51"/>
        <v>Non-Cash Payments</v>
      </c>
    </row>
    <row r="817" spans="1:28" x14ac:dyDescent="0.25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 t="str">
        <f>VLOOKUP(R817,Products!C:D,2,FALSE)</f>
        <v>Cleats</v>
      </c>
      <c r="T817">
        <v>365</v>
      </c>
      <c r="U817" s="7">
        <v>59.990001679999999</v>
      </c>
      <c r="V817" s="7">
        <v>54.488929209402009</v>
      </c>
      <c r="W817">
        <v>1</v>
      </c>
      <c r="X817" s="7">
        <v>3</v>
      </c>
      <c r="Y817" s="7">
        <v>59.990001679999999</v>
      </c>
      <c r="Z817" s="7">
        <f t="shared" si="50"/>
        <v>56.990001679999999</v>
      </c>
      <c r="AA817" t="s">
        <v>45</v>
      </c>
      <c r="AB817" t="str">
        <f t="shared" si="51"/>
        <v>Non-Cash Payments</v>
      </c>
    </row>
    <row r="818" spans="1:28" x14ac:dyDescent="0.25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 t="str">
        <f>VLOOKUP(R818,Products!C:D,2,FALSE)</f>
        <v>Men's Footwear</v>
      </c>
      <c r="T818">
        <v>403</v>
      </c>
      <c r="U818" s="7">
        <v>129.9900055</v>
      </c>
      <c r="V818" s="7">
        <v>110.80340837177086</v>
      </c>
      <c r="W818">
        <v>1</v>
      </c>
      <c r="X818" s="7">
        <v>6.5</v>
      </c>
      <c r="Y818" s="7">
        <v>129.9900055</v>
      </c>
      <c r="Z818" s="7">
        <f t="shared" si="50"/>
        <v>123.4900055</v>
      </c>
      <c r="AA818" t="s">
        <v>45</v>
      </c>
      <c r="AB818" t="str">
        <f t="shared" si="51"/>
        <v>Non-Cash Payments</v>
      </c>
    </row>
    <row r="819" spans="1:28" x14ac:dyDescent="0.25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 t="str">
        <f>VLOOKUP(R819,Products!C:D,2,FALSE)</f>
        <v>Men's Footwear</v>
      </c>
      <c r="T819">
        <v>403</v>
      </c>
      <c r="U819" s="7">
        <v>129.9900055</v>
      </c>
      <c r="V819" s="7">
        <v>110.80340837177086</v>
      </c>
      <c r="W819">
        <v>1</v>
      </c>
      <c r="X819" s="7">
        <v>6.5</v>
      </c>
      <c r="Y819" s="7">
        <v>129.9900055</v>
      </c>
      <c r="Z819" s="7">
        <f t="shared" si="50"/>
        <v>123.4900055</v>
      </c>
      <c r="AA819" t="s">
        <v>45</v>
      </c>
      <c r="AB819" t="str">
        <f t="shared" si="51"/>
        <v>Non-Cash Payments</v>
      </c>
    </row>
    <row r="820" spans="1:28" x14ac:dyDescent="0.25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 t="str">
        <f>VLOOKUP(R820,Products!C:D,2,FALSE)</f>
        <v>Men's Footwear</v>
      </c>
      <c r="T820">
        <v>403</v>
      </c>
      <c r="U820" s="7">
        <v>129.9900055</v>
      </c>
      <c r="V820" s="7">
        <v>110.80340837177086</v>
      </c>
      <c r="W820">
        <v>1</v>
      </c>
      <c r="X820" s="7">
        <v>6.5</v>
      </c>
      <c r="Y820" s="7">
        <v>129.9900055</v>
      </c>
      <c r="Z820" s="7">
        <f t="shared" si="50"/>
        <v>123.4900055</v>
      </c>
      <c r="AA820" t="s">
        <v>45</v>
      </c>
      <c r="AB820" t="str">
        <f t="shared" si="51"/>
        <v>Non-Cash Payments</v>
      </c>
    </row>
    <row r="821" spans="1:28" x14ac:dyDescent="0.25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 t="str">
        <f>VLOOKUP(R821,Products!C:D,2,FALSE)</f>
        <v>Women's Clothing</v>
      </c>
      <c r="T821">
        <v>1363</v>
      </c>
      <c r="U821" s="7">
        <v>215.82000729999999</v>
      </c>
      <c r="V821" s="7">
        <v>186.82667412499998</v>
      </c>
      <c r="W821">
        <v>1</v>
      </c>
      <c r="X821" s="7">
        <v>10.789999959999999</v>
      </c>
      <c r="Y821" s="7">
        <v>215.82000729999999</v>
      </c>
      <c r="Z821" s="7">
        <f t="shared" si="50"/>
        <v>205.03000734</v>
      </c>
      <c r="AA821" t="s">
        <v>45</v>
      </c>
      <c r="AB821" t="str">
        <f t="shared" si="51"/>
        <v>Non-Cash Payments</v>
      </c>
    </row>
    <row r="822" spans="1:28" x14ac:dyDescent="0.25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 t="str">
        <f>VLOOKUP(R822,Products!C:D,2,FALSE)</f>
        <v>Men's Footwear</v>
      </c>
      <c r="T822">
        <v>403</v>
      </c>
      <c r="U822" s="7">
        <v>129.9900055</v>
      </c>
      <c r="V822" s="7">
        <v>110.80340837177086</v>
      </c>
      <c r="W822">
        <v>1</v>
      </c>
      <c r="X822" s="7">
        <v>6.5</v>
      </c>
      <c r="Y822" s="7">
        <v>129.9900055</v>
      </c>
      <c r="Z822" s="7">
        <f t="shared" si="50"/>
        <v>123.4900055</v>
      </c>
      <c r="AA822" t="s">
        <v>45</v>
      </c>
      <c r="AB822" t="str">
        <f t="shared" si="51"/>
        <v>Non-Cash Payments</v>
      </c>
    </row>
    <row r="823" spans="1:28" x14ac:dyDescent="0.25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 t="str">
        <f>VLOOKUP(R823,Products!C:D,2,FALSE)</f>
        <v>Men's Footwear</v>
      </c>
      <c r="T823">
        <v>403</v>
      </c>
      <c r="U823" s="7">
        <v>129.9900055</v>
      </c>
      <c r="V823" s="7">
        <v>110.80340837177086</v>
      </c>
      <c r="W823">
        <v>1</v>
      </c>
      <c r="X823" s="7">
        <v>6.5</v>
      </c>
      <c r="Y823" s="7">
        <v>129.9900055</v>
      </c>
      <c r="Z823" s="7">
        <f t="shared" si="50"/>
        <v>123.4900055</v>
      </c>
      <c r="AA823" t="s">
        <v>45</v>
      </c>
      <c r="AB823" t="str">
        <f t="shared" si="51"/>
        <v>Non-Cash Payments</v>
      </c>
    </row>
    <row r="824" spans="1:28" x14ac:dyDescent="0.25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 t="str">
        <f>VLOOKUP(R824,Products!C:D,2,FALSE)</f>
        <v>Men's Footwear</v>
      </c>
      <c r="T824">
        <v>403</v>
      </c>
      <c r="U824" s="7">
        <v>129.9900055</v>
      </c>
      <c r="V824" s="7">
        <v>110.80340837177086</v>
      </c>
      <c r="W824">
        <v>1</v>
      </c>
      <c r="X824" s="7">
        <v>6.5</v>
      </c>
      <c r="Y824" s="7">
        <v>129.9900055</v>
      </c>
      <c r="Z824" s="7">
        <f t="shared" si="50"/>
        <v>123.4900055</v>
      </c>
      <c r="AA824" t="s">
        <v>45</v>
      </c>
      <c r="AB824" t="str">
        <f t="shared" si="51"/>
        <v>Non-Cash Payments</v>
      </c>
    </row>
    <row r="825" spans="1:28" x14ac:dyDescent="0.25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 t="str">
        <f>VLOOKUP(R825,Products!C:D,2,FALSE)</f>
        <v>Men's Footwear</v>
      </c>
      <c r="T825">
        <v>403</v>
      </c>
      <c r="U825" s="7">
        <v>129.9900055</v>
      </c>
      <c r="V825" s="7">
        <v>110.80340837177086</v>
      </c>
      <c r="W825">
        <v>1</v>
      </c>
      <c r="X825" s="7">
        <v>6.5</v>
      </c>
      <c r="Y825" s="7">
        <v>129.9900055</v>
      </c>
      <c r="Z825" s="7">
        <f t="shared" si="50"/>
        <v>123.4900055</v>
      </c>
      <c r="AA825" t="s">
        <v>45</v>
      </c>
      <c r="AB825" t="str">
        <f t="shared" si="51"/>
        <v>Non-Cash Payments</v>
      </c>
    </row>
    <row r="826" spans="1:28" x14ac:dyDescent="0.25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 t="str">
        <f>VLOOKUP(R826,Products!C:D,2,FALSE)</f>
        <v>Cleats</v>
      </c>
      <c r="T826">
        <v>365</v>
      </c>
      <c r="U826" s="7">
        <v>59.990001679999999</v>
      </c>
      <c r="V826" s="7">
        <v>54.488929209402009</v>
      </c>
      <c r="W826">
        <v>1</v>
      </c>
      <c r="X826" s="7">
        <v>3</v>
      </c>
      <c r="Y826" s="7">
        <v>59.990001679999999</v>
      </c>
      <c r="Z826" s="7">
        <f t="shared" si="50"/>
        <v>56.990001679999999</v>
      </c>
      <c r="AA826" t="s">
        <v>45</v>
      </c>
      <c r="AB826" t="str">
        <f t="shared" si="51"/>
        <v>Non-Cash Payments</v>
      </c>
    </row>
    <row r="827" spans="1:28" x14ac:dyDescent="0.25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 t="str">
        <f>VLOOKUP(R827,Products!C:D,2,FALSE)</f>
        <v>Men's Footwear</v>
      </c>
      <c r="T827">
        <v>403</v>
      </c>
      <c r="U827" s="7">
        <v>129.9900055</v>
      </c>
      <c r="V827" s="7">
        <v>110.80340837177086</v>
      </c>
      <c r="W827">
        <v>1</v>
      </c>
      <c r="X827" s="7">
        <v>6.5</v>
      </c>
      <c r="Y827" s="7">
        <v>129.9900055</v>
      </c>
      <c r="Z827" s="7">
        <f t="shared" si="50"/>
        <v>123.4900055</v>
      </c>
      <c r="AA827" t="s">
        <v>45</v>
      </c>
      <c r="AB827" t="str">
        <f t="shared" si="51"/>
        <v>Non-Cash Payments</v>
      </c>
    </row>
    <row r="828" spans="1:28" x14ac:dyDescent="0.25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 t="str">
        <f>VLOOKUP(R828,Products!C:D,2,FALSE)</f>
        <v>Men's Footwear</v>
      </c>
      <c r="T828">
        <v>403</v>
      </c>
      <c r="U828" s="7">
        <v>129.9900055</v>
      </c>
      <c r="V828" s="7">
        <v>110.80340837177086</v>
      </c>
      <c r="W828">
        <v>1</v>
      </c>
      <c r="X828" s="7">
        <v>6.5</v>
      </c>
      <c r="Y828" s="7">
        <v>129.9900055</v>
      </c>
      <c r="Z828" s="7">
        <f t="shared" si="50"/>
        <v>123.4900055</v>
      </c>
      <c r="AA828" t="s">
        <v>45</v>
      </c>
      <c r="AB828" t="str">
        <f t="shared" si="51"/>
        <v>Non-Cash Payments</v>
      </c>
    </row>
    <row r="829" spans="1:28" x14ac:dyDescent="0.25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 t="str">
        <f>VLOOKUP(R829,Products!C:D,2,FALSE)</f>
        <v>Men's Footwear</v>
      </c>
      <c r="T829">
        <v>403</v>
      </c>
      <c r="U829" s="7">
        <v>129.9900055</v>
      </c>
      <c r="V829" s="7">
        <v>110.80340837177086</v>
      </c>
      <c r="W829">
        <v>1</v>
      </c>
      <c r="X829" s="7">
        <v>6.5</v>
      </c>
      <c r="Y829" s="7">
        <v>129.9900055</v>
      </c>
      <c r="Z829" s="7">
        <f t="shared" si="50"/>
        <v>123.4900055</v>
      </c>
      <c r="AA829" t="s">
        <v>45</v>
      </c>
      <c r="AB829" t="str">
        <f t="shared" si="51"/>
        <v>Non-Cash Payments</v>
      </c>
    </row>
    <row r="830" spans="1:28" x14ac:dyDescent="0.25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 t="str">
        <f>VLOOKUP(R830,Products!C:D,2,FALSE)</f>
        <v>Crafts</v>
      </c>
      <c r="T830">
        <v>1353</v>
      </c>
      <c r="U830" s="7">
        <v>461.48001099999999</v>
      </c>
      <c r="V830" s="7">
        <v>376.77167767999998</v>
      </c>
      <c r="W830">
        <v>1</v>
      </c>
      <c r="X830" s="7">
        <v>25.379999160000001</v>
      </c>
      <c r="Y830" s="7">
        <v>461.48001099999999</v>
      </c>
      <c r="Z830" s="7">
        <f t="shared" si="50"/>
        <v>436.10001183999998</v>
      </c>
      <c r="AA830" t="s">
        <v>45</v>
      </c>
      <c r="AB830" t="str">
        <f t="shared" si="51"/>
        <v>Non-Cash Payments</v>
      </c>
    </row>
    <row r="831" spans="1:28" x14ac:dyDescent="0.25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 t="str">
        <f>VLOOKUP(R831,Products!C:D,2,FALSE)</f>
        <v>Men's Footwear</v>
      </c>
      <c r="T831">
        <v>403</v>
      </c>
      <c r="U831" s="7">
        <v>129.9900055</v>
      </c>
      <c r="V831" s="7">
        <v>110.80340837177086</v>
      </c>
      <c r="W831">
        <v>1</v>
      </c>
      <c r="X831" s="7">
        <v>7.1500000950000002</v>
      </c>
      <c r="Y831" s="7">
        <v>129.9900055</v>
      </c>
      <c r="Z831" s="7">
        <f t="shared" si="50"/>
        <v>122.840005405</v>
      </c>
      <c r="AA831" t="s">
        <v>45</v>
      </c>
      <c r="AB831" t="str">
        <f t="shared" si="51"/>
        <v>Non-Cash Payments</v>
      </c>
    </row>
    <row r="832" spans="1:28" x14ac:dyDescent="0.25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 t="str">
        <f>VLOOKUP(R832,Products!C:D,2,FALSE)</f>
        <v>Cleats</v>
      </c>
      <c r="T832">
        <v>365</v>
      </c>
      <c r="U832" s="7">
        <v>59.990001679999999</v>
      </c>
      <c r="V832" s="7">
        <v>54.488929209402009</v>
      </c>
      <c r="W832">
        <v>1</v>
      </c>
      <c r="X832" s="7">
        <v>3.2999999519999998</v>
      </c>
      <c r="Y832" s="7">
        <v>59.990001679999999</v>
      </c>
      <c r="Z832" s="7">
        <f t="shared" si="50"/>
        <v>56.690001727999999</v>
      </c>
      <c r="AA832" t="s">
        <v>45</v>
      </c>
      <c r="AB832" t="str">
        <f t="shared" si="51"/>
        <v>Non-Cash Payments</v>
      </c>
    </row>
    <row r="833" spans="1:28" x14ac:dyDescent="0.25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 t="str">
        <f>VLOOKUP(R833,Products!C:D,2,FALSE)</f>
        <v>Men's Footwear</v>
      </c>
      <c r="T833">
        <v>403</v>
      </c>
      <c r="U833" s="7">
        <v>129.9900055</v>
      </c>
      <c r="V833" s="7">
        <v>110.80340837177086</v>
      </c>
      <c r="W833">
        <v>1</v>
      </c>
      <c r="X833" s="7">
        <v>7.1500000950000002</v>
      </c>
      <c r="Y833" s="7">
        <v>129.9900055</v>
      </c>
      <c r="Z833" s="7">
        <f t="shared" si="50"/>
        <v>122.840005405</v>
      </c>
      <c r="AA833" t="s">
        <v>45</v>
      </c>
      <c r="AB833" t="str">
        <f t="shared" si="51"/>
        <v>Non-Cash Payments</v>
      </c>
    </row>
    <row r="834" spans="1:28" x14ac:dyDescent="0.25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 t="str">
        <f>VLOOKUP(R834,Products!C:D,2,FALSE)</f>
        <v>Men's Footwear</v>
      </c>
      <c r="T834">
        <v>403</v>
      </c>
      <c r="U834" s="7">
        <v>129.9900055</v>
      </c>
      <c r="V834" s="7">
        <v>110.80340837177086</v>
      </c>
      <c r="W834">
        <v>1</v>
      </c>
      <c r="X834" s="7">
        <v>7.1500000950000002</v>
      </c>
      <c r="Y834" s="7">
        <v>129.9900055</v>
      </c>
      <c r="Z834" s="7">
        <f t="shared" si="50"/>
        <v>122.840005405</v>
      </c>
      <c r="AA834" t="s">
        <v>45</v>
      </c>
      <c r="AB834" t="str">
        <f t="shared" si="51"/>
        <v>Non-Cash Payments</v>
      </c>
    </row>
    <row r="835" spans="1:28" x14ac:dyDescent="0.25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 t="str">
        <f>VLOOKUP(R835,Products!C:D,2,FALSE)</f>
        <v>Men's Footwear</v>
      </c>
      <c r="T835">
        <v>403</v>
      </c>
      <c r="U835" s="7">
        <v>129.9900055</v>
      </c>
      <c r="V835" s="7">
        <v>110.80340837177086</v>
      </c>
      <c r="W835">
        <v>1</v>
      </c>
      <c r="X835" s="7">
        <v>7.1500000950000002</v>
      </c>
      <c r="Y835" s="7">
        <v>129.9900055</v>
      </c>
      <c r="Z835" s="7">
        <f t="shared" ref="Z835:Z898" si="54">Y835-X835</f>
        <v>122.840005405</v>
      </c>
      <c r="AA835" t="s">
        <v>45</v>
      </c>
      <c r="AB835" t="str">
        <f t="shared" ref="AB835:AB898" si="55">IF(AND(Z835&gt;200,AA835="CASH"),"Cash Over 200",IF(AA835="CASH","Cash Not Over 200","Non-Cash Payments"))</f>
        <v>Non-Cash Payments</v>
      </c>
    </row>
    <row r="836" spans="1:28" x14ac:dyDescent="0.25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 t="str">
        <f>VLOOKUP(R836,Products!C:D,2,FALSE)</f>
        <v>Men's Footwear</v>
      </c>
      <c r="T836">
        <v>403</v>
      </c>
      <c r="U836" s="7">
        <v>129.9900055</v>
      </c>
      <c r="V836" s="7">
        <v>110.80340837177086</v>
      </c>
      <c r="W836">
        <v>1</v>
      </c>
      <c r="X836" s="7">
        <v>7.1500000950000002</v>
      </c>
      <c r="Y836" s="7">
        <v>129.9900055</v>
      </c>
      <c r="Z836" s="7">
        <f t="shared" si="54"/>
        <v>122.840005405</v>
      </c>
      <c r="AA836" t="s">
        <v>45</v>
      </c>
      <c r="AB836" t="str">
        <f t="shared" si="55"/>
        <v>Non-Cash Payments</v>
      </c>
    </row>
    <row r="837" spans="1:28" x14ac:dyDescent="0.25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 t="str">
        <f>VLOOKUP(R837,Products!C:D,2,FALSE)</f>
        <v>Men's Footwear</v>
      </c>
      <c r="T837">
        <v>403</v>
      </c>
      <c r="U837" s="7">
        <v>129.9900055</v>
      </c>
      <c r="V837" s="7">
        <v>110.80340837177086</v>
      </c>
      <c r="W837">
        <v>1</v>
      </c>
      <c r="X837" s="7">
        <v>7.1500000950000002</v>
      </c>
      <c r="Y837" s="7">
        <v>129.9900055</v>
      </c>
      <c r="Z837" s="7">
        <f t="shared" si="54"/>
        <v>122.840005405</v>
      </c>
      <c r="AA837" t="s">
        <v>45</v>
      </c>
      <c r="AB837" t="str">
        <f t="shared" si="55"/>
        <v>Non-Cash Payments</v>
      </c>
    </row>
    <row r="838" spans="1:28" x14ac:dyDescent="0.25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 t="str">
        <f>VLOOKUP(R838,Products!C:D,2,FALSE)</f>
        <v>Men's Footwear</v>
      </c>
      <c r="T838">
        <v>403</v>
      </c>
      <c r="U838" s="7">
        <v>129.9900055</v>
      </c>
      <c r="V838" s="7">
        <v>110.80340837177086</v>
      </c>
      <c r="W838">
        <v>1</v>
      </c>
      <c r="X838" s="7">
        <v>7.1500000950000002</v>
      </c>
      <c r="Y838" s="7">
        <v>129.9900055</v>
      </c>
      <c r="Z838" s="7">
        <f t="shared" si="54"/>
        <v>122.840005405</v>
      </c>
      <c r="AA838" t="s">
        <v>45</v>
      </c>
      <c r="AB838" t="str">
        <f t="shared" si="55"/>
        <v>Non-Cash Payments</v>
      </c>
    </row>
    <row r="839" spans="1:28" x14ac:dyDescent="0.25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 t="str">
        <f>VLOOKUP(R839,Products!C:D,2,FALSE)</f>
        <v>Men's Footwear</v>
      </c>
      <c r="T839">
        <v>403</v>
      </c>
      <c r="U839" s="7">
        <v>129.9900055</v>
      </c>
      <c r="V839" s="7">
        <v>110.80340837177086</v>
      </c>
      <c r="W839">
        <v>1</v>
      </c>
      <c r="X839" s="7">
        <v>7.1500000950000002</v>
      </c>
      <c r="Y839" s="7">
        <v>129.9900055</v>
      </c>
      <c r="Z839" s="7">
        <f t="shared" si="54"/>
        <v>122.840005405</v>
      </c>
      <c r="AA839" t="s">
        <v>45</v>
      </c>
      <c r="AB839" t="str">
        <f t="shared" si="55"/>
        <v>Non-Cash Payments</v>
      </c>
    </row>
    <row r="840" spans="1:28" x14ac:dyDescent="0.25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 t="str">
        <f>VLOOKUP(R840,Products!C:D,2,FALSE)</f>
        <v>Men's Footwear</v>
      </c>
      <c r="T840">
        <v>403</v>
      </c>
      <c r="U840" s="7">
        <v>129.9900055</v>
      </c>
      <c r="V840" s="7">
        <v>110.80340837177086</v>
      </c>
      <c r="W840">
        <v>1</v>
      </c>
      <c r="X840" s="7">
        <v>9.1000003809999992</v>
      </c>
      <c r="Y840" s="7">
        <v>129.9900055</v>
      </c>
      <c r="Z840" s="7">
        <f t="shared" si="54"/>
        <v>120.89000511899999</v>
      </c>
      <c r="AA840" t="s">
        <v>45</v>
      </c>
      <c r="AB840" t="str">
        <f t="shared" si="55"/>
        <v>Non-Cash Payments</v>
      </c>
    </row>
    <row r="841" spans="1:28" x14ac:dyDescent="0.25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 t="str">
        <f>VLOOKUP(R841,Products!C:D,2,FALSE)</f>
        <v>Men's Footwear</v>
      </c>
      <c r="T841">
        <v>403</v>
      </c>
      <c r="U841" s="7">
        <v>129.9900055</v>
      </c>
      <c r="V841" s="7">
        <v>110.80340837177086</v>
      </c>
      <c r="W841">
        <v>1</v>
      </c>
      <c r="X841" s="7">
        <v>9.1000003809999992</v>
      </c>
      <c r="Y841" s="7">
        <v>129.9900055</v>
      </c>
      <c r="Z841" s="7">
        <f t="shared" si="54"/>
        <v>120.89000511899999</v>
      </c>
      <c r="AA841" t="s">
        <v>45</v>
      </c>
      <c r="AB841" t="str">
        <f t="shared" si="55"/>
        <v>Non-Cash Payments</v>
      </c>
    </row>
    <row r="842" spans="1:28" x14ac:dyDescent="0.25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 t="str">
        <f>VLOOKUP(R842,Products!C:D,2,FALSE)</f>
        <v>Men's Footwear</v>
      </c>
      <c r="T842">
        <v>403</v>
      </c>
      <c r="U842" s="7">
        <v>129.9900055</v>
      </c>
      <c r="V842" s="7">
        <v>110.80340837177086</v>
      </c>
      <c r="W842">
        <v>1</v>
      </c>
      <c r="X842" s="7">
        <v>9.1000003809999992</v>
      </c>
      <c r="Y842" s="7">
        <v>129.9900055</v>
      </c>
      <c r="Z842" s="7">
        <f t="shared" si="54"/>
        <v>120.89000511899999</v>
      </c>
      <c r="AA842" t="s">
        <v>45</v>
      </c>
      <c r="AB842" t="str">
        <f t="shared" si="55"/>
        <v>Non-Cash Payments</v>
      </c>
    </row>
    <row r="843" spans="1:28" x14ac:dyDescent="0.25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 t="str">
        <f>VLOOKUP(R843,Products!C:D,2,FALSE)</f>
        <v>Men's Footwear</v>
      </c>
      <c r="T843">
        <v>403</v>
      </c>
      <c r="U843" s="7">
        <v>129.9900055</v>
      </c>
      <c r="V843" s="7">
        <v>110.80340837177086</v>
      </c>
      <c r="W843">
        <v>1</v>
      </c>
      <c r="X843" s="7">
        <v>9.1000003809999992</v>
      </c>
      <c r="Y843" s="7">
        <v>129.9900055</v>
      </c>
      <c r="Z843" s="7">
        <f t="shared" si="54"/>
        <v>120.89000511899999</v>
      </c>
      <c r="AA843" t="s">
        <v>45</v>
      </c>
      <c r="AB843" t="str">
        <f t="shared" si="55"/>
        <v>Non-Cash Payments</v>
      </c>
    </row>
    <row r="844" spans="1:28" x14ac:dyDescent="0.25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 t="str">
        <f>VLOOKUP(R844,Products!C:D,2,FALSE)</f>
        <v>Women's Clothing</v>
      </c>
      <c r="T844">
        <v>1363</v>
      </c>
      <c r="U844" s="7">
        <v>215.82000729999999</v>
      </c>
      <c r="V844" s="7">
        <v>186.82667412499998</v>
      </c>
      <c r="W844">
        <v>1</v>
      </c>
      <c r="X844" s="7">
        <v>15.10999966</v>
      </c>
      <c r="Y844" s="7">
        <v>215.82000729999999</v>
      </c>
      <c r="Z844" s="7">
        <f t="shared" si="54"/>
        <v>200.71000763999999</v>
      </c>
      <c r="AA844" t="s">
        <v>45</v>
      </c>
      <c r="AB844" t="str">
        <f t="shared" si="55"/>
        <v>Non-Cash Payments</v>
      </c>
    </row>
    <row r="845" spans="1:28" x14ac:dyDescent="0.25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 t="str">
        <f>VLOOKUP(R845,Products!C:D,2,FALSE)</f>
        <v>Cleats</v>
      </c>
      <c r="T845">
        <v>365</v>
      </c>
      <c r="U845" s="7">
        <v>59.990001679999999</v>
      </c>
      <c r="V845" s="7">
        <v>54.488929209402009</v>
      </c>
      <c r="W845">
        <v>1</v>
      </c>
      <c r="X845" s="7">
        <v>4.1999998090000004</v>
      </c>
      <c r="Y845" s="7">
        <v>59.990001679999999</v>
      </c>
      <c r="Z845" s="7">
        <f t="shared" si="54"/>
        <v>55.790001871000001</v>
      </c>
      <c r="AA845" t="s">
        <v>45</v>
      </c>
      <c r="AB845" t="str">
        <f t="shared" si="55"/>
        <v>Non-Cash Payments</v>
      </c>
    </row>
    <row r="846" spans="1:28" x14ac:dyDescent="0.25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 t="str">
        <f>VLOOKUP(R846,Products!C:D,2,FALSE)</f>
        <v>Men's Footwear</v>
      </c>
      <c r="T846">
        <v>403</v>
      </c>
      <c r="U846" s="7">
        <v>129.9900055</v>
      </c>
      <c r="V846" s="7">
        <v>110.80340837177086</v>
      </c>
      <c r="W846">
        <v>1</v>
      </c>
      <c r="X846" s="7">
        <v>9.1000003809999992</v>
      </c>
      <c r="Y846" s="7">
        <v>129.9900055</v>
      </c>
      <c r="Z846" s="7">
        <f t="shared" si="54"/>
        <v>120.89000511899999</v>
      </c>
      <c r="AA846" t="s">
        <v>45</v>
      </c>
      <c r="AB846" t="str">
        <f t="shared" si="55"/>
        <v>Non-Cash Payments</v>
      </c>
    </row>
    <row r="847" spans="1:28" x14ac:dyDescent="0.25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 t="str">
        <f>VLOOKUP(R847,Products!C:D,2,FALSE)</f>
        <v>Men's Footwear</v>
      </c>
      <c r="T847">
        <v>403</v>
      </c>
      <c r="U847" s="7">
        <v>129.9900055</v>
      </c>
      <c r="V847" s="7">
        <v>110.80340837177086</v>
      </c>
      <c r="W847">
        <v>1</v>
      </c>
      <c r="X847" s="7">
        <v>9.1000003809999992</v>
      </c>
      <c r="Y847" s="7">
        <v>129.9900055</v>
      </c>
      <c r="Z847" s="7">
        <f t="shared" si="54"/>
        <v>120.89000511899999</v>
      </c>
      <c r="AA847" t="s">
        <v>45</v>
      </c>
      <c r="AB847" t="str">
        <f t="shared" si="55"/>
        <v>Non-Cash Payments</v>
      </c>
    </row>
    <row r="848" spans="1:28" x14ac:dyDescent="0.25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 t="str">
        <f>VLOOKUP(R848,Products!C:D,2,FALSE)</f>
        <v>Women's Clothing</v>
      </c>
      <c r="T848">
        <v>1363</v>
      </c>
      <c r="U848" s="7">
        <v>215.82000729999999</v>
      </c>
      <c r="V848" s="7">
        <v>186.82667412499998</v>
      </c>
      <c r="W848">
        <v>1</v>
      </c>
      <c r="X848" s="7">
        <v>15.10999966</v>
      </c>
      <c r="Y848" s="7">
        <v>215.82000729999999</v>
      </c>
      <c r="Z848" s="7">
        <f t="shared" si="54"/>
        <v>200.71000763999999</v>
      </c>
      <c r="AA848" t="s">
        <v>45</v>
      </c>
      <c r="AB848" t="str">
        <f t="shared" si="55"/>
        <v>Non-Cash Payments</v>
      </c>
    </row>
    <row r="849" spans="1:28" x14ac:dyDescent="0.25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 t="str">
        <f>VLOOKUP(R849,Products!C:D,2,FALSE)</f>
        <v>Men's Footwear</v>
      </c>
      <c r="T849">
        <v>403</v>
      </c>
      <c r="U849" s="7">
        <v>129.9900055</v>
      </c>
      <c r="V849" s="7">
        <v>110.80340837177086</v>
      </c>
      <c r="W849">
        <v>1</v>
      </c>
      <c r="X849" s="7">
        <v>9.1000003809999992</v>
      </c>
      <c r="Y849" s="7">
        <v>129.9900055</v>
      </c>
      <c r="Z849" s="7">
        <f t="shared" si="54"/>
        <v>120.89000511899999</v>
      </c>
      <c r="AA849" t="s">
        <v>45</v>
      </c>
      <c r="AB849" t="str">
        <f t="shared" si="55"/>
        <v>Non-Cash Payments</v>
      </c>
    </row>
    <row r="850" spans="1:28" x14ac:dyDescent="0.25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 t="str">
        <f>VLOOKUP(R850,Products!C:D,2,FALSE)</f>
        <v>Men's Footwear</v>
      </c>
      <c r="T850">
        <v>403</v>
      </c>
      <c r="U850" s="7">
        <v>129.9900055</v>
      </c>
      <c r="V850" s="7">
        <v>110.80340837177086</v>
      </c>
      <c r="W850">
        <v>1</v>
      </c>
      <c r="X850" s="7">
        <v>9.1000003809999992</v>
      </c>
      <c r="Y850" s="7">
        <v>129.9900055</v>
      </c>
      <c r="Z850" s="7">
        <f t="shared" si="54"/>
        <v>120.89000511899999</v>
      </c>
      <c r="AA850" t="s">
        <v>45</v>
      </c>
      <c r="AB850" t="str">
        <f t="shared" si="55"/>
        <v>Non-Cash Payments</v>
      </c>
    </row>
    <row r="851" spans="1:28" x14ac:dyDescent="0.25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 t="str">
        <f>VLOOKUP(R851,Products!C:D,2,FALSE)</f>
        <v>Women's Clothing</v>
      </c>
      <c r="T851">
        <v>1363</v>
      </c>
      <c r="U851" s="7">
        <v>215.82000729999999</v>
      </c>
      <c r="V851" s="7">
        <v>186.82667412499998</v>
      </c>
      <c r="W851">
        <v>1</v>
      </c>
      <c r="X851" s="7">
        <v>15.10999966</v>
      </c>
      <c r="Y851" s="7">
        <v>215.82000729999999</v>
      </c>
      <c r="Z851" s="7">
        <f t="shared" si="54"/>
        <v>200.71000763999999</v>
      </c>
      <c r="AA851" t="s">
        <v>45</v>
      </c>
      <c r="AB851" t="str">
        <f t="shared" si="55"/>
        <v>Non-Cash Payments</v>
      </c>
    </row>
    <row r="852" spans="1:28" x14ac:dyDescent="0.25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 t="str">
        <f>VLOOKUP(R852,Products!C:D,2,FALSE)</f>
        <v>Crafts</v>
      </c>
      <c r="T852">
        <v>1353</v>
      </c>
      <c r="U852" s="7">
        <v>461.48001099999999</v>
      </c>
      <c r="V852" s="7">
        <v>376.77167767999998</v>
      </c>
      <c r="W852">
        <v>1</v>
      </c>
      <c r="X852" s="7">
        <v>32.299999239999998</v>
      </c>
      <c r="Y852" s="7">
        <v>461.48001099999999</v>
      </c>
      <c r="Z852" s="7">
        <f t="shared" si="54"/>
        <v>429.18001176000001</v>
      </c>
      <c r="AA852" t="s">
        <v>45</v>
      </c>
      <c r="AB852" t="str">
        <f t="shared" si="55"/>
        <v>Non-Cash Payments</v>
      </c>
    </row>
    <row r="853" spans="1:28" x14ac:dyDescent="0.25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 t="str">
        <f>VLOOKUP(R853,Products!C:D,2,FALSE)</f>
        <v>Men's Footwear</v>
      </c>
      <c r="T853">
        <v>403</v>
      </c>
      <c r="U853" s="7">
        <v>129.9900055</v>
      </c>
      <c r="V853" s="7">
        <v>110.80340837177086</v>
      </c>
      <c r="W853">
        <v>1</v>
      </c>
      <c r="X853" s="7">
        <v>9.1000003809999992</v>
      </c>
      <c r="Y853" s="7">
        <v>129.9900055</v>
      </c>
      <c r="Z853" s="7">
        <f t="shared" si="54"/>
        <v>120.89000511899999</v>
      </c>
      <c r="AA853" t="s">
        <v>45</v>
      </c>
      <c r="AB853" t="str">
        <f t="shared" si="55"/>
        <v>Non-Cash Payments</v>
      </c>
    </row>
    <row r="854" spans="1:28" x14ac:dyDescent="0.25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 t="str">
        <f>VLOOKUP(R854,Products!C:D,2,FALSE)</f>
        <v>Women's Clothing</v>
      </c>
      <c r="T854">
        <v>1363</v>
      </c>
      <c r="U854" s="7">
        <v>215.82000729999999</v>
      </c>
      <c r="V854" s="7">
        <v>186.82667412499998</v>
      </c>
      <c r="W854">
        <v>1</v>
      </c>
      <c r="X854" s="7">
        <v>15.10999966</v>
      </c>
      <c r="Y854" s="7">
        <v>215.82000729999999</v>
      </c>
      <c r="Z854" s="7">
        <f t="shared" si="54"/>
        <v>200.71000763999999</v>
      </c>
      <c r="AA854" t="s">
        <v>45</v>
      </c>
      <c r="AB854" t="str">
        <f t="shared" si="55"/>
        <v>Non-Cash Payments</v>
      </c>
    </row>
    <row r="855" spans="1:28" x14ac:dyDescent="0.25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 t="str">
        <f>VLOOKUP(R855,Products!C:D,2,FALSE)</f>
        <v>Men's Footwear</v>
      </c>
      <c r="T855">
        <v>403</v>
      </c>
      <c r="U855" s="7">
        <v>129.9900055</v>
      </c>
      <c r="V855" s="7">
        <v>110.80340837177086</v>
      </c>
      <c r="W855">
        <v>1</v>
      </c>
      <c r="X855" s="7">
        <v>9.1000003809999992</v>
      </c>
      <c r="Y855" s="7">
        <v>129.9900055</v>
      </c>
      <c r="Z855" s="7">
        <f t="shared" si="54"/>
        <v>120.89000511899999</v>
      </c>
      <c r="AA855" t="s">
        <v>45</v>
      </c>
      <c r="AB855" t="str">
        <f t="shared" si="55"/>
        <v>Non-Cash Payments</v>
      </c>
    </row>
    <row r="856" spans="1:28" x14ac:dyDescent="0.25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 t="str">
        <f>VLOOKUP(R856,Products!C:D,2,FALSE)</f>
        <v>Men's Footwear</v>
      </c>
      <c r="T856">
        <v>403</v>
      </c>
      <c r="U856" s="7">
        <v>129.9900055</v>
      </c>
      <c r="V856" s="7">
        <v>110.80340837177086</v>
      </c>
      <c r="W856">
        <v>1</v>
      </c>
      <c r="X856" s="7">
        <v>9.1000003809999992</v>
      </c>
      <c r="Y856" s="7">
        <v>129.9900055</v>
      </c>
      <c r="Z856" s="7">
        <f t="shared" si="54"/>
        <v>120.89000511899999</v>
      </c>
      <c r="AA856" t="s">
        <v>45</v>
      </c>
      <c r="AB856" t="str">
        <f t="shared" si="55"/>
        <v>Non-Cash Payments</v>
      </c>
    </row>
    <row r="857" spans="1:28" x14ac:dyDescent="0.25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 t="str">
        <f>VLOOKUP(R857,Products!C:D,2,FALSE)</f>
        <v>Men's Footwear</v>
      </c>
      <c r="T857">
        <v>403</v>
      </c>
      <c r="U857" s="7">
        <v>129.9900055</v>
      </c>
      <c r="V857" s="7">
        <v>110.80340837177086</v>
      </c>
      <c r="W857">
        <v>1</v>
      </c>
      <c r="X857" s="7">
        <v>11.69999981</v>
      </c>
      <c r="Y857" s="7">
        <v>129.9900055</v>
      </c>
      <c r="Z857" s="7">
        <f t="shared" si="54"/>
        <v>118.29000569</v>
      </c>
      <c r="AA857" t="s">
        <v>45</v>
      </c>
      <c r="AB857" t="str">
        <f t="shared" si="55"/>
        <v>Non-Cash Payments</v>
      </c>
    </row>
    <row r="858" spans="1:28" x14ac:dyDescent="0.25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 t="str">
        <f>VLOOKUP(R858,Products!C:D,2,FALSE)</f>
        <v>Cleats</v>
      </c>
      <c r="T858">
        <v>365</v>
      </c>
      <c r="U858" s="7">
        <v>59.990001679999999</v>
      </c>
      <c r="V858" s="7">
        <v>54.488929209402009</v>
      </c>
      <c r="W858">
        <v>1</v>
      </c>
      <c r="X858" s="7">
        <v>5.4000000950000002</v>
      </c>
      <c r="Y858" s="7">
        <v>59.990001679999999</v>
      </c>
      <c r="Z858" s="7">
        <f t="shared" si="54"/>
        <v>54.590001584999996</v>
      </c>
      <c r="AA858" t="s">
        <v>45</v>
      </c>
      <c r="AB858" t="str">
        <f t="shared" si="55"/>
        <v>Non-Cash Payments</v>
      </c>
    </row>
    <row r="859" spans="1:28" x14ac:dyDescent="0.25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 t="str">
        <f>VLOOKUP(R859,Products!C:D,2,FALSE)</f>
        <v>Men's Clothing</v>
      </c>
      <c r="T859">
        <v>1357</v>
      </c>
      <c r="U859" s="7">
        <v>210.8500061</v>
      </c>
      <c r="V859" s="7">
        <v>116.83000946</v>
      </c>
      <c r="W859">
        <v>1</v>
      </c>
      <c r="X859" s="7">
        <v>18.979999540000001</v>
      </c>
      <c r="Y859" s="7">
        <v>210.8500061</v>
      </c>
      <c r="Z859" s="7">
        <f t="shared" si="54"/>
        <v>191.87000656000001</v>
      </c>
      <c r="AA859" t="s">
        <v>45</v>
      </c>
      <c r="AB859" t="str">
        <f t="shared" si="55"/>
        <v>Non-Cash Payments</v>
      </c>
    </row>
    <row r="860" spans="1:28" x14ac:dyDescent="0.25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 t="str">
        <f>VLOOKUP(R860,Products!C:D,2,FALSE)</f>
        <v>Sporting Goods</v>
      </c>
      <c r="T860">
        <v>1360</v>
      </c>
      <c r="U860" s="7">
        <v>327.75</v>
      </c>
      <c r="V860" s="7">
        <v>297.07027734645828</v>
      </c>
      <c r="W860">
        <v>1</v>
      </c>
      <c r="X860" s="7">
        <v>65.550003050000001</v>
      </c>
      <c r="Y860" s="7">
        <v>327.75</v>
      </c>
      <c r="Z860" s="7">
        <f t="shared" si="54"/>
        <v>262.19999695000001</v>
      </c>
      <c r="AA860" t="s">
        <v>66</v>
      </c>
      <c r="AB860" t="str">
        <f t="shared" si="55"/>
        <v>Non-Cash Payments</v>
      </c>
    </row>
    <row r="861" spans="1:28" x14ac:dyDescent="0.25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 t="str">
        <f>VLOOKUP(R861,Products!C:D,2,FALSE)</f>
        <v>Sporting Goods</v>
      </c>
      <c r="T861">
        <v>1360</v>
      </c>
      <c r="U861" s="7">
        <v>327.75</v>
      </c>
      <c r="V861" s="7">
        <v>297.07027734645828</v>
      </c>
      <c r="W861">
        <v>1</v>
      </c>
      <c r="X861" s="7">
        <v>81.940002440000001</v>
      </c>
      <c r="Y861" s="7">
        <v>327.75</v>
      </c>
      <c r="Z861" s="7">
        <f t="shared" si="54"/>
        <v>245.80999756</v>
      </c>
      <c r="AA861" t="s">
        <v>45</v>
      </c>
      <c r="AB861" t="str">
        <f t="shared" si="55"/>
        <v>Non-Cash Payments</v>
      </c>
    </row>
    <row r="862" spans="1:28" x14ac:dyDescent="0.25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 t="str">
        <f>VLOOKUP(R862,Products!C:D,2,FALSE)</f>
        <v>Sporting Goods</v>
      </c>
      <c r="T862">
        <v>1360</v>
      </c>
      <c r="U862" s="7">
        <v>327.75</v>
      </c>
      <c r="V862" s="7">
        <v>297.07027734645828</v>
      </c>
      <c r="W862">
        <v>1</v>
      </c>
      <c r="X862" s="7">
        <v>0</v>
      </c>
      <c r="Y862" s="7">
        <v>327.75</v>
      </c>
      <c r="Z862" s="7">
        <f t="shared" si="54"/>
        <v>327.75</v>
      </c>
      <c r="AA862" t="s">
        <v>45</v>
      </c>
      <c r="AB862" t="str">
        <f t="shared" si="55"/>
        <v>Non-Cash Payments</v>
      </c>
    </row>
    <row r="863" spans="1:28" x14ac:dyDescent="0.25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 t="str">
        <f>VLOOKUP(R863,Products!C:D,2,FALSE)</f>
        <v>Sporting Goods</v>
      </c>
      <c r="T863">
        <v>1360</v>
      </c>
      <c r="U863" s="7">
        <v>327.75</v>
      </c>
      <c r="V863" s="7">
        <v>297.07027734645828</v>
      </c>
      <c r="W863">
        <v>1</v>
      </c>
      <c r="X863" s="7">
        <v>3.2799999710000001</v>
      </c>
      <c r="Y863" s="7">
        <v>327.75</v>
      </c>
      <c r="Z863" s="7">
        <f t="shared" si="54"/>
        <v>324.470000029</v>
      </c>
      <c r="AA863" t="s">
        <v>45</v>
      </c>
      <c r="AB863" t="str">
        <f t="shared" si="55"/>
        <v>Non-Cash Payments</v>
      </c>
    </row>
    <row r="864" spans="1:28" x14ac:dyDescent="0.25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 t="str">
        <f>VLOOKUP(R864,Products!C:D,2,FALSE)</f>
        <v>Sporting Goods</v>
      </c>
      <c r="T864">
        <v>1360</v>
      </c>
      <c r="U864" s="7">
        <v>327.75</v>
      </c>
      <c r="V864" s="7">
        <v>297.07027734645828</v>
      </c>
      <c r="W864">
        <v>1</v>
      </c>
      <c r="X864" s="7">
        <v>6.5599999430000002</v>
      </c>
      <c r="Y864" s="7">
        <v>327.75</v>
      </c>
      <c r="Z864" s="7">
        <f t="shared" si="54"/>
        <v>321.19000005700002</v>
      </c>
      <c r="AA864" t="s">
        <v>30</v>
      </c>
      <c r="AB864" t="str">
        <f t="shared" si="55"/>
        <v>Cash Over 200</v>
      </c>
    </row>
    <row r="865" spans="1:28" x14ac:dyDescent="0.25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 t="str">
        <f>VLOOKUP(R865,Products!C:D,2,FALSE)</f>
        <v>Sporting Goods</v>
      </c>
      <c r="T865">
        <v>1360</v>
      </c>
      <c r="U865" s="7">
        <v>327.75</v>
      </c>
      <c r="V865" s="7">
        <v>297.07027734645828</v>
      </c>
      <c r="W865">
        <v>1</v>
      </c>
      <c r="X865" s="7">
        <v>9.8299999239999991</v>
      </c>
      <c r="Y865" s="7">
        <v>327.75</v>
      </c>
      <c r="Z865" s="7">
        <f t="shared" si="54"/>
        <v>317.92000007600001</v>
      </c>
      <c r="AA865" t="s">
        <v>45</v>
      </c>
      <c r="AB865" t="str">
        <f t="shared" si="55"/>
        <v>Non-Cash Payments</v>
      </c>
    </row>
    <row r="866" spans="1:28" x14ac:dyDescent="0.25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 t="str">
        <f>VLOOKUP(R866,Products!C:D,2,FALSE)</f>
        <v>Sporting Goods</v>
      </c>
      <c r="T866">
        <v>1360</v>
      </c>
      <c r="U866" s="7">
        <v>327.75</v>
      </c>
      <c r="V866" s="7">
        <v>297.07027734645828</v>
      </c>
      <c r="W866">
        <v>1</v>
      </c>
      <c r="X866" s="7">
        <v>13.10999966</v>
      </c>
      <c r="Y866" s="7">
        <v>327.75</v>
      </c>
      <c r="Z866" s="7">
        <f t="shared" si="54"/>
        <v>314.64000034000003</v>
      </c>
      <c r="AA866" t="s">
        <v>66</v>
      </c>
      <c r="AB866" t="str">
        <f t="shared" si="55"/>
        <v>Non-Cash Payments</v>
      </c>
    </row>
    <row r="867" spans="1:28" x14ac:dyDescent="0.25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 t="str">
        <f>VLOOKUP(R867,Products!C:D,2,FALSE)</f>
        <v>Sporting Goods</v>
      </c>
      <c r="T867">
        <v>1360</v>
      </c>
      <c r="U867" s="7">
        <v>327.75</v>
      </c>
      <c r="V867" s="7">
        <v>297.07027734645828</v>
      </c>
      <c r="W867">
        <v>1</v>
      </c>
      <c r="X867" s="7">
        <v>16.38999939</v>
      </c>
      <c r="Y867" s="7">
        <v>327.75</v>
      </c>
      <c r="Z867" s="7">
        <f t="shared" si="54"/>
        <v>311.36000060999999</v>
      </c>
      <c r="AA867" t="s">
        <v>30</v>
      </c>
      <c r="AB867" t="str">
        <f t="shared" si="55"/>
        <v>Cash Over 200</v>
      </c>
    </row>
    <row r="868" spans="1:28" x14ac:dyDescent="0.25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 t="str">
        <f>VLOOKUP(R868,Products!C:D,2,FALSE)</f>
        <v>Sporting Goods</v>
      </c>
      <c r="T868">
        <v>1360</v>
      </c>
      <c r="U868" s="7">
        <v>327.75</v>
      </c>
      <c r="V868" s="7">
        <v>297.07027734645828</v>
      </c>
      <c r="W868">
        <v>1</v>
      </c>
      <c r="X868" s="7">
        <v>18.030000690000001</v>
      </c>
      <c r="Y868" s="7">
        <v>327.75</v>
      </c>
      <c r="Z868" s="7">
        <f t="shared" si="54"/>
        <v>309.71999930999999</v>
      </c>
      <c r="AA868" t="s">
        <v>66</v>
      </c>
      <c r="AB868" t="str">
        <f t="shared" si="55"/>
        <v>Non-Cash Payments</v>
      </c>
    </row>
    <row r="869" spans="1:28" x14ac:dyDescent="0.25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 t="str">
        <f>VLOOKUP(R869,Products!C:D,2,FALSE)</f>
        <v>Sporting Goods</v>
      </c>
      <c r="T869">
        <v>1360</v>
      </c>
      <c r="U869" s="7">
        <v>327.75</v>
      </c>
      <c r="V869" s="7">
        <v>297.07027734645828</v>
      </c>
      <c r="W869">
        <v>1</v>
      </c>
      <c r="X869" s="7">
        <v>22.940000529999999</v>
      </c>
      <c r="Y869" s="7">
        <v>327.75</v>
      </c>
      <c r="Z869" s="7">
        <f t="shared" si="54"/>
        <v>304.80999946999998</v>
      </c>
      <c r="AA869" t="s">
        <v>45</v>
      </c>
      <c r="AB869" t="str">
        <f t="shared" si="55"/>
        <v>Non-Cash Payments</v>
      </c>
    </row>
    <row r="870" spans="1:28" x14ac:dyDescent="0.25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 t="str">
        <f>VLOOKUP(R870,Products!C:D,2,FALSE)</f>
        <v>Sporting Goods</v>
      </c>
      <c r="T870">
        <v>1360</v>
      </c>
      <c r="U870" s="7">
        <v>327.75</v>
      </c>
      <c r="V870" s="7">
        <v>297.07027734645828</v>
      </c>
      <c r="W870">
        <v>1</v>
      </c>
      <c r="X870" s="7">
        <v>29.5</v>
      </c>
      <c r="Y870" s="7">
        <v>327.75</v>
      </c>
      <c r="Z870" s="7">
        <f t="shared" si="54"/>
        <v>298.25</v>
      </c>
      <c r="AA870" t="s">
        <v>66</v>
      </c>
      <c r="AB870" t="str">
        <f t="shared" si="55"/>
        <v>Non-Cash Payments</v>
      </c>
    </row>
    <row r="871" spans="1:28" x14ac:dyDescent="0.25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 t="str">
        <f>VLOOKUP(R871,Products!C:D,2,FALSE)</f>
        <v>Sporting Goods</v>
      </c>
      <c r="T871">
        <v>1360</v>
      </c>
      <c r="U871" s="7">
        <v>327.75</v>
      </c>
      <c r="V871" s="7">
        <v>297.07027734645828</v>
      </c>
      <c r="W871">
        <v>1</v>
      </c>
      <c r="X871" s="7">
        <v>32.77999878</v>
      </c>
      <c r="Y871" s="7">
        <v>327.75</v>
      </c>
      <c r="Z871" s="7">
        <f t="shared" si="54"/>
        <v>294.97000121999997</v>
      </c>
      <c r="AA871" t="s">
        <v>45</v>
      </c>
      <c r="AB871" t="str">
        <f t="shared" si="55"/>
        <v>Non-Cash Payments</v>
      </c>
    </row>
    <row r="872" spans="1:28" x14ac:dyDescent="0.25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 t="str">
        <f>VLOOKUP(R872,Products!C:D,2,FALSE)</f>
        <v>Sporting Goods</v>
      </c>
      <c r="T872">
        <v>1360</v>
      </c>
      <c r="U872" s="7">
        <v>327.75</v>
      </c>
      <c r="V872" s="7">
        <v>297.07027734645828</v>
      </c>
      <c r="W872">
        <v>1</v>
      </c>
      <c r="X872" s="7">
        <v>39.33000183</v>
      </c>
      <c r="Y872" s="7">
        <v>327.75</v>
      </c>
      <c r="Z872" s="7">
        <f t="shared" si="54"/>
        <v>288.41999816999999</v>
      </c>
      <c r="AA872" t="s">
        <v>45</v>
      </c>
      <c r="AB872" t="str">
        <f t="shared" si="55"/>
        <v>Non-Cash Payments</v>
      </c>
    </row>
    <row r="873" spans="1:28" x14ac:dyDescent="0.25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 t="str">
        <f>VLOOKUP(R873,Products!C:D,2,FALSE)</f>
        <v>Sporting Goods</v>
      </c>
      <c r="T873">
        <v>1360</v>
      </c>
      <c r="U873" s="7">
        <v>327.75</v>
      </c>
      <c r="V873" s="7">
        <v>297.07027734645828</v>
      </c>
      <c r="W873">
        <v>1</v>
      </c>
      <c r="X873" s="7">
        <v>42.61000061</v>
      </c>
      <c r="Y873" s="7">
        <v>327.75</v>
      </c>
      <c r="Z873" s="7">
        <f t="shared" si="54"/>
        <v>285.13999939000001</v>
      </c>
      <c r="AA873" t="s">
        <v>66</v>
      </c>
      <c r="AB873" t="str">
        <f t="shared" si="55"/>
        <v>Non-Cash Payments</v>
      </c>
    </row>
    <row r="874" spans="1:28" x14ac:dyDescent="0.25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 t="str">
        <f>VLOOKUP(R874,Products!C:D,2,FALSE)</f>
        <v>Sporting Goods</v>
      </c>
      <c r="T874">
        <v>1360</v>
      </c>
      <c r="U874" s="7">
        <v>327.75</v>
      </c>
      <c r="V874" s="7">
        <v>297.07027734645828</v>
      </c>
      <c r="W874">
        <v>1</v>
      </c>
      <c r="X874" s="7">
        <v>49.159999849999998</v>
      </c>
      <c r="Y874" s="7">
        <v>327.75</v>
      </c>
      <c r="Z874" s="7">
        <f t="shared" si="54"/>
        <v>278.59000014999998</v>
      </c>
      <c r="AA874" t="s">
        <v>45</v>
      </c>
      <c r="AB874" t="str">
        <f t="shared" si="55"/>
        <v>Non-Cash Payments</v>
      </c>
    </row>
    <row r="875" spans="1:28" x14ac:dyDescent="0.25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 t="str">
        <f>VLOOKUP(R875,Products!C:D,2,FALSE)</f>
        <v>Sporting Goods</v>
      </c>
      <c r="T875">
        <v>1360</v>
      </c>
      <c r="U875" s="7">
        <v>327.75</v>
      </c>
      <c r="V875" s="7">
        <v>297.07027734645828</v>
      </c>
      <c r="W875">
        <v>1</v>
      </c>
      <c r="X875" s="7">
        <v>52.439998629999998</v>
      </c>
      <c r="Y875" s="7">
        <v>327.75</v>
      </c>
      <c r="Z875" s="7">
        <f t="shared" si="54"/>
        <v>275.31000137000001</v>
      </c>
      <c r="AA875" t="s">
        <v>66</v>
      </c>
      <c r="AB875" t="str">
        <f t="shared" si="55"/>
        <v>Non-Cash Payments</v>
      </c>
    </row>
    <row r="876" spans="1:28" x14ac:dyDescent="0.25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 t="str">
        <f>VLOOKUP(R876,Products!C:D,2,FALSE)</f>
        <v>Sporting Goods</v>
      </c>
      <c r="T876">
        <v>1360</v>
      </c>
      <c r="U876" s="7">
        <v>327.75</v>
      </c>
      <c r="V876" s="7">
        <v>297.07027734645828</v>
      </c>
      <c r="W876">
        <v>1</v>
      </c>
      <c r="X876" s="7">
        <v>55.72000122</v>
      </c>
      <c r="Y876" s="7">
        <v>327.75</v>
      </c>
      <c r="Z876" s="7">
        <f t="shared" si="54"/>
        <v>272.02999878000003</v>
      </c>
      <c r="AA876" t="s">
        <v>66</v>
      </c>
      <c r="AB876" t="str">
        <f t="shared" si="55"/>
        <v>Non-Cash Payments</v>
      </c>
    </row>
    <row r="877" spans="1:28" x14ac:dyDescent="0.25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 t="str">
        <f>VLOOKUP(R877,Products!C:D,2,FALSE)</f>
        <v>Sporting Goods</v>
      </c>
      <c r="T877">
        <v>1360</v>
      </c>
      <c r="U877" s="7">
        <v>327.75</v>
      </c>
      <c r="V877" s="7">
        <v>297.07027734645828</v>
      </c>
      <c r="W877">
        <v>1</v>
      </c>
      <c r="X877" s="7">
        <v>59</v>
      </c>
      <c r="Y877" s="7">
        <v>327.75</v>
      </c>
      <c r="Z877" s="7">
        <f t="shared" si="54"/>
        <v>268.75</v>
      </c>
      <c r="AA877" t="s">
        <v>30</v>
      </c>
      <c r="AB877" t="str">
        <f t="shared" si="55"/>
        <v>Cash Over 200</v>
      </c>
    </row>
    <row r="878" spans="1:28" x14ac:dyDescent="0.25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 t="str">
        <f>VLOOKUP(R878,Products!C:D,2,FALSE)</f>
        <v>Sporting Goods</v>
      </c>
      <c r="T878">
        <v>1360</v>
      </c>
      <c r="U878" s="7">
        <v>327.75</v>
      </c>
      <c r="V878" s="7">
        <v>297.07027734645828</v>
      </c>
      <c r="W878">
        <v>1</v>
      </c>
      <c r="X878" s="7">
        <v>65.550003050000001</v>
      </c>
      <c r="Y878" s="7">
        <v>327.75</v>
      </c>
      <c r="Z878" s="7">
        <f t="shared" si="54"/>
        <v>262.19999695000001</v>
      </c>
      <c r="AA878" t="s">
        <v>30</v>
      </c>
      <c r="AB878" t="str">
        <f t="shared" si="55"/>
        <v>Cash Over 200</v>
      </c>
    </row>
    <row r="879" spans="1:28" x14ac:dyDescent="0.25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 t="str">
        <f>VLOOKUP(R879,Products!C:D,2,FALSE)</f>
        <v>Sporting Goods</v>
      </c>
      <c r="T879">
        <v>1360</v>
      </c>
      <c r="U879" s="7">
        <v>327.75</v>
      </c>
      <c r="V879" s="7">
        <v>297.07027734645828</v>
      </c>
      <c r="W879">
        <v>1</v>
      </c>
      <c r="X879" s="7">
        <v>81.940002440000001</v>
      </c>
      <c r="Y879" s="7">
        <v>327.75</v>
      </c>
      <c r="Z879" s="7">
        <f t="shared" si="54"/>
        <v>245.80999756</v>
      </c>
      <c r="AA879" t="s">
        <v>66</v>
      </c>
      <c r="AB879" t="str">
        <f t="shared" si="55"/>
        <v>Non-Cash Payments</v>
      </c>
    </row>
    <row r="880" spans="1:28" x14ac:dyDescent="0.25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 t="str">
        <f>VLOOKUP(R880,Products!C:D,2,FALSE)</f>
        <v>Sporting Goods</v>
      </c>
      <c r="T880">
        <v>1360</v>
      </c>
      <c r="U880" s="7">
        <v>327.75</v>
      </c>
      <c r="V880" s="7">
        <v>297.07027734645828</v>
      </c>
      <c r="W880">
        <v>1</v>
      </c>
      <c r="X880" s="7">
        <v>0</v>
      </c>
      <c r="Y880" s="7">
        <v>327.75</v>
      </c>
      <c r="Z880" s="7">
        <f t="shared" si="54"/>
        <v>327.75</v>
      </c>
      <c r="AA880" t="s">
        <v>66</v>
      </c>
      <c r="AB880" t="str">
        <f t="shared" si="55"/>
        <v>Non-Cash Payments</v>
      </c>
    </row>
    <row r="881" spans="1:28" x14ac:dyDescent="0.25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 t="str">
        <f>VLOOKUP(R881,Products!C:D,2,FALSE)</f>
        <v>Sporting Goods</v>
      </c>
      <c r="T881">
        <v>1360</v>
      </c>
      <c r="U881" s="7">
        <v>327.75</v>
      </c>
      <c r="V881" s="7">
        <v>297.07027734645828</v>
      </c>
      <c r="W881">
        <v>1</v>
      </c>
      <c r="X881" s="7">
        <v>3.2799999710000001</v>
      </c>
      <c r="Y881" s="7">
        <v>327.75</v>
      </c>
      <c r="Z881" s="7">
        <f t="shared" si="54"/>
        <v>324.470000029</v>
      </c>
      <c r="AA881" t="s">
        <v>45</v>
      </c>
      <c r="AB881" t="str">
        <f t="shared" si="55"/>
        <v>Non-Cash Payments</v>
      </c>
    </row>
    <row r="882" spans="1:28" x14ac:dyDescent="0.25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 t="str">
        <f>VLOOKUP(R882,Products!C:D,2,FALSE)</f>
        <v>Sporting Goods</v>
      </c>
      <c r="T882">
        <v>1360</v>
      </c>
      <c r="U882" s="7">
        <v>327.75</v>
      </c>
      <c r="V882" s="7">
        <v>297.07027734645828</v>
      </c>
      <c r="W882">
        <v>1</v>
      </c>
      <c r="X882" s="7">
        <v>6.5599999430000002</v>
      </c>
      <c r="Y882" s="7">
        <v>327.75</v>
      </c>
      <c r="Z882" s="7">
        <f t="shared" si="54"/>
        <v>321.19000005700002</v>
      </c>
      <c r="AA882" t="s">
        <v>45</v>
      </c>
      <c r="AB882" t="str">
        <f t="shared" si="55"/>
        <v>Non-Cash Payments</v>
      </c>
    </row>
    <row r="883" spans="1:28" x14ac:dyDescent="0.25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 t="str">
        <f>VLOOKUP(R883,Products!C:D,2,FALSE)</f>
        <v>Sporting Goods</v>
      </c>
      <c r="T883">
        <v>1360</v>
      </c>
      <c r="U883" s="7">
        <v>327.75</v>
      </c>
      <c r="V883" s="7">
        <v>297.07027734645828</v>
      </c>
      <c r="W883">
        <v>1</v>
      </c>
      <c r="X883" s="7">
        <v>9.8299999239999991</v>
      </c>
      <c r="Y883" s="7">
        <v>327.75</v>
      </c>
      <c r="Z883" s="7">
        <f t="shared" si="54"/>
        <v>317.92000007600001</v>
      </c>
      <c r="AA883" t="s">
        <v>45</v>
      </c>
      <c r="AB883" t="str">
        <f t="shared" si="55"/>
        <v>Non-Cash Payments</v>
      </c>
    </row>
    <row r="884" spans="1:28" x14ac:dyDescent="0.25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 t="str">
        <f>VLOOKUP(R884,Products!C:D,2,FALSE)</f>
        <v>Sporting Goods</v>
      </c>
      <c r="T884">
        <v>1360</v>
      </c>
      <c r="U884" s="7">
        <v>327.75</v>
      </c>
      <c r="V884" s="7">
        <v>297.07027734645828</v>
      </c>
      <c r="W884">
        <v>1</v>
      </c>
      <c r="X884" s="7">
        <v>13.10999966</v>
      </c>
      <c r="Y884" s="7">
        <v>327.75</v>
      </c>
      <c r="Z884" s="7">
        <f t="shared" si="54"/>
        <v>314.64000034000003</v>
      </c>
      <c r="AA884" t="s">
        <v>66</v>
      </c>
      <c r="AB884" t="str">
        <f t="shared" si="55"/>
        <v>Non-Cash Payments</v>
      </c>
    </row>
    <row r="885" spans="1:28" x14ac:dyDescent="0.25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 t="str">
        <f>VLOOKUP(R885,Products!C:D,2,FALSE)</f>
        <v>Sporting Goods</v>
      </c>
      <c r="T885">
        <v>1360</v>
      </c>
      <c r="U885" s="7">
        <v>327.75</v>
      </c>
      <c r="V885" s="7">
        <v>297.07027734645828</v>
      </c>
      <c r="W885">
        <v>1</v>
      </c>
      <c r="X885" s="7">
        <v>16.38999939</v>
      </c>
      <c r="Y885" s="7">
        <v>327.75</v>
      </c>
      <c r="Z885" s="7">
        <f t="shared" si="54"/>
        <v>311.36000060999999</v>
      </c>
      <c r="AA885" t="s">
        <v>66</v>
      </c>
      <c r="AB885" t="str">
        <f t="shared" si="55"/>
        <v>Non-Cash Payments</v>
      </c>
    </row>
    <row r="886" spans="1:28" x14ac:dyDescent="0.25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 t="str">
        <f>VLOOKUP(R886,Products!C:D,2,FALSE)</f>
        <v>Sporting Goods</v>
      </c>
      <c r="T886">
        <v>1360</v>
      </c>
      <c r="U886" s="7">
        <v>327.75</v>
      </c>
      <c r="V886" s="7">
        <v>297.07027734645828</v>
      </c>
      <c r="W886">
        <v>1</v>
      </c>
      <c r="X886" s="7">
        <v>18.030000690000001</v>
      </c>
      <c r="Y886" s="7">
        <v>327.75</v>
      </c>
      <c r="Z886" s="7">
        <f t="shared" si="54"/>
        <v>309.71999930999999</v>
      </c>
      <c r="AA886" t="s">
        <v>30</v>
      </c>
      <c r="AB886" t="str">
        <f t="shared" si="55"/>
        <v>Cash Over 200</v>
      </c>
    </row>
    <row r="887" spans="1:28" x14ac:dyDescent="0.25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 t="str">
        <f>VLOOKUP(R887,Products!C:D,2,FALSE)</f>
        <v>Sporting Goods</v>
      </c>
      <c r="T887">
        <v>1360</v>
      </c>
      <c r="U887" s="7">
        <v>327.75</v>
      </c>
      <c r="V887" s="7">
        <v>297.07027734645828</v>
      </c>
      <c r="W887">
        <v>1</v>
      </c>
      <c r="X887" s="7">
        <v>22.940000529999999</v>
      </c>
      <c r="Y887" s="7">
        <v>327.75</v>
      </c>
      <c r="Z887" s="7">
        <f t="shared" si="54"/>
        <v>304.80999946999998</v>
      </c>
      <c r="AA887" t="s">
        <v>30</v>
      </c>
      <c r="AB887" t="str">
        <f t="shared" si="55"/>
        <v>Cash Over 200</v>
      </c>
    </row>
    <row r="888" spans="1:28" x14ac:dyDescent="0.25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 t="str">
        <f>VLOOKUP(R888,Products!C:D,2,FALSE)</f>
        <v>Sporting Goods</v>
      </c>
      <c r="T888">
        <v>1360</v>
      </c>
      <c r="U888" s="7">
        <v>327.75</v>
      </c>
      <c r="V888" s="7">
        <v>297.07027734645828</v>
      </c>
      <c r="W888">
        <v>1</v>
      </c>
      <c r="X888" s="7">
        <v>29.5</v>
      </c>
      <c r="Y888" s="7">
        <v>327.75</v>
      </c>
      <c r="Z888" s="7">
        <f t="shared" si="54"/>
        <v>298.25</v>
      </c>
      <c r="AA888" t="s">
        <v>66</v>
      </c>
      <c r="AB888" t="str">
        <f t="shared" si="55"/>
        <v>Non-Cash Payments</v>
      </c>
    </row>
    <row r="889" spans="1:28" x14ac:dyDescent="0.25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 t="str">
        <f>VLOOKUP(R889,Products!C:D,2,FALSE)</f>
        <v>Sporting Goods</v>
      </c>
      <c r="T889">
        <v>1360</v>
      </c>
      <c r="U889" s="7">
        <v>327.75</v>
      </c>
      <c r="V889" s="7">
        <v>297.07027734645828</v>
      </c>
      <c r="W889">
        <v>1</v>
      </c>
      <c r="X889" s="7">
        <v>32.77999878</v>
      </c>
      <c r="Y889" s="7">
        <v>327.75</v>
      </c>
      <c r="Z889" s="7">
        <f t="shared" si="54"/>
        <v>294.97000121999997</v>
      </c>
      <c r="AA889" t="s">
        <v>30</v>
      </c>
      <c r="AB889" t="str">
        <f t="shared" si="55"/>
        <v>Cash Over 200</v>
      </c>
    </row>
    <row r="890" spans="1:28" x14ac:dyDescent="0.25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 t="str">
        <f>VLOOKUP(R890,Products!C:D,2,FALSE)</f>
        <v>Sporting Goods</v>
      </c>
      <c r="T890">
        <v>1360</v>
      </c>
      <c r="U890" s="7">
        <v>327.75</v>
      </c>
      <c r="V890" s="7">
        <v>297.07027734645828</v>
      </c>
      <c r="W890">
        <v>1</v>
      </c>
      <c r="X890" s="7">
        <v>39.33000183</v>
      </c>
      <c r="Y890" s="7">
        <v>327.75</v>
      </c>
      <c r="Z890" s="7">
        <f t="shared" si="54"/>
        <v>288.41999816999999</v>
      </c>
      <c r="AA890" t="s">
        <v>66</v>
      </c>
      <c r="AB890" t="str">
        <f t="shared" si="55"/>
        <v>Non-Cash Payments</v>
      </c>
    </row>
    <row r="891" spans="1:28" x14ac:dyDescent="0.25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 t="str">
        <f>VLOOKUP(R891,Products!C:D,2,FALSE)</f>
        <v>Sporting Goods</v>
      </c>
      <c r="T891">
        <v>1360</v>
      </c>
      <c r="U891" s="7">
        <v>327.75</v>
      </c>
      <c r="V891" s="7">
        <v>297.07027734645828</v>
      </c>
      <c r="W891">
        <v>1</v>
      </c>
      <c r="X891" s="7">
        <v>42.61000061</v>
      </c>
      <c r="Y891" s="7">
        <v>327.75</v>
      </c>
      <c r="Z891" s="7">
        <f t="shared" si="54"/>
        <v>285.13999939000001</v>
      </c>
      <c r="AA891" t="s">
        <v>45</v>
      </c>
      <c r="AB891" t="str">
        <f t="shared" si="55"/>
        <v>Non-Cash Payments</v>
      </c>
    </row>
    <row r="892" spans="1:28" x14ac:dyDescent="0.25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 t="str">
        <f>VLOOKUP(R892,Products!C:D,2,FALSE)</f>
        <v>Sporting Goods</v>
      </c>
      <c r="T892">
        <v>1360</v>
      </c>
      <c r="U892" s="7">
        <v>327.75</v>
      </c>
      <c r="V892" s="7">
        <v>297.07027734645828</v>
      </c>
      <c r="W892">
        <v>1</v>
      </c>
      <c r="X892" s="7">
        <v>49.159999849999998</v>
      </c>
      <c r="Y892" s="7">
        <v>327.75</v>
      </c>
      <c r="Z892" s="7">
        <f t="shared" si="54"/>
        <v>278.59000014999998</v>
      </c>
      <c r="AA892" t="s">
        <v>45</v>
      </c>
      <c r="AB892" t="str">
        <f t="shared" si="55"/>
        <v>Non-Cash Payments</v>
      </c>
    </row>
    <row r="893" spans="1:28" x14ac:dyDescent="0.25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 t="str">
        <f>VLOOKUP(R893,Products!C:D,2,FALSE)</f>
        <v>Sporting Goods</v>
      </c>
      <c r="T893">
        <v>1360</v>
      </c>
      <c r="U893" s="7">
        <v>327.75</v>
      </c>
      <c r="V893" s="7">
        <v>297.07027734645828</v>
      </c>
      <c r="W893">
        <v>1</v>
      </c>
      <c r="X893" s="7">
        <v>52.439998629999998</v>
      </c>
      <c r="Y893" s="7">
        <v>327.75</v>
      </c>
      <c r="Z893" s="7">
        <f t="shared" si="54"/>
        <v>275.31000137000001</v>
      </c>
      <c r="AA893" t="s">
        <v>66</v>
      </c>
      <c r="AB893" t="str">
        <f t="shared" si="55"/>
        <v>Non-Cash Payments</v>
      </c>
    </row>
    <row r="894" spans="1:28" x14ac:dyDescent="0.25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 t="str">
        <f>VLOOKUP(R894,Products!C:D,2,FALSE)</f>
        <v>Sporting Goods</v>
      </c>
      <c r="T894">
        <v>1360</v>
      </c>
      <c r="U894" s="7">
        <v>327.75</v>
      </c>
      <c r="V894" s="7">
        <v>297.07027734645828</v>
      </c>
      <c r="W894">
        <v>1</v>
      </c>
      <c r="X894" s="7">
        <v>55.72000122</v>
      </c>
      <c r="Y894" s="7">
        <v>327.75</v>
      </c>
      <c r="Z894" s="7">
        <f t="shared" si="54"/>
        <v>272.02999878000003</v>
      </c>
      <c r="AA894" t="s">
        <v>45</v>
      </c>
      <c r="AB894" t="str">
        <f t="shared" si="55"/>
        <v>Non-Cash Payments</v>
      </c>
    </row>
    <row r="895" spans="1:28" x14ac:dyDescent="0.25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 t="str">
        <f>VLOOKUP(R895,Products!C:D,2,FALSE)</f>
        <v>Sporting Goods</v>
      </c>
      <c r="T895">
        <v>1360</v>
      </c>
      <c r="U895" s="7">
        <v>327.75</v>
      </c>
      <c r="V895" s="7">
        <v>297.07027734645828</v>
      </c>
      <c r="W895">
        <v>1</v>
      </c>
      <c r="X895" s="7">
        <v>59</v>
      </c>
      <c r="Y895" s="7">
        <v>327.75</v>
      </c>
      <c r="Z895" s="7">
        <f t="shared" si="54"/>
        <v>268.75</v>
      </c>
      <c r="AA895" t="s">
        <v>45</v>
      </c>
      <c r="AB895" t="str">
        <f t="shared" si="55"/>
        <v>Non-Cash Payments</v>
      </c>
    </row>
    <row r="896" spans="1:28" x14ac:dyDescent="0.25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 t="str">
        <f>VLOOKUP(R896,Products!C:D,2,FALSE)</f>
        <v>Sporting Goods</v>
      </c>
      <c r="T896">
        <v>1360</v>
      </c>
      <c r="U896" s="7">
        <v>327.75</v>
      </c>
      <c r="V896" s="7">
        <v>297.07027734645828</v>
      </c>
      <c r="W896">
        <v>1</v>
      </c>
      <c r="X896" s="7">
        <v>65.550003050000001</v>
      </c>
      <c r="Y896" s="7">
        <v>327.75</v>
      </c>
      <c r="Z896" s="7">
        <f t="shared" si="54"/>
        <v>262.19999695000001</v>
      </c>
      <c r="AA896" t="s">
        <v>45</v>
      </c>
      <c r="AB896" t="str">
        <f t="shared" si="55"/>
        <v>Non-Cash Payments</v>
      </c>
    </row>
    <row r="897" spans="1:28" x14ac:dyDescent="0.25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 t="str">
        <f>VLOOKUP(R897,Products!C:D,2,FALSE)</f>
        <v>Sporting Goods</v>
      </c>
      <c r="T897">
        <v>1360</v>
      </c>
      <c r="U897" s="7">
        <v>327.75</v>
      </c>
      <c r="V897" s="7">
        <v>297.07027734645828</v>
      </c>
      <c r="W897">
        <v>1</v>
      </c>
      <c r="X897" s="7">
        <v>81.940002440000001</v>
      </c>
      <c r="Y897" s="7">
        <v>327.75</v>
      </c>
      <c r="Z897" s="7">
        <f t="shared" si="54"/>
        <v>245.80999756</v>
      </c>
      <c r="AA897" t="s">
        <v>30</v>
      </c>
      <c r="AB897" t="str">
        <f t="shared" si="55"/>
        <v>Cash Over 200</v>
      </c>
    </row>
    <row r="898" spans="1:28" x14ac:dyDescent="0.25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 t="str">
        <f>VLOOKUP(R898,Products!C:D,2,FALSE)</f>
        <v>Sporting Goods</v>
      </c>
      <c r="T898">
        <v>1360</v>
      </c>
      <c r="U898" s="7">
        <v>327.75</v>
      </c>
      <c r="V898" s="7">
        <v>297.07027734645828</v>
      </c>
      <c r="W898">
        <v>1</v>
      </c>
      <c r="X898" s="7">
        <v>0</v>
      </c>
      <c r="Y898" s="7">
        <v>327.75</v>
      </c>
      <c r="Z898" s="7">
        <f t="shared" si="54"/>
        <v>327.75</v>
      </c>
      <c r="AA898" t="s">
        <v>45</v>
      </c>
      <c r="AB898" t="str">
        <f t="shared" si="55"/>
        <v>Non-Cash Payments</v>
      </c>
    </row>
    <row r="899" spans="1:28" x14ac:dyDescent="0.25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 t="str">
        <f>VLOOKUP(R899,Products!C:D,2,FALSE)</f>
        <v>Sporting Goods</v>
      </c>
      <c r="T899">
        <v>1360</v>
      </c>
      <c r="U899" s="7">
        <v>327.75</v>
      </c>
      <c r="V899" s="7">
        <v>297.07027734645828</v>
      </c>
      <c r="W899">
        <v>1</v>
      </c>
      <c r="X899" s="7">
        <v>3.2799999710000001</v>
      </c>
      <c r="Y899" s="7">
        <v>327.75</v>
      </c>
      <c r="Z899" s="7">
        <f t="shared" ref="Z899:Z962" si="58">Y899-X899</f>
        <v>324.470000029</v>
      </c>
      <c r="AA899" t="s">
        <v>30</v>
      </c>
      <c r="AB899" t="str">
        <f t="shared" ref="AB899:AB962" si="59">IF(AND(Z899&gt;200,AA899="CASH"),"Cash Over 200",IF(AA899="CASH","Cash Not Over 200","Non-Cash Payments"))</f>
        <v>Cash Over 200</v>
      </c>
    </row>
    <row r="900" spans="1:28" x14ac:dyDescent="0.25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 t="str">
        <f>VLOOKUP(R900,Products!C:D,2,FALSE)</f>
        <v>Sporting Goods</v>
      </c>
      <c r="T900">
        <v>1360</v>
      </c>
      <c r="U900" s="7">
        <v>327.75</v>
      </c>
      <c r="V900" s="7">
        <v>297.07027734645828</v>
      </c>
      <c r="W900">
        <v>1</v>
      </c>
      <c r="X900" s="7">
        <v>6.5599999430000002</v>
      </c>
      <c r="Y900" s="7">
        <v>327.75</v>
      </c>
      <c r="Z900" s="7">
        <f t="shared" si="58"/>
        <v>321.19000005700002</v>
      </c>
      <c r="AA900" t="s">
        <v>45</v>
      </c>
      <c r="AB900" t="str">
        <f t="shared" si="59"/>
        <v>Non-Cash Payments</v>
      </c>
    </row>
    <row r="901" spans="1:28" x14ac:dyDescent="0.25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 t="str">
        <f>VLOOKUP(R901,Products!C:D,2,FALSE)</f>
        <v>Sporting Goods</v>
      </c>
      <c r="T901">
        <v>1360</v>
      </c>
      <c r="U901" s="7">
        <v>327.75</v>
      </c>
      <c r="V901" s="7">
        <v>297.07027734645828</v>
      </c>
      <c r="W901">
        <v>1</v>
      </c>
      <c r="X901" s="7">
        <v>9.8299999239999991</v>
      </c>
      <c r="Y901" s="7">
        <v>327.75</v>
      </c>
      <c r="Z901" s="7">
        <f t="shared" si="58"/>
        <v>317.92000007600001</v>
      </c>
      <c r="AA901" t="s">
        <v>66</v>
      </c>
      <c r="AB901" t="str">
        <f t="shared" si="59"/>
        <v>Non-Cash Payments</v>
      </c>
    </row>
    <row r="902" spans="1:28" x14ac:dyDescent="0.25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 t="str">
        <f>VLOOKUP(R902,Products!C:D,2,FALSE)</f>
        <v>Sporting Goods</v>
      </c>
      <c r="T902">
        <v>1360</v>
      </c>
      <c r="U902" s="7">
        <v>327.75</v>
      </c>
      <c r="V902" s="7">
        <v>297.07027734645828</v>
      </c>
      <c r="W902">
        <v>1</v>
      </c>
      <c r="X902" s="7">
        <v>13.10999966</v>
      </c>
      <c r="Y902" s="7">
        <v>327.75</v>
      </c>
      <c r="Z902" s="7">
        <f t="shared" si="58"/>
        <v>314.64000034000003</v>
      </c>
      <c r="AA902" t="s">
        <v>45</v>
      </c>
      <c r="AB902" t="str">
        <f t="shared" si="59"/>
        <v>Non-Cash Payments</v>
      </c>
    </row>
    <row r="903" spans="1:28" x14ac:dyDescent="0.25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 t="str">
        <f>VLOOKUP(R903,Products!C:D,2,FALSE)</f>
        <v>Sporting Goods</v>
      </c>
      <c r="T903">
        <v>1360</v>
      </c>
      <c r="U903" s="7">
        <v>327.75</v>
      </c>
      <c r="V903" s="7">
        <v>297.07027734645828</v>
      </c>
      <c r="W903">
        <v>1</v>
      </c>
      <c r="X903" s="7">
        <v>16.38999939</v>
      </c>
      <c r="Y903" s="7">
        <v>327.75</v>
      </c>
      <c r="Z903" s="7">
        <f t="shared" si="58"/>
        <v>311.36000060999999</v>
      </c>
      <c r="AA903" t="s">
        <v>30</v>
      </c>
      <c r="AB903" t="str">
        <f t="shared" si="59"/>
        <v>Cash Over 200</v>
      </c>
    </row>
    <row r="904" spans="1:28" x14ac:dyDescent="0.25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 t="str">
        <f>VLOOKUP(R904,Products!C:D,2,FALSE)</f>
        <v>Sporting Goods</v>
      </c>
      <c r="T904">
        <v>1360</v>
      </c>
      <c r="U904" s="7">
        <v>327.75</v>
      </c>
      <c r="V904" s="7">
        <v>297.07027734645828</v>
      </c>
      <c r="W904">
        <v>1</v>
      </c>
      <c r="X904" s="7">
        <v>18.030000690000001</v>
      </c>
      <c r="Y904" s="7">
        <v>327.75</v>
      </c>
      <c r="Z904" s="7">
        <f t="shared" si="58"/>
        <v>309.71999930999999</v>
      </c>
      <c r="AA904" t="s">
        <v>30</v>
      </c>
      <c r="AB904" t="str">
        <f t="shared" si="59"/>
        <v>Cash Over 200</v>
      </c>
    </row>
    <row r="905" spans="1:28" x14ac:dyDescent="0.25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 t="str">
        <f>VLOOKUP(R905,Products!C:D,2,FALSE)</f>
        <v>Sporting Goods</v>
      </c>
      <c r="T905">
        <v>1360</v>
      </c>
      <c r="U905" s="7">
        <v>327.75</v>
      </c>
      <c r="V905" s="7">
        <v>297.07027734645828</v>
      </c>
      <c r="W905">
        <v>1</v>
      </c>
      <c r="X905" s="7">
        <v>22.940000529999999</v>
      </c>
      <c r="Y905" s="7">
        <v>327.75</v>
      </c>
      <c r="Z905" s="7">
        <f t="shared" si="58"/>
        <v>304.80999946999998</v>
      </c>
      <c r="AA905" t="s">
        <v>66</v>
      </c>
      <c r="AB905" t="str">
        <f t="shared" si="59"/>
        <v>Non-Cash Payments</v>
      </c>
    </row>
    <row r="906" spans="1:28" x14ac:dyDescent="0.25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 t="str">
        <f>VLOOKUP(R906,Products!C:D,2,FALSE)</f>
        <v>Sporting Goods</v>
      </c>
      <c r="T906">
        <v>1360</v>
      </c>
      <c r="U906" s="7">
        <v>327.75</v>
      </c>
      <c r="V906" s="7">
        <v>297.07027734645828</v>
      </c>
      <c r="W906">
        <v>1</v>
      </c>
      <c r="X906" s="7">
        <v>29.5</v>
      </c>
      <c r="Y906" s="7">
        <v>327.75</v>
      </c>
      <c r="Z906" s="7">
        <f t="shared" si="58"/>
        <v>298.25</v>
      </c>
      <c r="AA906" t="s">
        <v>66</v>
      </c>
      <c r="AB906" t="str">
        <f t="shared" si="59"/>
        <v>Non-Cash Payments</v>
      </c>
    </row>
    <row r="907" spans="1:28" x14ac:dyDescent="0.25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 t="str">
        <f>VLOOKUP(R907,Products!C:D,2,FALSE)</f>
        <v>Sporting Goods</v>
      </c>
      <c r="T907">
        <v>1360</v>
      </c>
      <c r="U907" s="7">
        <v>327.75</v>
      </c>
      <c r="V907" s="7">
        <v>297.07027734645828</v>
      </c>
      <c r="W907">
        <v>1</v>
      </c>
      <c r="X907" s="7">
        <v>32.77999878</v>
      </c>
      <c r="Y907" s="7">
        <v>327.75</v>
      </c>
      <c r="Z907" s="7">
        <f t="shared" si="58"/>
        <v>294.97000121999997</v>
      </c>
      <c r="AA907" t="s">
        <v>30</v>
      </c>
      <c r="AB907" t="str">
        <f t="shared" si="59"/>
        <v>Cash Over 200</v>
      </c>
    </row>
    <row r="908" spans="1:28" x14ac:dyDescent="0.25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 t="str">
        <f>VLOOKUP(R908,Products!C:D,2,FALSE)</f>
        <v>Sporting Goods</v>
      </c>
      <c r="T908">
        <v>1360</v>
      </c>
      <c r="U908" s="7">
        <v>327.75</v>
      </c>
      <c r="V908" s="7">
        <v>297.07027734645828</v>
      </c>
      <c r="W908">
        <v>1</v>
      </c>
      <c r="X908" s="7">
        <v>39.33000183</v>
      </c>
      <c r="Y908" s="7">
        <v>327.75</v>
      </c>
      <c r="Z908" s="7">
        <f t="shared" si="58"/>
        <v>288.41999816999999</v>
      </c>
      <c r="AA908" t="s">
        <v>66</v>
      </c>
      <c r="AB908" t="str">
        <f t="shared" si="59"/>
        <v>Non-Cash Payments</v>
      </c>
    </row>
    <row r="909" spans="1:28" x14ac:dyDescent="0.25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 t="str">
        <f>VLOOKUP(R909,Products!C:D,2,FALSE)</f>
        <v>Sporting Goods</v>
      </c>
      <c r="T909">
        <v>1360</v>
      </c>
      <c r="U909" s="7">
        <v>327.75</v>
      </c>
      <c r="V909" s="7">
        <v>297.07027734645828</v>
      </c>
      <c r="W909">
        <v>1</v>
      </c>
      <c r="X909" s="7">
        <v>42.61000061</v>
      </c>
      <c r="Y909" s="7">
        <v>327.75</v>
      </c>
      <c r="Z909" s="7">
        <f t="shared" si="58"/>
        <v>285.13999939000001</v>
      </c>
      <c r="AA909" t="s">
        <v>30</v>
      </c>
      <c r="AB909" t="str">
        <f t="shared" si="59"/>
        <v>Cash Over 200</v>
      </c>
    </row>
    <row r="910" spans="1:28" x14ac:dyDescent="0.25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 t="str">
        <f>VLOOKUP(R910,Products!C:D,2,FALSE)</f>
        <v>Sporting Goods</v>
      </c>
      <c r="T910">
        <v>1360</v>
      </c>
      <c r="U910" s="7">
        <v>327.75</v>
      </c>
      <c r="V910" s="7">
        <v>297.07027734645828</v>
      </c>
      <c r="W910">
        <v>1</v>
      </c>
      <c r="X910" s="7">
        <v>49.159999849999998</v>
      </c>
      <c r="Y910" s="7">
        <v>327.75</v>
      </c>
      <c r="Z910" s="7">
        <f t="shared" si="58"/>
        <v>278.59000014999998</v>
      </c>
      <c r="AA910" t="s">
        <v>66</v>
      </c>
      <c r="AB910" t="str">
        <f t="shared" si="59"/>
        <v>Non-Cash Payments</v>
      </c>
    </row>
    <row r="911" spans="1:28" x14ac:dyDescent="0.25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 t="str">
        <f>VLOOKUP(R911,Products!C:D,2,FALSE)</f>
        <v>Sporting Goods</v>
      </c>
      <c r="T911">
        <v>1360</v>
      </c>
      <c r="U911" s="7">
        <v>327.75</v>
      </c>
      <c r="V911" s="7">
        <v>297.07027734645828</v>
      </c>
      <c r="W911">
        <v>1</v>
      </c>
      <c r="X911" s="7">
        <v>52.439998629999998</v>
      </c>
      <c r="Y911" s="7">
        <v>327.75</v>
      </c>
      <c r="Z911" s="7">
        <f t="shared" si="58"/>
        <v>275.31000137000001</v>
      </c>
      <c r="AA911" t="s">
        <v>45</v>
      </c>
      <c r="AB911" t="str">
        <f t="shared" si="59"/>
        <v>Non-Cash Payments</v>
      </c>
    </row>
    <row r="912" spans="1:28" x14ac:dyDescent="0.25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 t="str">
        <f>VLOOKUP(R912,Products!C:D,2,FALSE)</f>
        <v>Sporting Goods</v>
      </c>
      <c r="T912">
        <v>1360</v>
      </c>
      <c r="U912" s="7">
        <v>327.75</v>
      </c>
      <c r="V912" s="7">
        <v>297.07027734645828</v>
      </c>
      <c r="W912">
        <v>1</v>
      </c>
      <c r="X912" s="7">
        <v>55.72000122</v>
      </c>
      <c r="Y912" s="7">
        <v>327.75</v>
      </c>
      <c r="Z912" s="7">
        <f t="shared" si="58"/>
        <v>272.02999878000003</v>
      </c>
      <c r="AA912" t="s">
        <v>30</v>
      </c>
      <c r="AB912" t="str">
        <f t="shared" si="59"/>
        <v>Cash Over 200</v>
      </c>
    </row>
    <row r="913" spans="1:28" x14ac:dyDescent="0.25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 t="str">
        <f>VLOOKUP(R913,Products!C:D,2,FALSE)</f>
        <v>Sporting Goods</v>
      </c>
      <c r="T913">
        <v>1360</v>
      </c>
      <c r="U913" s="7">
        <v>327.75</v>
      </c>
      <c r="V913" s="7">
        <v>297.07027734645828</v>
      </c>
      <c r="W913">
        <v>1</v>
      </c>
      <c r="X913" s="7">
        <v>59</v>
      </c>
      <c r="Y913" s="7">
        <v>327.75</v>
      </c>
      <c r="Z913" s="7">
        <f t="shared" si="58"/>
        <v>268.75</v>
      </c>
      <c r="AA913" t="s">
        <v>66</v>
      </c>
      <c r="AB913" t="str">
        <f t="shared" si="59"/>
        <v>Non-Cash Payments</v>
      </c>
    </row>
    <row r="914" spans="1:28" x14ac:dyDescent="0.25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 t="str">
        <f>VLOOKUP(R914,Products!C:D,2,FALSE)</f>
        <v>Sporting Goods</v>
      </c>
      <c r="T914">
        <v>1360</v>
      </c>
      <c r="U914" s="7">
        <v>327.75</v>
      </c>
      <c r="V914" s="7">
        <v>297.07027734645828</v>
      </c>
      <c r="W914">
        <v>1</v>
      </c>
      <c r="X914" s="7">
        <v>65.550003050000001</v>
      </c>
      <c r="Y914" s="7">
        <v>327.75</v>
      </c>
      <c r="Z914" s="7">
        <f t="shared" si="58"/>
        <v>262.19999695000001</v>
      </c>
      <c r="AA914" t="s">
        <v>30</v>
      </c>
      <c r="AB914" t="str">
        <f t="shared" si="59"/>
        <v>Cash Over 200</v>
      </c>
    </row>
    <row r="915" spans="1:28" x14ac:dyDescent="0.25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 t="str">
        <f>VLOOKUP(R915,Products!C:D,2,FALSE)</f>
        <v>Sporting Goods</v>
      </c>
      <c r="T915">
        <v>1360</v>
      </c>
      <c r="U915" s="7">
        <v>327.75</v>
      </c>
      <c r="V915" s="7">
        <v>297.07027734645828</v>
      </c>
      <c r="W915">
        <v>1</v>
      </c>
      <c r="X915" s="7">
        <v>81.940002440000001</v>
      </c>
      <c r="Y915" s="7">
        <v>327.75</v>
      </c>
      <c r="Z915" s="7">
        <f t="shared" si="58"/>
        <v>245.80999756</v>
      </c>
      <c r="AA915" t="s">
        <v>30</v>
      </c>
      <c r="AB915" t="str">
        <f t="shared" si="59"/>
        <v>Cash Over 200</v>
      </c>
    </row>
    <row r="916" spans="1:28" x14ac:dyDescent="0.25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 t="str">
        <f>VLOOKUP(R916,Products!C:D,2,FALSE)</f>
        <v>Sporting Goods</v>
      </c>
      <c r="T916">
        <v>1360</v>
      </c>
      <c r="U916" s="7">
        <v>327.75</v>
      </c>
      <c r="V916" s="7">
        <v>297.07027734645828</v>
      </c>
      <c r="W916">
        <v>1</v>
      </c>
      <c r="X916" s="7">
        <v>0</v>
      </c>
      <c r="Y916" s="7">
        <v>327.75</v>
      </c>
      <c r="Z916" s="7">
        <f t="shared" si="58"/>
        <v>327.75</v>
      </c>
      <c r="AA916" t="s">
        <v>30</v>
      </c>
      <c r="AB916" t="str">
        <f t="shared" si="59"/>
        <v>Cash Over 200</v>
      </c>
    </row>
    <row r="917" spans="1:28" x14ac:dyDescent="0.25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 t="str">
        <f>VLOOKUP(R917,Products!C:D,2,FALSE)</f>
        <v>Sporting Goods</v>
      </c>
      <c r="T917">
        <v>1360</v>
      </c>
      <c r="U917" s="7">
        <v>327.75</v>
      </c>
      <c r="V917" s="7">
        <v>297.07027734645828</v>
      </c>
      <c r="W917">
        <v>1</v>
      </c>
      <c r="X917" s="7">
        <v>3.2799999710000001</v>
      </c>
      <c r="Y917" s="7">
        <v>327.75</v>
      </c>
      <c r="Z917" s="7">
        <f t="shared" si="58"/>
        <v>324.470000029</v>
      </c>
      <c r="AA917" t="s">
        <v>45</v>
      </c>
      <c r="AB917" t="str">
        <f t="shared" si="59"/>
        <v>Non-Cash Payments</v>
      </c>
    </row>
    <row r="918" spans="1:28" x14ac:dyDescent="0.25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 t="str">
        <f>VLOOKUP(R918,Products!C:D,2,FALSE)</f>
        <v>Sporting Goods</v>
      </c>
      <c r="T918">
        <v>1360</v>
      </c>
      <c r="U918" s="7">
        <v>327.75</v>
      </c>
      <c r="V918" s="7">
        <v>297.07027734645828</v>
      </c>
      <c r="W918">
        <v>1</v>
      </c>
      <c r="X918" s="7">
        <v>6.5599999430000002</v>
      </c>
      <c r="Y918" s="7">
        <v>327.75</v>
      </c>
      <c r="Z918" s="7">
        <f t="shared" si="58"/>
        <v>321.19000005700002</v>
      </c>
      <c r="AA918" t="s">
        <v>30</v>
      </c>
      <c r="AB918" t="str">
        <f t="shared" si="59"/>
        <v>Cash Over 200</v>
      </c>
    </row>
    <row r="919" spans="1:28" x14ac:dyDescent="0.25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 t="str">
        <f>VLOOKUP(R919,Products!C:D,2,FALSE)</f>
        <v>Sporting Goods</v>
      </c>
      <c r="T919">
        <v>1360</v>
      </c>
      <c r="U919" s="7">
        <v>327.75</v>
      </c>
      <c r="V919" s="7">
        <v>297.07027734645828</v>
      </c>
      <c r="W919">
        <v>1</v>
      </c>
      <c r="X919" s="7">
        <v>9.8299999239999991</v>
      </c>
      <c r="Y919" s="7">
        <v>327.75</v>
      </c>
      <c r="Z919" s="7">
        <f t="shared" si="58"/>
        <v>317.92000007600001</v>
      </c>
      <c r="AA919" t="s">
        <v>45</v>
      </c>
      <c r="AB919" t="str">
        <f t="shared" si="59"/>
        <v>Non-Cash Payments</v>
      </c>
    </row>
    <row r="920" spans="1:28" x14ac:dyDescent="0.25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 t="str">
        <f>VLOOKUP(R920,Products!C:D,2,FALSE)</f>
        <v>Sporting Goods</v>
      </c>
      <c r="T920">
        <v>1360</v>
      </c>
      <c r="U920" s="7">
        <v>327.75</v>
      </c>
      <c r="V920" s="7">
        <v>297.07027734645828</v>
      </c>
      <c r="W920">
        <v>1</v>
      </c>
      <c r="X920" s="7">
        <v>13.10999966</v>
      </c>
      <c r="Y920" s="7">
        <v>327.75</v>
      </c>
      <c r="Z920" s="7">
        <f t="shared" si="58"/>
        <v>314.64000034000003</v>
      </c>
      <c r="AA920" t="s">
        <v>30</v>
      </c>
      <c r="AB920" t="str">
        <f t="shared" si="59"/>
        <v>Cash Over 200</v>
      </c>
    </row>
    <row r="921" spans="1:28" x14ac:dyDescent="0.25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 t="str">
        <f>VLOOKUP(R921,Products!C:D,2,FALSE)</f>
        <v>Sporting Goods</v>
      </c>
      <c r="T921">
        <v>1360</v>
      </c>
      <c r="U921" s="7">
        <v>327.75</v>
      </c>
      <c r="V921" s="7">
        <v>297.07027734645828</v>
      </c>
      <c r="W921">
        <v>1</v>
      </c>
      <c r="X921" s="7">
        <v>16.38999939</v>
      </c>
      <c r="Y921" s="7">
        <v>327.75</v>
      </c>
      <c r="Z921" s="7">
        <f t="shared" si="58"/>
        <v>311.36000060999999</v>
      </c>
      <c r="AA921" t="s">
        <v>30</v>
      </c>
      <c r="AB921" t="str">
        <f t="shared" si="59"/>
        <v>Cash Over 200</v>
      </c>
    </row>
    <row r="922" spans="1:28" x14ac:dyDescent="0.25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 t="str">
        <f>VLOOKUP(R922,Products!C:D,2,FALSE)</f>
        <v>Sporting Goods</v>
      </c>
      <c r="T922">
        <v>1360</v>
      </c>
      <c r="U922" s="7">
        <v>327.75</v>
      </c>
      <c r="V922" s="7">
        <v>297.07027734645828</v>
      </c>
      <c r="W922">
        <v>1</v>
      </c>
      <c r="X922" s="7">
        <v>18.030000690000001</v>
      </c>
      <c r="Y922" s="7">
        <v>327.75</v>
      </c>
      <c r="Z922" s="7">
        <f t="shared" si="58"/>
        <v>309.71999930999999</v>
      </c>
      <c r="AA922" t="s">
        <v>30</v>
      </c>
      <c r="AB922" t="str">
        <f t="shared" si="59"/>
        <v>Cash Over 200</v>
      </c>
    </row>
    <row r="923" spans="1:28" x14ac:dyDescent="0.25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 t="str">
        <f>VLOOKUP(R923,Products!C:D,2,FALSE)</f>
        <v>Sporting Goods</v>
      </c>
      <c r="T923">
        <v>1360</v>
      </c>
      <c r="U923" s="7">
        <v>327.75</v>
      </c>
      <c r="V923" s="7">
        <v>297.07027734645828</v>
      </c>
      <c r="W923">
        <v>1</v>
      </c>
      <c r="X923" s="7">
        <v>22.940000529999999</v>
      </c>
      <c r="Y923" s="7">
        <v>327.75</v>
      </c>
      <c r="Z923" s="7">
        <f t="shared" si="58"/>
        <v>304.80999946999998</v>
      </c>
      <c r="AA923" t="s">
        <v>30</v>
      </c>
      <c r="AB923" t="str">
        <f t="shared" si="59"/>
        <v>Cash Over 200</v>
      </c>
    </row>
    <row r="924" spans="1:28" x14ac:dyDescent="0.25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 t="str">
        <f>VLOOKUP(R924,Products!C:D,2,FALSE)</f>
        <v>Sporting Goods</v>
      </c>
      <c r="T924">
        <v>1360</v>
      </c>
      <c r="U924" s="7">
        <v>327.75</v>
      </c>
      <c r="V924" s="7">
        <v>297.07027734645828</v>
      </c>
      <c r="W924">
        <v>1</v>
      </c>
      <c r="X924" s="7">
        <v>29.5</v>
      </c>
      <c r="Y924" s="7">
        <v>327.75</v>
      </c>
      <c r="Z924" s="7">
        <f t="shared" si="58"/>
        <v>298.25</v>
      </c>
      <c r="AA924" t="s">
        <v>45</v>
      </c>
      <c r="AB924" t="str">
        <f t="shared" si="59"/>
        <v>Non-Cash Payments</v>
      </c>
    </row>
    <row r="925" spans="1:28" x14ac:dyDescent="0.25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 t="str">
        <f>VLOOKUP(R925,Products!C:D,2,FALSE)</f>
        <v>Sporting Goods</v>
      </c>
      <c r="T925">
        <v>1360</v>
      </c>
      <c r="U925" s="7">
        <v>327.75</v>
      </c>
      <c r="V925" s="7">
        <v>297.07027734645828</v>
      </c>
      <c r="W925">
        <v>1</v>
      </c>
      <c r="X925" s="7">
        <v>32.77999878</v>
      </c>
      <c r="Y925" s="7">
        <v>327.75</v>
      </c>
      <c r="Z925" s="7">
        <f t="shared" si="58"/>
        <v>294.97000121999997</v>
      </c>
      <c r="AA925" t="s">
        <v>45</v>
      </c>
      <c r="AB925" t="str">
        <f t="shared" si="59"/>
        <v>Non-Cash Payments</v>
      </c>
    </row>
    <row r="926" spans="1:28" x14ac:dyDescent="0.25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 t="str">
        <f>VLOOKUP(R926,Products!C:D,2,FALSE)</f>
        <v>Sporting Goods</v>
      </c>
      <c r="T926">
        <v>1360</v>
      </c>
      <c r="U926" s="7">
        <v>327.75</v>
      </c>
      <c r="V926" s="7">
        <v>297.07027734645828</v>
      </c>
      <c r="W926">
        <v>1</v>
      </c>
      <c r="X926" s="7">
        <v>39.33000183</v>
      </c>
      <c r="Y926" s="7">
        <v>327.75</v>
      </c>
      <c r="Z926" s="7">
        <f t="shared" si="58"/>
        <v>288.41999816999999</v>
      </c>
      <c r="AA926" t="s">
        <v>30</v>
      </c>
      <c r="AB926" t="str">
        <f t="shared" si="59"/>
        <v>Cash Over 200</v>
      </c>
    </row>
    <row r="927" spans="1:28" x14ac:dyDescent="0.25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 t="str">
        <f>VLOOKUP(R927,Products!C:D,2,FALSE)</f>
        <v>Sporting Goods</v>
      </c>
      <c r="T927">
        <v>1360</v>
      </c>
      <c r="U927" s="7">
        <v>327.75</v>
      </c>
      <c r="V927" s="7">
        <v>297.07027734645828</v>
      </c>
      <c r="W927">
        <v>1</v>
      </c>
      <c r="X927" s="7">
        <v>42.61000061</v>
      </c>
      <c r="Y927" s="7">
        <v>327.75</v>
      </c>
      <c r="Z927" s="7">
        <f t="shared" si="58"/>
        <v>285.13999939000001</v>
      </c>
      <c r="AA927" t="s">
        <v>45</v>
      </c>
      <c r="AB927" t="str">
        <f t="shared" si="59"/>
        <v>Non-Cash Payments</v>
      </c>
    </row>
    <row r="928" spans="1:28" x14ac:dyDescent="0.25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 t="str">
        <f>VLOOKUP(R928,Products!C:D,2,FALSE)</f>
        <v>Sporting Goods</v>
      </c>
      <c r="T928">
        <v>1360</v>
      </c>
      <c r="U928" s="7">
        <v>327.75</v>
      </c>
      <c r="V928" s="7">
        <v>297.07027734645828</v>
      </c>
      <c r="W928">
        <v>1</v>
      </c>
      <c r="X928" s="7">
        <v>49.159999849999998</v>
      </c>
      <c r="Y928" s="7">
        <v>327.75</v>
      </c>
      <c r="Z928" s="7">
        <f t="shared" si="58"/>
        <v>278.59000014999998</v>
      </c>
      <c r="AA928" t="s">
        <v>30</v>
      </c>
      <c r="AB928" t="str">
        <f t="shared" si="59"/>
        <v>Cash Over 200</v>
      </c>
    </row>
    <row r="929" spans="1:28" x14ac:dyDescent="0.25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 t="str">
        <f>VLOOKUP(R929,Products!C:D,2,FALSE)</f>
        <v>Sporting Goods</v>
      </c>
      <c r="T929">
        <v>1360</v>
      </c>
      <c r="U929" s="7">
        <v>327.75</v>
      </c>
      <c r="V929" s="7">
        <v>297.07027734645828</v>
      </c>
      <c r="W929">
        <v>1</v>
      </c>
      <c r="X929" s="7">
        <v>52.439998629999998</v>
      </c>
      <c r="Y929" s="7">
        <v>327.75</v>
      </c>
      <c r="Z929" s="7">
        <f t="shared" si="58"/>
        <v>275.31000137000001</v>
      </c>
      <c r="AA929" t="s">
        <v>66</v>
      </c>
      <c r="AB929" t="str">
        <f t="shared" si="59"/>
        <v>Non-Cash Payments</v>
      </c>
    </row>
    <row r="930" spans="1:28" x14ac:dyDescent="0.25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 t="str">
        <f>VLOOKUP(R930,Products!C:D,2,FALSE)</f>
        <v>Sporting Goods</v>
      </c>
      <c r="T930">
        <v>1360</v>
      </c>
      <c r="U930" s="7">
        <v>327.75</v>
      </c>
      <c r="V930" s="7">
        <v>297.07027734645828</v>
      </c>
      <c r="W930">
        <v>1</v>
      </c>
      <c r="X930" s="7">
        <v>55.72000122</v>
      </c>
      <c r="Y930" s="7">
        <v>327.75</v>
      </c>
      <c r="Z930" s="7">
        <f t="shared" si="58"/>
        <v>272.02999878000003</v>
      </c>
      <c r="AA930" t="s">
        <v>45</v>
      </c>
      <c r="AB930" t="str">
        <f t="shared" si="59"/>
        <v>Non-Cash Payments</v>
      </c>
    </row>
    <row r="931" spans="1:28" x14ac:dyDescent="0.25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 t="str">
        <f>VLOOKUP(R931,Products!C:D,2,FALSE)</f>
        <v>Sporting Goods</v>
      </c>
      <c r="T931">
        <v>1360</v>
      </c>
      <c r="U931" s="7">
        <v>327.75</v>
      </c>
      <c r="V931" s="7">
        <v>297.07027734645828</v>
      </c>
      <c r="W931">
        <v>1</v>
      </c>
      <c r="X931" s="7">
        <v>59</v>
      </c>
      <c r="Y931" s="7">
        <v>327.75</v>
      </c>
      <c r="Z931" s="7">
        <f t="shared" si="58"/>
        <v>268.75</v>
      </c>
      <c r="AA931" t="s">
        <v>45</v>
      </c>
      <c r="AB931" t="str">
        <f t="shared" si="59"/>
        <v>Non-Cash Payments</v>
      </c>
    </row>
    <row r="932" spans="1:28" x14ac:dyDescent="0.25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 t="str">
        <f>VLOOKUP(R932,Products!C:D,2,FALSE)</f>
        <v>Sporting Goods</v>
      </c>
      <c r="T932">
        <v>1360</v>
      </c>
      <c r="U932" s="7">
        <v>327.75</v>
      </c>
      <c r="V932" s="7">
        <v>297.07027734645828</v>
      </c>
      <c r="W932">
        <v>1</v>
      </c>
      <c r="X932" s="7">
        <v>65.550003050000001</v>
      </c>
      <c r="Y932" s="7">
        <v>327.75</v>
      </c>
      <c r="Z932" s="7">
        <f t="shared" si="58"/>
        <v>262.19999695000001</v>
      </c>
      <c r="AA932" t="s">
        <v>45</v>
      </c>
      <c r="AB932" t="str">
        <f t="shared" si="59"/>
        <v>Non-Cash Payments</v>
      </c>
    </row>
    <row r="933" spans="1:28" x14ac:dyDescent="0.25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 t="str">
        <f>VLOOKUP(R933,Products!C:D,2,FALSE)</f>
        <v>Sporting Goods</v>
      </c>
      <c r="T933">
        <v>1360</v>
      </c>
      <c r="U933" s="7">
        <v>327.75</v>
      </c>
      <c r="V933" s="7">
        <v>297.07027734645828</v>
      </c>
      <c r="W933">
        <v>1</v>
      </c>
      <c r="X933" s="7">
        <v>81.940002440000001</v>
      </c>
      <c r="Y933" s="7">
        <v>327.75</v>
      </c>
      <c r="Z933" s="7">
        <f t="shared" si="58"/>
        <v>245.80999756</v>
      </c>
      <c r="AA933" t="s">
        <v>45</v>
      </c>
      <c r="AB933" t="str">
        <f t="shared" si="59"/>
        <v>Non-Cash Payments</v>
      </c>
    </row>
    <row r="934" spans="1:28" x14ac:dyDescent="0.25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 t="str">
        <f>VLOOKUP(R934,Products!C:D,2,FALSE)</f>
        <v>Sporting Goods</v>
      </c>
      <c r="T934">
        <v>1360</v>
      </c>
      <c r="U934" s="7">
        <v>327.75</v>
      </c>
      <c r="V934" s="7">
        <v>297.07027734645828</v>
      </c>
      <c r="W934">
        <v>1</v>
      </c>
      <c r="X934" s="7">
        <v>0</v>
      </c>
      <c r="Y934" s="7">
        <v>327.75</v>
      </c>
      <c r="Z934" s="7">
        <f t="shared" si="58"/>
        <v>327.75</v>
      </c>
      <c r="AA934" t="s">
        <v>66</v>
      </c>
      <c r="AB934" t="str">
        <f t="shared" si="59"/>
        <v>Non-Cash Payments</v>
      </c>
    </row>
    <row r="935" spans="1:28" x14ac:dyDescent="0.25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 t="str">
        <f>VLOOKUP(R935,Products!C:D,2,FALSE)</f>
        <v>Sporting Goods</v>
      </c>
      <c r="T935">
        <v>1360</v>
      </c>
      <c r="U935" s="7">
        <v>327.75</v>
      </c>
      <c r="V935" s="7">
        <v>297.07027734645828</v>
      </c>
      <c r="W935">
        <v>1</v>
      </c>
      <c r="X935" s="7">
        <v>3.2799999710000001</v>
      </c>
      <c r="Y935" s="7">
        <v>327.75</v>
      </c>
      <c r="Z935" s="7">
        <f t="shared" si="58"/>
        <v>324.470000029</v>
      </c>
      <c r="AA935" t="s">
        <v>30</v>
      </c>
      <c r="AB935" t="str">
        <f t="shared" si="59"/>
        <v>Cash Over 200</v>
      </c>
    </row>
    <row r="936" spans="1:28" x14ac:dyDescent="0.25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 t="str">
        <f>VLOOKUP(R936,Products!C:D,2,FALSE)</f>
        <v>Sporting Goods</v>
      </c>
      <c r="T936">
        <v>1360</v>
      </c>
      <c r="U936" s="7">
        <v>327.75</v>
      </c>
      <c r="V936" s="7">
        <v>297.07027734645828</v>
      </c>
      <c r="W936">
        <v>1</v>
      </c>
      <c r="X936" s="7">
        <v>6.5599999430000002</v>
      </c>
      <c r="Y936" s="7">
        <v>327.75</v>
      </c>
      <c r="Z936" s="7">
        <f t="shared" si="58"/>
        <v>321.19000005700002</v>
      </c>
      <c r="AA936" t="s">
        <v>66</v>
      </c>
      <c r="AB936" t="str">
        <f t="shared" si="59"/>
        <v>Non-Cash Payments</v>
      </c>
    </row>
    <row r="937" spans="1:28" x14ac:dyDescent="0.25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 t="str">
        <f>VLOOKUP(R937,Products!C:D,2,FALSE)</f>
        <v>Sporting Goods</v>
      </c>
      <c r="T937">
        <v>1360</v>
      </c>
      <c r="U937" s="7">
        <v>327.75</v>
      </c>
      <c r="V937" s="7">
        <v>297.07027734645828</v>
      </c>
      <c r="W937">
        <v>1</v>
      </c>
      <c r="X937" s="7">
        <v>9.8299999239999991</v>
      </c>
      <c r="Y937" s="7">
        <v>327.75</v>
      </c>
      <c r="Z937" s="7">
        <f t="shared" si="58"/>
        <v>317.92000007600001</v>
      </c>
      <c r="AA937" t="s">
        <v>45</v>
      </c>
      <c r="AB937" t="str">
        <f t="shared" si="59"/>
        <v>Non-Cash Payments</v>
      </c>
    </row>
    <row r="938" spans="1:28" x14ac:dyDescent="0.25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 t="str">
        <f>VLOOKUP(R938,Products!C:D,2,FALSE)</f>
        <v>Sporting Goods</v>
      </c>
      <c r="T938">
        <v>1360</v>
      </c>
      <c r="U938" s="7">
        <v>327.75</v>
      </c>
      <c r="V938" s="7">
        <v>297.07027734645828</v>
      </c>
      <c r="W938">
        <v>1</v>
      </c>
      <c r="X938" s="7">
        <v>13.10999966</v>
      </c>
      <c r="Y938" s="7">
        <v>327.75</v>
      </c>
      <c r="Z938" s="7">
        <f t="shared" si="58"/>
        <v>314.64000034000003</v>
      </c>
      <c r="AA938" t="s">
        <v>30</v>
      </c>
      <c r="AB938" t="str">
        <f t="shared" si="59"/>
        <v>Cash Over 200</v>
      </c>
    </row>
    <row r="939" spans="1:28" x14ac:dyDescent="0.25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 t="str">
        <f>VLOOKUP(R939,Products!C:D,2,FALSE)</f>
        <v>Sporting Goods</v>
      </c>
      <c r="T939">
        <v>1360</v>
      </c>
      <c r="U939" s="7">
        <v>327.75</v>
      </c>
      <c r="V939" s="7">
        <v>297.07027734645828</v>
      </c>
      <c r="W939">
        <v>1</v>
      </c>
      <c r="X939" s="7">
        <v>16.38999939</v>
      </c>
      <c r="Y939" s="7">
        <v>327.75</v>
      </c>
      <c r="Z939" s="7">
        <f t="shared" si="58"/>
        <v>311.36000060999999</v>
      </c>
      <c r="AA939" t="s">
        <v>30</v>
      </c>
      <c r="AB939" t="str">
        <f t="shared" si="59"/>
        <v>Cash Over 200</v>
      </c>
    </row>
    <row r="940" spans="1:28" x14ac:dyDescent="0.25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 t="str">
        <f>VLOOKUP(R940,Products!C:D,2,FALSE)</f>
        <v>Sporting Goods</v>
      </c>
      <c r="T940">
        <v>1360</v>
      </c>
      <c r="U940" s="7">
        <v>327.75</v>
      </c>
      <c r="V940" s="7">
        <v>297.07027734645828</v>
      </c>
      <c r="W940">
        <v>1</v>
      </c>
      <c r="X940" s="7">
        <v>18.030000690000001</v>
      </c>
      <c r="Y940" s="7">
        <v>327.75</v>
      </c>
      <c r="Z940" s="7">
        <f t="shared" si="58"/>
        <v>309.71999930999999</v>
      </c>
      <c r="AA940" t="s">
        <v>30</v>
      </c>
      <c r="AB940" t="str">
        <f t="shared" si="59"/>
        <v>Cash Over 200</v>
      </c>
    </row>
    <row r="941" spans="1:28" x14ac:dyDescent="0.25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 t="str">
        <f>VLOOKUP(R941,Products!C:D,2,FALSE)</f>
        <v>Sporting Goods</v>
      </c>
      <c r="T941">
        <v>1360</v>
      </c>
      <c r="U941" s="7">
        <v>327.75</v>
      </c>
      <c r="V941" s="7">
        <v>297.07027734645828</v>
      </c>
      <c r="W941">
        <v>1</v>
      </c>
      <c r="X941" s="7">
        <v>22.940000529999999</v>
      </c>
      <c r="Y941" s="7">
        <v>327.75</v>
      </c>
      <c r="Z941" s="7">
        <f t="shared" si="58"/>
        <v>304.80999946999998</v>
      </c>
      <c r="AA941" t="s">
        <v>30</v>
      </c>
      <c r="AB941" t="str">
        <f t="shared" si="59"/>
        <v>Cash Over 200</v>
      </c>
    </row>
    <row r="942" spans="1:28" x14ac:dyDescent="0.25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 t="str">
        <f>VLOOKUP(R942,Products!C:D,2,FALSE)</f>
        <v>Sporting Goods</v>
      </c>
      <c r="T942">
        <v>1360</v>
      </c>
      <c r="U942" s="7">
        <v>327.75</v>
      </c>
      <c r="V942" s="7">
        <v>297.07027734645828</v>
      </c>
      <c r="W942">
        <v>1</v>
      </c>
      <c r="X942" s="7">
        <v>29.5</v>
      </c>
      <c r="Y942" s="7">
        <v>327.75</v>
      </c>
      <c r="Z942" s="7">
        <f t="shared" si="58"/>
        <v>298.25</v>
      </c>
      <c r="AA942" t="s">
        <v>45</v>
      </c>
      <c r="AB942" t="str">
        <f t="shared" si="59"/>
        <v>Non-Cash Payments</v>
      </c>
    </row>
    <row r="943" spans="1:28" x14ac:dyDescent="0.25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 t="str">
        <f>VLOOKUP(R943,Products!C:D,2,FALSE)</f>
        <v>Sporting Goods</v>
      </c>
      <c r="T943">
        <v>1360</v>
      </c>
      <c r="U943" s="7">
        <v>327.75</v>
      </c>
      <c r="V943" s="7">
        <v>297.07027734645828</v>
      </c>
      <c r="W943">
        <v>1</v>
      </c>
      <c r="X943" s="7">
        <v>32.77999878</v>
      </c>
      <c r="Y943" s="7">
        <v>327.75</v>
      </c>
      <c r="Z943" s="7">
        <f t="shared" si="58"/>
        <v>294.97000121999997</v>
      </c>
      <c r="AA943" t="s">
        <v>45</v>
      </c>
      <c r="AB943" t="str">
        <f t="shared" si="59"/>
        <v>Non-Cash Payments</v>
      </c>
    </row>
    <row r="944" spans="1:28" x14ac:dyDescent="0.25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 t="str">
        <f>VLOOKUP(R944,Products!C:D,2,FALSE)</f>
        <v>Sporting Goods</v>
      </c>
      <c r="T944">
        <v>1360</v>
      </c>
      <c r="U944" s="7">
        <v>327.75</v>
      </c>
      <c r="V944" s="7">
        <v>297.07027734645828</v>
      </c>
      <c r="W944">
        <v>1</v>
      </c>
      <c r="X944" s="7">
        <v>39.33000183</v>
      </c>
      <c r="Y944" s="7">
        <v>327.75</v>
      </c>
      <c r="Z944" s="7">
        <f t="shared" si="58"/>
        <v>288.41999816999999</v>
      </c>
      <c r="AA944" t="s">
        <v>45</v>
      </c>
      <c r="AB944" t="str">
        <f t="shared" si="59"/>
        <v>Non-Cash Payments</v>
      </c>
    </row>
    <row r="945" spans="1:28" x14ac:dyDescent="0.25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 t="str">
        <f>VLOOKUP(R945,Products!C:D,2,FALSE)</f>
        <v>Sporting Goods</v>
      </c>
      <c r="T945">
        <v>1360</v>
      </c>
      <c r="U945" s="7">
        <v>327.75</v>
      </c>
      <c r="V945" s="7">
        <v>297.07027734645828</v>
      </c>
      <c r="W945">
        <v>1</v>
      </c>
      <c r="X945" s="7">
        <v>42.61000061</v>
      </c>
      <c r="Y945" s="7">
        <v>327.75</v>
      </c>
      <c r="Z945" s="7">
        <f t="shared" si="58"/>
        <v>285.13999939000001</v>
      </c>
      <c r="AA945" t="s">
        <v>30</v>
      </c>
      <c r="AB945" t="str">
        <f t="shared" si="59"/>
        <v>Cash Over 200</v>
      </c>
    </row>
    <row r="946" spans="1:28" x14ac:dyDescent="0.25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 t="str">
        <f>VLOOKUP(R946,Products!C:D,2,FALSE)</f>
        <v>Sporting Goods</v>
      </c>
      <c r="T946">
        <v>1360</v>
      </c>
      <c r="U946" s="7">
        <v>327.75</v>
      </c>
      <c r="V946" s="7">
        <v>297.07027734645828</v>
      </c>
      <c r="W946">
        <v>1</v>
      </c>
      <c r="X946" s="7">
        <v>49.159999849999998</v>
      </c>
      <c r="Y946" s="7">
        <v>327.75</v>
      </c>
      <c r="Z946" s="7">
        <f t="shared" si="58"/>
        <v>278.59000014999998</v>
      </c>
      <c r="AA946" t="s">
        <v>45</v>
      </c>
      <c r="AB946" t="str">
        <f t="shared" si="59"/>
        <v>Non-Cash Payments</v>
      </c>
    </row>
    <row r="947" spans="1:28" x14ac:dyDescent="0.25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 t="str">
        <f>VLOOKUP(R947,Products!C:D,2,FALSE)</f>
        <v>Sporting Goods</v>
      </c>
      <c r="T947">
        <v>1360</v>
      </c>
      <c r="U947" s="7">
        <v>327.75</v>
      </c>
      <c r="V947" s="7">
        <v>297.07027734645828</v>
      </c>
      <c r="W947">
        <v>1</v>
      </c>
      <c r="X947" s="7">
        <v>52.439998629999998</v>
      </c>
      <c r="Y947" s="7">
        <v>327.75</v>
      </c>
      <c r="Z947" s="7">
        <f t="shared" si="58"/>
        <v>275.31000137000001</v>
      </c>
      <c r="AA947" t="s">
        <v>45</v>
      </c>
      <c r="AB947" t="str">
        <f t="shared" si="59"/>
        <v>Non-Cash Payments</v>
      </c>
    </row>
    <row r="948" spans="1:28" x14ac:dyDescent="0.25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 t="str">
        <f>VLOOKUP(R948,Products!C:D,2,FALSE)</f>
        <v>Sporting Goods</v>
      </c>
      <c r="T948">
        <v>1360</v>
      </c>
      <c r="U948" s="7">
        <v>327.75</v>
      </c>
      <c r="V948" s="7">
        <v>297.07027734645828</v>
      </c>
      <c r="W948">
        <v>1</v>
      </c>
      <c r="X948" s="7">
        <v>55.72000122</v>
      </c>
      <c r="Y948" s="7">
        <v>327.75</v>
      </c>
      <c r="Z948" s="7">
        <f t="shared" si="58"/>
        <v>272.02999878000003</v>
      </c>
      <c r="AA948" t="s">
        <v>45</v>
      </c>
      <c r="AB948" t="str">
        <f t="shared" si="59"/>
        <v>Non-Cash Payments</v>
      </c>
    </row>
    <row r="949" spans="1:28" x14ac:dyDescent="0.25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 t="str">
        <f>VLOOKUP(R949,Products!C:D,2,FALSE)</f>
        <v>Sporting Goods</v>
      </c>
      <c r="T949">
        <v>1360</v>
      </c>
      <c r="U949" s="7">
        <v>327.75</v>
      </c>
      <c r="V949" s="7">
        <v>297.07027734645828</v>
      </c>
      <c r="W949">
        <v>1</v>
      </c>
      <c r="X949" s="7">
        <v>59</v>
      </c>
      <c r="Y949" s="7">
        <v>327.75</v>
      </c>
      <c r="Z949" s="7">
        <f t="shared" si="58"/>
        <v>268.75</v>
      </c>
      <c r="AA949" t="s">
        <v>30</v>
      </c>
      <c r="AB949" t="str">
        <f t="shared" si="59"/>
        <v>Cash Over 200</v>
      </c>
    </row>
    <row r="950" spans="1:28" x14ac:dyDescent="0.25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 t="str">
        <f>VLOOKUP(R950,Products!C:D,2,FALSE)</f>
        <v>Sporting Goods</v>
      </c>
      <c r="T950">
        <v>1360</v>
      </c>
      <c r="U950" s="7">
        <v>327.75</v>
      </c>
      <c r="V950" s="7">
        <v>297.07027734645828</v>
      </c>
      <c r="W950">
        <v>1</v>
      </c>
      <c r="X950" s="7">
        <v>65.550003050000001</v>
      </c>
      <c r="Y950" s="7">
        <v>327.75</v>
      </c>
      <c r="Z950" s="7">
        <f t="shared" si="58"/>
        <v>262.19999695000001</v>
      </c>
      <c r="AA950" t="s">
        <v>66</v>
      </c>
      <c r="AB950" t="str">
        <f t="shared" si="59"/>
        <v>Non-Cash Payments</v>
      </c>
    </row>
    <row r="951" spans="1:28" x14ac:dyDescent="0.25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 t="str">
        <f>VLOOKUP(R951,Products!C:D,2,FALSE)</f>
        <v>Sporting Goods</v>
      </c>
      <c r="T951">
        <v>1360</v>
      </c>
      <c r="U951" s="7">
        <v>327.75</v>
      </c>
      <c r="V951" s="7">
        <v>297.07027734645828</v>
      </c>
      <c r="W951">
        <v>1</v>
      </c>
      <c r="X951" s="7">
        <v>81.940002440000001</v>
      </c>
      <c r="Y951" s="7">
        <v>327.75</v>
      </c>
      <c r="Z951" s="7">
        <f t="shared" si="58"/>
        <v>245.80999756</v>
      </c>
      <c r="AA951" t="s">
        <v>45</v>
      </c>
      <c r="AB951" t="str">
        <f t="shared" si="59"/>
        <v>Non-Cash Payments</v>
      </c>
    </row>
    <row r="952" spans="1:28" x14ac:dyDescent="0.25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 t="str">
        <f>VLOOKUP(R952,Products!C:D,2,FALSE)</f>
        <v>Sporting Goods</v>
      </c>
      <c r="T952">
        <v>1360</v>
      </c>
      <c r="U952" s="7">
        <v>327.75</v>
      </c>
      <c r="V952" s="7">
        <v>297.07027734645828</v>
      </c>
      <c r="W952">
        <v>1</v>
      </c>
      <c r="X952" s="7">
        <v>0</v>
      </c>
      <c r="Y952" s="7">
        <v>327.75</v>
      </c>
      <c r="Z952" s="7">
        <f t="shared" si="58"/>
        <v>327.75</v>
      </c>
      <c r="AA952" t="s">
        <v>45</v>
      </c>
      <c r="AB952" t="str">
        <f t="shared" si="59"/>
        <v>Non-Cash Payments</v>
      </c>
    </row>
    <row r="953" spans="1:28" x14ac:dyDescent="0.25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 t="str">
        <f>VLOOKUP(R953,Products!C:D,2,FALSE)</f>
        <v>Sporting Goods</v>
      </c>
      <c r="T953">
        <v>1360</v>
      </c>
      <c r="U953" s="7">
        <v>327.75</v>
      </c>
      <c r="V953" s="7">
        <v>297.07027734645828</v>
      </c>
      <c r="W953">
        <v>1</v>
      </c>
      <c r="X953" s="7">
        <v>3.2799999710000001</v>
      </c>
      <c r="Y953" s="7">
        <v>327.75</v>
      </c>
      <c r="Z953" s="7">
        <f t="shared" si="58"/>
        <v>324.470000029</v>
      </c>
      <c r="AA953" t="s">
        <v>45</v>
      </c>
      <c r="AB953" t="str">
        <f t="shared" si="59"/>
        <v>Non-Cash Payments</v>
      </c>
    </row>
    <row r="954" spans="1:28" x14ac:dyDescent="0.25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 t="str">
        <f>VLOOKUP(R954,Products!C:D,2,FALSE)</f>
        <v>Sporting Goods</v>
      </c>
      <c r="T954">
        <v>1360</v>
      </c>
      <c r="U954" s="7">
        <v>327.75</v>
      </c>
      <c r="V954" s="7">
        <v>297.07027734645828</v>
      </c>
      <c r="W954">
        <v>1</v>
      </c>
      <c r="X954" s="7">
        <v>6.5599999430000002</v>
      </c>
      <c r="Y954" s="7">
        <v>327.75</v>
      </c>
      <c r="Z954" s="7">
        <f t="shared" si="58"/>
        <v>321.19000005700002</v>
      </c>
      <c r="AA954" t="s">
        <v>66</v>
      </c>
      <c r="AB954" t="str">
        <f t="shared" si="59"/>
        <v>Non-Cash Payments</v>
      </c>
    </row>
    <row r="955" spans="1:28" x14ac:dyDescent="0.25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 t="str">
        <f>VLOOKUP(R955,Products!C:D,2,FALSE)</f>
        <v>Sporting Goods</v>
      </c>
      <c r="T955">
        <v>1360</v>
      </c>
      <c r="U955" s="7">
        <v>327.75</v>
      </c>
      <c r="V955" s="7">
        <v>297.07027734645828</v>
      </c>
      <c r="W955">
        <v>1</v>
      </c>
      <c r="X955" s="7">
        <v>9.8299999239999991</v>
      </c>
      <c r="Y955" s="7">
        <v>327.75</v>
      </c>
      <c r="Z955" s="7">
        <f t="shared" si="58"/>
        <v>317.92000007600001</v>
      </c>
      <c r="AA955" t="s">
        <v>66</v>
      </c>
      <c r="AB955" t="str">
        <f t="shared" si="59"/>
        <v>Non-Cash Payments</v>
      </c>
    </row>
    <row r="956" spans="1:28" x14ac:dyDescent="0.25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 t="str">
        <f>VLOOKUP(R956,Products!C:D,2,FALSE)</f>
        <v>Cardio Equipment</v>
      </c>
      <c r="T956">
        <v>191</v>
      </c>
      <c r="U956" s="7">
        <v>99.989997860000003</v>
      </c>
      <c r="V956" s="7">
        <v>95.114003926871064</v>
      </c>
      <c r="W956">
        <v>3</v>
      </c>
      <c r="X956" s="7">
        <v>45</v>
      </c>
      <c r="Y956" s="7">
        <v>299.96999357999999</v>
      </c>
      <c r="Z956" s="7">
        <f t="shared" si="58"/>
        <v>254.96999357999999</v>
      </c>
      <c r="AA956" t="s">
        <v>30</v>
      </c>
      <c r="AB956" t="str">
        <f t="shared" si="59"/>
        <v>Cash Over 200</v>
      </c>
    </row>
    <row r="957" spans="1:28" x14ac:dyDescent="0.25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 t="str">
        <f>VLOOKUP(R957,Products!C:D,2,FALSE)</f>
        <v>Shop By Sport</v>
      </c>
      <c r="T957">
        <v>627</v>
      </c>
      <c r="U957" s="7">
        <v>39.990001679999999</v>
      </c>
      <c r="V957" s="7">
        <v>34.198098313835338</v>
      </c>
      <c r="W957">
        <v>3</v>
      </c>
      <c r="X957" s="7">
        <v>6</v>
      </c>
      <c r="Y957" s="7">
        <v>119.97000503999999</v>
      </c>
      <c r="Z957" s="7">
        <f t="shared" si="58"/>
        <v>113.97000503999999</v>
      </c>
      <c r="AA957" t="s">
        <v>30</v>
      </c>
      <c r="AB957" t="str">
        <f t="shared" si="59"/>
        <v>Cash Not Over 200</v>
      </c>
    </row>
    <row r="958" spans="1:28" x14ac:dyDescent="0.25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 t="str">
        <f>VLOOKUP(R958,Products!C:D,2,FALSE)</f>
        <v>Cardio Equipment</v>
      </c>
      <c r="T958">
        <v>191</v>
      </c>
      <c r="U958" s="7">
        <v>99.989997860000003</v>
      </c>
      <c r="V958" s="7">
        <v>95.114003926871064</v>
      </c>
      <c r="W958">
        <v>3</v>
      </c>
      <c r="X958" s="7">
        <v>45</v>
      </c>
      <c r="Y958" s="7">
        <v>299.96999357999999</v>
      </c>
      <c r="Z958" s="7">
        <f t="shared" si="58"/>
        <v>254.96999357999999</v>
      </c>
      <c r="AA958" t="s">
        <v>30</v>
      </c>
      <c r="AB958" t="str">
        <f t="shared" si="59"/>
        <v>Cash Over 200</v>
      </c>
    </row>
    <row r="959" spans="1:28" x14ac:dyDescent="0.25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 t="str">
        <f>VLOOKUP(R959,Products!C:D,2,FALSE)</f>
        <v>Cleats</v>
      </c>
      <c r="T959">
        <v>365</v>
      </c>
      <c r="U959" s="7">
        <v>59.990001679999999</v>
      </c>
      <c r="V959" s="7">
        <v>54.488929209402009</v>
      </c>
      <c r="W959">
        <v>3</v>
      </c>
      <c r="X959" s="7">
        <v>1.7999999520000001</v>
      </c>
      <c r="Y959" s="7">
        <v>179.97000503999999</v>
      </c>
      <c r="Z959" s="7">
        <f t="shared" si="58"/>
        <v>178.17000508799998</v>
      </c>
      <c r="AA959" t="s">
        <v>30</v>
      </c>
      <c r="AB959" t="str">
        <f t="shared" si="59"/>
        <v>Cash Not Over 200</v>
      </c>
    </row>
    <row r="960" spans="1:28" x14ac:dyDescent="0.25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 t="str">
        <f>VLOOKUP(R960,Products!C:D,2,FALSE)</f>
        <v>Cleats</v>
      </c>
      <c r="T960">
        <v>365</v>
      </c>
      <c r="U960" s="7">
        <v>59.990001679999999</v>
      </c>
      <c r="V960" s="7">
        <v>54.488929209402009</v>
      </c>
      <c r="W960">
        <v>3</v>
      </c>
      <c r="X960" s="7">
        <v>7.1999998090000004</v>
      </c>
      <c r="Y960" s="7">
        <v>179.97000503999999</v>
      </c>
      <c r="Z960" s="7">
        <f t="shared" si="58"/>
        <v>172.770005231</v>
      </c>
      <c r="AA960" t="s">
        <v>30</v>
      </c>
      <c r="AB960" t="str">
        <f t="shared" si="59"/>
        <v>Cash Not Over 200</v>
      </c>
    </row>
    <row r="961" spans="1:28" x14ac:dyDescent="0.25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 t="str">
        <f>VLOOKUP(R961,Products!C:D,2,FALSE)</f>
        <v>Cleats</v>
      </c>
      <c r="T961">
        <v>365</v>
      </c>
      <c r="U961" s="7">
        <v>59.990001679999999</v>
      </c>
      <c r="V961" s="7">
        <v>54.488929209402009</v>
      </c>
      <c r="W961">
        <v>3</v>
      </c>
      <c r="X961" s="7">
        <v>9.8999996190000008</v>
      </c>
      <c r="Y961" s="7">
        <v>179.97000503999999</v>
      </c>
      <c r="Z961" s="7">
        <f t="shared" si="58"/>
        <v>170.07000542099999</v>
      </c>
      <c r="AA961" t="s">
        <v>30</v>
      </c>
      <c r="AB961" t="str">
        <f t="shared" si="59"/>
        <v>Cash Not Over 200</v>
      </c>
    </row>
    <row r="962" spans="1:28" x14ac:dyDescent="0.25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 t="str">
        <f>VLOOKUP(R962,Products!C:D,2,FALSE)</f>
        <v>Cleats</v>
      </c>
      <c r="T962">
        <v>365</v>
      </c>
      <c r="U962" s="7">
        <v>59.990001679999999</v>
      </c>
      <c r="V962" s="7">
        <v>54.488929209402009</v>
      </c>
      <c r="W962">
        <v>3</v>
      </c>
      <c r="X962" s="7">
        <v>16.200000760000002</v>
      </c>
      <c r="Y962" s="7">
        <v>179.97000503999999</v>
      </c>
      <c r="Z962" s="7">
        <f t="shared" si="58"/>
        <v>163.77000427999999</v>
      </c>
      <c r="AA962" t="s">
        <v>30</v>
      </c>
      <c r="AB962" t="str">
        <f t="shared" si="59"/>
        <v>Cash Not Over 200</v>
      </c>
    </row>
    <row r="963" spans="1:28" x14ac:dyDescent="0.25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 t="str">
        <f>VLOOKUP(R963,Products!C:D,2,FALSE)</f>
        <v>Cleats</v>
      </c>
      <c r="T963">
        <v>365</v>
      </c>
      <c r="U963" s="7">
        <v>59.990001679999999</v>
      </c>
      <c r="V963" s="7">
        <v>54.488929209402009</v>
      </c>
      <c r="W963">
        <v>3</v>
      </c>
      <c r="X963" s="7">
        <v>27</v>
      </c>
      <c r="Y963" s="7">
        <v>179.97000503999999</v>
      </c>
      <c r="Z963" s="7">
        <f t="shared" ref="Z963:Z1026" si="62">Y963-X963</f>
        <v>152.97000503999999</v>
      </c>
      <c r="AA963" t="s">
        <v>30</v>
      </c>
      <c r="AB963" t="str">
        <f t="shared" ref="AB963:AB1026" si="63">IF(AND(Z963&gt;200,AA963="CASH"),"Cash Over 200",IF(AA963="CASH","Cash Not Over 200","Non-Cash Payments"))</f>
        <v>Cash Not Over 200</v>
      </c>
    </row>
    <row r="964" spans="1:28" x14ac:dyDescent="0.25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 t="str">
        <f>VLOOKUP(R964,Products!C:D,2,FALSE)</f>
        <v>Women's Apparel</v>
      </c>
      <c r="T964">
        <v>502</v>
      </c>
      <c r="U964" s="7">
        <v>50</v>
      </c>
      <c r="V964" s="7">
        <v>43.678035218757444</v>
      </c>
      <c r="W964">
        <v>3</v>
      </c>
      <c r="X964" s="7">
        <v>0</v>
      </c>
      <c r="Y964" s="7">
        <v>150</v>
      </c>
      <c r="Z964" s="7">
        <f t="shared" si="62"/>
        <v>150</v>
      </c>
      <c r="AA964" t="s">
        <v>30</v>
      </c>
      <c r="AB964" t="str">
        <f t="shared" si="63"/>
        <v>Cash Not Over 200</v>
      </c>
    </row>
    <row r="965" spans="1:28" x14ac:dyDescent="0.25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 t="str">
        <f>VLOOKUP(R965,Products!C:D,2,FALSE)</f>
        <v>Shop By Sport</v>
      </c>
      <c r="T965">
        <v>627</v>
      </c>
      <c r="U965" s="7">
        <v>39.990001679999999</v>
      </c>
      <c r="V965" s="7">
        <v>34.198098313835338</v>
      </c>
      <c r="W965">
        <v>3</v>
      </c>
      <c r="X965" s="7">
        <v>23.989999770000001</v>
      </c>
      <c r="Y965" s="7">
        <v>119.97000503999999</v>
      </c>
      <c r="Z965" s="7">
        <f t="shared" si="62"/>
        <v>95.980005269999992</v>
      </c>
      <c r="AA965" t="s">
        <v>30</v>
      </c>
      <c r="AB965" t="str">
        <f t="shared" si="63"/>
        <v>Cash Not Over 200</v>
      </c>
    </row>
    <row r="966" spans="1:28" x14ac:dyDescent="0.25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 t="str">
        <f>VLOOKUP(R966,Products!C:D,2,FALSE)</f>
        <v>Trade-In</v>
      </c>
      <c r="T966">
        <v>917</v>
      </c>
      <c r="U966" s="7">
        <v>21.989999770000001</v>
      </c>
      <c r="V966" s="7">
        <v>20.391999720066668</v>
      </c>
      <c r="W966">
        <v>3</v>
      </c>
      <c r="X966" s="7">
        <v>0.66000002599999996</v>
      </c>
      <c r="Y966" s="7">
        <v>65.969999310000006</v>
      </c>
      <c r="Z966" s="7">
        <f t="shared" si="62"/>
        <v>65.309999284</v>
      </c>
      <c r="AA966" t="s">
        <v>30</v>
      </c>
      <c r="AB966" t="str">
        <f t="shared" si="63"/>
        <v>Cash Not Over 200</v>
      </c>
    </row>
    <row r="967" spans="1:28" x14ac:dyDescent="0.25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 t="str">
        <f>VLOOKUP(R967,Products!C:D,2,FALSE)</f>
        <v>Trade-In</v>
      </c>
      <c r="T967">
        <v>924</v>
      </c>
      <c r="U967" s="7">
        <v>15.989999770000001</v>
      </c>
      <c r="V967" s="7">
        <v>16.143866608000003</v>
      </c>
      <c r="W967">
        <v>3</v>
      </c>
      <c r="X967" s="7">
        <v>11.989999770000001</v>
      </c>
      <c r="Y967" s="7">
        <v>47.969999310000006</v>
      </c>
      <c r="Z967" s="7">
        <f t="shared" si="62"/>
        <v>35.979999540000009</v>
      </c>
      <c r="AA967" t="s">
        <v>30</v>
      </c>
      <c r="AB967" t="str">
        <f t="shared" si="63"/>
        <v>Cash Not Over 200</v>
      </c>
    </row>
    <row r="968" spans="1:28" x14ac:dyDescent="0.25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 t="str">
        <f>VLOOKUP(R968,Products!C:D,2,FALSE)</f>
        <v>Accessories</v>
      </c>
      <c r="T968">
        <v>885</v>
      </c>
      <c r="U968" s="7">
        <v>24.989999770000001</v>
      </c>
      <c r="V968" s="7">
        <v>29.483249567625002</v>
      </c>
      <c r="W968">
        <v>4</v>
      </c>
      <c r="X968" s="7">
        <v>5.5</v>
      </c>
      <c r="Y968" s="7">
        <v>99.959999080000003</v>
      </c>
      <c r="Z968" s="7">
        <f t="shared" si="62"/>
        <v>94.459999080000003</v>
      </c>
      <c r="AA968" t="s">
        <v>30</v>
      </c>
      <c r="AB968" t="str">
        <f t="shared" si="63"/>
        <v>Cash Not Over 200</v>
      </c>
    </row>
    <row r="969" spans="1:28" x14ac:dyDescent="0.25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 t="str">
        <f>VLOOKUP(R969,Products!C:D,2,FALSE)</f>
        <v>Cleats</v>
      </c>
      <c r="T969">
        <v>365</v>
      </c>
      <c r="U969" s="7">
        <v>59.990001679999999</v>
      </c>
      <c r="V969" s="7">
        <v>54.488929209402009</v>
      </c>
      <c r="W969">
        <v>4</v>
      </c>
      <c r="X969" s="7">
        <v>12</v>
      </c>
      <c r="Y969" s="7">
        <v>239.96000672</v>
      </c>
      <c r="Z969" s="7">
        <f t="shared" si="62"/>
        <v>227.96000672</v>
      </c>
      <c r="AA969" t="s">
        <v>30</v>
      </c>
      <c r="AB969" t="str">
        <f t="shared" si="63"/>
        <v>Cash Over 200</v>
      </c>
    </row>
    <row r="970" spans="1:28" x14ac:dyDescent="0.25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 t="str">
        <f>VLOOKUP(R970,Products!C:D,2,FALSE)</f>
        <v>Cleats</v>
      </c>
      <c r="T970">
        <v>365</v>
      </c>
      <c r="U970" s="7">
        <v>59.990001679999999</v>
      </c>
      <c r="V970" s="7">
        <v>54.488929209402009</v>
      </c>
      <c r="W970">
        <v>4</v>
      </c>
      <c r="X970" s="7">
        <v>24</v>
      </c>
      <c r="Y970" s="7">
        <v>239.96000672</v>
      </c>
      <c r="Z970" s="7">
        <f t="shared" si="62"/>
        <v>215.96000672</v>
      </c>
      <c r="AA970" t="s">
        <v>30</v>
      </c>
      <c r="AB970" t="str">
        <f t="shared" si="63"/>
        <v>Cash Over 200</v>
      </c>
    </row>
    <row r="971" spans="1:28" x14ac:dyDescent="0.25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 t="str">
        <f>VLOOKUP(R971,Products!C:D,2,FALSE)</f>
        <v>Cleats</v>
      </c>
      <c r="T971">
        <v>365</v>
      </c>
      <c r="U971" s="7">
        <v>59.990001679999999</v>
      </c>
      <c r="V971" s="7">
        <v>54.488929209402009</v>
      </c>
      <c r="W971">
        <v>4</v>
      </c>
      <c r="X971" s="7">
        <v>43.189998629999998</v>
      </c>
      <c r="Y971" s="7">
        <v>239.96000672</v>
      </c>
      <c r="Z971" s="7">
        <f t="shared" si="62"/>
        <v>196.77000809</v>
      </c>
      <c r="AA971" t="s">
        <v>30</v>
      </c>
      <c r="AB971" t="str">
        <f t="shared" si="63"/>
        <v>Cash Not Over 200</v>
      </c>
    </row>
    <row r="972" spans="1:28" x14ac:dyDescent="0.25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 t="str">
        <f>VLOOKUP(R972,Products!C:D,2,FALSE)</f>
        <v>Shop By Sport</v>
      </c>
      <c r="T972">
        <v>627</v>
      </c>
      <c r="U972" s="7">
        <v>39.990001679999999</v>
      </c>
      <c r="V972" s="7">
        <v>34.198098313835338</v>
      </c>
      <c r="W972">
        <v>4</v>
      </c>
      <c r="X972" s="7">
        <v>6.4000000950000002</v>
      </c>
      <c r="Y972" s="7">
        <v>159.96000672</v>
      </c>
      <c r="Z972" s="7">
        <f t="shared" si="62"/>
        <v>153.560006625</v>
      </c>
      <c r="AA972" t="s">
        <v>30</v>
      </c>
      <c r="AB972" t="str">
        <f t="shared" si="63"/>
        <v>Cash Not Over 200</v>
      </c>
    </row>
    <row r="973" spans="1:28" x14ac:dyDescent="0.25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 t="str">
        <f>VLOOKUP(R973,Products!C:D,2,FALSE)</f>
        <v>Women's Apparel</v>
      </c>
      <c r="T973">
        <v>502</v>
      </c>
      <c r="U973" s="7">
        <v>50</v>
      </c>
      <c r="V973" s="7">
        <v>43.678035218757444</v>
      </c>
      <c r="W973">
        <v>4</v>
      </c>
      <c r="X973" s="7">
        <v>8</v>
      </c>
      <c r="Y973" s="7">
        <v>200</v>
      </c>
      <c r="Z973" s="7">
        <f t="shared" si="62"/>
        <v>192</v>
      </c>
      <c r="AA973" t="s">
        <v>30</v>
      </c>
      <c r="AB973" t="str">
        <f t="shared" si="63"/>
        <v>Cash Not Over 200</v>
      </c>
    </row>
    <row r="974" spans="1:28" x14ac:dyDescent="0.25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 t="str">
        <f>VLOOKUP(R974,Products!C:D,2,FALSE)</f>
        <v>Shop By Sport</v>
      </c>
      <c r="T974">
        <v>627</v>
      </c>
      <c r="U974" s="7">
        <v>39.990001679999999</v>
      </c>
      <c r="V974" s="7">
        <v>34.198098313835338</v>
      </c>
      <c r="W974">
        <v>4</v>
      </c>
      <c r="X974" s="7">
        <v>8</v>
      </c>
      <c r="Y974" s="7">
        <v>159.96000672</v>
      </c>
      <c r="Z974" s="7">
        <f t="shared" si="62"/>
        <v>151.96000672</v>
      </c>
      <c r="AA974" t="s">
        <v>30</v>
      </c>
      <c r="AB974" t="str">
        <f t="shared" si="63"/>
        <v>Cash Not Over 200</v>
      </c>
    </row>
    <row r="975" spans="1:28" x14ac:dyDescent="0.25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 t="str">
        <f>VLOOKUP(R975,Products!C:D,2,FALSE)</f>
        <v>Women's Apparel</v>
      </c>
      <c r="T975">
        <v>502</v>
      </c>
      <c r="U975" s="7">
        <v>50</v>
      </c>
      <c r="V975" s="7">
        <v>43.678035218757444</v>
      </c>
      <c r="W975">
        <v>4</v>
      </c>
      <c r="X975" s="7">
        <v>11</v>
      </c>
      <c r="Y975" s="7">
        <v>200</v>
      </c>
      <c r="Z975" s="7">
        <f t="shared" si="62"/>
        <v>189</v>
      </c>
      <c r="AA975" t="s">
        <v>30</v>
      </c>
      <c r="AB975" t="str">
        <f t="shared" si="63"/>
        <v>Cash Not Over 200</v>
      </c>
    </row>
    <row r="976" spans="1:28" x14ac:dyDescent="0.25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 t="str">
        <f>VLOOKUP(R976,Products!C:D,2,FALSE)</f>
        <v>Shop By Sport</v>
      </c>
      <c r="T976">
        <v>627</v>
      </c>
      <c r="U976" s="7">
        <v>39.990001679999999</v>
      </c>
      <c r="V976" s="7">
        <v>34.198098313835338</v>
      </c>
      <c r="W976">
        <v>4</v>
      </c>
      <c r="X976" s="7">
        <v>28.790000920000001</v>
      </c>
      <c r="Y976" s="7">
        <v>159.96000672</v>
      </c>
      <c r="Z976" s="7">
        <f t="shared" si="62"/>
        <v>131.17000579999998</v>
      </c>
      <c r="AA976" t="s">
        <v>30</v>
      </c>
      <c r="AB976" t="str">
        <f t="shared" si="63"/>
        <v>Cash Not Over 200</v>
      </c>
    </row>
    <row r="977" spans="1:28" x14ac:dyDescent="0.25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 t="str">
        <f>VLOOKUP(R977,Products!C:D,2,FALSE)</f>
        <v>Women's Apparel</v>
      </c>
      <c r="T977">
        <v>502</v>
      </c>
      <c r="U977" s="7">
        <v>50</v>
      </c>
      <c r="V977" s="7">
        <v>43.678035218757444</v>
      </c>
      <c r="W977">
        <v>4</v>
      </c>
      <c r="X977" s="7">
        <v>36</v>
      </c>
      <c r="Y977" s="7">
        <v>200</v>
      </c>
      <c r="Z977" s="7">
        <f t="shared" si="62"/>
        <v>164</v>
      </c>
      <c r="AA977" t="s">
        <v>30</v>
      </c>
      <c r="AB977" t="str">
        <f t="shared" si="63"/>
        <v>Cash Not Over 200</v>
      </c>
    </row>
    <row r="978" spans="1:28" x14ac:dyDescent="0.25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 t="str">
        <f>VLOOKUP(R978,Products!C:D,2,FALSE)</f>
        <v>Accessories</v>
      </c>
      <c r="T978">
        <v>885</v>
      </c>
      <c r="U978" s="7">
        <v>24.989999770000001</v>
      </c>
      <c r="V978" s="7">
        <v>29.483249567625002</v>
      </c>
      <c r="W978">
        <v>4</v>
      </c>
      <c r="X978" s="7">
        <v>4</v>
      </c>
      <c r="Y978" s="7">
        <v>99.959999080000003</v>
      </c>
      <c r="Z978" s="7">
        <f t="shared" si="62"/>
        <v>95.959999080000003</v>
      </c>
      <c r="AA978" t="s">
        <v>30</v>
      </c>
      <c r="AB978" t="str">
        <f t="shared" si="63"/>
        <v>Cash Not Over 200</v>
      </c>
    </row>
    <row r="979" spans="1:28" x14ac:dyDescent="0.25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 t="str">
        <f>VLOOKUP(R979,Products!C:D,2,FALSE)</f>
        <v>Cardio Equipment</v>
      </c>
      <c r="T979">
        <v>191</v>
      </c>
      <c r="U979" s="7">
        <v>99.989997860000003</v>
      </c>
      <c r="V979" s="7">
        <v>95.114003926871064</v>
      </c>
      <c r="W979">
        <v>5</v>
      </c>
      <c r="X979" s="7">
        <v>50</v>
      </c>
      <c r="Y979" s="7">
        <v>499.94998930000003</v>
      </c>
      <c r="Z979" s="7">
        <f t="shared" si="62"/>
        <v>449.94998930000003</v>
      </c>
      <c r="AA979" t="s">
        <v>66</v>
      </c>
      <c r="AB979" t="str">
        <f t="shared" si="63"/>
        <v>Non-Cash Payments</v>
      </c>
    </row>
    <row r="980" spans="1:28" x14ac:dyDescent="0.25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 t="str">
        <f>VLOOKUP(R980,Products!C:D,2,FALSE)</f>
        <v>Cardio Equipment</v>
      </c>
      <c r="T980">
        <v>191</v>
      </c>
      <c r="U980" s="7">
        <v>99.989997860000003</v>
      </c>
      <c r="V980" s="7">
        <v>95.114003926871064</v>
      </c>
      <c r="W980">
        <v>5</v>
      </c>
      <c r="X980" s="7">
        <v>74.989997860000003</v>
      </c>
      <c r="Y980" s="7">
        <v>499.94998930000003</v>
      </c>
      <c r="Z980" s="7">
        <f t="shared" si="62"/>
        <v>424.95999144000001</v>
      </c>
      <c r="AA980" t="s">
        <v>66</v>
      </c>
      <c r="AB980" t="str">
        <f t="shared" si="63"/>
        <v>Non-Cash Payments</v>
      </c>
    </row>
    <row r="981" spans="1:28" x14ac:dyDescent="0.25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 t="str">
        <f>VLOOKUP(R981,Products!C:D,2,FALSE)</f>
        <v>Cardio Equipment</v>
      </c>
      <c r="T981">
        <v>191</v>
      </c>
      <c r="U981" s="7">
        <v>99.989997860000003</v>
      </c>
      <c r="V981" s="7">
        <v>95.114003926871064</v>
      </c>
      <c r="W981">
        <v>5</v>
      </c>
      <c r="X981" s="7">
        <v>124.98999790000001</v>
      </c>
      <c r="Y981" s="7">
        <v>499.94998930000003</v>
      </c>
      <c r="Z981" s="7">
        <f t="shared" si="62"/>
        <v>374.95999140000004</v>
      </c>
      <c r="AA981" t="s">
        <v>66</v>
      </c>
      <c r="AB981" t="str">
        <f t="shared" si="63"/>
        <v>Non-Cash Payments</v>
      </c>
    </row>
    <row r="982" spans="1:28" x14ac:dyDescent="0.25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 t="str">
        <f>VLOOKUP(R982,Products!C:D,2,FALSE)</f>
        <v>Baseball &amp; Softball</v>
      </c>
      <c r="T982">
        <v>37</v>
      </c>
      <c r="U982" s="7">
        <v>34.990001679999999</v>
      </c>
      <c r="V982" s="7">
        <v>40.283001997</v>
      </c>
      <c r="W982">
        <v>5</v>
      </c>
      <c r="X982" s="7">
        <v>20.989999770000001</v>
      </c>
      <c r="Y982" s="7">
        <v>174.9500084</v>
      </c>
      <c r="Z982" s="7">
        <f t="shared" si="62"/>
        <v>153.96000863</v>
      </c>
      <c r="AA982" t="s">
        <v>66</v>
      </c>
      <c r="AB982" t="str">
        <f t="shared" si="63"/>
        <v>Non-Cash Payments</v>
      </c>
    </row>
    <row r="983" spans="1:28" x14ac:dyDescent="0.25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 t="str">
        <f>VLOOKUP(R983,Products!C:D,2,FALSE)</f>
        <v>Electronics</v>
      </c>
      <c r="T983">
        <v>282</v>
      </c>
      <c r="U983" s="7">
        <v>31.989999770000001</v>
      </c>
      <c r="V983" s="7">
        <v>27.763856872771434</v>
      </c>
      <c r="W983">
        <v>5</v>
      </c>
      <c r="X983" s="7">
        <v>0</v>
      </c>
      <c r="Y983" s="7">
        <v>159.94999885000001</v>
      </c>
      <c r="Z983" s="7">
        <f t="shared" si="62"/>
        <v>159.94999885000001</v>
      </c>
      <c r="AA983" t="s">
        <v>66</v>
      </c>
      <c r="AB983" t="str">
        <f t="shared" si="63"/>
        <v>Non-Cash Payments</v>
      </c>
    </row>
    <row r="984" spans="1:28" x14ac:dyDescent="0.25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 t="str">
        <f>VLOOKUP(R984,Products!C:D,2,FALSE)</f>
        <v>Cardio Equipment</v>
      </c>
      <c r="T984">
        <v>172</v>
      </c>
      <c r="U984" s="7">
        <v>30</v>
      </c>
      <c r="V984" s="7">
        <v>34.094166694333332</v>
      </c>
      <c r="W984">
        <v>5</v>
      </c>
      <c r="X984" s="7">
        <v>0</v>
      </c>
      <c r="Y984" s="7">
        <v>150</v>
      </c>
      <c r="Z984" s="7">
        <f t="shared" si="62"/>
        <v>150</v>
      </c>
      <c r="AA984" t="s">
        <v>66</v>
      </c>
      <c r="AB984" t="str">
        <f t="shared" si="63"/>
        <v>Non-Cash Payments</v>
      </c>
    </row>
    <row r="985" spans="1:28" x14ac:dyDescent="0.25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 t="str">
        <f>VLOOKUP(R985,Products!C:D,2,FALSE)</f>
        <v>Cardio Equipment</v>
      </c>
      <c r="T985">
        <v>191</v>
      </c>
      <c r="U985" s="7">
        <v>99.989997860000003</v>
      </c>
      <c r="V985" s="7">
        <v>95.114003926871064</v>
      </c>
      <c r="W985">
        <v>5</v>
      </c>
      <c r="X985" s="7">
        <v>25</v>
      </c>
      <c r="Y985" s="7">
        <v>499.94998930000003</v>
      </c>
      <c r="Z985" s="7">
        <f t="shared" si="62"/>
        <v>474.94998930000003</v>
      </c>
      <c r="AA985" t="s">
        <v>66</v>
      </c>
      <c r="AB985" t="str">
        <f t="shared" si="63"/>
        <v>Non-Cash Payments</v>
      </c>
    </row>
    <row r="986" spans="1:28" x14ac:dyDescent="0.25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 t="str">
        <f>VLOOKUP(R986,Products!C:D,2,FALSE)</f>
        <v>Cardio Equipment</v>
      </c>
      <c r="T986">
        <v>191</v>
      </c>
      <c r="U986" s="7">
        <v>99.989997860000003</v>
      </c>
      <c r="V986" s="7">
        <v>95.114003926871064</v>
      </c>
      <c r="W986">
        <v>5</v>
      </c>
      <c r="X986" s="7">
        <v>27.5</v>
      </c>
      <c r="Y986" s="7">
        <v>499.94998930000003</v>
      </c>
      <c r="Z986" s="7">
        <f t="shared" si="62"/>
        <v>472.44998930000003</v>
      </c>
      <c r="AA986" t="s">
        <v>66</v>
      </c>
      <c r="AB986" t="str">
        <f t="shared" si="63"/>
        <v>Non-Cash Payments</v>
      </c>
    </row>
    <row r="987" spans="1:28" x14ac:dyDescent="0.25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 t="str">
        <f>VLOOKUP(R987,Products!C:D,2,FALSE)</f>
        <v>Cardio Equipment</v>
      </c>
      <c r="T987">
        <v>191</v>
      </c>
      <c r="U987" s="7">
        <v>99.989997860000003</v>
      </c>
      <c r="V987" s="7">
        <v>95.114003926871064</v>
      </c>
      <c r="W987">
        <v>5</v>
      </c>
      <c r="X987" s="7">
        <v>35</v>
      </c>
      <c r="Y987" s="7">
        <v>499.94998930000003</v>
      </c>
      <c r="Z987" s="7">
        <f t="shared" si="62"/>
        <v>464.94998930000003</v>
      </c>
      <c r="AA987" t="s">
        <v>66</v>
      </c>
      <c r="AB987" t="str">
        <f t="shared" si="63"/>
        <v>Non-Cash Payments</v>
      </c>
    </row>
    <row r="988" spans="1:28" x14ac:dyDescent="0.25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 t="str">
        <f>VLOOKUP(R988,Products!C:D,2,FALSE)</f>
        <v>Cardio Equipment</v>
      </c>
      <c r="T988">
        <v>191</v>
      </c>
      <c r="U988" s="7">
        <v>99.989997860000003</v>
      </c>
      <c r="V988" s="7">
        <v>95.114003926871064</v>
      </c>
      <c r="W988">
        <v>5</v>
      </c>
      <c r="X988" s="7">
        <v>35</v>
      </c>
      <c r="Y988" s="7">
        <v>499.94998930000003</v>
      </c>
      <c r="Z988" s="7">
        <f t="shared" si="62"/>
        <v>464.94998930000003</v>
      </c>
      <c r="AA988" t="s">
        <v>66</v>
      </c>
      <c r="AB988" t="str">
        <f t="shared" si="63"/>
        <v>Non-Cash Payments</v>
      </c>
    </row>
    <row r="989" spans="1:28" x14ac:dyDescent="0.25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 t="str">
        <f>VLOOKUP(R989,Products!C:D,2,FALSE)</f>
        <v>Cardio Equipment</v>
      </c>
      <c r="T989">
        <v>191</v>
      </c>
      <c r="U989" s="7">
        <v>99.989997860000003</v>
      </c>
      <c r="V989" s="7">
        <v>95.114003926871064</v>
      </c>
      <c r="W989">
        <v>5</v>
      </c>
      <c r="X989" s="7">
        <v>84.989997860000003</v>
      </c>
      <c r="Y989" s="7">
        <v>499.94998930000003</v>
      </c>
      <c r="Z989" s="7">
        <f t="shared" si="62"/>
        <v>414.95999144000001</v>
      </c>
      <c r="AA989" t="s">
        <v>66</v>
      </c>
      <c r="AB989" t="str">
        <f t="shared" si="63"/>
        <v>Non-Cash Payments</v>
      </c>
    </row>
    <row r="990" spans="1:28" x14ac:dyDescent="0.25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 t="str">
        <f>VLOOKUP(R990,Products!C:D,2,FALSE)</f>
        <v>Electronics</v>
      </c>
      <c r="T990">
        <v>276</v>
      </c>
      <c r="U990" s="7">
        <v>31.989999770000001</v>
      </c>
      <c r="V990" s="7">
        <v>27.113333001333334</v>
      </c>
      <c r="W990">
        <v>5</v>
      </c>
      <c r="X990" s="7">
        <v>28.790000920000001</v>
      </c>
      <c r="Y990" s="7">
        <v>159.94999885000001</v>
      </c>
      <c r="Z990" s="7">
        <f t="shared" si="62"/>
        <v>131.15999793</v>
      </c>
      <c r="AA990" t="s">
        <v>66</v>
      </c>
      <c r="AB990" t="str">
        <f t="shared" si="63"/>
        <v>Non-Cash Payments</v>
      </c>
    </row>
    <row r="991" spans="1:28" x14ac:dyDescent="0.25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 t="str">
        <f>VLOOKUP(R991,Products!C:D,2,FALSE)</f>
        <v>Cardio Equipment</v>
      </c>
      <c r="T991">
        <v>191</v>
      </c>
      <c r="U991" s="7">
        <v>99.989997860000003</v>
      </c>
      <c r="V991" s="7">
        <v>95.114003926871064</v>
      </c>
      <c r="W991">
        <v>5</v>
      </c>
      <c r="X991" s="7">
        <v>99.989997860000003</v>
      </c>
      <c r="Y991" s="7">
        <v>499.94998930000003</v>
      </c>
      <c r="Z991" s="7">
        <f t="shared" si="62"/>
        <v>399.95999144000001</v>
      </c>
      <c r="AA991" t="s">
        <v>66</v>
      </c>
      <c r="AB991" t="str">
        <f t="shared" si="63"/>
        <v>Non-Cash Payments</v>
      </c>
    </row>
    <row r="992" spans="1:28" x14ac:dyDescent="0.25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 t="str">
        <f>VLOOKUP(R992,Products!C:D,2,FALSE)</f>
        <v>Cleats</v>
      </c>
      <c r="T992">
        <v>365</v>
      </c>
      <c r="U992" s="7">
        <v>59.990001679999999</v>
      </c>
      <c r="V992" s="7">
        <v>54.488929209402009</v>
      </c>
      <c r="W992">
        <v>5</v>
      </c>
      <c r="X992" s="7">
        <v>16.5</v>
      </c>
      <c r="Y992" s="7">
        <v>299.9500084</v>
      </c>
      <c r="Z992" s="7">
        <f t="shared" si="62"/>
        <v>283.4500084</v>
      </c>
      <c r="AA992" t="s">
        <v>66</v>
      </c>
      <c r="AB992" t="str">
        <f t="shared" si="63"/>
        <v>Non-Cash Payments</v>
      </c>
    </row>
    <row r="993" spans="1:28" x14ac:dyDescent="0.25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 t="str">
        <f>VLOOKUP(R993,Products!C:D,2,FALSE)</f>
        <v>Cleats</v>
      </c>
      <c r="T993">
        <v>365</v>
      </c>
      <c r="U993" s="7">
        <v>59.990001679999999</v>
      </c>
      <c r="V993" s="7">
        <v>54.488929209402009</v>
      </c>
      <c r="W993">
        <v>5</v>
      </c>
      <c r="X993" s="7">
        <v>16.5</v>
      </c>
      <c r="Y993" s="7">
        <v>299.9500084</v>
      </c>
      <c r="Z993" s="7">
        <f t="shared" si="62"/>
        <v>283.4500084</v>
      </c>
      <c r="AA993" t="s">
        <v>66</v>
      </c>
      <c r="AB993" t="str">
        <f t="shared" si="63"/>
        <v>Non-Cash Payments</v>
      </c>
    </row>
    <row r="994" spans="1:28" x14ac:dyDescent="0.25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 t="str">
        <f>VLOOKUP(R994,Products!C:D,2,FALSE)</f>
        <v>Cleats</v>
      </c>
      <c r="T994">
        <v>365</v>
      </c>
      <c r="U994" s="7">
        <v>59.990001679999999</v>
      </c>
      <c r="V994" s="7">
        <v>54.488929209402009</v>
      </c>
      <c r="W994">
        <v>5</v>
      </c>
      <c r="X994" s="7">
        <v>44.990001679999999</v>
      </c>
      <c r="Y994" s="7">
        <v>299.9500084</v>
      </c>
      <c r="Z994" s="7">
        <f t="shared" si="62"/>
        <v>254.96000672</v>
      </c>
      <c r="AA994" t="s">
        <v>66</v>
      </c>
      <c r="AB994" t="str">
        <f t="shared" si="63"/>
        <v>Non-Cash Payments</v>
      </c>
    </row>
    <row r="995" spans="1:28" x14ac:dyDescent="0.25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 t="str">
        <f>VLOOKUP(R995,Products!C:D,2,FALSE)</f>
        <v>Cleats</v>
      </c>
      <c r="T995">
        <v>365</v>
      </c>
      <c r="U995" s="7">
        <v>59.990001679999999</v>
      </c>
      <c r="V995" s="7">
        <v>54.488929209402009</v>
      </c>
      <c r="W995">
        <v>5</v>
      </c>
      <c r="X995" s="7">
        <v>44.990001679999999</v>
      </c>
      <c r="Y995" s="7">
        <v>299.9500084</v>
      </c>
      <c r="Z995" s="7">
        <f t="shared" si="62"/>
        <v>254.96000672</v>
      </c>
      <c r="AA995" t="s">
        <v>66</v>
      </c>
      <c r="AB995" t="str">
        <f t="shared" si="63"/>
        <v>Non-Cash Payments</v>
      </c>
    </row>
    <row r="996" spans="1:28" x14ac:dyDescent="0.25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 t="str">
        <f>VLOOKUP(R996,Products!C:D,2,FALSE)</f>
        <v>Cleats</v>
      </c>
      <c r="T996">
        <v>365</v>
      </c>
      <c r="U996" s="7">
        <v>59.990001679999999</v>
      </c>
      <c r="V996" s="7">
        <v>54.488929209402009</v>
      </c>
      <c r="W996">
        <v>5</v>
      </c>
      <c r="X996" s="7">
        <v>44.990001679999999</v>
      </c>
      <c r="Y996" s="7">
        <v>299.9500084</v>
      </c>
      <c r="Z996" s="7">
        <f t="shared" si="62"/>
        <v>254.96000672</v>
      </c>
      <c r="AA996" t="s">
        <v>66</v>
      </c>
      <c r="AB996" t="str">
        <f t="shared" si="63"/>
        <v>Non-Cash Payments</v>
      </c>
    </row>
    <row r="997" spans="1:28" x14ac:dyDescent="0.25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 t="str">
        <f>VLOOKUP(R997,Products!C:D,2,FALSE)</f>
        <v>Cleats</v>
      </c>
      <c r="T997">
        <v>365</v>
      </c>
      <c r="U997" s="7">
        <v>59.990001679999999</v>
      </c>
      <c r="V997" s="7">
        <v>54.488929209402009</v>
      </c>
      <c r="W997">
        <v>5</v>
      </c>
      <c r="X997" s="7">
        <v>44.990001679999999</v>
      </c>
      <c r="Y997" s="7">
        <v>299.9500084</v>
      </c>
      <c r="Z997" s="7">
        <f t="shared" si="62"/>
        <v>254.96000672</v>
      </c>
      <c r="AA997" t="s">
        <v>66</v>
      </c>
      <c r="AB997" t="str">
        <f t="shared" si="63"/>
        <v>Non-Cash Payments</v>
      </c>
    </row>
    <row r="998" spans="1:28" x14ac:dyDescent="0.25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 t="str">
        <f>VLOOKUP(R998,Products!C:D,2,FALSE)</f>
        <v>Cleats</v>
      </c>
      <c r="T998">
        <v>365</v>
      </c>
      <c r="U998" s="7">
        <v>59.990001679999999</v>
      </c>
      <c r="V998" s="7">
        <v>54.488929209402009</v>
      </c>
      <c r="W998">
        <v>5</v>
      </c>
      <c r="X998" s="7">
        <v>47.990001679999999</v>
      </c>
      <c r="Y998" s="7">
        <v>299.9500084</v>
      </c>
      <c r="Z998" s="7">
        <f t="shared" si="62"/>
        <v>251.96000672</v>
      </c>
      <c r="AA998" t="s">
        <v>66</v>
      </c>
      <c r="AB998" t="str">
        <f t="shared" si="63"/>
        <v>Non-Cash Payments</v>
      </c>
    </row>
    <row r="999" spans="1:28" x14ac:dyDescent="0.25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 t="str">
        <f>VLOOKUP(R999,Products!C:D,2,FALSE)</f>
        <v>Cleats</v>
      </c>
      <c r="T999">
        <v>365</v>
      </c>
      <c r="U999" s="7">
        <v>59.990001679999999</v>
      </c>
      <c r="V999" s="7">
        <v>54.488929209402009</v>
      </c>
      <c r="W999">
        <v>5</v>
      </c>
      <c r="X999" s="7">
        <v>50.990001679999999</v>
      </c>
      <c r="Y999" s="7">
        <v>299.9500084</v>
      </c>
      <c r="Z999" s="7">
        <f t="shared" si="62"/>
        <v>248.96000672</v>
      </c>
      <c r="AA999" t="s">
        <v>66</v>
      </c>
      <c r="AB999" t="str">
        <f t="shared" si="63"/>
        <v>Non-Cash Payments</v>
      </c>
    </row>
    <row r="1000" spans="1:28" x14ac:dyDescent="0.25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 t="str">
        <f>VLOOKUP(R1000,Products!C:D,2,FALSE)</f>
        <v>Cleats</v>
      </c>
      <c r="T1000">
        <v>365</v>
      </c>
      <c r="U1000" s="7">
        <v>59.990001679999999</v>
      </c>
      <c r="V1000" s="7">
        <v>54.488929209402009</v>
      </c>
      <c r="W1000">
        <v>5</v>
      </c>
      <c r="X1000" s="7">
        <v>50.990001679999999</v>
      </c>
      <c r="Y1000" s="7">
        <v>299.9500084</v>
      </c>
      <c r="Z1000" s="7">
        <f t="shared" si="62"/>
        <v>248.96000672</v>
      </c>
      <c r="AA1000" t="s">
        <v>66</v>
      </c>
      <c r="AB1000" t="str">
        <f t="shared" si="63"/>
        <v>Non-Cash Payments</v>
      </c>
    </row>
    <row r="1001" spans="1:28" x14ac:dyDescent="0.25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 t="str">
        <f>VLOOKUP(R1001,Products!C:D,2,FALSE)</f>
        <v>Cleats</v>
      </c>
      <c r="T1001">
        <v>365</v>
      </c>
      <c r="U1001" s="7">
        <v>59.990001679999999</v>
      </c>
      <c r="V1001" s="7">
        <v>54.488929209402009</v>
      </c>
      <c r="W1001">
        <v>5</v>
      </c>
      <c r="X1001" s="7">
        <v>53.990001679999999</v>
      </c>
      <c r="Y1001" s="7">
        <v>299.9500084</v>
      </c>
      <c r="Z1001" s="7">
        <f t="shared" si="62"/>
        <v>245.96000672</v>
      </c>
      <c r="AA1001" t="s">
        <v>66</v>
      </c>
      <c r="AB1001" t="str">
        <f t="shared" si="63"/>
        <v>Non-Cash Payments</v>
      </c>
    </row>
    <row r="1002" spans="1:28" x14ac:dyDescent="0.25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 t="str">
        <f>VLOOKUP(R1002,Products!C:D,2,FALSE)</f>
        <v>Shop By Sport</v>
      </c>
      <c r="T1002">
        <v>627</v>
      </c>
      <c r="U1002" s="7">
        <v>39.990001679999999</v>
      </c>
      <c r="V1002" s="7">
        <v>34.198098313835338</v>
      </c>
      <c r="W1002">
        <v>5</v>
      </c>
      <c r="X1002" s="7">
        <v>2</v>
      </c>
      <c r="Y1002" s="7">
        <v>199.9500084</v>
      </c>
      <c r="Z1002" s="7">
        <f t="shared" si="62"/>
        <v>197.9500084</v>
      </c>
      <c r="AA1002" t="s">
        <v>66</v>
      </c>
      <c r="AB1002" t="str">
        <f t="shared" si="63"/>
        <v>Non-Cash Payments</v>
      </c>
    </row>
    <row r="1003" spans="1:28" x14ac:dyDescent="0.25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 t="str">
        <f>VLOOKUP(R1003,Products!C:D,2,FALSE)</f>
        <v>Women's Apparel</v>
      </c>
      <c r="T1003">
        <v>502</v>
      </c>
      <c r="U1003" s="7">
        <v>50</v>
      </c>
      <c r="V1003" s="7">
        <v>43.678035218757444</v>
      </c>
      <c r="W1003">
        <v>5</v>
      </c>
      <c r="X1003" s="7">
        <v>2.5</v>
      </c>
      <c r="Y1003" s="7">
        <v>250</v>
      </c>
      <c r="Z1003" s="7">
        <f t="shared" si="62"/>
        <v>247.5</v>
      </c>
      <c r="AA1003" t="s">
        <v>66</v>
      </c>
      <c r="AB1003" t="str">
        <f t="shared" si="63"/>
        <v>Non-Cash Payments</v>
      </c>
    </row>
    <row r="1004" spans="1:28" x14ac:dyDescent="0.25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 t="str">
        <f>VLOOKUP(R1004,Products!C:D,2,FALSE)</f>
        <v>Women's Apparel</v>
      </c>
      <c r="T1004">
        <v>502</v>
      </c>
      <c r="U1004" s="7">
        <v>50</v>
      </c>
      <c r="V1004" s="7">
        <v>43.678035218757444</v>
      </c>
      <c r="W1004">
        <v>5</v>
      </c>
      <c r="X1004" s="7">
        <v>5</v>
      </c>
      <c r="Y1004" s="7">
        <v>250</v>
      </c>
      <c r="Z1004" s="7">
        <f t="shared" si="62"/>
        <v>245</v>
      </c>
      <c r="AA1004" t="s">
        <v>66</v>
      </c>
      <c r="AB1004" t="str">
        <f t="shared" si="63"/>
        <v>Non-Cash Payments</v>
      </c>
    </row>
    <row r="1005" spans="1:28" x14ac:dyDescent="0.25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 t="str">
        <f>VLOOKUP(R1005,Products!C:D,2,FALSE)</f>
        <v>Shop By Sport</v>
      </c>
      <c r="T1005">
        <v>627</v>
      </c>
      <c r="U1005" s="7">
        <v>39.990001679999999</v>
      </c>
      <c r="V1005" s="7">
        <v>34.198098313835338</v>
      </c>
      <c r="W1005">
        <v>5</v>
      </c>
      <c r="X1005" s="7">
        <v>8</v>
      </c>
      <c r="Y1005" s="7">
        <v>199.9500084</v>
      </c>
      <c r="Z1005" s="7">
        <f t="shared" si="62"/>
        <v>191.9500084</v>
      </c>
      <c r="AA1005" t="s">
        <v>66</v>
      </c>
      <c r="AB1005" t="str">
        <f t="shared" si="63"/>
        <v>Non-Cash Payments</v>
      </c>
    </row>
    <row r="1006" spans="1:28" x14ac:dyDescent="0.25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 t="str">
        <f>VLOOKUP(R1006,Products!C:D,2,FALSE)</f>
        <v>Women's Apparel</v>
      </c>
      <c r="T1006">
        <v>502</v>
      </c>
      <c r="U1006" s="7">
        <v>50</v>
      </c>
      <c r="V1006" s="7">
        <v>43.678035218757444</v>
      </c>
      <c r="W1006">
        <v>5</v>
      </c>
      <c r="X1006" s="7">
        <v>12.5</v>
      </c>
      <c r="Y1006" s="7">
        <v>250</v>
      </c>
      <c r="Z1006" s="7">
        <f t="shared" si="62"/>
        <v>237.5</v>
      </c>
      <c r="AA1006" t="s">
        <v>66</v>
      </c>
      <c r="AB1006" t="str">
        <f t="shared" si="63"/>
        <v>Non-Cash Payments</v>
      </c>
    </row>
    <row r="1007" spans="1:28" x14ac:dyDescent="0.25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 t="str">
        <f>VLOOKUP(R1007,Products!C:D,2,FALSE)</f>
        <v>Women's Apparel</v>
      </c>
      <c r="T1007">
        <v>502</v>
      </c>
      <c r="U1007" s="7">
        <v>50</v>
      </c>
      <c r="V1007" s="7">
        <v>43.678035218757444</v>
      </c>
      <c r="W1007">
        <v>5</v>
      </c>
      <c r="X1007" s="7">
        <v>12.5</v>
      </c>
      <c r="Y1007" s="7">
        <v>250</v>
      </c>
      <c r="Z1007" s="7">
        <f t="shared" si="62"/>
        <v>237.5</v>
      </c>
      <c r="AA1007" t="s">
        <v>66</v>
      </c>
      <c r="AB1007" t="str">
        <f t="shared" si="63"/>
        <v>Non-Cash Payments</v>
      </c>
    </row>
    <row r="1008" spans="1:28" x14ac:dyDescent="0.25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 t="str">
        <f>VLOOKUP(R1008,Products!C:D,2,FALSE)</f>
        <v>Women's Apparel</v>
      </c>
      <c r="T1008">
        <v>502</v>
      </c>
      <c r="U1008" s="7">
        <v>50</v>
      </c>
      <c r="V1008" s="7">
        <v>43.678035218757444</v>
      </c>
      <c r="W1008">
        <v>5</v>
      </c>
      <c r="X1008" s="7">
        <v>13.75</v>
      </c>
      <c r="Y1008" s="7">
        <v>250</v>
      </c>
      <c r="Z1008" s="7">
        <f t="shared" si="62"/>
        <v>236.25</v>
      </c>
      <c r="AA1008" t="s">
        <v>66</v>
      </c>
      <c r="AB1008" t="str">
        <f t="shared" si="63"/>
        <v>Non-Cash Payments</v>
      </c>
    </row>
    <row r="1009" spans="1:28" x14ac:dyDescent="0.25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 t="str">
        <f>VLOOKUP(R1009,Products!C:D,2,FALSE)</f>
        <v>Women's Apparel</v>
      </c>
      <c r="T1009">
        <v>502</v>
      </c>
      <c r="U1009" s="7">
        <v>50</v>
      </c>
      <c r="V1009" s="7">
        <v>43.678035218757444</v>
      </c>
      <c r="W1009">
        <v>5</v>
      </c>
      <c r="X1009" s="7">
        <v>17.5</v>
      </c>
      <c r="Y1009" s="7">
        <v>250</v>
      </c>
      <c r="Z1009" s="7">
        <f t="shared" si="62"/>
        <v>232.5</v>
      </c>
      <c r="AA1009" t="s">
        <v>66</v>
      </c>
      <c r="AB1009" t="str">
        <f t="shared" si="63"/>
        <v>Non-Cash Payments</v>
      </c>
    </row>
    <row r="1010" spans="1:28" x14ac:dyDescent="0.25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 t="str">
        <f>VLOOKUP(R1010,Products!C:D,2,FALSE)</f>
        <v>Women's Apparel</v>
      </c>
      <c r="T1010">
        <v>502</v>
      </c>
      <c r="U1010" s="7">
        <v>50</v>
      </c>
      <c r="V1010" s="7">
        <v>43.678035218757444</v>
      </c>
      <c r="W1010">
        <v>5</v>
      </c>
      <c r="X1010" s="7">
        <v>17.5</v>
      </c>
      <c r="Y1010" s="7">
        <v>250</v>
      </c>
      <c r="Z1010" s="7">
        <f t="shared" si="62"/>
        <v>232.5</v>
      </c>
      <c r="AA1010" t="s">
        <v>66</v>
      </c>
      <c r="AB1010" t="str">
        <f t="shared" si="63"/>
        <v>Non-Cash Payments</v>
      </c>
    </row>
    <row r="1011" spans="1:28" x14ac:dyDescent="0.25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 t="str">
        <f>VLOOKUP(R1011,Products!C:D,2,FALSE)</f>
        <v>Men's Footwear</v>
      </c>
      <c r="T1011">
        <v>403</v>
      </c>
      <c r="U1011" s="7">
        <v>129.9900055</v>
      </c>
      <c r="V1011" s="7">
        <v>110.80340837177086</v>
      </c>
      <c r="W1011">
        <v>1</v>
      </c>
      <c r="X1011" s="7">
        <v>11.69999981</v>
      </c>
      <c r="Y1011" s="7">
        <v>129.9900055</v>
      </c>
      <c r="Z1011" s="7">
        <f t="shared" si="62"/>
        <v>118.29000569</v>
      </c>
      <c r="AA1011" t="s">
        <v>45</v>
      </c>
      <c r="AB1011" t="str">
        <f t="shared" si="63"/>
        <v>Non-Cash Payments</v>
      </c>
    </row>
    <row r="1012" spans="1:28" x14ac:dyDescent="0.25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 t="str">
        <f>VLOOKUP(R1012,Products!C:D,2,FALSE)</f>
        <v>Men's Footwear</v>
      </c>
      <c r="T1012">
        <v>403</v>
      </c>
      <c r="U1012" s="7">
        <v>129.9900055</v>
      </c>
      <c r="V1012" s="7">
        <v>110.80340837177086</v>
      </c>
      <c r="W1012">
        <v>1</v>
      </c>
      <c r="X1012" s="7">
        <v>11.69999981</v>
      </c>
      <c r="Y1012" s="7">
        <v>129.9900055</v>
      </c>
      <c r="Z1012" s="7">
        <f t="shared" si="62"/>
        <v>118.29000569</v>
      </c>
      <c r="AA1012" t="s">
        <v>45</v>
      </c>
      <c r="AB1012" t="str">
        <f t="shared" si="63"/>
        <v>Non-Cash Payments</v>
      </c>
    </row>
    <row r="1013" spans="1:28" x14ac:dyDescent="0.25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 t="str">
        <f>VLOOKUP(R1013,Products!C:D,2,FALSE)</f>
        <v>Men's Footwear</v>
      </c>
      <c r="T1013">
        <v>403</v>
      </c>
      <c r="U1013" s="7">
        <v>129.9900055</v>
      </c>
      <c r="V1013" s="7">
        <v>110.80340837177086</v>
      </c>
      <c r="W1013">
        <v>1</v>
      </c>
      <c r="X1013" s="7">
        <v>11.69999981</v>
      </c>
      <c r="Y1013" s="7">
        <v>129.9900055</v>
      </c>
      <c r="Z1013" s="7">
        <f t="shared" si="62"/>
        <v>118.29000569</v>
      </c>
      <c r="AA1013" t="s">
        <v>45</v>
      </c>
      <c r="AB1013" t="str">
        <f t="shared" si="63"/>
        <v>Non-Cash Payments</v>
      </c>
    </row>
    <row r="1014" spans="1:28" x14ac:dyDescent="0.25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 t="str">
        <f>VLOOKUP(R1014,Products!C:D,2,FALSE)</f>
        <v>Men's Footwear</v>
      </c>
      <c r="T1014">
        <v>403</v>
      </c>
      <c r="U1014" s="7">
        <v>129.9900055</v>
      </c>
      <c r="V1014" s="7">
        <v>110.80340837177086</v>
      </c>
      <c r="W1014">
        <v>1</v>
      </c>
      <c r="X1014" s="7">
        <v>11.69999981</v>
      </c>
      <c r="Y1014" s="7">
        <v>129.9900055</v>
      </c>
      <c r="Z1014" s="7">
        <f t="shared" si="62"/>
        <v>118.29000569</v>
      </c>
      <c r="AA1014" t="s">
        <v>45</v>
      </c>
      <c r="AB1014" t="str">
        <f t="shared" si="63"/>
        <v>Non-Cash Payments</v>
      </c>
    </row>
    <row r="1015" spans="1:28" x14ac:dyDescent="0.25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 t="str">
        <f>VLOOKUP(R1015,Products!C:D,2,FALSE)</f>
        <v>Women's Clothing</v>
      </c>
      <c r="T1015">
        <v>1363</v>
      </c>
      <c r="U1015" s="7">
        <v>215.82000729999999</v>
      </c>
      <c r="V1015" s="7">
        <v>186.82667412499998</v>
      </c>
      <c r="W1015">
        <v>1</v>
      </c>
      <c r="X1015" s="7">
        <v>19.420000080000001</v>
      </c>
      <c r="Y1015" s="7">
        <v>215.82000729999999</v>
      </c>
      <c r="Z1015" s="7">
        <f t="shared" si="62"/>
        <v>196.40000721999999</v>
      </c>
      <c r="AA1015" t="s">
        <v>45</v>
      </c>
      <c r="AB1015" t="str">
        <f t="shared" si="63"/>
        <v>Non-Cash Payments</v>
      </c>
    </row>
    <row r="1016" spans="1:28" x14ac:dyDescent="0.25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 t="str">
        <f>VLOOKUP(R1016,Products!C:D,2,FALSE)</f>
        <v>Men's Footwear</v>
      </c>
      <c r="T1016">
        <v>403</v>
      </c>
      <c r="U1016" s="7">
        <v>129.9900055</v>
      </c>
      <c r="V1016" s="7">
        <v>110.80340837177086</v>
      </c>
      <c r="W1016">
        <v>1</v>
      </c>
      <c r="X1016" s="7">
        <v>11.69999981</v>
      </c>
      <c r="Y1016" s="7">
        <v>129.9900055</v>
      </c>
      <c r="Z1016" s="7">
        <f t="shared" si="62"/>
        <v>118.29000569</v>
      </c>
      <c r="AA1016" t="s">
        <v>45</v>
      </c>
      <c r="AB1016" t="str">
        <f t="shared" si="63"/>
        <v>Non-Cash Payments</v>
      </c>
    </row>
    <row r="1017" spans="1:28" x14ac:dyDescent="0.25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 t="str">
        <f>VLOOKUP(R1017,Products!C:D,2,FALSE)</f>
        <v>Men's Footwear</v>
      </c>
      <c r="T1017">
        <v>403</v>
      </c>
      <c r="U1017" s="7">
        <v>129.9900055</v>
      </c>
      <c r="V1017" s="7">
        <v>110.80340837177086</v>
      </c>
      <c r="W1017">
        <v>1</v>
      </c>
      <c r="X1017" s="7">
        <v>11.69999981</v>
      </c>
      <c r="Y1017" s="7">
        <v>129.9900055</v>
      </c>
      <c r="Z1017" s="7">
        <f t="shared" si="62"/>
        <v>118.29000569</v>
      </c>
      <c r="AA1017" t="s">
        <v>45</v>
      </c>
      <c r="AB1017" t="str">
        <f t="shared" si="63"/>
        <v>Non-Cash Payments</v>
      </c>
    </row>
    <row r="1018" spans="1:28" x14ac:dyDescent="0.25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 t="str">
        <f>VLOOKUP(R1018,Products!C:D,2,FALSE)</f>
        <v>Men's Footwear</v>
      </c>
      <c r="T1018">
        <v>403</v>
      </c>
      <c r="U1018" s="7">
        <v>129.9900055</v>
      </c>
      <c r="V1018" s="7">
        <v>110.80340837177086</v>
      </c>
      <c r="W1018">
        <v>1</v>
      </c>
      <c r="X1018" s="7">
        <v>11.69999981</v>
      </c>
      <c r="Y1018" s="7">
        <v>129.9900055</v>
      </c>
      <c r="Z1018" s="7">
        <f t="shared" si="62"/>
        <v>118.29000569</v>
      </c>
      <c r="AA1018" t="s">
        <v>45</v>
      </c>
      <c r="AB1018" t="str">
        <f t="shared" si="63"/>
        <v>Non-Cash Payments</v>
      </c>
    </row>
    <row r="1019" spans="1:28" x14ac:dyDescent="0.25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 t="str">
        <f>VLOOKUP(R1019,Products!C:D,2,FALSE)</f>
        <v>Children's Clothing</v>
      </c>
      <c r="T1019">
        <v>1350</v>
      </c>
      <c r="U1019" s="7">
        <v>357.10000609999997</v>
      </c>
      <c r="V1019" s="7">
        <v>263.94000818499995</v>
      </c>
      <c r="W1019">
        <v>1</v>
      </c>
      <c r="X1019" s="7">
        <v>32.13999939</v>
      </c>
      <c r="Y1019" s="7">
        <v>357.10000609999997</v>
      </c>
      <c r="Z1019" s="7">
        <f t="shared" si="62"/>
        <v>324.96000670999996</v>
      </c>
      <c r="AA1019" t="s">
        <v>45</v>
      </c>
      <c r="AB1019" t="str">
        <f t="shared" si="63"/>
        <v>Non-Cash Payments</v>
      </c>
    </row>
    <row r="1020" spans="1:28" x14ac:dyDescent="0.25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 t="str">
        <f>VLOOKUP(R1020,Products!C:D,2,FALSE)</f>
        <v>Men's Footwear</v>
      </c>
      <c r="T1020">
        <v>403</v>
      </c>
      <c r="U1020" s="7">
        <v>129.9900055</v>
      </c>
      <c r="V1020" s="7">
        <v>110.80340837177086</v>
      </c>
      <c r="W1020">
        <v>1</v>
      </c>
      <c r="X1020" s="7">
        <v>11.69999981</v>
      </c>
      <c r="Y1020" s="7">
        <v>129.9900055</v>
      </c>
      <c r="Z1020" s="7">
        <f t="shared" si="62"/>
        <v>118.29000569</v>
      </c>
      <c r="AA1020" t="s">
        <v>45</v>
      </c>
      <c r="AB1020" t="str">
        <f t="shared" si="63"/>
        <v>Non-Cash Payments</v>
      </c>
    </row>
    <row r="1021" spans="1:28" x14ac:dyDescent="0.25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 t="str">
        <f>VLOOKUP(R1021,Products!C:D,2,FALSE)</f>
        <v>Cleats</v>
      </c>
      <c r="T1021">
        <v>365</v>
      </c>
      <c r="U1021" s="7">
        <v>59.990001679999999</v>
      </c>
      <c r="V1021" s="7">
        <v>54.488929209402009</v>
      </c>
      <c r="W1021">
        <v>1</v>
      </c>
      <c r="X1021" s="7">
        <v>5.4000000950000002</v>
      </c>
      <c r="Y1021" s="7">
        <v>59.990001679999999</v>
      </c>
      <c r="Z1021" s="7">
        <f t="shared" si="62"/>
        <v>54.590001584999996</v>
      </c>
      <c r="AA1021" t="s">
        <v>45</v>
      </c>
      <c r="AB1021" t="str">
        <f t="shared" si="63"/>
        <v>Non-Cash Payments</v>
      </c>
    </row>
    <row r="1022" spans="1:28" x14ac:dyDescent="0.25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 t="str">
        <f>VLOOKUP(R1022,Products!C:D,2,FALSE)</f>
        <v>Men's Footwear</v>
      </c>
      <c r="T1022">
        <v>403</v>
      </c>
      <c r="U1022" s="7">
        <v>129.9900055</v>
      </c>
      <c r="V1022" s="7">
        <v>110.80340837177086</v>
      </c>
      <c r="W1022">
        <v>1</v>
      </c>
      <c r="X1022" s="7">
        <v>11.69999981</v>
      </c>
      <c r="Y1022" s="7">
        <v>129.9900055</v>
      </c>
      <c r="Z1022" s="7">
        <f t="shared" si="62"/>
        <v>118.29000569</v>
      </c>
      <c r="AA1022" t="s">
        <v>45</v>
      </c>
      <c r="AB1022" t="str">
        <f t="shared" si="63"/>
        <v>Non-Cash Payments</v>
      </c>
    </row>
    <row r="1023" spans="1:28" x14ac:dyDescent="0.25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 t="str">
        <f>VLOOKUP(R1023,Products!C:D,2,FALSE)</f>
        <v>Men's Footwear</v>
      </c>
      <c r="T1023">
        <v>403</v>
      </c>
      <c r="U1023" s="7">
        <v>129.9900055</v>
      </c>
      <c r="V1023" s="7">
        <v>110.80340837177086</v>
      </c>
      <c r="W1023">
        <v>1</v>
      </c>
      <c r="X1023" s="7">
        <v>11.69999981</v>
      </c>
      <c r="Y1023" s="7">
        <v>129.9900055</v>
      </c>
      <c r="Z1023" s="7">
        <f t="shared" si="62"/>
        <v>118.29000569</v>
      </c>
      <c r="AA1023" t="s">
        <v>45</v>
      </c>
      <c r="AB1023" t="str">
        <f t="shared" si="63"/>
        <v>Non-Cash Payments</v>
      </c>
    </row>
    <row r="1024" spans="1:28" x14ac:dyDescent="0.25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 t="str">
        <f>VLOOKUP(R1024,Products!C:D,2,FALSE)</f>
        <v>Men's Footwear</v>
      </c>
      <c r="T1024">
        <v>403</v>
      </c>
      <c r="U1024" s="7">
        <v>129.9900055</v>
      </c>
      <c r="V1024" s="7">
        <v>110.80340837177086</v>
      </c>
      <c r="W1024">
        <v>1</v>
      </c>
      <c r="X1024" s="7">
        <v>11.69999981</v>
      </c>
      <c r="Y1024" s="7">
        <v>129.9900055</v>
      </c>
      <c r="Z1024" s="7">
        <f t="shared" si="62"/>
        <v>118.29000569</v>
      </c>
      <c r="AA1024" t="s">
        <v>45</v>
      </c>
      <c r="AB1024" t="str">
        <f t="shared" si="63"/>
        <v>Non-Cash Payments</v>
      </c>
    </row>
    <row r="1025" spans="1:28" x14ac:dyDescent="0.25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 t="str">
        <f>VLOOKUP(R1025,Products!C:D,2,FALSE)</f>
        <v>Men's Footwear</v>
      </c>
      <c r="T1025">
        <v>403</v>
      </c>
      <c r="U1025" s="7">
        <v>129.9900055</v>
      </c>
      <c r="V1025" s="7">
        <v>110.80340837177086</v>
      </c>
      <c r="W1025">
        <v>1</v>
      </c>
      <c r="X1025" s="7">
        <v>11.69999981</v>
      </c>
      <c r="Y1025" s="7">
        <v>129.9900055</v>
      </c>
      <c r="Z1025" s="7">
        <f t="shared" si="62"/>
        <v>118.29000569</v>
      </c>
      <c r="AA1025" t="s">
        <v>45</v>
      </c>
      <c r="AB1025" t="str">
        <f t="shared" si="63"/>
        <v>Non-Cash Payments</v>
      </c>
    </row>
    <row r="1026" spans="1:28" x14ac:dyDescent="0.25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 t="str">
        <f>VLOOKUP(R1026,Products!C:D,2,FALSE)</f>
        <v>Men's Footwear</v>
      </c>
      <c r="T1026">
        <v>403</v>
      </c>
      <c r="U1026" s="7">
        <v>129.9900055</v>
      </c>
      <c r="V1026" s="7">
        <v>110.80340837177086</v>
      </c>
      <c r="W1026">
        <v>1</v>
      </c>
      <c r="X1026" s="7">
        <v>13</v>
      </c>
      <c r="Y1026" s="7">
        <v>129.9900055</v>
      </c>
      <c r="Z1026" s="7">
        <f t="shared" si="62"/>
        <v>116.9900055</v>
      </c>
      <c r="AA1026" t="s">
        <v>45</v>
      </c>
      <c r="AB1026" t="str">
        <f t="shared" si="63"/>
        <v>Non-Cash Payments</v>
      </c>
    </row>
    <row r="1027" spans="1:28" x14ac:dyDescent="0.25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 t="str">
        <f>VLOOKUP(R1027,Products!C:D,2,FALSE)</f>
        <v>Electronics</v>
      </c>
      <c r="T1027">
        <v>278</v>
      </c>
      <c r="U1027" s="7">
        <v>44.990001679999999</v>
      </c>
      <c r="V1027" s="7">
        <v>31.547668386333335</v>
      </c>
      <c r="W1027">
        <v>2</v>
      </c>
      <c r="X1027" s="7">
        <v>15.30000019</v>
      </c>
      <c r="Y1027" s="7">
        <v>89.980003359999998</v>
      </c>
      <c r="Z1027" s="7">
        <f t="shared" ref="Z1027:Z1090" si="66">Y1027-X1027</f>
        <v>74.680003169999992</v>
      </c>
      <c r="AA1027" t="s">
        <v>30</v>
      </c>
      <c r="AB1027" t="str">
        <f t="shared" ref="AB1027:AB1090" si="67">IF(AND(Z1027&gt;200,AA1027="CASH"),"Cash Over 200",IF(AA1027="CASH","Cash Not Over 200","Non-Cash Payments"))</f>
        <v>Cash Not Over 200</v>
      </c>
    </row>
    <row r="1028" spans="1:28" x14ac:dyDescent="0.25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 t="str">
        <f>VLOOKUP(R1028,Products!C:D,2,FALSE)</f>
        <v>Boxing &amp; MMA</v>
      </c>
      <c r="T1028">
        <v>249</v>
      </c>
      <c r="U1028" s="7">
        <v>54.97000122</v>
      </c>
      <c r="V1028" s="7">
        <v>38.635001181666667</v>
      </c>
      <c r="W1028">
        <v>2</v>
      </c>
      <c r="X1028" s="7">
        <v>19.790000920000001</v>
      </c>
      <c r="Y1028" s="7">
        <v>109.94000244</v>
      </c>
      <c r="Z1028" s="7">
        <f t="shared" si="66"/>
        <v>90.150001520000004</v>
      </c>
      <c r="AA1028" t="s">
        <v>30</v>
      </c>
      <c r="AB1028" t="str">
        <f t="shared" si="67"/>
        <v>Cash Not Over 200</v>
      </c>
    </row>
    <row r="1029" spans="1:28" x14ac:dyDescent="0.25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 t="str">
        <f>VLOOKUP(R1029,Products!C:D,2,FALSE)</f>
        <v>Cleats</v>
      </c>
      <c r="T1029">
        <v>365</v>
      </c>
      <c r="U1029" s="7">
        <v>59.990001679999999</v>
      </c>
      <c r="V1029" s="7">
        <v>54.488929209402009</v>
      </c>
      <c r="W1029">
        <v>2</v>
      </c>
      <c r="X1029" s="7">
        <v>2.4000000950000002</v>
      </c>
      <c r="Y1029" s="7">
        <v>119.98000336</v>
      </c>
      <c r="Z1029" s="7">
        <f t="shared" si="66"/>
        <v>117.580003265</v>
      </c>
      <c r="AA1029" t="s">
        <v>30</v>
      </c>
      <c r="AB1029" t="str">
        <f t="shared" si="67"/>
        <v>Cash Not Over 200</v>
      </c>
    </row>
    <row r="1030" spans="1:28" x14ac:dyDescent="0.25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 t="str">
        <f>VLOOKUP(R1030,Products!C:D,2,FALSE)</f>
        <v>Cleats</v>
      </c>
      <c r="T1030">
        <v>365</v>
      </c>
      <c r="U1030" s="7">
        <v>59.990001679999999</v>
      </c>
      <c r="V1030" s="7">
        <v>54.488929209402009</v>
      </c>
      <c r="W1030">
        <v>2</v>
      </c>
      <c r="X1030" s="7">
        <v>24</v>
      </c>
      <c r="Y1030" s="7">
        <v>119.98000336</v>
      </c>
      <c r="Z1030" s="7">
        <f t="shared" si="66"/>
        <v>95.980003359999998</v>
      </c>
      <c r="AA1030" t="s">
        <v>30</v>
      </c>
      <c r="AB1030" t="str">
        <f t="shared" si="67"/>
        <v>Cash Not Over 200</v>
      </c>
    </row>
    <row r="1031" spans="1:28" x14ac:dyDescent="0.25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 t="str">
        <f>VLOOKUP(R1031,Products!C:D,2,FALSE)</f>
        <v>Electronics</v>
      </c>
      <c r="T1031">
        <v>278</v>
      </c>
      <c r="U1031" s="7">
        <v>44.990001679999999</v>
      </c>
      <c r="V1031" s="7">
        <v>31.547668386333335</v>
      </c>
      <c r="W1031">
        <v>3</v>
      </c>
      <c r="X1031" s="7">
        <v>6.75</v>
      </c>
      <c r="Y1031" s="7">
        <v>134.97000503999999</v>
      </c>
      <c r="Z1031" s="7">
        <f t="shared" si="66"/>
        <v>128.22000503999999</v>
      </c>
      <c r="AA1031" t="s">
        <v>66</v>
      </c>
      <c r="AB1031" t="str">
        <f t="shared" si="67"/>
        <v>Non-Cash Payments</v>
      </c>
    </row>
    <row r="1032" spans="1:28" x14ac:dyDescent="0.25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 t="str">
        <f>VLOOKUP(R1032,Products!C:D,2,FALSE)</f>
        <v>Cardio Equipment</v>
      </c>
      <c r="T1032">
        <v>191</v>
      </c>
      <c r="U1032" s="7">
        <v>99.989997860000003</v>
      </c>
      <c r="V1032" s="7">
        <v>95.114003926871064</v>
      </c>
      <c r="W1032">
        <v>3</v>
      </c>
      <c r="X1032" s="7">
        <v>21</v>
      </c>
      <c r="Y1032" s="7">
        <v>299.96999357999999</v>
      </c>
      <c r="Z1032" s="7">
        <f t="shared" si="66"/>
        <v>278.96999357999999</v>
      </c>
      <c r="AA1032" t="s">
        <v>66</v>
      </c>
      <c r="AB1032" t="str">
        <f t="shared" si="67"/>
        <v>Non-Cash Payments</v>
      </c>
    </row>
    <row r="1033" spans="1:28" x14ac:dyDescent="0.25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 t="str">
        <f>VLOOKUP(R1033,Products!C:D,2,FALSE)</f>
        <v>Cardio Equipment</v>
      </c>
      <c r="T1033">
        <v>191</v>
      </c>
      <c r="U1033" s="7">
        <v>99.989997860000003</v>
      </c>
      <c r="V1033" s="7">
        <v>95.114003926871064</v>
      </c>
      <c r="W1033">
        <v>3</v>
      </c>
      <c r="X1033" s="7">
        <v>27</v>
      </c>
      <c r="Y1033" s="7">
        <v>299.96999357999999</v>
      </c>
      <c r="Z1033" s="7">
        <f t="shared" si="66"/>
        <v>272.96999357999999</v>
      </c>
      <c r="AA1033" t="s">
        <v>66</v>
      </c>
      <c r="AB1033" t="str">
        <f t="shared" si="67"/>
        <v>Non-Cash Payments</v>
      </c>
    </row>
    <row r="1034" spans="1:28" x14ac:dyDescent="0.25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 t="str">
        <f>VLOOKUP(R1034,Products!C:D,2,FALSE)</f>
        <v>Cardio Equipment</v>
      </c>
      <c r="T1034">
        <v>191</v>
      </c>
      <c r="U1034" s="7">
        <v>99.989997860000003</v>
      </c>
      <c r="V1034" s="7">
        <v>95.114003926871064</v>
      </c>
      <c r="W1034">
        <v>3</v>
      </c>
      <c r="X1034" s="7">
        <v>27</v>
      </c>
      <c r="Y1034" s="7">
        <v>299.96999357999999</v>
      </c>
      <c r="Z1034" s="7">
        <f t="shared" si="66"/>
        <v>272.96999357999999</v>
      </c>
      <c r="AA1034" t="s">
        <v>66</v>
      </c>
      <c r="AB1034" t="str">
        <f t="shared" si="67"/>
        <v>Non-Cash Payments</v>
      </c>
    </row>
    <row r="1035" spans="1:28" x14ac:dyDescent="0.25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 t="str">
        <f>VLOOKUP(R1035,Products!C:D,2,FALSE)</f>
        <v>Cleats</v>
      </c>
      <c r="T1035">
        <v>365</v>
      </c>
      <c r="U1035" s="7">
        <v>59.990001679999999</v>
      </c>
      <c r="V1035" s="7">
        <v>54.488929209402009</v>
      </c>
      <c r="W1035">
        <v>3</v>
      </c>
      <c r="X1035" s="7">
        <v>9</v>
      </c>
      <c r="Y1035" s="7">
        <v>179.97000503999999</v>
      </c>
      <c r="Z1035" s="7">
        <f t="shared" si="66"/>
        <v>170.97000503999999</v>
      </c>
      <c r="AA1035" t="s">
        <v>66</v>
      </c>
      <c r="AB1035" t="str">
        <f t="shared" si="67"/>
        <v>Non-Cash Payments</v>
      </c>
    </row>
    <row r="1036" spans="1:28" x14ac:dyDescent="0.25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 t="str">
        <f>VLOOKUP(R1036,Products!C:D,2,FALSE)</f>
        <v>Cleats</v>
      </c>
      <c r="T1036">
        <v>365</v>
      </c>
      <c r="U1036" s="7">
        <v>59.990001679999999</v>
      </c>
      <c r="V1036" s="7">
        <v>54.488929209402009</v>
      </c>
      <c r="W1036">
        <v>3</v>
      </c>
      <c r="X1036" s="7">
        <v>12.600000380000001</v>
      </c>
      <c r="Y1036" s="7">
        <v>179.97000503999999</v>
      </c>
      <c r="Z1036" s="7">
        <f t="shared" si="66"/>
        <v>167.37000465999998</v>
      </c>
      <c r="AA1036" t="s">
        <v>66</v>
      </c>
      <c r="AB1036" t="str">
        <f t="shared" si="67"/>
        <v>Non-Cash Payments</v>
      </c>
    </row>
    <row r="1037" spans="1:28" x14ac:dyDescent="0.25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 t="str">
        <f>VLOOKUP(R1037,Products!C:D,2,FALSE)</f>
        <v>Cleats</v>
      </c>
      <c r="T1037">
        <v>365</v>
      </c>
      <c r="U1037" s="7">
        <v>59.990001679999999</v>
      </c>
      <c r="V1037" s="7">
        <v>54.488929209402009</v>
      </c>
      <c r="W1037">
        <v>3</v>
      </c>
      <c r="X1037" s="7">
        <v>21.600000380000001</v>
      </c>
      <c r="Y1037" s="7">
        <v>179.97000503999999</v>
      </c>
      <c r="Z1037" s="7">
        <f t="shared" si="66"/>
        <v>158.37000465999998</v>
      </c>
      <c r="AA1037" t="s">
        <v>66</v>
      </c>
      <c r="AB1037" t="str">
        <f t="shared" si="67"/>
        <v>Non-Cash Payments</v>
      </c>
    </row>
    <row r="1038" spans="1:28" x14ac:dyDescent="0.25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 t="str">
        <f>VLOOKUP(R1038,Products!C:D,2,FALSE)</f>
        <v>Shop By Sport</v>
      </c>
      <c r="T1038">
        <v>627</v>
      </c>
      <c r="U1038" s="7">
        <v>39.990001679999999</v>
      </c>
      <c r="V1038" s="7">
        <v>34.198098313835338</v>
      </c>
      <c r="W1038">
        <v>3</v>
      </c>
      <c r="X1038" s="7">
        <v>1.2000000479999999</v>
      </c>
      <c r="Y1038" s="7">
        <v>119.97000503999999</v>
      </c>
      <c r="Z1038" s="7">
        <f t="shared" si="66"/>
        <v>118.77000499199998</v>
      </c>
      <c r="AA1038" t="s">
        <v>66</v>
      </c>
      <c r="AB1038" t="str">
        <f t="shared" si="67"/>
        <v>Non-Cash Payments</v>
      </c>
    </row>
    <row r="1039" spans="1:28" x14ac:dyDescent="0.25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 t="str">
        <f>VLOOKUP(R1039,Products!C:D,2,FALSE)</f>
        <v>Girls' Apparel</v>
      </c>
      <c r="T1039">
        <v>567</v>
      </c>
      <c r="U1039" s="7">
        <v>25</v>
      </c>
      <c r="V1039" s="7">
        <v>17.922466723766668</v>
      </c>
      <c r="W1039">
        <v>3</v>
      </c>
      <c r="X1039" s="7">
        <v>1.5</v>
      </c>
      <c r="Y1039" s="7">
        <v>75</v>
      </c>
      <c r="Z1039" s="7">
        <f t="shared" si="66"/>
        <v>73.5</v>
      </c>
      <c r="AA1039" t="s">
        <v>66</v>
      </c>
      <c r="AB1039" t="str">
        <f t="shared" si="67"/>
        <v>Non-Cash Payments</v>
      </c>
    </row>
    <row r="1040" spans="1:28" x14ac:dyDescent="0.25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 t="str">
        <f>VLOOKUP(R1040,Products!C:D,2,FALSE)</f>
        <v>Women's Apparel</v>
      </c>
      <c r="T1040">
        <v>502</v>
      </c>
      <c r="U1040" s="7">
        <v>50</v>
      </c>
      <c r="V1040" s="7">
        <v>43.678035218757444</v>
      </c>
      <c r="W1040">
        <v>3</v>
      </c>
      <c r="X1040" s="7">
        <v>18</v>
      </c>
      <c r="Y1040" s="7">
        <v>150</v>
      </c>
      <c r="Z1040" s="7">
        <f t="shared" si="66"/>
        <v>132</v>
      </c>
      <c r="AA1040" t="s">
        <v>66</v>
      </c>
      <c r="AB1040" t="str">
        <f t="shared" si="67"/>
        <v>Non-Cash Payments</v>
      </c>
    </row>
    <row r="1041" spans="1:28" x14ac:dyDescent="0.25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 t="str">
        <f>VLOOKUP(R1041,Products!C:D,2,FALSE)</f>
        <v>Women's Apparel</v>
      </c>
      <c r="T1041">
        <v>502</v>
      </c>
      <c r="U1041" s="7">
        <v>50</v>
      </c>
      <c r="V1041" s="7">
        <v>43.678035218757444</v>
      </c>
      <c r="W1041">
        <v>3</v>
      </c>
      <c r="X1041" s="7">
        <v>18</v>
      </c>
      <c r="Y1041" s="7">
        <v>150</v>
      </c>
      <c r="Z1041" s="7">
        <f t="shared" si="66"/>
        <v>132</v>
      </c>
      <c r="AA1041" t="s">
        <v>66</v>
      </c>
      <c r="AB1041" t="str">
        <f t="shared" si="67"/>
        <v>Non-Cash Payments</v>
      </c>
    </row>
    <row r="1042" spans="1:28" x14ac:dyDescent="0.25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 t="str">
        <f>VLOOKUP(R1042,Products!C:D,2,FALSE)</f>
        <v>Women's Apparel</v>
      </c>
      <c r="T1042">
        <v>502</v>
      </c>
      <c r="U1042" s="7">
        <v>50</v>
      </c>
      <c r="V1042" s="7">
        <v>43.678035218757444</v>
      </c>
      <c r="W1042">
        <v>3</v>
      </c>
      <c r="X1042" s="7">
        <v>19.5</v>
      </c>
      <c r="Y1042" s="7">
        <v>150</v>
      </c>
      <c r="Z1042" s="7">
        <f t="shared" si="66"/>
        <v>130.5</v>
      </c>
      <c r="AA1042" t="s">
        <v>66</v>
      </c>
      <c r="AB1042" t="str">
        <f t="shared" si="67"/>
        <v>Non-Cash Payments</v>
      </c>
    </row>
    <row r="1043" spans="1:28" x14ac:dyDescent="0.25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 t="str">
        <f>VLOOKUP(R1043,Products!C:D,2,FALSE)</f>
        <v>Shop By Sport</v>
      </c>
      <c r="T1043">
        <v>627</v>
      </c>
      <c r="U1043" s="7">
        <v>39.990001679999999</v>
      </c>
      <c r="V1043" s="7">
        <v>34.198098313835338</v>
      </c>
      <c r="W1043">
        <v>3</v>
      </c>
      <c r="X1043" s="7">
        <v>20.38999939</v>
      </c>
      <c r="Y1043" s="7">
        <v>119.97000503999999</v>
      </c>
      <c r="Z1043" s="7">
        <f t="shared" si="66"/>
        <v>99.58000564999999</v>
      </c>
      <c r="AA1043" t="s">
        <v>66</v>
      </c>
      <c r="AB1043" t="str">
        <f t="shared" si="67"/>
        <v>Non-Cash Payments</v>
      </c>
    </row>
    <row r="1044" spans="1:28" x14ac:dyDescent="0.25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 t="str">
        <f>VLOOKUP(R1044,Products!C:D,2,FALSE)</f>
        <v>Shop By Sport</v>
      </c>
      <c r="T1044">
        <v>627</v>
      </c>
      <c r="U1044" s="7">
        <v>39.990001679999999</v>
      </c>
      <c r="V1044" s="7">
        <v>34.198098313835338</v>
      </c>
      <c r="W1044">
        <v>3</v>
      </c>
      <c r="X1044" s="7">
        <v>20.38999939</v>
      </c>
      <c r="Y1044" s="7">
        <v>119.97000503999999</v>
      </c>
      <c r="Z1044" s="7">
        <f t="shared" si="66"/>
        <v>99.58000564999999</v>
      </c>
      <c r="AA1044" t="s">
        <v>66</v>
      </c>
      <c r="AB1044" t="str">
        <f t="shared" si="67"/>
        <v>Non-Cash Payments</v>
      </c>
    </row>
    <row r="1045" spans="1:28" x14ac:dyDescent="0.25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 t="str">
        <f>VLOOKUP(R1045,Products!C:D,2,FALSE)</f>
        <v>Accessories</v>
      </c>
      <c r="T1045">
        <v>893</v>
      </c>
      <c r="U1045" s="7">
        <v>24.989999770000001</v>
      </c>
      <c r="V1045" s="7">
        <v>19.858499913833334</v>
      </c>
      <c r="W1045">
        <v>3</v>
      </c>
      <c r="X1045" s="7">
        <v>0.75</v>
      </c>
      <c r="Y1045" s="7">
        <v>74.969999310000006</v>
      </c>
      <c r="Z1045" s="7">
        <f t="shared" si="66"/>
        <v>74.219999310000006</v>
      </c>
      <c r="AA1045" t="s">
        <v>66</v>
      </c>
      <c r="AB1045" t="str">
        <f t="shared" si="67"/>
        <v>Non-Cash Payments</v>
      </c>
    </row>
    <row r="1046" spans="1:28" x14ac:dyDescent="0.25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 t="str">
        <f>VLOOKUP(R1046,Products!C:D,2,FALSE)</f>
        <v>Trade-In</v>
      </c>
      <c r="T1046">
        <v>924</v>
      </c>
      <c r="U1046" s="7">
        <v>15.989999770000001</v>
      </c>
      <c r="V1046" s="7">
        <v>16.143866608000003</v>
      </c>
      <c r="W1046">
        <v>3</v>
      </c>
      <c r="X1046" s="7">
        <v>7.6799998279999997</v>
      </c>
      <c r="Y1046" s="7">
        <v>47.969999310000006</v>
      </c>
      <c r="Z1046" s="7">
        <f t="shared" si="66"/>
        <v>40.289999482000006</v>
      </c>
      <c r="AA1046" t="s">
        <v>66</v>
      </c>
      <c r="AB1046" t="str">
        <f t="shared" si="67"/>
        <v>Non-Cash Payments</v>
      </c>
    </row>
    <row r="1047" spans="1:28" x14ac:dyDescent="0.25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 t="str">
        <f>VLOOKUP(R1047,Products!C:D,2,FALSE)</f>
        <v>Cleats</v>
      </c>
      <c r="T1047">
        <v>365</v>
      </c>
      <c r="U1047" s="7">
        <v>59.990001679999999</v>
      </c>
      <c r="V1047" s="7">
        <v>54.488929209402009</v>
      </c>
      <c r="W1047">
        <v>3</v>
      </c>
      <c r="X1047" s="7">
        <v>23.399999619999999</v>
      </c>
      <c r="Y1047" s="7">
        <v>179.97000503999999</v>
      </c>
      <c r="Z1047" s="7">
        <f t="shared" si="66"/>
        <v>156.57000542</v>
      </c>
      <c r="AA1047" t="s">
        <v>30</v>
      </c>
      <c r="AB1047" t="str">
        <f t="shared" si="67"/>
        <v>Cash Not Over 200</v>
      </c>
    </row>
    <row r="1048" spans="1:28" x14ac:dyDescent="0.25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 t="str">
        <f>VLOOKUP(R1048,Products!C:D,2,FALSE)</f>
        <v>Tennis &amp; Racquet</v>
      </c>
      <c r="T1048">
        <v>116</v>
      </c>
      <c r="U1048" s="7">
        <v>44.990001679999999</v>
      </c>
      <c r="V1048" s="7">
        <v>30.409585080374999</v>
      </c>
      <c r="W1048">
        <v>3</v>
      </c>
      <c r="X1048" s="7">
        <v>20.25</v>
      </c>
      <c r="Y1048" s="7">
        <v>134.97000503999999</v>
      </c>
      <c r="Z1048" s="7">
        <f t="shared" si="66"/>
        <v>114.72000503999999</v>
      </c>
      <c r="AA1048" t="s">
        <v>30</v>
      </c>
      <c r="AB1048" t="str">
        <f t="shared" si="67"/>
        <v>Cash Not Over 200</v>
      </c>
    </row>
    <row r="1049" spans="1:28" x14ac:dyDescent="0.25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 t="str">
        <f>VLOOKUP(R1049,Products!C:D,2,FALSE)</f>
        <v>Cardio Equipment</v>
      </c>
      <c r="T1049">
        <v>191</v>
      </c>
      <c r="U1049" s="7">
        <v>99.989997860000003</v>
      </c>
      <c r="V1049" s="7">
        <v>95.114003926871064</v>
      </c>
      <c r="W1049">
        <v>3</v>
      </c>
      <c r="X1049" s="7">
        <v>6</v>
      </c>
      <c r="Y1049" s="7">
        <v>299.96999357999999</v>
      </c>
      <c r="Z1049" s="7">
        <f t="shared" si="66"/>
        <v>293.96999357999999</v>
      </c>
      <c r="AA1049" t="s">
        <v>30</v>
      </c>
      <c r="AB1049" t="str">
        <f t="shared" si="67"/>
        <v>Cash Over 200</v>
      </c>
    </row>
    <row r="1050" spans="1:28" x14ac:dyDescent="0.25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 t="str">
        <f>VLOOKUP(R1050,Products!C:D,2,FALSE)</f>
        <v>Cardio Equipment</v>
      </c>
      <c r="T1050">
        <v>191</v>
      </c>
      <c r="U1050" s="7">
        <v>99.989997860000003</v>
      </c>
      <c r="V1050" s="7">
        <v>95.114003926871064</v>
      </c>
      <c r="W1050">
        <v>3</v>
      </c>
      <c r="X1050" s="7">
        <v>21</v>
      </c>
      <c r="Y1050" s="7">
        <v>299.96999357999999</v>
      </c>
      <c r="Z1050" s="7">
        <f t="shared" si="66"/>
        <v>278.96999357999999</v>
      </c>
      <c r="AA1050" t="s">
        <v>30</v>
      </c>
      <c r="AB1050" t="str">
        <f t="shared" si="67"/>
        <v>Cash Over 200</v>
      </c>
    </row>
    <row r="1051" spans="1:28" x14ac:dyDescent="0.25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 t="str">
        <f>VLOOKUP(R1051,Products!C:D,2,FALSE)</f>
        <v>Cleats</v>
      </c>
      <c r="T1051">
        <v>365</v>
      </c>
      <c r="U1051" s="7">
        <v>59.990001679999999</v>
      </c>
      <c r="V1051" s="7">
        <v>54.488929209402009</v>
      </c>
      <c r="W1051">
        <v>3</v>
      </c>
      <c r="X1051" s="7">
        <v>27</v>
      </c>
      <c r="Y1051" s="7">
        <v>179.97000503999999</v>
      </c>
      <c r="Z1051" s="7">
        <f t="shared" si="66"/>
        <v>152.97000503999999</v>
      </c>
      <c r="AA1051" t="s">
        <v>30</v>
      </c>
      <c r="AB1051" t="str">
        <f t="shared" si="67"/>
        <v>Cash Not Over 200</v>
      </c>
    </row>
    <row r="1052" spans="1:28" x14ac:dyDescent="0.25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 t="str">
        <f>VLOOKUP(R1052,Products!C:D,2,FALSE)</f>
        <v>Women's Apparel</v>
      </c>
      <c r="T1052">
        <v>502</v>
      </c>
      <c r="U1052" s="7">
        <v>50</v>
      </c>
      <c r="V1052" s="7">
        <v>43.678035218757444</v>
      </c>
      <c r="W1052">
        <v>3</v>
      </c>
      <c r="X1052" s="7">
        <v>4.5</v>
      </c>
      <c r="Y1052" s="7">
        <v>150</v>
      </c>
      <c r="Z1052" s="7">
        <f t="shared" si="66"/>
        <v>145.5</v>
      </c>
      <c r="AA1052" t="s">
        <v>30</v>
      </c>
      <c r="AB1052" t="str">
        <f t="shared" si="67"/>
        <v>Cash Not Over 200</v>
      </c>
    </row>
    <row r="1053" spans="1:28" x14ac:dyDescent="0.25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 t="str">
        <f>VLOOKUP(R1053,Products!C:D,2,FALSE)</f>
        <v>Women's Apparel</v>
      </c>
      <c r="T1053">
        <v>502</v>
      </c>
      <c r="U1053" s="7">
        <v>50</v>
      </c>
      <c r="V1053" s="7">
        <v>43.678035218757444</v>
      </c>
      <c r="W1053">
        <v>3</v>
      </c>
      <c r="X1053" s="7">
        <v>10.5</v>
      </c>
      <c r="Y1053" s="7">
        <v>150</v>
      </c>
      <c r="Z1053" s="7">
        <f t="shared" si="66"/>
        <v>139.5</v>
      </c>
      <c r="AA1053" t="s">
        <v>30</v>
      </c>
      <c r="AB1053" t="str">
        <f t="shared" si="67"/>
        <v>Cash Not Over 200</v>
      </c>
    </row>
    <row r="1054" spans="1:28" x14ac:dyDescent="0.25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 t="str">
        <f>VLOOKUP(R1054,Products!C:D,2,FALSE)</f>
        <v>Women's Apparel</v>
      </c>
      <c r="T1054">
        <v>502</v>
      </c>
      <c r="U1054" s="7">
        <v>50</v>
      </c>
      <c r="V1054" s="7">
        <v>43.678035218757444</v>
      </c>
      <c r="W1054">
        <v>4</v>
      </c>
      <c r="X1054" s="7">
        <v>34</v>
      </c>
      <c r="Y1054" s="7">
        <v>200</v>
      </c>
      <c r="Z1054" s="7">
        <f t="shared" si="66"/>
        <v>166</v>
      </c>
      <c r="AA1054" t="s">
        <v>30</v>
      </c>
      <c r="AB1054" t="str">
        <f t="shared" si="67"/>
        <v>Cash Not Over 200</v>
      </c>
    </row>
    <row r="1055" spans="1:28" x14ac:dyDescent="0.25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 t="str">
        <f>VLOOKUP(R1055,Products!C:D,2,FALSE)</f>
        <v>Electronics</v>
      </c>
      <c r="T1055">
        <v>282</v>
      </c>
      <c r="U1055" s="7">
        <v>31.989999770000001</v>
      </c>
      <c r="V1055" s="7">
        <v>27.763856872771434</v>
      </c>
      <c r="W1055">
        <v>4</v>
      </c>
      <c r="X1055" s="7">
        <v>1.2799999710000001</v>
      </c>
      <c r="Y1055" s="7">
        <v>127.95999908</v>
      </c>
      <c r="Z1055" s="7">
        <f t="shared" si="66"/>
        <v>126.67999910900001</v>
      </c>
      <c r="AA1055" t="s">
        <v>30</v>
      </c>
      <c r="AB1055" t="str">
        <f t="shared" si="67"/>
        <v>Cash Not Over 200</v>
      </c>
    </row>
    <row r="1056" spans="1:28" x14ac:dyDescent="0.25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 t="str">
        <f>VLOOKUP(R1056,Products!C:D,2,FALSE)</f>
        <v>Cleats</v>
      </c>
      <c r="T1056">
        <v>365</v>
      </c>
      <c r="U1056" s="7">
        <v>59.990001679999999</v>
      </c>
      <c r="V1056" s="7">
        <v>54.488929209402009</v>
      </c>
      <c r="W1056">
        <v>4</v>
      </c>
      <c r="X1056" s="7">
        <v>31.190000529999999</v>
      </c>
      <c r="Y1056" s="7">
        <v>239.96000672</v>
      </c>
      <c r="Z1056" s="7">
        <f t="shared" si="66"/>
        <v>208.77000619</v>
      </c>
      <c r="AA1056" t="s">
        <v>30</v>
      </c>
      <c r="AB1056" t="str">
        <f t="shared" si="67"/>
        <v>Cash Over 200</v>
      </c>
    </row>
    <row r="1057" spans="1:28" x14ac:dyDescent="0.25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 t="str">
        <f>VLOOKUP(R1057,Products!C:D,2,FALSE)</f>
        <v>Cleats</v>
      </c>
      <c r="T1057">
        <v>365</v>
      </c>
      <c r="U1057" s="7">
        <v>59.990001679999999</v>
      </c>
      <c r="V1057" s="7">
        <v>54.488929209402009</v>
      </c>
      <c r="W1057">
        <v>4</v>
      </c>
      <c r="X1057" s="7">
        <v>47.990001679999999</v>
      </c>
      <c r="Y1057" s="7">
        <v>239.96000672</v>
      </c>
      <c r="Z1057" s="7">
        <f t="shared" si="66"/>
        <v>191.97000503999999</v>
      </c>
      <c r="AA1057" t="s">
        <v>30</v>
      </c>
      <c r="AB1057" t="str">
        <f t="shared" si="67"/>
        <v>Cash Not Over 200</v>
      </c>
    </row>
    <row r="1058" spans="1:28" x14ac:dyDescent="0.25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 t="str">
        <f>VLOOKUP(R1058,Products!C:D,2,FALSE)</f>
        <v>Cleats</v>
      </c>
      <c r="T1058">
        <v>365</v>
      </c>
      <c r="U1058" s="7">
        <v>59.990001679999999</v>
      </c>
      <c r="V1058" s="7">
        <v>54.488929209402009</v>
      </c>
      <c r="W1058">
        <v>4</v>
      </c>
      <c r="X1058" s="7">
        <v>59.990001679999999</v>
      </c>
      <c r="Y1058" s="7">
        <v>239.96000672</v>
      </c>
      <c r="Z1058" s="7">
        <f t="shared" si="66"/>
        <v>179.97000503999999</v>
      </c>
      <c r="AA1058" t="s">
        <v>30</v>
      </c>
      <c r="AB1058" t="str">
        <f t="shared" si="67"/>
        <v>Cash Not Over 200</v>
      </c>
    </row>
    <row r="1059" spans="1:28" x14ac:dyDescent="0.25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 t="str">
        <f>VLOOKUP(R1059,Products!C:D,2,FALSE)</f>
        <v>Cleats</v>
      </c>
      <c r="T1059">
        <v>365</v>
      </c>
      <c r="U1059" s="7">
        <v>59.990001679999999</v>
      </c>
      <c r="V1059" s="7">
        <v>54.488929209402009</v>
      </c>
      <c r="W1059">
        <v>4</v>
      </c>
      <c r="X1059" s="7">
        <v>59.990001679999999</v>
      </c>
      <c r="Y1059" s="7">
        <v>239.96000672</v>
      </c>
      <c r="Z1059" s="7">
        <f t="shared" si="66"/>
        <v>179.97000503999999</v>
      </c>
      <c r="AA1059" t="s">
        <v>30</v>
      </c>
      <c r="AB1059" t="str">
        <f t="shared" si="67"/>
        <v>Cash Not Over 200</v>
      </c>
    </row>
    <row r="1060" spans="1:28" x14ac:dyDescent="0.25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 t="str">
        <f>VLOOKUP(R1060,Products!C:D,2,FALSE)</f>
        <v>Cleats</v>
      </c>
      <c r="T1060">
        <v>365</v>
      </c>
      <c r="U1060" s="7">
        <v>59.990001679999999</v>
      </c>
      <c r="V1060" s="7">
        <v>54.488929209402009</v>
      </c>
      <c r="W1060">
        <v>4</v>
      </c>
      <c r="X1060" s="7">
        <v>59.990001679999999</v>
      </c>
      <c r="Y1060" s="7">
        <v>239.96000672</v>
      </c>
      <c r="Z1060" s="7">
        <f t="shared" si="66"/>
        <v>179.97000503999999</v>
      </c>
      <c r="AA1060" t="s">
        <v>30</v>
      </c>
      <c r="AB1060" t="str">
        <f t="shared" si="67"/>
        <v>Cash Not Over 200</v>
      </c>
    </row>
    <row r="1061" spans="1:28" x14ac:dyDescent="0.25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 t="str">
        <f>VLOOKUP(R1061,Products!C:D,2,FALSE)</f>
        <v>Shop By Sport</v>
      </c>
      <c r="T1061">
        <v>627</v>
      </c>
      <c r="U1061" s="7">
        <v>39.990001679999999</v>
      </c>
      <c r="V1061" s="7">
        <v>34.198098313835338</v>
      </c>
      <c r="W1061">
        <v>4</v>
      </c>
      <c r="X1061" s="7">
        <v>14.399999619999999</v>
      </c>
      <c r="Y1061" s="7">
        <v>159.96000672</v>
      </c>
      <c r="Z1061" s="7">
        <f t="shared" si="66"/>
        <v>145.56000710000001</v>
      </c>
      <c r="AA1061" t="s">
        <v>30</v>
      </c>
      <c r="AB1061" t="str">
        <f t="shared" si="67"/>
        <v>Cash Not Over 200</v>
      </c>
    </row>
    <row r="1062" spans="1:28" x14ac:dyDescent="0.25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 t="str">
        <f>VLOOKUP(R1062,Products!C:D,2,FALSE)</f>
        <v>Women's Apparel</v>
      </c>
      <c r="T1062">
        <v>502</v>
      </c>
      <c r="U1062" s="7">
        <v>50</v>
      </c>
      <c r="V1062" s="7">
        <v>43.678035218757444</v>
      </c>
      <c r="W1062">
        <v>4</v>
      </c>
      <c r="X1062" s="7">
        <v>30</v>
      </c>
      <c r="Y1062" s="7">
        <v>200</v>
      </c>
      <c r="Z1062" s="7">
        <f t="shared" si="66"/>
        <v>170</v>
      </c>
      <c r="AA1062" t="s">
        <v>30</v>
      </c>
      <c r="AB1062" t="str">
        <f t="shared" si="67"/>
        <v>Cash Not Over 200</v>
      </c>
    </row>
    <row r="1063" spans="1:28" x14ac:dyDescent="0.25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 t="str">
        <f>VLOOKUP(R1063,Products!C:D,2,FALSE)</f>
        <v>Cleats</v>
      </c>
      <c r="T1063">
        <v>365</v>
      </c>
      <c r="U1063" s="7">
        <v>59.990001679999999</v>
      </c>
      <c r="V1063" s="7">
        <v>54.488929209402009</v>
      </c>
      <c r="W1063">
        <v>5</v>
      </c>
      <c r="X1063" s="7">
        <v>16.5</v>
      </c>
      <c r="Y1063" s="7">
        <v>299.9500084</v>
      </c>
      <c r="Z1063" s="7">
        <f t="shared" si="66"/>
        <v>283.4500084</v>
      </c>
      <c r="AA1063" t="s">
        <v>30</v>
      </c>
      <c r="AB1063" t="str">
        <f t="shared" si="67"/>
        <v>Cash Over 200</v>
      </c>
    </row>
    <row r="1064" spans="1:28" x14ac:dyDescent="0.25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 t="str">
        <f>VLOOKUP(R1064,Products!C:D,2,FALSE)</f>
        <v>Cleats</v>
      </c>
      <c r="T1064">
        <v>365</v>
      </c>
      <c r="U1064" s="7">
        <v>59.990001679999999</v>
      </c>
      <c r="V1064" s="7">
        <v>54.488929209402009</v>
      </c>
      <c r="W1064">
        <v>5</v>
      </c>
      <c r="X1064" s="7">
        <v>38.990001679999999</v>
      </c>
      <c r="Y1064" s="7">
        <v>299.9500084</v>
      </c>
      <c r="Z1064" s="7">
        <f t="shared" si="66"/>
        <v>260.96000672000002</v>
      </c>
      <c r="AA1064" t="s">
        <v>30</v>
      </c>
      <c r="AB1064" t="str">
        <f t="shared" si="67"/>
        <v>Cash Over 200</v>
      </c>
    </row>
    <row r="1065" spans="1:28" x14ac:dyDescent="0.25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 t="str">
        <f>VLOOKUP(R1065,Products!C:D,2,FALSE)</f>
        <v>Shop By Sport</v>
      </c>
      <c r="T1065">
        <v>627</v>
      </c>
      <c r="U1065" s="7">
        <v>39.990001679999999</v>
      </c>
      <c r="V1065" s="7">
        <v>34.198098313835338</v>
      </c>
      <c r="W1065">
        <v>5</v>
      </c>
      <c r="X1065" s="7">
        <v>20</v>
      </c>
      <c r="Y1065" s="7">
        <v>199.9500084</v>
      </c>
      <c r="Z1065" s="7">
        <f t="shared" si="66"/>
        <v>179.9500084</v>
      </c>
      <c r="AA1065" t="s">
        <v>30</v>
      </c>
      <c r="AB1065" t="str">
        <f t="shared" si="67"/>
        <v>Cash Not Over 200</v>
      </c>
    </row>
    <row r="1066" spans="1:28" x14ac:dyDescent="0.25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 t="str">
        <f>VLOOKUP(R1066,Products!C:D,2,FALSE)</f>
        <v>Women's Apparel</v>
      </c>
      <c r="T1066">
        <v>502</v>
      </c>
      <c r="U1066" s="7">
        <v>50</v>
      </c>
      <c r="V1066" s="7">
        <v>43.678035218757444</v>
      </c>
      <c r="W1066">
        <v>5</v>
      </c>
      <c r="X1066" s="7">
        <v>25</v>
      </c>
      <c r="Y1066" s="7">
        <v>250</v>
      </c>
      <c r="Z1066" s="7">
        <f t="shared" si="66"/>
        <v>225</v>
      </c>
      <c r="AA1066" t="s">
        <v>30</v>
      </c>
      <c r="AB1066" t="str">
        <f t="shared" si="67"/>
        <v>Cash Over 200</v>
      </c>
    </row>
    <row r="1067" spans="1:28" x14ac:dyDescent="0.25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 t="str">
        <f>VLOOKUP(R1067,Products!C:D,2,FALSE)</f>
        <v>Women's Apparel</v>
      </c>
      <c r="T1067">
        <v>502</v>
      </c>
      <c r="U1067" s="7">
        <v>50</v>
      </c>
      <c r="V1067" s="7">
        <v>43.678035218757444</v>
      </c>
      <c r="W1067">
        <v>5</v>
      </c>
      <c r="X1067" s="7">
        <v>42.5</v>
      </c>
      <c r="Y1067" s="7">
        <v>250</v>
      </c>
      <c r="Z1067" s="7">
        <f t="shared" si="66"/>
        <v>207.5</v>
      </c>
      <c r="AA1067" t="s">
        <v>30</v>
      </c>
      <c r="AB1067" t="str">
        <f t="shared" si="67"/>
        <v>Cash Over 200</v>
      </c>
    </row>
    <row r="1068" spans="1:28" x14ac:dyDescent="0.25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 t="str">
        <f>VLOOKUP(R1068,Products!C:D,2,FALSE)</f>
        <v>Accessories</v>
      </c>
      <c r="T1068">
        <v>893</v>
      </c>
      <c r="U1068" s="7">
        <v>24.989999770000001</v>
      </c>
      <c r="V1068" s="7">
        <v>19.858499913833334</v>
      </c>
      <c r="W1068">
        <v>5</v>
      </c>
      <c r="X1068" s="7">
        <v>3.75</v>
      </c>
      <c r="Y1068" s="7">
        <v>124.94999885</v>
      </c>
      <c r="Z1068" s="7">
        <f t="shared" si="66"/>
        <v>121.19999885</v>
      </c>
      <c r="AA1068" t="s">
        <v>30</v>
      </c>
      <c r="AB1068" t="str">
        <f t="shared" si="67"/>
        <v>Cash Not Over 200</v>
      </c>
    </row>
    <row r="1069" spans="1:28" x14ac:dyDescent="0.25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 t="str">
        <f>VLOOKUP(R1069,Products!C:D,2,FALSE)</f>
        <v>Cardio Equipment</v>
      </c>
      <c r="T1069">
        <v>191</v>
      </c>
      <c r="U1069" s="7">
        <v>99.989997860000003</v>
      </c>
      <c r="V1069" s="7">
        <v>95.114003926871064</v>
      </c>
      <c r="W1069">
        <v>5</v>
      </c>
      <c r="X1069" s="7">
        <v>89.989997860000003</v>
      </c>
      <c r="Y1069" s="7">
        <v>499.94998930000003</v>
      </c>
      <c r="Z1069" s="7">
        <f t="shared" si="66"/>
        <v>409.95999144000001</v>
      </c>
      <c r="AA1069" t="s">
        <v>66</v>
      </c>
      <c r="AB1069" t="str">
        <f t="shared" si="67"/>
        <v>Non-Cash Payments</v>
      </c>
    </row>
    <row r="1070" spans="1:28" x14ac:dyDescent="0.25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 t="str">
        <f>VLOOKUP(R1070,Products!C:D,2,FALSE)</f>
        <v>Cardio Equipment</v>
      </c>
      <c r="T1070">
        <v>191</v>
      </c>
      <c r="U1070" s="7">
        <v>99.989997860000003</v>
      </c>
      <c r="V1070" s="7">
        <v>95.114003926871064</v>
      </c>
      <c r="W1070">
        <v>5</v>
      </c>
      <c r="X1070" s="7">
        <v>99.989997860000003</v>
      </c>
      <c r="Y1070" s="7">
        <v>499.94998930000003</v>
      </c>
      <c r="Z1070" s="7">
        <f t="shared" si="66"/>
        <v>399.95999144000001</v>
      </c>
      <c r="AA1070" t="s">
        <v>66</v>
      </c>
      <c r="AB1070" t="str">
        <f t="shared" si="67"/>
        <v>Non-Cash Payments</v>
      </c>
    </row>
    <row r="1071" spans="1:28" x14ac:dyDescent="0.25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 t="str">
        <f>VLOOKUP(R1071,Products!C:D,2,FALSE)</f>
        <v>Cleats</v>
      </c>
      <c r="T1071">
        <v>365</v>
      </c>
      <c r="U1071" s="7">
        <v>59.990001679999999</v>
      </c>
      <c r="V1071" s="7">
        <v>54.488929209402009</v>
      </c>
      <c r="W1071">
        <v>5</v>
      </c>
      <c r="X1071" s="7">
        <v>9</v>
      </c>
      <c r="Y1071" s="7">
        <v>299.9500084</v>
      </c>
      <c r="Z1071" s="7">
        <f t="shared" si="66"/>
        <v>290.9500084</v>
      </c>
      <c r="AA1071" t="s">
        <v>66</v>
      </c>
      <c r="AB1071" t="str">
        <f t="shared" si="67"/>
        <v>Non-Cash Payments</v>
      </c>
    </row>
    <row r="1072" spans="1:28" x14ac:dyDescent="0.25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 t="str">
        <f>VLOOKUP(R1072,Products!C:D,2,FALSE)</f>
        <v>Cleats</v>
      </c>
      <c r="T1072">
        <v>365</v>
      </c>
      <c r="U1072" s="7">
        <v>59.990001679999999</v>
      </c>
      <c r="V1072" s="7">
        <v>54.488929209402009</v>
      </c>
      <c r="W1072">
        <v>5</v>
      </c>
      <c r="X1072" s="7">
        <v>27</v>
      </c>
      <c r="Y1072" s="7">
        <v>299.9500084</v>
      </c>
      <c r="Z1072" s="7">
        <f t="shared" si="66"/>
        <v>272.9500084</v>
      </c>
      <c r="AA1072" t="s">
        <v>66</v>
      </c>
      <c r="AB1072" t="str">
        <f t="shared" si="67"/>
        <v>Non-Cash Payments</v>
      </c>
    </row>
    <row r="1073" spans="1:28" x14ac:dyDescent="0.25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 t="str">
        <f>VLOOKUP(R1073,Products!C:D,2,FALSE)</f>
        <v>Cleats</v>
      </c>
      <c r="T1073">
        <v>365</v>
      </c>
      <c r="U1073" s="7">
        <v>59.990001679999999</v>
      </c>
      <c r="V1073" s="7">
        <v>54.488929209402009</v>
      </c>
      <c r="W1073">
        <v>5</v>
      </c>
      <c r="X1073" s="7">
        <v>27</v>
      </c>
      <c r="Y1073" s="7">
        <v>299.9500084</v>
      </c>
      <c r="Z1073" s="7">
        <f t="shared" si="66"/>
        <v>272.9500084</v>
      </c>
      <c r="AA1073" t="s">
        <v>66</v>
      </c>
      <c r="AB1073" t="str">
        <f t="shared" si="67"/>
        <v>Non-Cash Payments</v>
      </c>
    </row>
    <row r="1074" spans="1:28" x14ac:dyDescent="0.25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 t="str">
        <f>VLOOKUP(R1074,Products!C:D,2,FALSE)</f>
        <v>Girls' Apparel</v>
      </c>
      <c r="T1074">
        <v>572</v>
      </c>
      <c r="U1074" s="7">
        <v>39.990001679999999</v>
      </c>
      <c r="V1074" s="7">
        <v>30.892751576250003</v>
      </c>
      <c r="W1074">
        <v>5</v>
      </c>
      <c r="X1074" s="7">
        <v>0</v>
      </c>
      <c r="Y1074" s="7">
        <v>199.9500084</v>
      </c>
      <c r="Z1074" s="7">
        <f t="shared" si="66"/>
        <v>199.9500084</v>
      </c>
      <c r="AA1074" t="s">
        <v>66</v>
      </c>
      <c r="AB1074" t="str">
        <f t="shared" si="67"/>
        <v>Non-Cash Payments</v>
      </c>
    </row>
    <row r="1075" spans="1:28" x14ac:dyDescent="0.25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 t="str">
        <f>VLOOKUP(R1075,Products!C:D,2,FALSE)</f>
        <v>Women's Apparel</v>
      </c>
      <c r="T1075">
        <v>502</v>
      </c>
      <c r="U1075" s="7">
        <v>50</v>
      </c>
      <c r="V1075" s="7">
        <v>43.678035218757444</v>
      </c>
      <c r="W1075">
        <v>5</v>
      </c>
      <c r="X1075" s="7">
        <v>10</v>
      </c>
      <c r="Y1075" s="7">
        <v>250</v>
      </c>
      <c r="Z1075" s="7">
        <f t="shared" si="66"/>
        <v>240</v>
      </c>
      <c r="AA1075" t="s">
        <v>66</v>
      </c>
      <c r="AB1075" t="str">
        <f t="shared" si="67"/>
        <v>Non-Cash Payments</v>
      </c>
    </row>
    <row r="1076" spans="1:28" x14ac:dyDescent="0.25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 t="str">
        <f>VLOOKUP(R1076,Products!C:D,2,FALSE)</f>
        <v>Women's Apparel</v>
      </c>
      <c r="T1076">
        <v>502</v>
      </c>
      <c r="U1076" s="7">
        <v>50</v>
      </c>
      <c r="V1076" s="7">
        <v>43.678035218757444</v>
      </c>
      <c r="W1076">
        <v>5</v>
      </c>
      <c r="X1076" s="7">
        <v>32.5</v>
      </c>
      <c r="Y1076" s="7">
        <v>250</v>
      </c>
      <c r="Z1076" s="7">
        <f t="shared" si="66"/>
        <v>217.5</v>
      </c>
      <c r="AA1076" t="s">
        <v>66</v>
      </c>
      <c r="AB1076" t="str">
        <f t="shared" si="67"/>
        <v>Non-Cash Payments</v>
      </c>
    </row>
    <row r="1077" spans="1:28" x14ac:dyDescent="0.25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 t="str">
        <f>VLOOKUP(R1077,Products!C:D,2,FALSE)</f>
        <v>Women's Apparel</v>
      </c>
      <c r="T1077">
        <v>502</v>
      </c>
      <c r="U1077" s="7">
        <v>50</v>
      </c>
      <c r="V1077" s="7">
        <v>43.678035218757444</v>
      </c>
      <c r="W1077">
        <v>5</v>
      </c>
      <c r="X1077" s="7">
        <v>40</v>
      </c>
      <c r="Y1077" s="7">
        <v>250</v>
      </c>
      <c r="Z1077" s="7">
        <f t="shared" si="66"/>
        <v>210</v>
      </c>
      <c r="AA1077" t="s">
        <v>66</v>
      </c>
      <c r="AB1077" t="str">
        <f t="shared" si="67"/>
        <v>Non-Cash Payments</v>
      </c>
    </row>
    <row r="1078" spans="1:28" x14ac:dyDescent="0.25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 t="str">
        <f>VLOOKUP(R1078,Products!C:D,2,FALSE)</f>
        <v>Electronics</v>
      </c>
      <c r="T1078">
        <v>828</v>
      </c>
      <c r="U1078" s="7">
        <v>31.989999770000001</v>
      </c>
      <c r="V1078" s="7">
        <v>24.284221986666665</v>
      </c>
      <c r="W1078">
        <v>5</v>
      </c>
      <c r="X1078" s="7">
        <v>25.590000150000002</v>
      </c>
      <c r="Y1078" s="7">
        <v>159.94999885000001</v>
      </c>
      <c r="Z1078" s="7">
        <f t="shared" si="66"/>
        <v>134.35999870000001</v>
      </c>
      <c r="AA1078" t="s">
        <v>66</v>
      </c>
      <c r="AB1078" t="str">
        <f t="shared" si="67"/>
        <v>Non-Cash Payments</v>
      </c>
    </row>
    <row r="1079" spans="1:28" x14ac:dyDescent="0.25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 t="str">
        <f>VLOOKUP(R1079,Products!C:D,2,FALSE)</f>
        <v>Electronics</v>
      </c>
      <c r="T1079">
        <v>278</v>
      </c>
      <c r="U1079" s="7">
        <v>44.990001679999999</v>
      </c>
      <c r="V1079" s="7">
        <v>31.547668386333335</v>
      </c>
      <c r="W1079">
        <v>5</v>
      </c>
      <c r="X1079" s="7">
        <v>4.5</v>
      </c>
      <c r="Y1079" s="7">
        <v>224.9500084</v>
      </c>
      <c r="Z1079" s="7">
        <f t="shared" si="66"/>
        <v>220.4500084</v>
      </c>
      <c r="AA1079" t="s">
        <v>66</v>
      </c>
      <c r="AB1079" t="str">
        <f t="shared" si="67"/>
        <v>Non-Cash Payments</v>
      </c>
    </row>
    <row r="1080" spans="1:28" x14ac:dyDescent="0.25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 t="str">
        <f>VLOOKUP(R1080,Products!C:D,2,FALSE)</f>
        <v>Cardio Equipment</v>
      </c>
      <c r="T1080">
        <v>191</v>
      </c>
      <c r="U1080" s="7">
        <v>99.989997860000003</v>
      </c>
      <c r="V1080" s="7">
        <v>95.114003926871064</v>
      </c>
      <c r="W1080">
        <v>5</v>
      </c>
      <c r="X1080" s="7">
        <v>45</v>
      </c>
      <c r="Y1080" s="7">
        <v>499.94998930000003</v>
      </c>
      <c r="Z1080" s="7">
        <f t="shared" si="66"/>
        <v>454.94998930000003</v>
      </c>
      <c r="AA1080" t="s">
        <v>66</v>
      </c>
      <c r="AB1080" t="str">
        <f t="shared" si="67"/>
        <v>Non-Cash Payments</v>
      </c>
    </row>
    <row r="1081" spans="1:28" x14ac:dyDescent="0.25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 t="str">
        <f>VLOOKUP(R1081,Products!C:D,2,FALSE)</f>
        <v>Cardio Equipment</v>
      </c>
      <c r="T1081">
        <v>191</v>
      </c>
      <c r="U1081" s="7">
        <v>99.989997860000003</v>
      </c>
      <c r="V1081" s="7">
        <v>95.114003926871064</v>
      </c>
      <c r="W1081">
        <v>5</v>
      </c>
      <c r="X1081" s="7">
        <v>74.989997860000003</v>
      </c>
      <c r="Y1081" s="7">
        <v>499.94998930000003</v>
      </c>
      <c r="Z1081" s="7">
        <f t="shared" si="66"/>
        <v>424.95999144000001</v>
      </c>
      <c r="AA1081" t="s">
        <v>66</v>
      </c>
      <c r="AB1081" t="str">
        <f t="shared" si="67"/>
        <v>Non-Cash Payments</v>
      </c>
    </row>
    <row r="1082" spans="1:28" x14ac:dyDescent="0.25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 t="str">
        <f>VLOOKUP(R1082,Products!C:D,2,FALSE)</f>
        <v>Cardio Equipment</v>
      </c>
      <c r="T1082">
        <v>191</v>
      </c>
      <c r="U1082" s="7">
        <v>99.989997860000003</v>
      </c>
      <c r="V1082" s="7">
        <v>95.114003926871064</v>
      </c>
      <c r="W1082">
        <v>5</v>
      </c>
      <c r="X1082" s="7">
        <v>79.989997860000003</v>
      </c>
      <c r="Y1082" s="7">
        <v>499.94998930000003</v>
      </c>
      <c r="Z1082" s="7">
        <f t="shared" si="66"/>
        <v>419.95999144000001</v>
      </c>
      <c r="AA1082" t="s">
        <v>66</v>
      </c>
      <c r="AB1082" t="str">
        <f t="shared" si="67"/>
        <v>Non-Cash Payments</v>
      </c>
    </row>
    <row r="1083" spans="1:28" x14ac:dyDescent="0.25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 t="str">
        <f>VLOOKUP(R1083,Products!C:D,2,FALSE)</f>
        <v>Electronics</v>
      </c>
      <c r="T1083">
        <v>278</v>
      </c>
      <c r="U1083" s="7">
        <v>44.990001679999999</v>
      </c>
      <c r="V1083" s="7">
        <v>31.547668386333335</v>
      </c>
      <c r="W1083">
        <v>5</v>
      </c>
      <c r="X1083" s="7">
        <v>40.490001679999999</v>
      </c>
      <c r="Y1083" s="7">
        <v>224.9500084</v>
      </c>
      <c r="Z1083" s="7">
        <f t="shared" si="66"/>
        <v>184.46000672</v>
      </c>
      <c r="AA1083" t="s">
        <v>66</v>
      </c>
      <c r="AB1083" t="str">
        <f t="shared" si="67"/>
        <v>Non-Cash Payments</v>
      </c>
    </row>
    <row r="1084" spans="1:28" x14ac:dyDescent="0.25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 t="str">
        <f>VLOOKUP(R1084,Products!C:D,2,FALSE)</f>
        <v>Cleats</v>
      </c>
      <c r="T1084">
        <v>365</v>
      </c>
      <c r="U1084" s="7">
        <v>59.990001679999999</v>
      </c>
      <c r="V1084" s="7">
        <v>54.488929209402009</v>
      </c>
      <c r="W1084">
        <v>5</v>
      </c>
      <c r="X1084" s="7">
        <v>3</v>
      </c>
      <c r="Y1084" s="7">
        <v>299.9500084</v>
      </c>
      <c r="Z1084" s="7">
        <f t="shared" si="66"/>
        <v>296.9500084</v>
      </c>
      <c r="AA1084" t="s">
        <v>66</v>
      </c>
      <c r="AB1084" t="str">
        <f t="shared" si="67"/>
        <v>Non-Cash Payments</v>
      </c>
    </row>
    <row r="1085" spans="1:28" x14ac:dyDescent="0.25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 t="str">
        <f>VLOOKUP(R1085,Products!C:D,2,FALSE)</f>
        <v>Cleats</v>
      </c>
      <c r="T1085">
        <v>365</v>
      </c>
      <c r="U1085" s="7">
        <v>59.990001679999999</v>
      </c>
      <c r="V1085" s="7">
        <v>54.488929209402009</v>
      </c>
      <c r="W1085">
        <v>5</v>
      </c>
      <c r="X1085" s="7">
        <v>9</v>
      </c>
      <c r="Y1085" s="7">
        <v>299.9500084</v>
      </c>
      <c r="Z1085" s="7">
        <f t="shared" si="66"/>
        <v>290.9500084</v>
      </c>
      <c r="AA1085" t="s">
        <v>66</v>
      </c>
      <c r="AB1085" t="str">
        <f t="shared" si="67"/>
        <v>Non-Cash Payments</v>
      </c>
    </row>
    <row r="1086" spans="1:28" x14ac:dyDescent="0.25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 t="str">
        <f>VLOOKUP(R1086,Products!C:D,2,FALSE)</f>
        <v>Cleats</v>
      </c>
      <c r="T1086">
        <v>365</v>
      </c>
      <c r="U1086" s="7">
        <v>59.990001679999999</v>
      </c>
      <c r="V1086" s="7">
        <v>54.488929209402009</v>
      </c>
      <c r="W1086">
        <v>5</v>
      </c>
      <c r="X1086" s="7">
        <v>12</v>
      </c>
      <c r="Y1086" s="7">
        <v>299.9500084</v>
      </c>
      <c r="Z1086" s="7">
        <f t="shared" si="66"/>
        <v>287.9500084</v>
      </c>
      <c r="AA1086" t="s">
        <v>66</v>
      </c>
      <c r="AB1086" t="str">
        <f t="shared" si="67"/>
        <v>Non-Cash Payments</v>
      </c>
    </row>
    <row r="1087" spans="1:28" x14ac:dyDescent="0.25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 t="str">
        <f>VLOOKUP(R1087,Products!C:D,2,FALSE)</f>
        <v>Cleats</v>
      </c>
      <c r="T1087">
        <v>365</v>
      </c>
      <c r="U1087" s="7">
        <v>59.990001679999999</v>
      </c>
      <c r="V1087" s="7">
        <v>54.488929209402009</v>
      </c>
      <c r="W1087">
        <v>5</v>
      </c>
      <c r="X1087" s="7">
        <v>16.5</v>
      </c>
      <c r="Y1087" s="7">
        <v>299.9500084</v>
      </c>
      <c r="Z1087" s="7">
        <f t="shared" si="66"/>
        <v>283.4500084</v>
      </c>
      <c r="AA1087" t="s">
        <v>66</v>
      </c>
      <c r="AB1087" t="str">
        <f t="shared" si="67"/>
        <v>Non-Cash Payments</v>
      </c>
    </row>
    <row r="1088" spans="1:28" x14ac:dyDescent="0.25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 t="str">
        <f>VLOOKUP(R1088,Products!C:D,2,FALSE)</f>
        <v>Cleats</v>
      </c>
      <c r="T1088">
        <v>365</v>
      </c>
      <c r="U1088" s="7">
        <v>59.990001679999999</v>
      </c>
      <c r="V1088" s="7">
        <v>54.488929209402009</v>
      </c>
      <c r="W1088">
        <v>5</v>
      </c>
      <c r="X1088" s="7">
        <v>27</v>
      </c>
      <c r="Y1088" s="7">
        <v>299.9500084</v>
      </c>
      <c r="Z1088" s="7">
        <f t="shared" si="66"/>
        <v>272.9500084</v>
      </c>
      <c r="AA1088" t="s">
        <v>66</v>
      </c>
      <c r="AB1088" t="str">
        <f t="shared" si="67"/>
        <v>Non-Cash Payments</v>
      </c>
    </row>
    <row r="1089" spans="1:28" x14ac:dyDescent="0.25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 t="str">
        <f>VLOOKUP(R1089,Products!C:D,2,FALSE)</f>
        <v>Cleats</v>
      </c>
      <c r="T1089">
        <v>365</v>
      </c>
      <c r="U1089" s="7">
        <v>59.990001679999999</v>
      </c>
      <c r="V1089" s="7">
        <v>54.488929209402009</v>
      </c>
      <c r="W1089">
        <v>5</v>
      </c>
      <c r="X1089" s="7">
        <v>38.990001679999999</v>
      </c>
      <c r="Y1089" s="7">
        <v>299.9500084</v>
      </c>
      <c r="Z1089" s="7">
        <f t="shared" si="66"/>
        <v>260.96000672000002</v>
      </c>
      <c r="AA1089" t="s">
        <v>66</v>
      </c>
      <c r="AB1089" t="str">
        <f t="shared" si="67"/>
        <v>Non-Cash Payments</v>
      </c>
    </row>
    <row r="1090" spans="1:28" x14ac:dyDescent="0.25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 t="str">
        <f>VLOOKUP(R1090,Products!C:D,2,FALSE)</f>
        <v>Cleats</v>
      </c>
      <c r="T1090">
        <v>365</v>
      </c>
      <c r="U1090" s="7">
        <v>59.990001679999999</v>
      </c>
      <c r="V1090" s="7">
        <v>54.488929209402009</v>
      </c>
      <c r="W1090">
        <v>5</v>
      </c>
      <c r="X1090" s="7">
        <v>47.990001679999999</v>
      </c>
      <c r="Y1090" s="7">
        <v>299.9500084</v>
      </c>
      <c r="Z1090" s="7">
        <f t="shared" si="66"/>
        <v>251.96000672</v>
      </c>
      <c r="AA1090" t="s">
        <v>66</v>
      </c>
      <c r="AB1090" t="str">
        <f t="shared" si="67"/>
        <v>Non-Cash Payments</v>
      </c>
    </row>
    <row r="1091" spans="1:28" x14ac:dyDescent="0.25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 t="str">
        <f>VLOOKUP(R1091,Products!C:D,2,FALSE)</f>
        <v>Women's Apparel</v>
      </c>
      <c r="T1091">
        <v>502</v>
      </c>
      <c r="U1091" s="7">
        <v>50</v>
      </c>
      <c r="V1091" s="7">
        <v>43.678035218757444</v>
      </c>
      <c r="W1091">
        <v>5</v>
      </c>
      <c r="X1091" s="7">
        <v>2.5</v>
      </c>
      <c r="Y1091" s="7">
        <v>250</v>
      </c>
      <c r="Z1091" s="7">
        <f t="shared" ref="Z1091:Z1154" si="70">Y1091-X1091</f>
        <v>247.5</v>
      </c>
      <c r="AA1091" t="s">
        <v>66</v>
      </c>
      <c r="AB1091" t="str">
        <f t="shared" ref="AB1091:AB1154" si="71">IF(AND(Z1091&gt;200,AA1091="CASH"),"Cash Over 200",IF(AA1091="CASH","Cash Not Over 200","Non-Cash Payments"))</f>
        <v>Non-Cash Payments</v>
      </c>
    </row>
    <row r="1092" spans="1:28" x14ac:dyDescent="0.25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 t="str">
        <f>VLOOKUP(R1092,Products!C:D,2,FALSE)</f>
        <v>Women's Apparel</v>
      </c>
      <c r="T1092">
        <v>502</v>
      </c>
      <c r="U1092" s="7">
        <v>50</v>
      </c>
      <c r="V1092" s="7">
        <v>43.678035218757444</v>
      </c>
      <c r="W1092">
        <v>5</v>
      </c>
      <c r="X1092" s="7">
        <v>10</v>
      </c>
      <c r="Y1092" s="7">
        <v>250</v>
      </c>
      <c r="Z1092" s="7">
        <f t="shared" si="70"/>
        <v>240</v>
      </c>
      <c r="AA1092" t="s">
        <v>66</v>
      </c>
      <c r="AB1092" t="str">
        <f t="shared" si="71"/>
        <v>Non-Cash Payments</v>
      </c>
    </row>
    <row r="1093" spans="1:28" x14ac:dyDescent="0.25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 t="str">
        <f>VLOOKUP(R1093,Products!C:D,2,FALSE)</f>
        <v>Women's Apparel</v>
      </c>
      <c r="T1093">
        <v>502</v>
      </c>
      <c r="U1093" s="7">
        <v>50</v>
      </c>
      <c r="V1093" s="7">
        <v>43.678035218757444</v>
      </c>
      <c r="W1093">
        <v>5</v>
      </c>
      <c r="X1093" s="7">
        <v>12.5</v>
      </c>
      <c r="Y1093" s="7">
        <v>250</v>
      </c>
      <c r="Z1093" s="7">
        <f t="shared" si="70"/>
        <v>237.5</v>
      </c>
      <c r="AA1093" t="s">
        <v>66</v>
      </c>
      <c r="AB1093" t="str">
        <f t="shared" si="71"/>
        <v>Non-Cash Payments</v>
      </c>
    </row>
    <row r="1094" spans="1:28" x14ac:dyDescent="0.25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 t="str">
        <f>VLOOKUP(R1094,Products!C:D,2,FALSE)</f>
        <v>Shop By Sport</v>
      </c>
      <c r="T1094">
        <v>627</v>
      </c>
      <c r="U1094" s="7">
        <v>39.990001679999999</v>
      </c>
      <c r="V1094" s="7">
        <v>34.198098313835338</v>
      </c>
      <c r="W1094">
        <v>5</v>
      </c>
      <c r="X1094" s="7">
        <v>14</v>
      </c>
      <c r="Y1094" s="7">
        <v>199.9500084</v>
      </c>
      <c r="Z1094" s="7">
        <f t="shared" si="70"/>
        <v>185.9500084</v>
      </c>
      <c r="AA1094" t="s">
        <v>66</v>
      </c>
      <c r="AB1094" t="str">
        <f t="shared" si="71"/>
        <v>Non-Cash Payments</v>
      </c>
    </row>
    <row r="1095" spans="1:28" x14ac:dyDescent="0.25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 t="str">
        <f>VLOOKUP(R1095,Products!C:D,2,FALSE)</f>
        <v>Women's Apparel</v>
      </c>
      <c r="T1095">
        <v>502</v>
      </c>
      <c r="U1095" s="7">
        <v>50</v>
      </c>
      <c r="V1095" s="7">
        <v>43.678035218757444</v>
      </c>
      <c r="W1095">
        <v>5</v>
      </c>
      <c r="X1095" s="7">
        <v>25</v>
      </c>
      <c r="Y1095" s="7">
        <v>250</v>
      </c>
      <c r="Z1095" s="7">
        <f t="shared" si="70"/>
        <v>225</v>
      </c>
      <c r="AA1095" t="s">
        <v>66</v>
      </c>
      <c r="AB1095" t="str">
        <f t="shared" si="71"/>
        <v>Non-Cash Payments</v>
      </c>
    </row>
    <row r="1096" spans="1:28" x14ac:dyDescent="0.25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 t="str">
        <f>VLOOKUP(R1096,Products!C:D,2,FALSE)</f>
        <v>Women's Apparel</v>
      </c>
      <c r="T1096">
        <v>502</v>
      </c>
      <c r="U1096" s="7">
        <v>50</v>
      </c>
      <c r="V1096" s="7">
        <v>43.678035218757444</v>
      </c>
      <c r="W1096">
        <v>5</v>
      </c>
      <c r="X1096" s="7">
        <v>32.5</v>
      </c>
      <c r="Y1096" s="7">
        <v>250</v>
      </c>
      <c r="Z1096" s="7">
        <f t="shared" si="70"/>
        <v>217.5</v>
      </c>
      <c r="AA1096" t="s">
        <v>66</v>
      </c>
      <c r="AB1096" t="str">
        <f t="shared" si="71"/>
        <v>Non-Cash Payments</v>
      </c>
    </row>
    <row r="1097" spans="1:28" x14ac:dyDescent="0.25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 t="str">
        <f>VLOOKUP(R1097,Products!C:D,2,FALSE)</f>
        <v>Women's Apparel</v>
      </c>
      <c r="T1097">
        <v>502</v>
      </c>
      <c r="U1097" s="7">
        <v>50</v>
      </c>
      <c r="V1097" s="7">
        <v>43.678035218757444</v>
      </c>
      <c r="W1097">
        <v>5</v>
      </c>
      <c r="X1097" s="7">
        <v>37.5</v>
      </c>
      <c r="Y1097" s="7">
        <v>250</v>
      </c>
      <c r="Z1097" s="7">
        <f t="shared" si="70"/>
        <v>212.5</v>
      </c>
      <c r="AA1097" t="s">
        <v>66</v>
      </c>
      <c r="AB1097" t="str">
        <f t="shared" si="71"/>
        <v>Non-Cash Payments</v>
      </c>
    </row>
    <row r="1098" spans="1:28" x14ac:dyDescent="0.25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 t="str">
        <f>VLOOKUP(R1098,Products!C:D,2,FALSE)</f>
        <v>Women's Apparel</v>
      </c>
      <c r="T1098">
        <v>502</v>
      </c>
      <c r="U1098" s="7">
        <v>50</v>
      </c>
      <c r="V1098" s="7">
        <v>43.678035218757444</v>
      </c>
      <c r="W1098">
        <v>5</v>
      </c>
      <c r="X1098" s="7">
        <v>40</v>
      </c>
      <c r="Y1098" s="7">
        <v>250</v>
      </c>
      <c r="Z1098" s="7">
        <f t="shared" si="70"/>
        <v>210</v>
      </c>
      <c r="AA1098" t="s">
        <v>66</v>
      </c>
      <c r="AB1098" t="str">
        <f t="shared" si="71"/>
        <v>Non-Cash Payments</v>
      </c>
    </row>
    <row r="1099" spans="1:28" x14ac:dyDescent="0.25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 t="str">
        <f>VLOOKUP(R1099,Products!C:D,2,FALSE)</f>
        <v>Women's Apparel</v>
      </c>
      <c r="T1099">
        <v>502</v>
      </c>
      <c r="U1099" s="7">
        <v>50</v>
      </c>
      <c r="V1099" s="7">
        <v>43.678035218757444</v>
      </c>
      <c r="W1099">
        <v>5</v>
      </c>
      <c r="X1099" s="7">
        <v>45</v>
      </c>
      <c r="Y1099" s="7">
        <v>250</v>
      </c>
      <c r="Z1099" s="7">
        <f t="shared" si="70"/>
        <v>205</v>
      </c>
      <c r="AA1099" t="s">
        <v>66</v>
      </c>
      <c r="AB1099" t="str">
        <f t="shared" si="71"/>
        <v>Non-Cash Payments</v>
      </c>
    </row>
    <row r="1100" spans="1:28" x14ac:dyDescent="0.25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 t="str">
        <f>VLOOKUP(R1100,Products!C:D,2,FALSE)</f>
        <v>Women's Apparel</v>
      </c>
      <c r="T1100">
        <v>502</v>
      </c>
      <c r="U1100" s="7">
        <v>50</v>
      </c>
      <c r="V1100" s="7">
        <v>43.678035218757444</v>
      </c>
      <c r="W1100">
        <v>5</v>
      </c>
      <c r="X1100" s="7">
        <v>50</v>
      </c>
      <c r="Y1100" s="7">
        <v>250</v>
      </c>
      <c r="Z1100" s="7">
        <f t="shared" si="70"/>
        <v>200</v>
      </c>
      <c r="AA1100" t="s">
        <v>66</v>
      </c>
      <c r="AB1100" t="str">
        <f t="shared" si="71"/>
        <v>Non-Cash Payments</v>
      </c>
    </row>
    <row r="1101" spans="1:28" x14ac:dyDescent="0.25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 t="str">
        <f>VLOOKUP(R1101,Products!C:D,2,FALSE)</f>
        <v>Accessories</v>
      </c>
      <c r="T1101">
        <v>886</v>
      </c>
      <c r="U1101" s="7">
        <v>24.989999770000001</v>
      </c>
      <c r="V1101" s="7">
        <v>18.459749817000002</v>
      </c>
      <c r="W1101">
        <v>5</v>
      </c>
      <c r="X1101" s="7">
        <v>11.25</v>
      </c>
      <c r="Y1101" s="7">
        <v>124.94999885</v>
      </c>
      <c r="Z1101" s="7">
        <f t="shared" si="70"/>
        <v>113.69999885</v>
      </c>
      <c r="AA1101" t="s">
        <v>66</v>
      </c>
      <c r="AB1101" t="str">
        <f t="shared" si="71"/>
        <v>Non-Cash Payments</v>
      </c>
    </row>
    <row r="1102" spans="1:28" x14ac:dyDescent="0.25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 t="str">
        <f>VLOOKUP(R1102,Products!C:D,2,FALSE)</f>
        <v>Electronics</v>
      </c>
      <c r="T1102">
        <v>818</v>
      </c>
      <c r="U1102" s="7">
        <v>47.990001679999999</v>
      </c>
      <c r="V1102" s="7">
        <v>51.274287170714288</v>
      </c>
      <c r="W1102">
        <v>5</v>
      </c>
      <c r="X1102" s="7">
        <v>24</v>
      </c>
      <c r="Y1102" s="7">
        <v>239.9500084</v>
      </c>
      <c r="Z1102" s="7">
        <f t="shared" si="70"/>
        <v>215.9500084</v>
      </c>
      <c r="AA1102" t="s">
        <v>66</v>
      </c>
      <c r="AB1102" t="str">
        <f t="shared" si="71"/>
        <v>Non-Cash Payments</v>
      </c>
    </row>
    <row r="1103" spans="1:28" x14ac:dyDescent="0.25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 t="str">
        <f>VLOOKUP(R1103,Products!C:D,2,FALSE)</f>
        <v>Baseball &amp; Softball</v>
      </c>
      <c r="T1103">
        <v>37</v>
      </c>
      <c r="U1103" s="7">
        <v>34.990001679999999</v>
      </c>
      <c r="V1103" s="7">
        <v>40.283001997</v>
      </c>
      <c r="W1103">
        <v>5</v>
      </c>
      <c r="X1103" s="7">
        <v>8.75</v>
      </c>
      <c r="Y1103" s="7">
        <v>174.9500084</v>
      </c>
      <c r="Z1103" s="7">
        <f t="shared" si="70"/>
        <v>166.2000084</v>
      </c>
      <c r="AA1103" t="s">
        <v>66</v>
      </c>
      <c r="AB1103" t="str">
        <f t="shared" si="71"/>
        <v>Non-Cash Payments</v>
      </c>
    </row>
    <row r="1104" spans="1:28" x14ac:dyDescent="0.25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 t="str">
        <f>VLOOKUP(R1104,Products!C:D,2,FALSE)</f>
        <v>Lacrosse</v>
      </c>
      <c r="T1104">
        <v>93</v>
      </c>
      <c r="U1104" s="7">
        <v>24.989999770000001</v>
      </c>
      <c r="V1104" s="7">
        <v>17.455999691500001</v>
      </c>
      <c r="W1104">
        <v>5</v>
      </c>
      <c r="X1104" s="7">
        <v>8.75</v>
      </c>
      <c r="Y1104" s="7">
        <v>124.94999885</v>
      </c>
      <c r="Z1104" s="7">
        <f t="shared" si="70"/>
        <v>116.19999885</v>
      </c>
      <c r="AA1104" t="s">
        <v>66</v>
      </c>
      <c r="AB1104" t="str">
        <f t="shared" si="71"/>
        <v>Non-Cash Payments</v>
      </c>
    </row>
    <row r="1105" spans="1:28" x14ac:dyDescent="0.25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 t="str">
        <f>VLOOKUP(R1105,Products!C:D,2,FALSE)</f>
        <v>Electronics</v>
      </c>
      <c r="T1105">
        <v>276</v>
      </c>
      <c r="U1105" s="7">
        <v>31.989999770000001</v>
      </c>
      <c r="V1105" s="7">
        <v>27.113333001333334</v>
      </c>
      <c r="W1105">
        <v>5</v>
      </c>
      <c r="X1105" s="7">
        <v>20.790000920000001</v>
      </c>
      <c r="Y1105" s="7">
        <v>159.94999885000001</v>
      </c>
      <c r="Z1105" s="7">
        <f t="shared" si="70"/>
        <v>139.15999793</v>
      </c>
      <c r="AA1105" t="s">
        <v>66</v>
      </c>
      <c r="AB1105" t="str">
        <f t="shared" si="71"/>
        <v>Non-Cash Payments</v>
      </c>
    </row>
    <row r="1106" spans="1:28" x14ac:dyDescent="0.25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 t="str">
        <f>VLOOKUP(R1106,Products!C:D,2,FALSE)</f>
        <v>Cardio Equipment</v>
      </c>
      <c r="T1106">
        <v>191</v>
      </c>
      <c r="U1106" s="7">
        <v>99.989997860000003</v>
      </c>
      <c r="V1106" s="7">
        <v>95.114003926871064</v>
      </c>
      <c r="W1106">
        <v>5</v>
      </c>
      <c r="X1106" s="7">
        <v>64.989997860000003</v>
      </c>
      <c r="Y1106" s="7">
        <v>499.94998930000003</v>
      </c>
      <c r="Z1106" s="7">
        <f t="shared" si="70"/>
        <v>434.95999144000001</v>
      </c>
      <c r="AA1106" t="s">
        <v>66</v>
      </c>
      <c r="AB1106" t="str">
        <f t="shared" si="71"/>
        <v>Non-Cash Payments</v>
      </c>
    </row>
    <row r="1107" spans="1:28" x14ac:dyDescent="0.25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 t="str">
        <f>VLOOKUP(R1107,Products!C:D,2,FALSE)</f>
        <v>Cardio Equipment</v>
      </c>
      <c r="T1107">
        <v>191</v>
      </c>
      <c r="U1107" s="7">
        <v>99.989997860000003</v>
      </c>
      <c r="V1107" s="7">
        <v>95.114003926871064</v>
      </c>
      <c r="W1107">
        <v>5</v>
      </c>
      <c r="X1107" s="7">
        <v>74.989997860000003</v>
      </c>
      <c r="Y1107" s="7">
        <v>499.94998930000003</v>
      </c>
      <c r="Z1107" s="7">
        <f t="shared" si="70"/>
        <v>424.95999144000001</v>
      </c>
      <c r="AA1107" t="s">
        <v>66</v>
      </c>
      <c r="AB1107" t="str">
        <f t="shared" si="71"/>
        <v>Non-Cash Payments</v>
      </c>
    </row>
    <row r="1108" spans="1:28" x14ac:dyDescent="0.25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 t="str">
        <f>VLOOKUP(R1108,Products!C:D,2,FALSE)</f>
        <v>Cardio Equipment</v>
      </c>
      <c r="T1108">
        <v>191</v>
      </c>
      <c r="U1108" s="7">
        <v>99.989997860000003</v>
      </c>
      <c r="V1108" s="7">
        <v>95.114003926871064</v>
      </c>
      <c r="W1108">
        <v>5</v>
      </c>
      <c r="X1108" s="7">
        <v>79.989997860000003</v>
      </c>
      <c r="Y1108" s="7">
        <v>499.94998930000003</v>
      </c>
      <c r="Z1108" s="7">
        <f t="shared" si="70"/>
        <v>419.95999144000001</v>
      </c>
      <c r="AA1108" t="s">
        <v>66</v>
      </c>
      <c r="AB1108" t="str">
        <f t="shared" si="71"/>
        <v>Non-Cash Payments</v>
      </c>
    </row>
    <row r="1109" spans="1:28" x14ac:dyDescent="0.25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 t="str">
        <f>VLOOKUP(R1109,Products!C:D,2,FALSE)</f>
        <v>Cardio Equipment</v>
      </c>
      <c r="T1109">
        <v>191</v>
      </c>
      <c r="U1109" s="7">
        <v>99.989997860000003</v>
      </c>
      <c r="V1109" s="7">
        <v>95.114003926871064</v>
      </c>
      <c r="W1109">
        <v>5</v>
      </c>
      <c r="X1109" s="7">
        <v>79.989997860000003</v>
      </c>
      <c r="Y1109" s="7">
        <v>499.94998930000003</v>
      </c>
      <c r="Z1109" s="7">
        <f t="shared" si="70"/>
        <v>419.95999144000001</v>
      </c>
      <c r="AA1109" t="s">
        <v>66</v>
      </c>
      <c r="AB1109" t="str">
        <f t="shared" si="71"/>
        <v>Non-Cash Payments</v>
      </c>
    </row>
    <row r="1110" spans="1:28" x14ac:dyDescent="0.25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 t="str">
        <f>VLOOKUP(R1110,Products!C:D,2,FALSE)</f>
        <v>Cleats</v>
      </c>
      <c r="T1110">
        <v>365</v>
      </c>
      <c r="U1110" s="7">
        <v>59.990001679999999</v>
      </c>
      <c r="V1110" s="7">
        <v>54.488929209402009</v>
      </c>
      <c r="W1110">
        <v>5</v>
      </c>
      <c r="X1110" s="7">
        <v>0</v>
      </c>
      <c r="Y1110" s="7">
        <v>299.9500084</v>
      </c>
      <c r="Z1110" s="7">
        <f t="shared" si="70"/>
        <v>299.9500084</v>
      </c>
      <c r="AA1110" t="s">
        <v>66</v>
      </c>
      <c r="AB1110" t="str">
        <f t="shared" si="71"/>
        <v>Non-Cash Payments</v>
      </c>
    </row>
    <row r="1111" spans="1:28" x14ac:dyDescent="0.25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 t="str">
        <f>VLOOKUP(R1111,Products!C:D,2,FALSE)</f>
        <v>Cleats</v>
      </c>
      <c r="T1111">
        <v>365</v>
      </c>
      <c r="U1111" s="7">
        <v>59.990001679999999</v>
      </c>
      <c r="V1111" s="7">
        <v>54.488929209402009</v>
      </c>
      <c r="W1111">
        <v>5</v>
      </c>
      <c r="X1111" s="7">
        <v>12</v>
      </c>
      <c r="Y1111" s="7">
        <v>299.9500084</v>
      </c>
      <c r="Z1111" s="7">
        <f t="shared" si="70"/>
        <v>287.9500084</v>
      </c>
      <c r="AA1111" t="s">
        <v>66</v>
      </c>
      <c r="AB1111" t="str">
        <f t="shared" si="71"/>
        <v>Non-Cash Payments</v>
      </c>
    </row>
    <row r="1112" spans="1:28" x14ac:dyDescent="0.25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 t="str">
        <f>VLOOKUP(R1112,Products!C:D,2,FALSE)</f>
        <v>Cleats</v>
      </c>
      <c r="T1112">
        <v>365</v>
      </c>
      <c r="U1112" s="7">
        <v>59.990001679999999</v>
      </c>
      <c r="V1112" s="7">
        <v>54.488929209402009</v>
      </c>
      <c r="W1112">
        <v>5</v>
      </c>
      <c r="X1112" s="7">
        <v>16.5</v>
      </c>
      <c r="Y1112" s="7">
        <v>299.9500084</v>
      </c>
      <c r="Z1112" s="7">
        <f t="shared" si="70"/>
        <v>283.4500084</v>
      </c>
      <c r="AA1112" t="s">
        <v>66</v>
      </c>
      <c r="AB1112" t="str">
        <f t="shared" si="71"/>
        <v>Non-Cash Payments</v>
      </c>
    </row>
    <row r="1113" spans="1:28" x14ac:dyDescent="0.25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 t="str">
        <f>VLOOKUP(R1113,Products!C:D,2,FALSE)</f>
        <v>Cleats</v>
      </c>
      <c r="T1113">
        <v>365</v>
      </c>
      <c r="U1113" s="7">
        <v>59.990001679999999</v>
      </c>
      <c r="V1113" s="7">
        <v>54.488929209402009</v>
      </c>
      <c r="W1113">
        <v>5</v>
      </c>
      <c r="X1113" s="7">
        <v>35.990001679999999</v>
      </c>
      <c r="Y1113" s="7">
        <v>299.9500084</v>
      </c>
      <c r="Z1113" s="7">
        <f t="shared" si="70"/>
        <v>263.96000672000002</v>
      </c>
      <c r="AA1113" t="s">
        <v>66</v>
      </c>
      <c r="AB1113" t="str">
        <f t="shared" si="71"/>
        <v>Non-Cash Payments</v>
      </c>
    </row>
    <row r="1114" spans="1:28" x14ac:dyDescent="0.25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 t="str">
        <f>VLOOKUP(R1114,Products!C:D,2,FALSE)</f>
        <v>Cleats</v>
      </c>
      <c r="T1114">
        <v>365</v>
      </c>
      <c r="U1114" s="7">
        <v>59.990001679999999</v>
      </c>
      <c r="V1114" s="7">
        <v>54.488929209402009</v>
      </c>
      <c r="W1114">
        <v>5</v>
      </c>
      <c r="X1114" s="7">
        <v>44.990001679999999</v>
      </c>
      <c r="Y1114" s="7">
        <v>299.9500084</v>
      </c>
      <c r="Z1114" s="7">
        <f t="shared" si="70"/>
        <v>254.96000672</v>
      </c>
      <c r="AA1114" t="s">
        <v>66</v>
      </c>
      <c r="AB1114" t="str">
        <f t="shared" si="71"/>
        <v>Non-Cash Payments</v>
      </c>
    </row>
    <row r="1115" spans="1:28" x14ac:dyDescent="0.25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 t="str">
        <f>VLOOKUP(R1115,Products!C:D,2,FALSE)</f>
        <v>Cleats</v>
      </c>
      <c r="T1115">
        <v>365</v>
      </c>
      <c r="U1115" s="7">
        <v>59.990001679999999</v>
      </c>
      <c r="V1115" s="7">
        <v>54.488929209402009</v>
      </c>
      <c r="W1115">
        <v>5</v>
      </c>
      <c r="X1115" s="7">
        <v>44.990001679999999</v>
      </c>
      <c r="Y1115" s="7">
        <v>299.9500084</v>
      </c>
      <c r="Z1115" s="7">
        <f t="shared" si="70"/>
        <v>254.96000672</v>
      </c>
      <c r="AA1115" t="s">
        <v>66</v>
      </c>
      <c r="AB1115" t="str">
        <f t="shared" si="71"/>
        <v>Non-Cash Payments</v>
      </c>
    </row>
    <row r="1116" spans="1:28" x14ac:dyDescent="0.25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 t="str">
        <f>VLOOKUP(R1116,Products!C:D,2,FALSE)</f>
        <v>Cleats</v>
      </c>
      <c r="T1116">
        <v>365</v>
      </c>
      <c r="U1116" s="7">
        <v>59.990001679999999</v>
      </c>
      <c r="V1116" s="7">
        <v>54.488929209402009</v>
      </c>
      <c r="W1116">
        <v>5</v>
      </c>
      <c r="X1116" s="7">
        <v>53.990001679999999</v>
      </c>
      <c r="Y1116" s="7">
        <v>299.9500084</v>
      </c>
      <c r="Z1116" s="7">
        <f t="shared" si="70"/>
        <v>245.96000672</v>
      </c>
      <c r="AA1116" t="s">
        <v>66</v>
      </c>
      <c r="AB1116" t="str">
        <f t="shared" si="71"/>
        <v>Non-Cash Payments</v>
      </c>
    </row>
    <row r="1117" spans="1:28" x14ac:dyDescent="0.25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 t="str">
        <f>VLOOKUP(R1117,Products!C:D,2,FALSE)</f>
        <v>Shop By Sport</v>
      </c>
      <c r="T1117">
        <v>627</v>
      </c>
      <c r="U1117" s="7">
        <v>39.990001679999999</v>
      </c>
      <c r="V1117" s="7">
        <v>34.198098313835338</v>
      </c>
      <c r="W1117">
        <v>5</v>
      </c>
      <c r="X1117" s="7">
        <v>2</v>
      </c>
      <c r="Y1117" s="7">
        <v>199.9500084</v>
      </c>
      <c r="Z1117" s="7">
        <f t="shared" si="70"/>
        <v>197.9500084</v>
      </c>
      <c r="AA1117" t="s">
        <v>66</v>
      </c>
      <c r="AB1117" t="str">
        <f t="shared" si="71"/>
        <v>Non-Cash Payments</v>
      </c>
    </row>
    <row r="1118" spans="1:28" x14ac:dyDescent="0.25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 t="str">
        <f>VLOOKUP(R1118,Products!C:D,2,FALSE)</f>
        <v>Shop By Sport</v>
      </c>
      <c r="T1118">
        <v>627</v>
      </c>
      <c r="U1118" s="7">
        <v>39.990001679999999</v>
      </c>
      <c r="V1118" s="7">
        <v>34.198098313835338</v>
      </c>
      <c r="W1118">
        <v>5</v>
      </c>
      <c r="X1118" s="7">
        <v>2</v>
      </c>
      <c r="Y1118" s="7">
        <v>199.9500084</v>
      </c>
      <c r="Z1118" s="7">
        <f t="shared" si="70"/>
        <v>197.9500084</v>
      </c>
      <c r="AA1118" t="s">
        <v>66</v>
      </c>
      <c r="AB1118" t="str">
        <f t="shared" si="71"/>
        <v>Non-Cash Payments</v>
      </c>
    </row>
    <row r="1119" spans="1:28" x14ac:dyDescent="0.25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 t="str">
        <f>VLOOKUP(R1119,Products!C:D,2,FALSE)</f>
        <v>Shop By Sport</v>
      </c>
      <c r="T1119">
        <v>627</v>
      </c>
      <c r="U1119" s="7">
        <v>39.990001679999999</v>
      </c>
      <c r="V1119" s="7">
        <v>34.198098313835338</v>
      </c>
      <c r="W1119">
        <v>5</v>
      </c>
      <c r="X1119" s="7">
        <v>2</v>
      </c>
      <c r="Y1119" s="7">
        <v>199.9500084</v>
      </c>
      <c r="Z1119" s="7">
        <f t="shared" si="70"/>
        <v>197.9500084</v>
      </c>
      <c r="AA1119" t="s">
        <v>66</v>
      </c>
      <c r="AB1119" t="str">
        <f t="shared" si="71"/>
        <v>Non-Cash Payments</v>
      </c>
    </row>
    <row r="1120" spans="1:28" x14ac:dyDescent="0.25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 t="str">
        <f>VLOOKUP(R1120,Products!C:D,2,FALSE)</f>
        <v>Women's Apparel</v>
      </c>
      <c r="T1120">
        <v>502</v>
      </c>
      <c r="U1120" s="7">
        <v>50</v>
      </c>
      <c r="V1120" s="7">
        <v>43.678035218757444</v>
      </c>
      <c r="W1120">
        <v>5</v>
      </c>
      <c r="X1120" s="7">
        <v>5</v>
      </c>
      <c r="Y1120" s="7">
        <v>250</v>
      </c>
      <c r="Z1120" s="7">
        <f t="shared" si="70"/>
        <v>245</v>
      </c>
      <c r="AA1120" t="s">
        <v>66</v>
      </c>
      <c r="AB1120" t="str">
        <f t="shared" si="71"/>
        <v>Non-Cash Payments</v>
      </c>
    </row>
    <row r="1121" spans="1:28" x14ac:dyDescent="0.25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 t="str">
        <f>VLOOKUP(R1121,Products!C:D,2,FALSE)</f>
        <v>Shop By Sport</v>
      </c>
      <c r="T1121">
        <v>627</v>
      </c>
      <c r="U1121" s="7">
        <v>39.990001679999999</v>
      </c>
      <c r="V1121" s="7">
        <v>34.198098313835338</v>
      </c>
      <c r="W1121">
        <v>5</v>
      </c>
      <c r="X1121" s="7">
        <v>8</v>
      </c>
      <c r="Y1121" s="7">
        <v>199.9500084</v>
      </c>
      <c r="Z1121" s="7">
        <f t="shared" si="70"/>
        <v>191.9500084</v>
      </c>
      <c r="AA1121" t="s">
        <v>66</v>
      </c>
      <c r="AB1121" t="str">
        <f t="shared" si="71"/>
        <v>Non-Cash Payments</v>
      </c>
    </row>
    <row r="1122" spans="1:28" x14ac:dyDescent="0.25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 t="str">
        <f>VLOOKUP(R1122,Products!C:D,2,FALSE)</f>
        <v>Women's Apparel</v>
      </c>
      <c r="T1122">
        <v>502</v>
      </c>
      <c r="U1122" s="7">
        <v>50</v>
      </c>
      <c r="V1122" s="7">
        <v>43.678035218757444</v>
      </c>
      <c r="W1122">
        <v>5</v>
      </c>
      <c r="X1122" s="7">
        <v>22.5</v>
      </c>
      <c r="Y1122" s="7">
        <v>250</v>
      </c>
      <c r="Z1122" s="7">
        <f t="shared" si="70"/>
        <v>227.5</v>
      </c>
      <c r="AA1122" t="s">
        <v>66</v>
      </c>
      <c r="AB1122" t="str">
        <f t="shared" si="71"/>
        <v>Non-Cash Payments</v>
      </c>
    </row>
    <row r="1123" spans="1:28" x14ac:dyDescent="0.25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 t="str">
        <f>VLOOKUP(R1123,Products!C:D,2,FALSE)</f>
        <v>Shop By Sport</v>
      </c>
      <c r="T1123">
        <v>627</v>
      </c>
      <c r="U1123" s="7">
        <v>39.990001679999999</v>
      </c>
      <c r="V1123" s="7">
        <v>34.198098313835338</v>
      </c>
      <c r="W1123">
        <v>5</v>
      </c>
      <c r="X1123" s="7">
        <v>18</v>
      </c>
      <c r="Y1123" s="7">
        <v>199.9500084</v>
      </c>
      <c r="Z1123" s="7">
        <f t="shared" si="70"/>
        <v>181.9500084</v>
      </c>
      <c r="AA1123" t="s">
        <v>66</v>
      </c>
      <c r="AB1123" t="str">
        <f t="shared" si="71"/>
        <v>Non-Cash Payments</v>
      </c>
    </row>
    <row r="1124" spans="1:28" x14ac:dyDescent="0.25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 t="str">
        <f>VLOOKUP(R1124,Products!C:D,2,FALSE)</f>
        <v>Women's Apparel</v>
      </c>
      <c r="T1124">
        <v>502</v>
      </c>
      <c r="U1124" s="7">
        <v>50</v>
      </c>
      <c r="V1124" s="7">
        <v>43.678035218757444</v>
      </c>
      <c r="W1124">
        <v>5</v>
      </c>
      <c r="X1124" s="7">
        <v>22.5</v>
      </c>
      <c r="Y1124" s="7">
        <v>250</v>
      </c>
      <c r="Z1124" s="7">
        <f t="shared" si="70"/>
        <v>227.5</v>
      </c>
      <c r="AA1124" t="s">
        <v>66</v>
      </c>
      <c r="AB1124" t="str">
        <f t="shared" si="71"/>
        <v>Non-Cash Payments</v>
      </c>
    </row>
    <row r="1125" spans="1:28" x14ac:dyDescent="0.25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 t="str">
        <f>VLOOKUP(R1125,Products!C:D,2,FALSE)</f>
        <v>Shop By Sport</v>
      </c>
      <c r="T1125">
        <v>627</v>
      </c>
      <c r="U1125" s="7">
        <v>39.990001679999999</v>
      </c>
      <c r="V1125" s="7">
        <v>34.198098313835338</v>
      </c>
      <c r="W1125">
        <v>5</v>
      </c>
      <c r="X1125" s="7">
        <v>18</v>
      </c>
      <c r="Y1125" s="7">
        <v>199.9500084</v>
      </c>
      <c r="Z1125" s="7">
        <f t="shared" si="70"/>
        <v>181.9500084</v>
      </c>
      <c r="AA1125" t="s">
        <v>66</v>
      </c>
      <c r="AB1125" t="str">
        <f t="shared" si="71"/>
        <v>Non-Cash Payments</v>
      </c>
    </row>
    <row r="1126" spans="1:28" x14ac:dyDescent="0.25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 t="str">
        <f>VLOOKUP(R1126,Products!C:D,2,FALSE)</f>
        <v>Women's Apparel</v>
      </c>
      <c r="T1126">
        <v>502</v>
      </c>
      <c r="U1126" s="7">
        <v>50</v>
      </c>
      <c r="V1126" s="7">
        <v>43.678035218757444</v>
      </c>
      <c r="W1126">
        <v>5</v>
      </c>
      <c r="X1126" s="7">
        <v>22.5</v>
      </c>
      <c r="Y1126" s="7">
        <v>250</v>
      </c>
      <c r="Z1126" s="7">
        <f t="shared" si="70"/>
        <v>227.5</v>
      </c>
      <c r="AA1126" t="s">
        <v>66</v>
      </c>
      <c r="AB1126" t="str">
        <f t="shared" si="71"/>
        <v>Non-Cash Payments</v>
      </c>
    </row>
    <row r="1127" spans="1:28" x14ac:dyDescent="0.25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 t="str">
        <f>VLOOKUP(R1127,Products!C:D,2,FALSE)</f>
        <v>Women's Apparel</v>
      </c>
      <c r="T1127">
        <v>502</v>
      </c>
      <c r="U1127" s="7">
        <v>50</v>
      </c>
      <c r="V1127" s="7">
        <v>43.678035218757444</v>
      </c>
      <c r="W1127">
        <v>5</v>
      </c>
      <c r="X1127" s="7">
        <v>50</v>
      </c>
      <c r="Y1127" s="7">
        <v>250</v>
      </c>
      <c r="Z1127" s="7">
        <f t="shared" si="70"/>
        <v>200</v>
      </c>
      <c r="AA1127" t="s">
        <v>66</v>
      </c>
      <c r="AB1127" t="str">
        <f t="shared" si="71"/>
        <v>Non-Cash Payments</v>
      </c>
    </row>
    <row r="1128" spans="1:28" x14ac:dyDescent="0.25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 t="str">
        <f>VLOOKUP(R1128,Products!C:D,2,FALSE)</f>
        <v>Shop By Sport</v>
      </c>
      <c r="T1128">
        <v>627</v>
      </c>
      <c r="U1128" s="7">
        <v>39.990001679999999</v>
      </c>
      <c r="V1128" s="7">
        <v>34.198098313835338</v>
      </c>
      <c r="W1128">
        <v>5</v>
      </c>
      <c r="X1128" s="7">
        <v>49.990001679999999</v>
      </c>
      <c r="Y1128" s="7">
        <v>199.9500084</v>
      </c>
      <c r="Z1128" s="7">
        <f t="shared" si="70"/>
        <v>149.96000672</v>
      </c>
      <c r="AA1128" t="s">
        <v>66</v>
      </c>
      <c r="AB1128" t="str">
        <f t="shared" si="71"/>
        <v>Non-Cash Payments</v>
      </c>
    </row>
    <row r="1129" spans="1:28" x14ac:dyDescent="0.25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 t="str">
        <f>VLOOKUP(R1129,Products!C:D,2,FALSE)</f>
        <v>Golf Balls</v>
      </c>
      <c r="T1129">
        <v>797</v>
      </c>
      <c r="U1129" s="7">
        <v>17.989999770000001</v>
      </c>
      <c r="V1129" s="7">
        <v>16.2799997318</v>
      </c>
      <c r="W1129">
        <v>5</v>
      </c>
      <c r="X1129" s="7">
        <v>4.5</v>
      </c>
      <c r="Y1129" s="7">
        <v>89.94999885</v>
      </c>
      <c r="Z1129" s="7">
        <f t="shared" si="70"/>
        <v>85.44999885</v>
      </c>
      <c r="AA1129" t="s">
        <v>66</v>
      </c>
      <c r="AB1129" t="str">
        <f t="shared" si="71"/>
        <v>Non-Cash Payments</v>
      </c>
    </row>
    <row r="1130" spans="1:28" x14ac:dyDescent="0.25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 t="str">
        <f>VLOOKUP(R1130,Products!C:D,2,FALSE)</f>
        <v>Electronics</v>
      </c>
      <c r="T1130">
        <v>825</v>
      </c>
      <c r="U1130" s="7">
        <v>31.989999770000001</v>
      </c>
      <c r="V1130" s="7">
        <v>23.973333102666668</v>
      </c>
      <c r="W1130">
        <v>5</v>
      </c>
      <c r="X1130" s="7">
        <v>14.399999619999999</v>
      </c>
      <c r="Y1130" s="7">
        <v>159.94999885000001</v>
      </c>
      <c r="Z1130" s="7">
        <f t="shared" si="70"/>
        <v>145.54999923000003</v>
      </c>
      <c r="AA1130" t="s">
        <v>66</v>
      </c>
      <c r="AB1130" t="str">
        <f t="shared" si="71"/>
        <v>Non-Cash Payments</v>
      </c>
    </row>
    <row r="1131" spans="1:28" x14ac:dyDescent="0.25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 t="str">
        <f>VLOOKUP(R1131,Products!C:D,2,FALSE)</f>
        <v>Trade-In</v>
      </c>
      <c r="T1131">
        <v>926</v>
      </c>
      <c r="U1131" s="7">
        <v>15.989999770000001</v>
      </c>
      <c r="V1131" s="7">
        <v>12.230249713200003</v>
      </c>
      <c r="W1131">
        <v>5</v>
      </c>
      <c r="X1131" s="7">
        <v>11.989999770000001</v>
      </c>
      <c r="Y1131" s="7">
        <v>79.94999885</v>
      </c>
      <c r="Z1131" s="7">
        <f t="shared" si="70"/>
        <v>67.959999080000003</v>
      </c>
      <c r="AA1131" t="s">
        <v>66</v>
      </c>
      <c r="AB1131" t="str">
        <f t="shared" si="71"/>
        <v>Non-Cash Payments</v>
      </c>
    </row>
    <row r="1132" spans="1:28" x14ac:dyDescent="0.25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 t="str">
        <f>VLOOKUP(R1132,Products!C:D,2,FALSE)</f>
        <v>Accessories</v>
      </c>
      <c r="T1132">
        <v>906</v>
      </c>
      <c r="U1132" s="7">
        <v>24.989999770000001</v>
      </c>
      <c r="V1132" s="7">
        <v>16.911999892000001</v>
      </c>
      <c r="W1132">
        <v>5</v>
      </c>
      <c r="X1132" s="7">
        <v>31.239999770000001</v>
      </c>
      <c r="Y1132" s="7">
        <v>124.94999885</v>
      </c>
      <c r="Z1132" s="7">
        <f t="shared" si="70"/>
        <v>93.709999080000003</v>
      </c>
      <c r="AA1132" t="s">
        <v>66</v>
      </c>
      <c r="AB1132" t="str">
        <f t="shared" si="71"/>
        <v>Non-Cash Payments</v>
      </c>
    </row>
    <row r="1133" spans="1:28" x14ac:dyDescent="0.25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 t="str">
        <f>VLOOKUP(R1133,Products!C:D,2,FALSE)</f>
        <v>Lacrosse</v>
      </c>
      <c r="T1133">
        <v>93</v>
      </c>
      <c r="U1133" s="7">
        <v>24.989999770000001</v>
      </c>
      <c r="V1133" s="7">
        <v>17.455999691500001</v>
      </c>
      <c r="W1133">
        <v>5</v>
      </c>
      <c r="X1133" s="7">
        <v>8.75</v>
      </c>
      <c r="Y1133" s="7">
        <v>124.94999885</v>
      </c>
      <c r="Z1133" s="7">
        <f t="shared" si="70"/>
        <v>116.19999885</v>
      </c>
      <c r="AA1133" t="s">
        <v>66</v>
      </c>
      <c r="AB1133" t="str">
        <f t="shared" si="71"/>
        <v>Non-Cash Payments</v>
      </c>
    </row>
    <row r="1134" spans="1:28" x14ac:dyDescent="0.25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 t="str">
        <f>VLOOKUP(R1134,Products!C:D,2,FALSE)</f>
        <v>Cardio Equipment</v>
      </c>
      <c r="T1134">
        <v>191</v>
      </c>
      <c r="U1134" s="7">
        <v>99.989997860000003</v>
      </c>
      <c r="V1134" s="7">
        <v>95.114003926871064</v>
      </c>
      <c r="W1134">
        <v>5</v>
      </c>
      <c r="X1134" s="7">
        <v>27.5</v>
      </c>
      <c r="Y1134" s="7">
        <v>499.94998930000003</v>
      </c>
      <c r="Z1134" s="7">
        <f t="shared" si="70"/>
        <v>472.44998930000003</v>
      </c>
      <c r="AA1134" t="s">
        <v>66</v>
      </c>
      <c r="AB1134" t="str">
        <f t="shared" si="71"/>
        <v>Non-Cash Payments</v>
      </c>
    </row>
    <row r="1135" spans="1:28" x14ac:dyDescent="0.25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 t="str">
        <f>VLOOKUP(R1135,Products!C:D,2,FALSE)</f>
        <v>Cardio Equipment</v>
      </c>
      <c r="T1135">
        <v>191</v>
      </c>
      <c r="U1135" s="7">
        <v>99.989997860000003</v>
      </c>
      <c r="V1135" s="7">
        <v>95.114003926871064</v>
      </c>
      <c r="W1135">
        <v>5</v>
      </c>
      <c r="X1135" s="7">
        <v>74.989997860000003</v>
      </c>
      <c r="Y1135" s="7">
        <v>499.94998930000003</v>
      </c>
      <c r="Z1135" s="7">
        <f t="shared" si="70"/>
        <v>424.95999144000001</v>
      </c>
      <c r="AA1135" t="s">
        <v>66</v>
      </c>
      <c r="AB1135" t="str">
        <f t="shared" si="71"/>
        <v>Non-Cash Payments</v>
      </c>
    </row>
    <row r="1136" spans="1:28" x14ac:dyDescent="0.25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 t="str">
        <f>VLOOKUP(R1136,Products!C:D,2,FALSE)</f>
        <v>Cardio Equipment</v>
      </c>
      <c r="T1136">
        <v>191</v>
      </c>
      <c r="U1136" s="7">
        <v>99.989997860000003</v>
      </c>
      <c r="V1136" s="7">
        <v>95.114003926871064</v>
      </c>
      <c r="W1136">
        <v>5</v>
      </c>
      <c r="X1136" s="7">
        <v>124.98999790000001</v>
      </c>
      <c r="Y1136" s="7">
        <v>499.94998930000003</v>
      </c>
      <c r="Z1136" s="7">
        <f t="shared" si="70"/>
        <v>374.95999140000004</v>
      </c>
      <c r="AA1136" t="s">
        <v>66</v>
      </c>
      <c r="AB1136" t="str">
        <f t="shared" si="71"/>
        <v>Non-Cash Payments</v>
      </c>
    </row>
    <row r="1137" spans="1:28" x14ac:dyDescent="0.25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 t="str">
        <f>VLOOKUP(R1137,Products!C:D,2,FALSE)</f>
        <v>Cleats</v>
      </c>
      <c r="T1137">
        <v>365</v>
      </c>
      <c r="U1137" s="7">
        <v>59.990001679999999</v>
      </c>
      <c r="V1137" s="7">
        <v>54.488929209402009</v>
      </c>
      <c r="W1137">
        <v>5</v>
      </c>
      <c r="X1137" s="7">
        <v>9</v>
      </c>
      <c r="Y1137" s="7">
        <v>299.9500084</v>
      </c>
      <c r="Z1137" s="7">
        <f t="shared" si="70"/>
        <v>290.9500084</v>
      </c>
      <c r="AA1137" t="s">
        <v>66</v>
      </c>
      <c r="AB1137" t="str">
        <f t="shared" si="71"/>
        <v>Non-Cash Payments</v>
      </c>
    </row>
    <row r="1138" spans="1:28" x14ac:dyDescent="0.25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 t="str">
        <f>VLOOKUP(R1138,Products!C:D,2,FALSE)</f>
        <v>Cleats</v>
      </c>
      <c r="T1138">
        <v>365</v>
      </c>
      <c r="U1138" s="7">
        <v>59.990001679999999</v>
      </c>
      <c r="V1138" s="7">
        <v>54.488929209402009</v>
      </c>
      <c r="W1138">
        <v>5</v>
      </c>
      <c r="X1138" s="7">
        <v>53.990001679999999</v>
      </c>
      <c r="Y1138" s="7">
        <v>299.9500084</v>
      </c>
      <c r="Z1138" s="7">
        <f t="shared" si="70"/>
        <v>245.96000672</v>
      </c>
      <c r="AA1138" t="s">
        <v>66</v>
      </c>
      <c r="AB1138" t="str">
        <f t="shared" si="71"/>
        <v>Non-Cash Payments</v>
      </c>
    </row>
    <row r="1139" spans="1:28" x14ac:dyDescent="0.25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 t="str">
        <f>VLOOKUP(R1139,Products!C:D,2,FALSE)</f>
        <v>Cleats</v>
      </c>
      <c r="T1139">
        <v>365</v>
      </c>
      <c r="U1139" s="7">
        <v>59.990001679999999</v>
      </c>
      <c r="V1139" s="7">
        <v>54.488929209402009</v>
      </c>
      <c r="W1139">
        <v>5</v>
      </c>
      <c r="X1139" s="7">
        <v>53.990001679999999</v>
      </c>
      <c r="Y1139" s="7">
        <v>299.9500084</v>
      </c>
      <c r="Z1139" s="7">
        <f t="shared" si="70"/>
        <v>245.96000672</v>
      </c>
      <c r="AA1139" t="s">
        <v>66</v>
      </c>
      <c r="AB1139" t="str">
        <f t="shared" si="71"/>
        <v>Non-Cash Payments</v>
      </c>
    </row>
    <row r="1140" spans="1:28" x14ac:dyDescent="0.25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 t="str">
        <f>VLOOKUP(R1140,Products!C:D,2,FALSE)</f>
        <v>Cleats</v>
      </c>
      <c r="T1140">
        <v>365</v>
      </c>
      <c r="U1140" s="7">
        <v>59.990001679999999</v>
      </c>
      <c r="V1140" s="7">
        <v>54.488929209402009</v>
      </c>
      <c r="W1140">
        <v>5</v>
      </c>
      <c r="X1140" s="7">
        <v>59.990001679999999</v>
      </c>
      <c r="Y1140" s="7">
        <v>299.9500084</v>
      </c>
      <c r="Z1140" s="7">
        <f t="shared" si="70"/>
        <v>239.96000672</v>
      </c>
      <c r="AA1140" t="s">
        <v>66</v>
      </c>
      <c r="AB1140" t="str">
        <f t="shared" si="71"/>
        <v>Non-Cash Payments</v>
      </c>
    </row>
    <row r="1141" spans="1:28" x14ac:dyDescent="0.25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 t="str">
        <f>VLOOKUP(R1141,Products!C:D,2,FALSE)</f>
        <v>Women's Apparel</v>
      </c>
      <c r="T1141">
        <v>502</v>
      </c>
      <c r="U1141" s="7">
        <v>50</v>
      </c>
      <c r="V1141" s="7">
        <v>43.678035218757444</v>
      </c>
      <c r="W1141">
        <v>5</v>
      </c>
      <c r="X1141" s="7">
        <v>22.5</v>
      </c>
      <c r="Y1141" s="7">
        <v>250</v>
      </c>
      <c r="Z1141" s="7">
        <f t="shared" si="70"/>
        <v>227.5</v>
      </c>
      <c r="AA1141" t="s">
        <v>66</v>
      </c>
      <c r="AB1141" t="str">
        <f t="shared" si="71"/>
        <v>Non-Cash Payments</v>
      </c>
    </row>
    <row r="1142" spans="1:28" x14ac:dyDescent="0.25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 t="str">
        <f>VLOOKUP(R1142,Products!C:D,2,FALSE)</f>
        <v>Women's Apparel</v>
      </c>
      <c r="T1142">
        <v>502</v>
      </c>
      <c r="U1142" s="7">
        <v>50</v>
      </c>
      <c r="V1142" s="7">
        <v>43.678035218757444</v>
      </c>
      <c r="W1142">
        <v>5</v>
      </c>
      <c r="X1142" s="7">
        <v>32.5</v>
      </c>
      <c r="Y1142" s="7">
        <v>250</v>
      </c>
      <c r="Z1142" s="7">
        <f t="shared" si="70"/>
        <v>217.5</v>
      </c>
      <c r="AA1142" t="s">
        <v>66</v>
      </c>
      <c r="AB1142" t="str">
        <f t="shared" si="71"/>
        <v>Non-Cash Payments</v>
      </c>
    </row>
    <row r="1143" spans="1:28" x14ac:dyDescent="0.25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 t="str">
        <f>VLOOKUP(R1143,Products!C:D,2,FALSE)</f>
        <v>Women's Apparel</v>
      </c>
      <c r="T1143">
        <v>502</v>
      </c>
      <c r="U1143" s="7">
        <v>50</v>
      </c>
      <c r="V1143" s="7">
        <v>43.678035218757444</v>
      </c>
      <c r="W1143">
        <v>5</v>
      </c>
      <c r="X1143" s="7">
        <v>42.5</v>
      </c>
      <c r="Y1143" s="7">
        <v>250</v>
      </c>
      <c r="Z1143" s="7">
        <f t="shared" si="70"/>
        <v>207.5</v>
      </c>
      <c r="AA1143" t="s">
        <v>66</v>
      </c>
      <c r="AB1143" t="str">
        <f t="shared" si="71"/>
        <v>Non-Cash Payments</v>
      </c>
    </row>
    <row r="1144" spans="1:28" x14ac:dyDescent="0.25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 t="str">
        <f>VLOOKUP(R1144,Products!C:D,2,FALSE)</f>
        <v>Electronics</v>
      </c>
      <c r="T1144">
        <v>825</v>
      </c>
      <c r="U1144" s="7">
        <v>31.989999770000001</v>
      </c>
      <c r="V1144" s="7">
        <v>23.973333102666668</v>
      </c>
      <c r="W1144">
        <v>5</v>
      </c>
      <c r="X1144" s="7">
        <v>25.590000150000002</v>
      </c>
      <c r="Y1144" s="7">
        <v>159.94999885000001</v>
      </c>
      <c r="Z1144" s="7">
        <f t="shared" si="70"/>
        <v>134.35999870000001</v>
      </c>
      <c r="AA1144" t="s">
        <v>66</v>
      </c>
      <c r="AB1144" t="str">
        <f t="shared" si="71"/>
        <v>Non-Cash Payments</v>
      </c>
    </row>
    <row r="1145" spans="1:28" x14ac:dyDescent="0.25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 t="str">
        <f>VLOOKUP(R1145,Products!C:D,2,FALSE)</f>
        <v>Electronics</v>
      </c>
      <c r="T1145">
        <v>822</v>
      </c>
      <c r="U1145" s="7">
        <v>47.990001679999999</v>
      </c>
      <c r="V1145" s="7">
        <v>41.802334851666664</v>
      </c>
      <c r="W1145">
        <v>5</v>
      </c>
      <c r="X1145" s="7">
        <v>47.990001679999999</v>
      </c>
      <c r="Y1145" s="7">
        <v>239.9500084</v>
      </c>
      <c r="Z1145" s="7">
        <f t="shared" si="70"/>
        <v>191.96000672</v>
      </c>
      <c r="AA1145" t="s">
        <v>66</v>
      </c>
      <c r="AB1145" t="str">
        <f t="shared" si="71"/>
        <v>Non-Cash Payments</v>
      </c>
    </row>
    <row r="1146" spans="1:28" x14ac:dyDescent="0.25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 t="str">
        <f>VLOOKUP(R1146,Products!C:D,2,FALSE)</f>
        <v>Cleats</v>
      </c>
      <c r="T1146">
        <v>365</v>
      </c>
      <c r="U1146" s="7">
        <v>59.990001679999999</v>
      </c>
      <c r="V1146" s="7">
        <v>54.488929209402009</v>
      </c>
      <c r="W1146">
        <v>2</v>
      </c>
      <c r="X1146" s="7">
        <v>10.80000019</v>
      </c>
      <c r="Y1146" s="7">
        <v>119.98000336</v>
      </c>
      <c r="Z1146" s="7">
        <f t="shared" si="70"/>
        <v>109.18000316999999</v>
      </c>
      <c r="AA1146" t="s">
        <v>66</v>
      </c>
      <c r="AB1146" t="str">
        <f t="shared" si="71"/>
        <v>Non-Cash Payments</v>
      </c>
    </row>
    <row r="1147" spans="1:28" x14ac:dyDescent="0.25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 t="str">
        <f>VLOOKUP(R1147,Products!C:D,2,FALSE)</f>
        <v>Cleats</v>
      </c>
      <c r="T1147">
        <v>365</v>
      </c>
      <c r="U1147" s="7">
        <v>59.990001679999999</v>
      </c>
      <c r="V1147" s="7">
        <v>54.488929209402009</v>
      </c>
      <c r="W1147">
        <v>2</v>
      </c>
      <c r="X1147" s="7">
        <v>20.399999619999999</v>
      </c>
      <c r="Y1147" s="7">
        <v>119.98000336</v>
      </c>
      <c r="Z1147" s="7">
        <f t="shared" si="70"/>
        <v>99.580003739999995</v>
      </c>
      <c r="AA1147" t="s">
        <v>66</v>
      </c>
      <c r="AB1147" t="str">
        <f t="shared" si="71"/>
        <v>Non-Cash Payments</v>
      </c>
    </row>
    <row r="1148" spans="1:28" x14ac:dyDescent="0.25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 t="str">
        <f>VLOOKUP(R1148,Products!C:D,2,FALSE)</f>
        <v>Shop By Sport</v>
      </c>
      <c r="T1148">
        <v>627</v>
      </c>
      <c r="U1148" s="7">
        <v>39.990001679999999</v>
      </c>
      <c r="V1148" s="7">
        <v>34.198098313835338</v>
      </c>
      <c r="W1148">
        <v>2</v>
      </c>
      <c r="X1148" s="7">
        <v>2.4000000950000002</v>
      </c>
      <c r="Y1148" s="7">
        <v>79.980003359999998</v>
      </c>
      <c r="Z1148" s="7">
        <f t="shared" si="70"/>
        <v>77.580003265000002</v>
      </c>
      <c r="AA1148" t="s">
        <v>66</v>
      </c>
      <c r="AB1148" t="str">
        <f t="shared" si="71"/>
        <v>Non-Cash Payments</v>
      </c>
    </row>
    <row r="1149" spans="1:28" x14ac:dyDescent="0.25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 t="str">
        <f>VLOOKUP(R1149,Products!C:D,2,FALSE)</f>
        <v>Women's Apparel</v>
      </c>
      <c r="T1149">
        <v>502</v>
      </c>
      <c r="U1149" s="7">
        <v>50</v>
      </c>
      <c r="V1149" s="7">
        <v>43.678035218757444</v>
      </c>
      <c r="W1149">
        <v>2</v>
      </c>
      <c r="X1149" s="7">
        <v>15</v>
      </c>
      <c r="Y1149" s="7">
        <v>100</v>
      </c>
      <c r="Z1149" s="7">
        <f t="shared" si="70"/>
        <v>85</v>
      </c>
      <c r="AA1149" t="s">
        <v>66</v>
      </c>
      <c r="AB1149" t="str">
        <f t="shared" si="71"/>
        <v>Non-Cash Payments</v>
      </c>
    </row>
    <row r="1150" spans="1:28" x14ac:dyDescent="0.25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 t="str">
        <f>VLOOKUP(R1150,Products!C:D,2,FALSE)</f>
        <v>Women's Apparel</v>
      </c>
      <c r="T1150">
        <v>502</v>
      </c>
      <c r="U1150" s="7">
        <v>50</v>
      </c>
      <c r="V1150" s="7">
        <v>43.678035218757444</v>
      </c>
      <c r="W1150">
        <v>2</v>
      </c>
      <c r="X1150" s="7">
        <v>16</v>
      </c>
      <c r="Y1150" s="7">
        <v>100</v>
      </c>
      <c r="Z1150" s="7">
        <f t="shared" si="70"/>
        <v>84</v>
      </c>
      <c r="AA1150" t="s">
        <v>66</v>
      </c>
      <c r="AB1150" t="str">
        <f t="shared" si="71"/>
        <v>Non-Cash Payments</v>
      </c>
    </row>
    <row r="1151" spans="1:28" x14ac:dyDescent="0.25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 t="str">
        <f>VLOOKUP(R1151,Products!C:D,2,FALSE)</f>
        <v>Cardio Equipment</v>
      </c>
      <c r="T1151">
        <v>191</v>
      </c>
      <c r="U1151" s="7">
        <v>99.989997860000003</v>
      </c>
      <c r="V1151" s="7">
        <v>95.114003926871064</v>
      </c>
      <c r="W1151">
        <v>2</v>
      </c>
      <c r="X1151" s="7">
        <v>0</v>
      </c>
      <c r="Y1151" s="7">
        <v>199.97999572000001</v>
      </c>
      <c r="Z1151" s="7">
        <f t="shared" si="70"/>
        <v>199.97999572000001</v>
      </c>
      <c r="AA1151" t="s">
        <v>66</v>
      </c>
      <c r="AB1151" t="str">
        <f t="shared" si="71"/>
        <v>Non-Cash Payments</v>
      </c>
    </row>
    <row r="1152" spans="1:28" x14ac:dyDescent="0.25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 t="str">
        <f>VLOOKUP(R1152,Products!C:D,2,FALSE)</f>
        <v>Cardio Equipment</v>
      </c>
      <c r="T1152">
        <v>191</v>
      </c>
      <c r="U1152" s="7">
        <v>99.989997860000003</v>
      </c>
      <c r="V1152" s="7">
        <v>95.114003926871064</v>
      </c>
      <c r="W1152">
        <v>2</v>
      </c>
      <c r="X1152" s="7">
        <v>2</v>
      </c>
      <c r="Y1152" s="7">
        <v>199.97999572000001</v>
      </c>
      <c r="Z1152" s="7">
        <f t="shared" si="70"/>
        <v>197.97999572000001</v>
      </c>
      <c r="AA1152" t="s">
        <v>66</v>
      </c>
      <c r="AB1152" t="str">
        <f t="shared" si="71"/>
        <v>Non-Cash Payments</v>
      </c>
    </row>
    <row r="1153" spans="1:28" x14ac:dyDescent="0.25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 t="str">
        <f>VLOOKUP(R1153,Products!C:D,2,FALSE)</f>
        <v>Cardio Equipment</v>
      </c>
      <c r="T1153">
        <v>191</v>
      </c>
      <c r="U1153" s="7">
        <v>99.989997860000003</v>
      </c>
      <c r="V1153" s="7">
        <v>95.114003926871064</v>
      </c>
      <c r="W1153">
        <v>2</v>
      </c>
      <c r="X1153" s="7">
        <v>4</v>
      </c>
      <c r="Y1153" s="7">
        <v>199.97999572000001</v>
      </c>
      <c r="Z1153" s="7">
        <f t="shared" si="70"/>
        <v>195.97999572000001</v>
      </c>
      <c r="AA1153" t="s">
        <v>66</v>
      </c>
      <c r="AB1153" t="str">
        <f t="shared" si="71"/>
        <v>Non-Cash Payments</v>
      </c>
    </row>
    <row r="1154" spans="1:28" x14ac:dyDescent="0.25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 t="str">
        <f>VLOOKUP(R1154,Products!C:D,2,FALSE)</f>
        <v>Cardio Equipment</v>
      </c>
      <c r="T1154">
        <v>191</v>
      </c>
      <c r="U1154" s="7">
        <v>99.989997860000003</v>
      </c>
      <c r="V1154" s="7">
        <v>95.114003926871064</v>
      </c>
      <c r="W1154">
        <v>2</v>
      </c>
      <c r="X1154" s="7">
        <v>4</v>
      </c>
      <c r="Y1154" s="7">
        <v>199.97999572000001</v>
      </c>
      <c r="Z1154" s="7">
        <f t="shared" si="70"/>
        <v>195.97999572000001</v>
      </c>
      <c r="AA1154" t="s">
        <v>66</v>
      </c>
      <c r="AB1154" t="str">
        <f t="shared" si="71"/>
        <v>Non-Cash Payments</v>
      </c>
    </row>
    <row r="1155" spans="1:28" x14ac:dyDescent="0.25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 t="str">
        <f>VLOOKUP(R1155,Products!C:D,2,FALSE)</f>
        <v>Boxing &amp; MMA</v>
      </c>
      <c r="T1155">
        <v>249</v>
      </c>
      <c r="U1155" s="7">
        <v>54.97000122</v>
      </c>
      <c r="V1155" s="7">
        <v>38.635001181666667</v>
      </c>
      <c r="W1155">
        <v>2</v>
      </c>
      <c r="X1155" s="7">
        <v>5.5</v>
      </c>
      <c r="Y1155" s="7">
        <v>109.94000244</v>
      </c>
      <c r="Z1155" s="7">
        <f t="shared" ref="Z1155:Z1218" si="74">Y1155-X1155</f>
        <v>104.44000244</v>
      </c>
      <c r="AA1155" t="s">
        <v>66</v>
      </c>
      <c r="AB1155" t="str">
        <f t="shared" ref="AB1155:AB1218" si="75">IF(AND(Z1155&gt;200,AA1155="CASH"),"Cash Over 200",IF(AA1155="CASH","Cash Not Over 200","Non-Cash Payments"))</f>
        <v>Non-Cash Payments</v>
      </c>
    </row>
    <row r="1156" spans="1:28" x14ac:dyDescent="0.25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 t="str">
        <f>VLOOKUP(R1156,Products!C:D,2,FALSE)</f>
        <v>Cardio Equipment</v>
      </c>
      <c r="T1156">
        <v>191</v>
      </c>
      <c r="U1156" s="7">
        <v>99.989997860000003</v>
      </c>
      <c r="V1156" s="7">
        <v>95.114003926871064</v>
      </c>
      <c r="W1156">
        <v>2</v>
      </c>
      <c r="X1156" s="7">
        <v>10</v>
      </c>
      <c r="Y1156" s="7">
        <v>199.97999572000001</v>
      </c>
      <c r="Z1156" s="7">
        <f t="shared" si="74"/>
        <v>189.97999572000001</v>
      </c>
      <c r="AA1156" t="s">
        <v>66</v>
      </c>
      <c r="AB1156" t="str">
        <f t="shared" si="75"/>
        <v>Non-Cash Payments</v>
      </c>
    </row>
    <row r="1157" spans="1:28" x14ac:dyDescent="0.25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 t="str">
        <f>VLOOKUP(R1157,Products!C:D,2,FALSE)</f>
        <v>Cardio Equipment</v>
      </c>
      <c r="T1157">
        <v>191</v>
      </c>
      <c r="U1157" s="7">
        <v>99.989997860000003</v>
      </c>
      <c r="V1157" s="7">
        <v>95.114003926871064</v>
      </c>
      <c r="W1157">
        <v>2</v>
      </c>
      <c r="X1157" s="7">
        <v>24</v>
      </c>
      <c r="Y1157" s="7">
        <v>199.97999572000001</v>
      </c>
      <c r="Z1157" s="7">
        <f t="shared" si="74"/>
        <v>175.97999572000001</v>
      </c>
      <c r="AA1157" t="s">
        <v>66</v>
      </c>
      <c r="AB1157" t="str">
        <f t="shared" si="75"/>
        <v>Non-Cash Payments</v>
      </c>
    </row>
    <row r="1158" spans="1:28" x14ac:dyDescent="0.25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 t="str">
        <f>VLOOKUP(R1158,Products!C:D,2,FALSE)</f>
        <v>Cardio Equipment</v>
      </c>
      <c r="T1158">
        <v>191</v>
      </c>
      <c r="U1158" s="7">
        <v>99.989997860000003</v>
      </c>
      <c r="V1158" s="7">
        <v>95.114003926871064</v>
      </c>
      <c r="W1158">
        <v>2</v>
      </c>
      <c r="X1158" s="7">
        <v>26</v>
      </c>
      <c r="Y1158" s="7">
        <v>199.97999572000001</v>
      </c>
      <c r="Z1158" s="7">
        <f t="shared" si="74"/>
        <v>173.97999572000001</v>
      </c>
      <c r="AA1158" t="s">
        <v>66</v>
      </c>
      <c r="AB1158" t="str">
        <f t="shared" si="75"/>
        <v>Non-Cash Payments</v>
      </c>
    </row>
    <row r="1159" spans="1:28" x14ac:dyDescent="0.25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 t="str">
        <f>VLOOKUP(R1159,Products!C:D,2,FALSE)</f>
        <v>Cleats</v>
      </c>
      <c r="T1159">
        <v>365</v>
      </c>
      <c r="U1159" s="7">
        <v>59.990001679999999</v>
      </c>
      <c r="V1159" s="7">
        <v>54.488929209402009</v>
      </c>
      <c r="W1159">
        <v>2</v>
      </c>
      <c r="X1159" s="7">
        <v>1.2000000479999999</v>
      </c>
      <c r="Y1159" s="7">
        <v>119.98000336</v>
      </c>
      <c r="Z1159" s="7">
        <f t="shared" si="74"/>
        <v>118.78000331199999</v>
      </c>
      <c r="AA1159" t="s">
        <v>66</v>
      </c>
      <c r="AB1159" t="str">
        <f t="shared" si="75"/>
        <v>Non-Cash Payments</v>
      </c>
    </row>
    <row r="1160" spans="1:28" x14ac:dyDescent="0.25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 t="str">
        <f>VLOOKUP(R1160,Products!C:D,2,FALSE)</f>
        <v>Cleats</v>
      </c>
      <c r="T1160">
        <v>365</v>
      </c>
      <c r="U1160" s="7">
        <v>59.990001679999999</v>
      </c>
      <c r="V1160" s="7">
        <v>54.488929209402009</v>
      </c>
      <c r="W1160">
        <v>2</v>
      </c>
      <c r="X1160" s="7">
        <v>2.4000000950000002</v>
      </c>
      <c r="Y1160" s="7">
        <v>119.98000336</v>
      </c>
      <c r="Z1160" s="7">
        <f t="shared" si="74"/>
        <v>117.580003265</v>
      </c>
      <c r="AA1160" t="s">
        <v>66</v>
      </c>
      <c r="AB1160" t="str">
        <f t="shared" si="75"/>
        <v>Non-Cash Payments</v>
      </c>
    </row>
    <row r="1161" spans="1:28" x14ac:dyDescent="0.25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 t="str">
        <f>VLOOKUP(R1161,Products!C:D,2,FALSE)</f>
        <v>Cleats</v>
      </c>
      <c r="T1161">
        <v>365</v>
      </c>
      <c r="U1161" s="7">
        <v>59.990001679999999</v>
      </c>
      <c r="V1161" s="7">
        <v>54.488929209402009</v>
      </c>
      <c r="W1161">
        <v>2</v>
      </c>
      <c r="X1161" s="7">
        <v>2.4000000950000002</v>
      </c>
      <c r="Y1161" s="7">
        <v>119.98000336</v>
      </c>
      <c r="Z1161" s="7">
        <f t="shared" si="74"/>
        <v>117.580003265</v>
      </c>
      <c r="AA1161" t="s">
        <v>66</v>
      </c>
      <c r="AB1161" t="str">
        <f t="shared" si="75"/>
        <v>Non-Cash Payments</v>
      </c>
    </row>
    <row r="1162" spans="1:28" x14ac:dyDescent="0.25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 t="str">
        <f>VLOOKUP(R1162,Products!C:D,2,FALSE)</f>
        <v>Cleats</v>
      </c>
      <c r="T1162">
        <v>365</v>
      </c>
      <c r="U1162" s="7">
        <v>59.990001679999999</v>
      </c>
      <c r="V1162" s="7">
        <v>54.488929209402009</v>
      </c>
      <c r="W1162">
        <v>2</v>
      </c>
      <c r="X1162" s="7">
        <v>2.4000000950000002</v>
      </c>
      <c r="Y1162" s="7">
        <v>119.98000336</v>
      </c>
      <c r="Z1162" s="7">
        <f t="shared" si="74"/>
        <v>117.580003265</v>
      </c>
      <c r="AA1162" t="s">
        <v>66</v>
      </c>
      <c r="AB1162" t="str">
        <f t="shared" si="75"/>
        <v>Non-Cash Payments</v>
      </c>
    </row>
    <row r="1163" spans="1:28" x14ac:dyDescent="0.25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 t="str">
        <f>VLOOKUP(R1163,Products!C:D,2,FALSE)</f>
        <v>Cleats</v>
      </c>
      <c r="T1163">
        <v>365</v>
      </c>
      <c r="U1163" s="7">
        <v>59.990001679999999</v>
      </c>
      <c r="V1163" s="7">
        <v>54.488929209402009</v>
      </c>
      <c r="W1163">
        <v>2</v>
      </c>
      <c r="X1163" s="7">
        <v>6</v>
      </c>
      <c r="Y1163" s="7">
        <v>119.98000336</v>
      </c>
      <c r="Z1163" s="7">
        <f t="shared" si="74"/>
        <v>113.98000336</v>
      </c>
      <c r="AA1163" t="s">
        <v>66</v>
      </c>
      <c r="AB1163" t="str">
        <f t="shared" si="75"/>
        <v>Non-Cash Payments</v>
      </c>
    </row>
    <row r="1164" spans="1:28" x14ac:dyDescent="0.25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 t="str">
        <f>VLOOKUP(R1164,Products!C:D,2,FALSE)</f>
        <v>Cleats</v>
      </c>
      <c r="T1164">
        <v>365</v>
      </c>
      <c r="U1164" s="7">
        <v>59.990001679999999</v>
      </c>
      <c r="V1164" s="7">
        <v>54.488929209402009</v>
      </c>
      <c r="W1164">
        <v>2</v>
      </c>
      <c r="X1164" s="7">
        <v>6</v>
      </c>
      <c r="Y1164" s="7">
        <v>119.98000336</v>
      </c>
      <c r="Z1164" s="7">
        <f t="shared" si="74"/>
        <v>113.98000336</v>
      </c>
      <c r="AA1164" t="s">
        <v>66</v>
      </c>
      <c r="AB1164" t="str">
        <f t="shared" si="75"/>
        <v>Non-Cash Payments</v>
      </c>
    </row>
    <row r="1165" spans="1:28" x14ac:dyDescent="0.25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 t="str">
        <f>VLOOKUP(R1165,Products!C:D,2,FALSE)</f>
        <v>Cleats</v>
      </c>
      <c r="T1165">
        <v>365</v>
      </c>
      <c r="U1165" s="7">
        <v>59.990001679999999</v>
      </c>
      <c r="V1165" s="7">
        <v>54.488929209402009</v>
      </c>
      <c r="W1165">
        <v>2</v>
      </c>
      <c r="X1165" s="7">
        <v>14.399999619999999</v>
      </c>
      <c r="Y1165" s="7">
        <v>119.98000336</v>
      </c>
      <c r="Z1165" s="7">
        <f t="shared" si="74"/>
        <v>105.58000374</v>
      </c>
      <c r="AA1165" t="s">
        <v>66</v>
      </c>
      <c r="AB1165" t="str">
        <f t="shared" si="75"/>
        <v>Non-Cash Payments</v>
      </c>
    </row>
    <row r="1166" spans="1:28" x14ac:dyDescent="0.25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 t="str">
        <f>VLOOKUP(R1166,Products!C:D,2,FALSE)</f>
        <v>Cleats</v>
      </c>
      <c r="T1166">
        <v>365</v>
      </c>
      <c r="U1166" s="7">
        <v>59.990001679999999</v>
      </c>
      <c r="V1166" s="7">
        <v>54.488929209402009</v>
      </c>
      <c r="W1166">
        <v>2</v>
      </c>
      <c r="X1166" s="7">
        <v>15.600000380000001</v>
      </c>
      <c r="Y1166" s="7">
        <v>119.98000336</v>
      </c>
      <c r="Z1166" s="7">
        <f t="shared" si="74"/>
        <v>104.38000298</v>
      </c>
      <c r="AA1166" t="s">
        <v>66</v>
      </c>
      <c r="AB1166" t="str">
        <f t="shared" si="75"/>
        <v>Non-Cash Payments</v>
      </c>
    </row>
    <row r="1167" spans="1:28" x14ac:dyDescent="0.25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 t="str">
        <f>VLOOKUP(R1167,Products!C:D,2,FALSE)</f>
        <v>Cleats</v>
      </c>
      <c r="T1167">
        <v>365</v>
      </c>
      <c r="U1167" s="7">
        <v>59.990001679999999</v>
      </c>
      <c r="V1167" s="7">
        <v>54.488929209402009</v>
      </c>
      <c r="W1167">
        <v>2</v>
      </c>
      <c r="X1167" s="7">
        <v>15.600000380000001</v>
      </c>
      <c r="Y1167" s="7">
        <v>119.98000336</v>
      </c>
      <c r="Z1167" s="7">
        <f t="shared" si="74"/>
        <v>104.38000298</v>
      </c>
      <c r="AA1167" t="s">
        <v>66</v>
      </c>
      <c r="AB1167" t="str">
        <f t="shared" si="75"/>
        <v>Non-Cash Payments</v>
      </c>
    </row>
    <row r="1168" spans="1:28" x14ac:dyDescent="0.25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 t="str">
        <f>VLOOKUP(R1168,Products!C:D,2,FALSE)</f>
        <v>Cleats</v>
      </c>
      <c r="T1168">
        <v>365</v>
      </c>
      <c r="U1168" s="7">
        <v>59.990001679999999</v>
      </c>
      <c r="V1168" s="7">
        <v>54.488929209402009</v>
      </c>
      <c r="W1168">
        <v>2</v>
      </c>
      <c r="X1168" s="7">
        <v>21.600000380000001</v>
      </c>
      <c r="Y1168" s="7">
        <v>119.98000336</v>
      </c>
      <c r="Z1168" s="7">
        <f t="shared" si="74"/>
        <v>98.38000298</v>
      </c>
      <c r="AA1168" t="s">
        <v>66</v>
      </c>
      <c r="AB1168" t="str">
        <f t="shared" si="75"/>
        <v>Non-Cash Payments</v>
      </c>
    </row>
    <row r="1169" spans="1:28" x14ac:dyDescent="0.25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 t="str">
        <f>VLOOKUP(R1169,Products!C:D,2,FALSE)</f>
        <v>Cleats</v>
      </c>
      <c r="T1169">
        <v>365</v>
      </c>
      <c r="U1169" s="7">
        <v>59.990001679999999</v>
      </c>
      <c r="V1169" s="7">
        <v>54.488929209402009</v>
      </c>
      <c r="W1169">
        <v>2</v>
      </c>
      <c r="X1169" s="7">
        <v>30</v>
      </c>
      <c r="Y1169" s="7">
        <v>119.98000336</v>
      </c>
      <c r="Z1169" s="7">
        <f t="shared" si="74"/>
        <v>89.980003359999998</v>
      </c>
      <c r="AA1169" t="s">
        <v>66</v>
      </c>
      <c r="AB1169" t="str">
        <f t="shared" si="75"/>
        <v>Non-Cash Payments</v>
      </c>
    </row>
    <row r="1170" spans="1:28" x14ac:dyDescent="0.25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 t="str">
        <f>VLOOKUP(R1170,Products!C:D,2,FALSE)</f>
        <v>Women's Apparel</v>
      </c>
      <c r="T1170">
        <v>502</v>
      </c>
      <c r="U1170" s="7">
        <v>50</v>
      </c>
      <c r="V1170" s="7">
        <v>43.678035218757444</v>
      </c>
      <c r="W1170">
        <v>2</v>
      </c>
      <c r="X1170" s="7">
        <v>2</v>
      </c>
      <c r="Y1170" s="7">
        <v>100</v>
      </c>
      <c r="Z1170" s="7">
        <f t="shared" si="74"/>
        <v>98</v>
      </c>
      <c r="AA1170" t="s">
        <v>66</v>
      </c>
      <c r="AB1170" t="str">
        <f t="shared" si="75"/>
        <v>Non-Cash Payments</v>
      </c>
    </row>
    <row r="1171" spans="1:28" x14ac:dyDescent="0.25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 t="str">
        <f>VLOOKUP(R1171,Products!C:D,2,FALSE)</f>
        <v>Women's Apparel</v>
      </c>
      <c r="T1171">
        <v>502</v>
      </c>
      <c r="U1171" s="7">
        <v>50</v>
      </c>
      <c r="V1171" s="7">
        <v>43.678035218757444</v>
      </c>
      <c r="W1171">
        <v>2</v>
      </c>
      <c r="X1171" s="7">
        <v>3</v>
      </c>
      <c r="Y1171" s="7">
        <v>100</v>
      </c>
      <c r="Z1171" s="7">
        <f t="shared" si="74"/>
        <v>97</v>
      </c>
      <c r="AA1171" t="s">
        <v>66</v>
      </c>
      <c r="AB1171" t="str">
        <f t="shared" si="75"/>
        <v>Non-Cash Payments</v>
      </c>
    </row>
    <row r="1172" spans="1:28" x14ac:dyDescent="0.25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 t="str">
        <f>VLOOKUP(R1172,Products!C:D,2,FALSE)</f>
        <v>Women's Apparel</v>
      </c>
      <c r="T1172">
        <v>502</v>
      </c>
      <c r="U1172" s="7">
        <v>50</v>
      </c>
      <c r="V1172" s="7">
        <v>43.678035218757444</v>
      </c>
      <c r="W1172">
        <v>2</v>
      </c>
      <c r="X1172" s="7">
        <v>3</v>
      </c>
      <c r="Y1172" s="7">
        <v>100</v>
      </c>
      <c r="Z1172" s="7">
        <f t="shared" si="74"/>
        <v>97</v>
      </c>
      <c r="AA1172" t="s">
        <v>66</v>
      </c>
      <c r="AB1172" t="str">
        <f t="shared" si="75"/>
        <v>Non-Cash Payments</v>
      </c>
    </row>
    <row r="1173" spans="1:28" x14ac:dyDescent="0.25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 t="str">
        <f>VLOOKUP(R1173,Products!C:D,2,FALSE)</f>
        <v>Girls' Apparel</v>
      </c>
      <c r="T1173">
        <v>567</v>
      </c>
      <c r="U1173" s="7">
        <v>25</v>
      </c>
      <c r="V1173" s="7">
        <v>17.922466723766668</v>
      </c>
      <c r="W1173">
        <v>2</v>
      </c>
      <c r="X1173" s="7">
        <v>2</v>
      </c>
      <c r="Y1173" s="7">
        <v>50</v>
      </c>
      <c r="Z1173" s="7">
        <f t="shared" si="74"/>
        <v>48</v>
      </c>
      <c r="AA1173" t="s">
        <v>66</v>
      </c>
      <c r="AB1173" t="str">
        <f t="shared" si="75"/>
        <v>Non-Cash Payments</v>
      </c>
    </row>
    <row r="1174" spans="1:28" x14ac:dyDescent="0.25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 t="str">
        <f>VLOOKUP(R1174,Products!C:D,2,FALSE)</f>
        <v>Women's Apparel</v>
      </c>
      <c r="T1174">
        <v>502</v>
      </c>
      <c r="U1174" s="7">
        <v>50</v>
      </c>
      <c r="V1174" s="7">
        <v>43.678035218757444</v>
      </c>
      <c r="W1174">
        <v>2</v>
      </c>
      <c r="X1174" s="7">
        <v>4</v>
      </c>
      <c r="Y1174" s="7">
        <v>100</v>
      </c>
      <c r="Z1174" s="7">
        <f t="shared" si="74"/>
        <v>96</v>
      </c>
      <c r="AA1174" t="s">
        <v>66</v>
      </c>
      <c r="AB1174" t="str">
        <f t="shared" si="75"/>
        <v>Non-Cash Payments</v>
      </c>
    </row>
    <row r="1175" spans="1:28" x14ac:dyDescent="0.25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 t="str">
        <f>VLOOKUP(R1175,Products!C:D,2,FALSE)</f>
        <v>Women's Apparel</v>
      </c>
      <c r="T1175">
        <v>502</v>
      </c>
      <c r="U1175" s="7">
        <v>50</v>
      </c>
      <c r="V1175" s="7">
        <v>43.678035218757444</v>
      </c>
      <c r="W1175">
        <v>2</v>
      </c>
      <c r="X1175" s="7">
        <v>7</v>
      </c>
      <c r="Y1175" s="7">
        <v>100</v>
      </c>
      <c r="Z1175" s="7">
        <f t="shared" si="74"/>
        <v>93</v>
      </c>
      <c r="AA1175" t="s">
        <v>66</v>
      </c>
      <c r="AB1175" t="str">
        <f t="shared" si="75"/>
        <v>Non-Cash Payments</v>
      </c>
    </row>
    <row r="1176" spans="1:28" x14ac:dyDescent="0.25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 t="str">
        <f>VLOOKUP(R1176,Products!C:D,2,FALSE)</f>
        <v>Shop By Sport</v>
      </c>
      <c r="T1176">
        <v>642</v>
      </c>
      <c r="U1176" s="7">
        <v>30</v>
      </c>
      <c r="V1176" s="7">
        <v>37.315110652333338</v>
      </c>
      <c r="W1176">
        <v>2</v>
      </c>
      <c r="X1176" s="7">
        <v>4.1999998090000004</v>
      </c>
      <c r="Y1176" s="7">
        <v>60</v>
      </c>
      <c r="Z1176" s="7">
        <f t="shared" si="74"/>
        <v>55.800000191000002</v>
      </c>
      <c r="AA1176" t="s">
        <v>66</v>
      </c>
      <c r="AB1176" t="str">
        <f t="shared" si="75"/>
        <v>Non-Cash Payments</v>
      </c>
    </row>
    <row r="1177" spans="1:28" x14ac:dyDescent="0.25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 t="str">
        <f>VLOOKUP(R1177,Products!C:D,2,FALSE)</f>
        <v>Women's Apparel</v>
      </c>
      <c r="T1177">
        <v>502</v>
      </c>
      <c r="U1177" s="7">
        <v>50</v>
      </c>
      <c r="V1177" s="7">
        <v>43.678035218757444</v>
      </c>
      <c r="W1177">
        <v>2</v>
      </c>
      <c r="X1177" s="7">
        <v>10</v>
      </c>
      <c r="Y1177" s="7">
        <v>100</v>
      </c>
      <c r="Z1177" s="7">
        <f t="shared" si="74"/>
        <v>90</v>
      </c>
      <c r="AA1177" t="s">
        <v>66</v>
      </c>
      <c r="AB1177" t="str">
        <f t="shared" si="75"/>
        <v>Non-Cash Payments</v>
      </c>
    </row>
    <row r="1178" spans="1:28" x14ac:dyDescent="0.25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 t="str">
        <f>VLOOKUP(R1178,Products!C:D,2,FALSE)</f>
        <v>Women's Apparel</v>
      </c>
      <c r="T1178">
        <v>502</v>
      </c>
      <c r="U1178" s="7">
        <v>50</v>
      </c>
      <c r="V1178" s="7">
        <v>43.678035218757444</v>
      </c>
      <c r="W1178">
        <v>2</v>
      </c>
      <c r="X1178" s="7">
        <v>12</v>
      </c>
      <c r="Y1178" s="7">
        <v>100</v>
      </c>
      <c r="Z1178" s="7">
        <f t="shared" si="74"/>
        <v>88</v>
      </c>
      <c r="AA1178" t="s">
        <v>66</v>
      </c>
      <c r="AB1178" t="str">
        <f t="shared" si="75"/>
        <v>Non-Cash Payments</v>
      </c>
    </row>
    <row r="1179" spans="1:28" x14ac:dyDescent="0.25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 t="str">
        <f>VLOOKUP(R1179,Products!C:D,2,FALSE)</f>
        <v>Women's Apparel</v>
      </c>
      <c r="T1179">
        <v>502</v>
      </c>
      <c r="U1179" s="7">
        <v>50</v>
      </c>
      <c r="V1179" s="7">
        <v>43.678035218757444</v>
      </c>
      <c r="W1179">
        <v>2</v>
      </c>
      <c r="X1179" s="7">
        <v>12</v>
      </c>
      <c r="Y1179" s="7">
        <v>100</v>
      </c>
      <c r="Z1179" s="7">
        <f t="shared" si="74"/>
        <v>88</v>
      </c>
      <c r="AA1179" t="s">
        <v>66</v>
      </c>
      <c r="AB1179" t="str">
        <f t="shared" si="75"/>
        <v>Non-Cash Payments</v>
      </c>
    </row>
    <row r="1180" spans="1:28" x14ac:dyDescent="0.25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 t="str">
        <f>VLOOKUP(R1180,Products!C:D,2,FALSE)</f>
        <v>Shop By Sport</v>
      </c>
      <c r="T1180">
        <v>627</v>
      </c>
      <c r="U1180" s="7">
        <v>39.990001679999999</v>
      </c>
      <c r="V1180" s="7">
        <v>34.198098313835338</v>
      </c>
      <c r="W1180">
        <v>2</v>
      </c>
      <c r="X1180" s="7">
        <v>12</v>
      </c>
      <c r="Y1180" s="7">
        <v>79.980003359999998</v>
      </c>
      <c r="Z1180" s="7">
        <f t="shared" si="74"/>
        <v>67.980003359999998</v>
      </c>
      <c r="AA1180" t="s">
        <v>66</v>
      </c>
      <c r="AB1180" t="str">
        <f t="shared" si="75"/>
        <v>Non-Cash Payments</v>
      </c>
    </row>
    <row r="1181" spans="1:28" x14ac:dyDescent="0.25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 t="str">
        <f>VLOOKUP(R1181,Products!C:D,2,FALSE)</f>
        <v>Women's Apparel</v>
      </c>
      <c r="T1181">
        <v>502</v>
      </c>
      <c r="U1181" s="7">
        <v>50</v>
      </c>
      <c r="V1181" s="7">
        <v>43.678035218757444</v>
      </c>
      <c r="W1181">
        <v>2</v>
      </c>
      <c r="X1181" s="7">
        <v>15</v>
      </c>
      <c r="Y1181" s="7">
        <v>100</v>
      </c>
      <c r="Z1181" s="7">
        <f t="shared" si="74"/>
        <v>85</v>
      </c>
      <c r="AA1181" t="s">
        <v>66</v>
      </c>
      <c r="AB1181" t="str">
        <f t="shared" si="75"/>
        <v>Non-Cash Payments</v>
      </c>
    </row>
    <row r="1182" spans="1:28" x14ac:dyDescent="0.25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 t="str">
        <f>VLOOKUP(R1182,Products!C:D,2,FALSE)</f>
        <v>Women's Apparel</v>
      </c>
      <c r="T1182">
        <v>502</v>
      </c>
      <c r="U1182" s="7">
        <v>50</v>
      </c>
      <c r="V1182" s="7">
        <v>43.678035218757444</v>
      </c>
      <c r="W1182">
        <v>2</v>
      </c>
      <c r="X1182" s="7">
        <v>18</v>
      </c>
      <c r="Y1182" s="7">
        <v>100</v>
      </c>
      <c r="Z1182" s="7">
        <f t="shared" si="74"/>
        <v>82</v>
      </c>
      <c r="AA1182" t="s">
        <v>66</v>
      </c>
      <c r="AB1182" t="str">
        <f t="shared" si="75"/>
        <v>Non-Cash Payments</v>
      </c>
    </row>
    <row r="1183" spans="1:28" x14ac:dyDescent="0.25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 t="str">
        <f>VLOOKUP(R1183,Products!C:D,2,FALSE)</f>
        <v>Shop By Sport</v>
      </c>
      <c r="T1183">
        <v>627</v>
      </c>
      <c r="U1183" s="7">
        <v>39.990001679999999</v>
      </c>
      <c r="V1183" s="7">
        <v>34.198098313835338</v>
      </c>
      <c r="W1183">
        <v>2</v>
      </c>
      <c r="X1183" s="7">
        <v>14.399999619999999</v>
      </c>
      <c r="Y1183" s="7">
        <v>79.980003359999998</v>
      </c>
      <c r="Z1183" s="7">
        <f t="shared" si="74"/>
        <v>65.580003739999995</v>
      </c>
      <c r="AA1183" t="s">
        <v>66</v>
      </c>
      <c r="AB1183" t="str">
        <f t="shared" si="75"/>
        <v>Non-Cash Payments</v>
      </c>
    </row>
    <row r="1184" spans="1:28" x14ac:dyDescent="0.25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 t="str">
        <f>VLOOKUP(R1184,Products!C:D,2,FALSE)</f>
        <v>Shop By Sport</v>
      </c>
      <c r="T1184">
        <v>627</v>
      </c>
      <c r="U1184" s="7">
        <v>39.990001679999999</v>
      </c>
      <c r="V1184" s="7">
        <v>34.198098313835338</v>
      </c>
      <c r="W1184">
        <v>2</v>
      </c>
      <c r="X1184" s="7">
        <v>20</v>
      </c>
      <c r="Y1184" s="7">
        <v>79.980003359999998</v>
      </c>
      <c r="Z1184" s="7">
        <f t="shared" si="74"/>
        <v>59.980003359999998</v>
      </c>
      <c r="AA1184" t="s">
        <v>66</v>
      </c>
      <c r="AB1184" t="str">
        <f t="shared" si="75"/>
        <v>Non-Cash Payments</v>
      </c>
    </row>
    <row r="1185" spans="1:28" x14ac:dyDescent="0.25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 t="str">
        <f>VLOOKUP(R1185,Products!C:D,2,FALSE)</f>
        <v>Electronics</v>
      </c>
      <c r="T1185">
        <v>818</v>
      </c>
      <c r="U1185" s="7">
        <v>47.990001679999999</v>
      </c>
      <c r="V1185" s="7">
        <v>51.274287170714288</v>
      </c>
      <c r="W1185">
        <v>2</v>
      </c>
      <c r="X1185" s="7">
        <v>3.8399999139999998</v>
      </c>
      <c r="Y1185" s="7">
        <v>95.980003359999998</v>
      </c>
      <c r="Z1185" s="7">
        <f t="shared" si="74"/>
        <v>92.140003445999994</v>
      </c>
      <c r="AA1185" t="s">
        <v>66</v>
      </c>
      <c r="AB1185" t="str">
        <f t="shared" si="75"/>
        <v>Non-Cash Payments</v>
      </c>
    </row>
    <row r="1186" spans="1:28" x14ac:dyDescent="0.25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 t="str">
        <f>VLOOKUP(R1186,Products!C:D,2,FALSE)</f>
        <v>Electronics</v>
      </c>
      <c r="T1186">
        <v>822</v>
      </c>
      <c r="U1186" s="7">
        <v>47.990001679999999</v>
      </c>
      <c r="V1186" s="7">
        <v>41.802334851666664</v>
      </c>
      <c r="W1186">
        <v>2</v>
      </c>
      <c r="X1186" s="7">
        <v>4.8000001909999996</v>
      </c>
      <c r="Y1186" s="7">
        <v>95.980003359999998</v>
      </c>
      <c r="Z1186" s="7">
        <f t="shared" si="74"/>
        <v>91.180003169000003</v>
      </c>
      <c r="AA1186" t="s">
        <v>66</v>
      </c>
      <c r="AB1186" t="str">
        <f t="shared" si="75"/>
        <v>Non-Cash Payments</v>
      </c>
    </row>
    <row r="1187" spans="1:28" x14ac:dyDescent="0.25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 t="str">
        <f>VLOOKUP(R1187,Products!C:D,2,FALSE)</f>
        <v>Accessories</v>
      </c>
      <c r="T1187">
        <v>897</v>
      </c>
      <c r="U1187" s="7">
        <v>24.989999770000001</v>
      </c>
      <c r="V1187" s="7">
        <v>31.600000078500003</v>
      </c>
      <c r="W1187">
        <v>2</v>
      </c>
      <c r="X1187" s="7">
        <v>2.75</v>
      </c>
      <c r="Y1187" s="7">
        <v>49.979999540000001</v>
      </c>
      <c r="Z1187" s="7">
        <f t="shared" si="74"/>
        <v>47.229999540000001</v>
      </c>
      <c r="AA1187" t="s">
        <v>66</v>
      </c>
      <c r="AB1187" t="str">
        <f t="shared" si="75"/>
        <v>Non-Cash Payments</v>
      </c>
    </row>
    <row r="1188" spans="1:28" x14ac:dyDescent="0.25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 t="str">
        <f>VLOOKUP(R1188,Products!C:D,2,FALSE)</f>
        <v>Electronics</v>
      </c>
      <c r="T1188">
        <v>278</v>
      </c>
      <c r="U1188" s="7">
        <v>44.990001679999999</v>
      </c>
      <c r="V1188" s="7">
        <v>31.547668386333335</v>
      </c>
      <c r="W1188">
        <v>2</v>
      </c>
      <c r="X1188" s="7">
        <v>4.5</v>
      </c>
      <c r="Y1188" s="7">
        <v>89.980003359999998</v>
      </c>
      <c r="Z1188" s="7">
        <f t="shared" si="74"/>
        <v>85.480003359999998</v>
      </c>
      <c r="AA1188" t="s">
        <v>66</v>
      </c>
      <c r="AB1188" t="str">
        <f t="shared" si="75"/>
        <v>Non-Cash Payments</v>
      </c>
    </row>
    <row r="1189" spans="1:28" x14ac:dyDescent="0.25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 t="str">
        <f>VLOOKUP(R1189,Products!C:D,2,FALSE)</f>
        <v>Cardio Equipment</v>
      </c>
      <c r="T1189">
        <v>172</v>
      </c>
      <c r="U1189" s="7">
        <v>30</v>
      </c>
      <c r="V1189" s="7">
        <v>34.094166694333332</v>
      </c>
      <c r="W1189">
        <v>2</v>
      </c>
      <c r="X1189" s="7">
        <v>4.1999998090000004</v>
      </c>
      <c r="Y1189" s="7">
        <v>60</v>
      </c>
      <c r="Z1189" s="7">
        <f t="shared" si="74"/>
        <v>55.800000191000002</v>
      </c>
      <c r="AA1189" t="s">
        <v>66</v>
      </c>
      <c r="AB1189" t="str">
        <f t="shared" si="75"/>
        <v>Non-Cash Payments</v>
      </c>
    </row>
    <row r="1190" spans="1:28" x14ac:dyDescent="0.25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 t="str">
        <f>VLOOKUP(R1190,Products!C:D,2,FALSE)</f>
        <v>Cardio Equipment</v>
      </c>
      <c r="T1190">
        <v>191</v>
      </c>
      <c r="U1190" s="7">
        <v>99.989997860000003</v>
      </c>
      <c r="V1190" s="7">
        <v>95.114003926871064</v>
      </c>
      <c r="W1190">
        <v>2</v>
      </c>
      <c r="X1190" s="7">
        <v>14</v>
      </c>
      <c r="Y1190" s="7">
        <v>199.97999572000001</v>
      </c>
      <c r="Z1190" s="7">
        <f t="shared" si="74"/>
        <v>185.97999572000001</v>
      </c>
      <c r="AA1190" t="s">
        <v>66</v>
      </c>
      <c r="AB1190" t="str">
        <f t="shared" si="75"/>
        <v>Non-Cash Payments</v>
      </c>
    </row>
    <row r="1191" spans="1:28" x14ac:dyDescent="0.25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 t="str">
        <f>VLOOKUP(R1191,Products!C:D,2,FALSE)</f>
        <v>Fitness Accessories</v>
      </c>
      <c r="T1191">
        <v>235</v>
      </c>
      <c r="U1191" s="7">
        <v>34.990001679999999</v>
      </c>
      <c r="V1191" s="7">
        <v>25.521801568600001</v>
      </c>
      <c r="W1191">
        <v>2</v>
      </c>
      <c r="X1191" s="7">
        <v>7</v>
      </c>
      <c r="Y1191" s="7">
        <v>69.980003359999998</v>
      </c>
      <c r="Z1191" s="7">
        <f t="shared" si="74"/>
        <v>62.980003359999998</v>
      </c>
      <c r="AA1191" t="s">
        <v>66</v>
      </c>
      <c r="AB1191" t="str">
        <f t="shared" si="75"/>
        <v>Non-Cash Payments</v>
      </c>
    </row>
    <row r="1192" spans="1:28" x14ac:dyDescent="0.25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 t="str">
        <f>VLOOKUP(R1192,Products!C:D,2,FALSE)</f>
        <v>Cardio Equipment</v>
      </c>
      <c r="T1192">
        <v>191</v>
      </c>
      <c r="U1192" s="7">
        <v>99.989997860000003</v>
      </c>
      <c r="V1192" s="7">
        <v>95.114003926871064</v>
      </c>
      <c r="W1192">
        <v>2</v>
      </c>
      <c r="X1192" s="7">
        <v>30</v>
      </c>
      <c r="Y1192" s="7">
        <v>199.97999572000001</v>
      </c>
      <c r="Z1192" s="7">
        <f t="shared" si="74"/>
        <v>169.97999572000001</v>
      </c>
      <c r="AA1192" t="s">
        <v>66</v>
      </c>
      <c r="AB1192" t="str">
        <f t="shared" si="75"/>
        <v>Non-Cash Payments</v>
      </c>
    </row>
    <row r="1193" spans="1:28" x14ac:dyDescent="0.25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 t="str">
        <f>VLOOKUP(R1193,Products!C:D,2,FALSE)</f>
        <v>Electronics</v>
      </c>
      <c r="T1193">
        <v>282</v>
      </c>
      <c r="U1193" s="7">
        <v>31.989999770000001</v>
      </c>
      <c r="V1193" s="7">
        <v>27.763856872771434</v>
      </c>
      <c r="W1193">
        <v>2</v>
      </c>
      <c r="X1193" s="7">
        <v>9.6000003809999992</v>
      </c>
      <c r="Y1193" s="7">
        <v>63.979999540000001</v>
      </c>
      <c r="Z1193" s="7">
        <f t="shared" si="74"/>
        <v>54.379999159</v>
      </c>
      <c r="AA1193" t="s">
        <v>66</v>
      </c>
      <c r="AB1193" t="str">
        <f t="shared" si="75"/>
        <v>Non-Cash Payments</v>
      </c>
    </row>
    <row r="1194" spans="1:28" x14ac:dyDescent="0.25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 t="str">
        <f>VLOOKUP(R1194,Products!C:D,2,FALSE)</f>
        <v>Cardio Equipment</v>
      </c>
      <c r="T1194">
        <v>191</v>
      </c>
      <c r="U1194" s="7">
        <v>99.989997860000003</v>
      </c>
      <c r="V1194" s="7">
        <v>95.114003926871064</v>
      </c>
      <c r="W1194">
        <v>2</v>
      </c>
      <c r="X1194" s="7">
        <v>50</v>
      </c>
      <c r="Y1194" s="7">
        <v>199.97999572000001</v>
      </c>
      <c r="Z1194" s="7">
        <f t="shared" si="74"/>
        <v>149.97999572000001</v>
      </c>
      <c r="AA1194" t="s">
        <v>66</v>
      </c>
      <c r="AB1194" t="str">
        <f t="shared" si="75"/>
        <v>Non-Cash Payments</v>
      </c>
    </row>
    <row r="1195" spans="1:28" x14ac:dyDescent="0.25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 t="str">
        <f>VLOOKUP(R1195,Products!C:D,2,FALSE)</f>
        <v>Cleats</v>
      </c>
      <c r="T1195">
        <v>365</v>
      </c>
      <c r="U1195" s="7">
        <v>59.990001679999999</v>
      </c>
      <c r="V1195" s="7">
        <v>54.488929209402009</v>
      </c>
      <c r="W1195">
        <v>2</v>
      </c>
      <c r="X1195" s="7">
        <v>10.80000019</v>
      </c>
      <c r="Y1195" s="7">
        <v>119.98000336</v>
      </c>
      <c r="Z1195" s="7">
        <f t="shared" si="74"/>
        <v>109.18000316999999</v>
      </c>
      <c r="AA1195" t="s">
        <v>66</v>
      </c>
      <c r="AB1195" t="str">
        <f t="shared" si="75"/>
        <v>Non-Cash Payments</v>
      </c>
    </row>
    <row r="1196" spans="1:28" x14ac:dyDescent="0.25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 t="str">
        <f>VLOOKUP(R1196,Products!C:D,2,FALSE)</f>
        <v>Cleats</v>
      </c>
      <c r="T1196">
        <v>365</v>
      </c>
      <c r="U1196" s="7">
        <v>59.990001679999999</v>
      </c>
      <c r="V1196" s="7">
        <v>54.488929209402009</v>
      </c>
      <c r="W1196">
        <v>2</v>
      </c>
      <c r="X1196" s="7">
        <v>10.80000019</v>
      </c>
      <c r="Y1196" s="7">
        <v>119.98000336</v>
      </c>
      <c r="Z1196" s="7">
        <f t="shared" si="74"/>
        <v>109.18000316999999</v>
      </c>
      <c r="AA1196" t="s">
        <v>66</v>
      </c>
      <c r="AB1196" t="str">
        <f t="shared" si="75"/>
        <v>Non-Cash Payments</v>
      </c>
    </row>
    <row r="1197" spans="1:28" x14ac:dyDescent="0.25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 t="str">
        <f>VLOOKUP(R1197,Products!C:D,2,FALSE)</f>
        <v>Cleats</v>
      </c>
      <c r="T1197">
        <v>365</v>
      </c>
      <c r="U1197" s="7">
        <v>59.990001679999999</v>
      </c>
      <c r="V1197" s="7">
        <v>54.488929209402009</v>
      </c>
      <c r="W1197">
        <v>2</v>
      </c>
      <c r="X1197" s="7">
        <v>12</v>
      </c>
      <c r="Y1197" s="7">
        <v>119.98000336</v>
      </c>
      <c r="Z1197" s="7">
        <f t="shared" si="74"/>
        <v>107.98000336</v>
      </c>
      <c r="AA1197" t="s">
        <v>66</v>
      </c>
      <c r="AB1197" t="str">
        <f t="shared" si="75"/>
        <v>Non-Cash Payments</v>
      </c>
    </row>
    <row r="1198" spans="1:28" x14ac:dyDescent="0.25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 t="str">
        <f>VLOOKUP(R1198,Products!C:D,2,FALSE)</f>
        <v>Cleats</v>
      </c>
      <c r="T1198">
        <v>365</v>
      </c>
      <c r="U1198" s="7">
        <v>59.990001679999999</v>
      </c>
      <c r="V1198" s="7">
        <v>54.488929209402009</v>
      </c>
      <c r="W1198">
        <v>2</v>
      </c>
      <c r="X1198" s="7">
        <v>14.399999619999999</v>
      </c>
      <c r="Y1198" s="7">
        <v>119.98000336</v>
      </c>
      <c r="Z1198" s="7">
        <f t="shared" si="74"/>
        <v>105.58000374</v>
      </c>
      <c r="AA1198" t="s">
        <v>66</v>
      </c>
      <c r="AB1198" t="str">
        <f t="shared" si="75"/>
        <v>Non-Cash Payments</v>
      </c>
    </row>
    <row r="1199" spans="1:28" x14ac:dyDescent="0.25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 t="str">
        <f>VLOOKUP(R1199,Products!C:D,2,FALSE)</f>
        <v>Cleats</v>
      </c>
      <c r="T1199">
        <v>365</v>
      </c>
      <c r="U1199" s="7">
        <v>59.990001679999999</v>
      </c>
      <c r="V1199" s="7">
        <v>54.488929209402009</v>
      </c>
      <c r="W1199">
        <v>2</v>
      </c>
      <c r="X1199" s="7">
        <v>18</v>
      </c>
      <c r="Y1199" s="7">
        <v>119.98000336</v>
      </c>
      <c r="Z1199" s="7">
        <f t="shared" si="74"/>
        <v>101.98000336</v>
      </c>
      <c r="AA1199" t="s">
        <v>66</v>
      </c>
      <c r="AB1199" t="str">
        <f t="shared" si="75"/>
        <v>Non-Cash Payments</v>
      </c>
    </row>
    <row r="1200" spans="1:28" x14ac:dyDescent="0.25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 t="str">
        <f>VLOOKUP(R1200,Products!C:D,2,FALSE)</f>
        <v>Cleats</v>
      </c>
      <c r="T1200">
        <v>365</v>
      </c>
      <c r="U1200" s="7">
        <v>59.990001679999999</v>
      </c>
      <c r="V1200" s="7">
        <v>54.488929209402009</v>
      </c>
      <c r="W1200">
        <v>2</v>
      </c>
      <c r="X1200" s="7">
        <v>20.399999619999999</v>
      </c>
      <c r="Y1200" s="7">
        <v>119.98000336</v>
      </c>
      <c r="Z1200" s="7">
        <f t="shared" si="74"/>
        <v>99.580003739999995</v>
      </c>
      <c r="AA1200" t="s">
        <v>66</v>
      </c>
      <c r="AB1200" t="str">
        <f t="shared" si="75"/>
        <v>Non-Cash Payments</v>
      </c>
    </row>
    <row r="1201" spans="1:28" x14ac:dyDescent="0.25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 t="str">
        <f>VLOOKUP(R1201,Products!C:D,2,FALSE)</f>
        <v>Cleats</v>
      </c>
      <c r="T1201">
        <v>365</v>
      </c>
      <c r="U1201" s="7">
        <v>59.990001679999999</v>
      </c>
      <c r="V1201" s="7">
        <v>54.488929209402009</v>
      </c>
      <c r="W1201">
        <v>2</v>
      </c>
      <c r="X1201" s="7">
        <v>21.600000380000001</v>
      </c>
      <c r="Y1201" s="7">
        <v>119.98000336</v>
      </c>
      <c r="Z1201" s="7">
        <f t="shared" si="74"/>
        <v>98.38000298</v>
      </c>
      <c r="AA1201" t="s">
        <v>66</v>
      </c>
      <c r="AB1201" t="str">
        <f t="shared" si="75"/>
        <v>Non-Cash Payments</v>
      </c>
    </row>
    <row r="1202" spans="1:28" x14ac:dyDescent="0.25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 t="str">
        <f>VLOOKUP(R1202,Products!C:D,2,FALSE)</f>
        <v>Cleats</v>
      </c>
      <c r="T1202">
        <v>365</v>
      </c>
      <c r="U1202" s="7">
        <v>59.990001679999999</v>
      </c>
      <c r="V1202" s="7">
        <v>54.488929209402009</v>
      </c>
      <c r="W1202">
        <v>2</v>
      </c>
      <c r="X1202" s="7">
        <v>21.600000380000001</v>
      </c>
      <c r="Y1202" s="7">
        <v>119.98000336</v>
      </c>
      <c r="Z1202" s="7">
        <f t="shared" si="74"/>
        <v>98.38000298</v>
      </c>
      <c r="AA1202" t="s">
        <v>66</v>
      </c>
      <c r="AB1202" t="str">
        <f t="shared" si="75"/>
        <v>Non-Cash Payments</v>
      </c>
    </row>
    <row r="1203" spans="1:28" x14ac:dyDescent="0.25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 t="str">
        <f>VLOOKUP(R1203,Products!C:D,2,FALSE)</f>
        <v>Women's Apparel</v>
      </c>
      <c r="T1203">
        <v>502</v>
      </c>
      <c r="U1203" s="7">
        <v>50</v>
      </c>
      <c r="V1203" s="7">
        <v>43.678035218757444</v>
      </c>
      <c r="W1203">
        <v>2</v>
      </c>
      <c r="X1203" s="7">
        <v>1</v>
      </c>
      <c r="Y1203" s="7">
        <v>100</v>
      </c>
      <c r="Z1203" s="7">
        <f t="shared" si="74"/>
        <v>99</v>
      </c>
      <c r="AA1203" t="s">
        <v>66</v>
      </c>
      <c r="AB1203" t="str">
        <f t="shared" si="75"/>
        <v>Non-Cash Payments</v>
      </c>
    </row>
    <row r="1204" spans="1:28" x14ac:dyDescent="0.25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 t="str">
        <f>VLOOKUP(R1204,Products!C:D,2,FALSE)</f>
        <v>Shop By Sport</v>
      </c>
      <c r="T1204">
        <v>627</v>
      </c>
      <c r="U1204" s="7">
        <v>39.990001679999999</v>
      </c>
      <c r="V1204" s="7">
        <v>34.198098313835338</v>
      </c>
      <c r="W1204">
        <v>2</v>
      </c>
      <c r="X1204" s="7">
        <v>3.2000000480000002</v>
      </c>
      <c r="Y1204" s="7">
        <v>79.980003359999998</v>
      </c>
      <c r="Z1204" s="7">
        <f t="shared" si="74"/>
        <v>76.780003311999991</v>
      </c>
      <c r="AA1204" t="s">
        <v>66</v>
      </c>
      <c r="AB1204" t="str">
        <f t="shared" si="75"/>
        <v>Non-Cash Payments</v>
      </c>
    </row>
    <row r="1205" spans="1:28" x14ac:dyDescent="0.25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 t="str">
        <f>VLOOKUP(R1205,Products!C:D,2,FALSE)</f>
        <v>Shop By Sport</v>
      </c>
      <c r="T1205">
        <v>627</v>
      </c>
      <c r="U1205" s="7">
        <v>39.990001679999999</v>
      </c>
      <c r="V1205" s="7">
        <v>34.198098313835338</v>
      </c>
      <c r="W1205">
        <v>2</v>
      </c>
      <c r="X1205" s="7">
        <v>4</v>
      </c>
      <c r="Y1205" s="7">
        <v>79.980003359999998</v>
      </c>
      <c r="Z1205" s="7">
        <f t="shared" si="74"/>
        <v>75.980003359999998</v>
      </c>
      <c r="AA1205" t="s">
        <v>66</v>
      </c>
      <c r="AB1205" t="str">
        <f t="shared" si="75"/>
        <v>Non-Cash Payments</v>
      </c>
    </row>
    <row r="1206" spans="1:28" x14ac:dyDescent="0.25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 t="str">
        <f>VLOOKUP(R1206,Products!C:D,2,FALSE)</f>
        <v>Shop By Sport</v>
      </c>
      <c r="T1206">
        <v>627</v>
      </c>
      <c r="U1206" s="7">
        <v>39.990001679999999</v>
      </c>
      <c r="V1206" s="7">
        <v>34.198098313835338</v>
      </c>
      <c r="W1206">
        <v>2</v>
      </c>
      <c r="X1206" s="7">
        <v>4</v>
      </c>
      <c r="Y1206" s="7">
        <v>79.980003359999998</v>
      </c>
      <c r="Z1206" s="7">
        <f t="shared" si="74"/>
        <v>75.980003359999998</v>
      </c>
      <c r="AA1206" t="s">
        <v>66</v>
      </c>
      <c r="AB1206" t="str">
        <f t="shared" si="75"/>
        <v>Non-Cash Payments</v>
      </c>
    </row>
    <row r="1207" spans="1:28" x14ac:dyDescent="0.25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 t="str">
        <f>VLOOKUP(R1207,Products!C:D,2,FALSE)</f>
        <v>Women's Apparel</v>
      </c>
      <c r="T1207">
        <v>502</v>
      </c>
      <c r="U1207" s="7">
        <v>50</v>
      </c>
      <c r="V1207" s="7">
        <v>43.678035218757444</v>
      </c>
      <c r="W1207">
        <v>2</v>
      </c>
      <c r="X1207" s="7">
        <v>7</v>
      </c>
      <c r="Y1207" s="7">
        <v>100</v>
      </c>
      <c r="Z1207" s="7">
        <f t="shared" si="74"/>
        <v>93</v>
      </c>
      <c r="AA1207" t="s">
        <v>66</v>
      </c>
      <c r="AB1207" t="str">
        <f t="shared" si="75"/>
        <v>Non-Cash Payments</v>
      </c>
    </row>
    <row r="1208" spans="1:28" x14ac:dyDescent="0.25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 t="str">
        <f>VLOOKUP(R1208,Products!C:D,2,FALSE)</f>
        <v>Girls' Apparel</v>
      </c>
      <c r="T1208">
        <v>565</v>
      </c>
      <c r="U1208" s="7">
        <v>70</v>
      </c>
      <c r="V1208" s="7">
        <v>62.759999940857142</v>
      </c>
      <c r="W1208">
        <v>2</v>
      </c>
      <c r="X1208" s="7">
        <v>12.600000380000001</v>
      </c>
      <c r="Y1208" s="7">
        <v>140</v>
      </c>
      <c r="Z1208" s="7">
        <f t="shared" si="74"/>
        <v>127.39999962</v>
      </c>
      <c r="AA1208" t="s">
        <v>66</v>
      </c>
      <c r="AB1208" t="str">
        <f t="shared" si="75"/>
        <v>Non-Cash Payments</v>
      </c>
    </row>
    <row r="1209" spans="1:28" x14ac:dyDescent="0.25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 t="str">
        <f>VLOOKUP(R1209,Products!C:D,2,FALSE)</f>
        <v>Women's Apparel</v>
      </c>
      <c r="T1209">
        <v>502</v>
      </c>
      <c r="U1209" s="7">
        <v>50</v>
      </c>
      <c r="V1209" s="7">
        <v>43.678035218757444</v>
      </c>
      <c r="W1209">
        <v>2</v>
      </c>
      <c r="X1209" s="7">
        <v>9</v>
      </c>
      <c r="Y1209" s="7">
        <v>100</v>
      </c>
      <c r="Z1209" s="7">
        <f t="shared" si="74"/>
        <v>91</v>
      </c>
      <c r="AA1209" t="s">
        <v>66</v>
      </c>
      <c r="AB1209" t="str">
        <f t="shared" si="75"/>
        <v>Non-Cash Payments</v>
      </c>
    </row>
    <row r="1210" spans="1:28" x14ac:dyDescent="0.25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 t="str">
        <f>VLOOKUP(R1210,Products!C:D,2,FALSE)</f>
        <v>Women's Apparel</v>
      </c>
      <c r="T1210">
        <v>502</v>
      </c>
      <c r="U1210" s="7">
        <v>50</v>
      </c>
      <c r="V1210" s="7">
        <v>43.678035218757444</v>
      </c>
      <c r="W1210">
        <v>2</v>
      </c>
      <c r="X1210" s="7">
        <v>12</v>
      </c>
      <c r="Y1210" s="7">
        <v>100</v>
      </c>
      <c r="Z1210" s="7">
        <f t="shared" si="74"/>
        <v>88</v>
      </c>
      <c r="AA1210" t="s">
        <v>66</v>
      </c>
      <c r="AB1210" t="str">
        <f t="shared" si="75"/>
        <v>Non-Cash Payments</v>
      </c>
    </row>
    <row r="1211" spans="1:28" x14ac:dyDescent="0.25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 t="str">
        <f>VLOOKUP(R1211,Products!C:D,2,FALSE)</f>
        <v>Women's Apparel</v>
      </c>
      <c r="T1211">
        <v>502</v>
      </c>
      <c r="U1211" s="7">
        <v>50</v>
      </c>
      <c r="V1211" s="7">
        <v>43.678035218757444</v>
      </c>
      <c r="W1211">
        <v>2</v>
      </c>
      <c r="X1211" s="7">
        <v>15</v>
      </c>
      <c r="Y1211" s="7">
        <v>100</v>
      </c>
      <c r="Z1211" s="7">
        <f t="shared" si="74"/>
        <v>85</v>
      </c>
      <c r="AA1211" t="s">
        <v>66</v>
      </c>
      <c r="AB1211" t="str">
        <f t="shared" si="75"/>
        <v>Non-Cash Payments</v>
      </c>
    </row>
    <row r="1212" spans="1:28" x14ac:dyDescent="0.25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 t="str">
        <f>VLOOKUP(R1212,Products!C:D,2,FALSE)</f>
        <v>Shop By Sport</v>
      </c>
      <c r="T1212">
        <v>627</v>
      </c>
      <c r="U1212" s="7">
        <v>39.990001679999999</v>
      </c>
      <c r="V1212" s="7">
        <v>34.198098313835338</v>
      </c>
      <c r="W1212">
        <v>2</v>
      </c>
      <c r="X1212" s="7">
        <v>12</v>
      </c>
      <c r="Y1212" s="7">
        <v>79.980003359999998</v>
      </c>
      <c r="Z1212" s="7">
        <f t="shared" si="74"/>
        <v>67.980003359999998</v>
      </c>
      <c r="AA1212" t="s">
        <v>66</v>
      </c>
      <c r="AB1212" t="str">
        <f t="shared" si="75"/>
        <v>Non-Cash Payments</v>
      </c>
    </row>
    <row r="1213" spans="1:28" x14ac:dyDescent="0.25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 t="str">
        <f>VLOOKUP(R1213,Products!C:D,2,FALSE)</f>
        <v>Women's Apparel</v>
      </c>
      <c r="T1213">
        <v>502</v>
      </c>
      <c r="U1213" s="7">
        <v>50</v>
      </c>
      <c r="V1213" s="7">
        <v>43.678035218757444</v>
      </c>
      <c r="W1213">
        <v>2</v>
      </c>
      <c r="X1213" s="7">
        <v>17</v>
      </c>
      <c r="Y1213" s="7">
        <v>100</v>
      </c>
      <c r="Z1213" s="7">
        <f t="shared" si="74"/>
        <v>83</v>
      </c>
      <c r="AA1213" t="s">
        <v>66</v>
      </c>
      <c r="AB1213" t="str">
        <f t="shared" si="75"/>
        <v>Non-Cash Payments</v>
      </c>
    </row>
    <row r="1214" spans="1:28" x14ac:dyDescent="0.25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 t="str">
        <f>VLOOKUP(R1214,Products!C:D,2,FALSE)</f>
        <v>Women's Apparel</v>
      </c>
      <c r="T1214">
        <v>502</v>
      </c>
      <c r="U1214" s="7">
        <v>50</v>
      </c>
      <c r="V1214" s="7">
        <v>43.678035218757444</v>
      </c>
      <c r="W1214">
        <v>2</v>
      </c>
      <c r="X1214" s="7">
        <v>17</v>
      </c>
      <c r="Y1214" s="7">
        <v>100</v>
      </c>
      <c r="Z1214" s="7">
        <f t="shared" si="74"/>
        <v>83</v>
      </c>
      <c r="AA1214" t="s">
        <v>66</v>
      </c>
      <c r="AB1214" t="str">
        <f t="shared" si="75"/>
        <v>Non-Cash Payments</v>
      </c>
    </row>
    <row r="1215" spans="1:28" x14ac:dyDescent="0.25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 t="str">
        <f>VLOOKUP(R1215,Products!C:D,2,FALSE)</f>
        <v>Women's Apparel</v>
      </c>
      <c r="T1215">
        <v>502</v>
      </c>
      <c r="U1215" s="7">
        <v>50</v>
      </c>
      <c r="V1215" s="7">
        <v>43.678035218757444</v>
      </c>
      <c r="W1215">
        <v>2</v>
      </c>
      <c r="X1215" s="7">
        <v>18</v>
      </c>
      <c r="Y1215" s="7">
        <v>100</v>
      </c>
      <c r="Z1215" s="7">
        <f t="shared" si="74"/>
        <v>82</v>
      </c>
      <c r="AA1215" t="s">
        <v>66</v>
      </c>
      <c r="AB1215" t="str">
        <f t="shared" si="75"/>
        <v>Non-Cash Payments</v>
      </c>
    </row>
    <row r="1216" spans="1:28" x14ac:dyDescent="0.25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 t="str">
        <f>VLOOKUP(R1216,Products!C:D,2,FALSE)</f>
        <v>Women's Apparel</v>
      </c>
      <c r="T1216">
        <v>502</v>
      </c>
      <c r="U1216" s="7">
        <v>50</v>
      </c>
      <c r="V1216" s="7">
        <v>43.678035218757444</v>
      </c>
      <c r="W1216">
        <v>2</v>
      </c>
      <c r="X1216" s="7">
        <v>18</v>
      </c>
      <c r="Y1216" s="7">
        <v>100</v>
      </c>
      <c r="Z1216" s="7">
        <f t="shared" si="74"/>
        <v>82</v>
      </c>
      <c r="AA1216" t="s">
        <v>66</v>
      </c>
      <c r="AB1216" t="str">
        <f t="shared" si="75"/>
        <v>Non-Cash Payments</v>
      </c>
    </row>
    <row r="1217" spans="1:28" x14ac:dyDescent="0.25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 t="str">
        <f>VLOOKUP(R1217,Products!C:D,2,FALSE)</f>
        <v>Accessories</v>
      </c>
      <c r="T1217">
        <v>905</v>
      </c>
      <c r="U1217" s="7">
        <v>24.989999770000001</v>
      </c>
      <c r="V1217" s="7">
        <v>20.52742837007143</v>
      </c>
      <c r="W1217">
        <v>2</v>
      </c>
      <c r="X1217" s="7">
        <v>1</v>
      </c>
      <c r="Y1217" s="7">
        <v>49.979999540000001</v>
      </c>
      <c r="Z1217" s="7">
        <f t="shared" si="74"/>
        <v>48.979999540000001</v>
      </c>
      <c r="AA1217" t="s">
        <v>66</v>
      </c>
      <c r="AB1217" t="str">
        <f t="shared" si="75"/>
        <v>Non-Cash Payments</v>
      </c>
    </row>
    <row r="1218" spans="1:28" x14ac:dyDescent="0.25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 t="str">
        <f>VLOOKUP(R1218,Products!C:D,2,FALSE)</f>
        <v>Cleats</v>
      </c>
      <c r="T1218">
        <v>365</v>
      </c>
      <c r="U1218" s="7">
        <v>59.990001679999999</v>
      </c>
      <c r="V1218" s="7">
        <v>54.488929209402009</v>
      </c>
      <c r="W1218">
        <v>2</v>
      </c>
      <c r="X1218" s="7">
        <v>0</v>
      </c>
      <c r="Y1218" s="7">
        <v>119.98000336</v>
      </c>
      <c r="Z1218" s="7">
        <f t="shared" si="74"/>
        <v>119.98000336</v>
      </c>
      <c r="AA1218" t="s">
        <v>66</v>
      </c>
      <c r="AB1218" t="str">
        <f t="shared" si="75"/>
        <v>Non-Cash Payments</v>
      </c>
    </row>
    <row r="1219" spans="1:28" x14ac:dyDescent="0.25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 t="str">
        <f>VLOOKUP(R1219,Products!C:D,2,FALSE)</f>
        <v>Cleats</v>
      </c>
      <c r="T1219">
        <v>365</v>
      </c>
      <c r="U1219" s="7">
        <v>59.990001679999999</v>
      </c>
      <c r="V1219" s="7">
        <v>54.488929209402009</v>
      </c>
      <c r="W1219">
        <v>2</v>
      </c>
      <c r="X1219" s="7">
        <v>2.4000000950000002</v>
      </c>
      <c r="Y1219" s="7">
        <v>119.98000336</v>
      </c>
      <c r="Z1219" s="7">
        <f t="shared" ref="Z1219:Z1270" si="78">Y1219-X1219</f>
        <v>117.580003265</v>
      </c>
      <c r="AA1219" t="s">
        <v>66</v>
      </c>
      <c r="AB1219" t="str">
        <f t="shared" ref="AB1219:AB1270" si="79">IF(AND(Z1219&gt;200,AA1219="CASH"),"Cash Over 200",IF(AA1219="CASH","Cash Not Over 200","Non-Cash Payments"))</f>
        <v>Non-Cash Payments</v>
      </c>
    </row>
    <row r="1220" spans="1:28" x14ac:dyDescent="0.25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 t="str">
        <f>VLOOKUP(R1220,Products!C:D,2,FALSE)</f>
        <v>Cleats</v>
      </c>
      <c r="T1220">
        <v>365</v>
      </c>
      <c r="U1220" s="7">
        <v>59.990001679999999</v>
      </c>
      <c r="V1220" s="7">
        <v>54.488929209402009</v>
      </c>
      <c r="W1220">
        <v>2</v>
      </c>
      <c r="X1220" s="7">
        <v>19.200000760000002</v>
      </c>
      <c r="Y1220" s="7">
        <v>119.98000336</v>
      </c>
      <c r="Z1220" s="7">
        <f t="shared" si="78"/>
        <v>100.78000259999999</v>
      </c>
      <c r="AA1220" t="s">
        <v>66</v>
      </c>
      <c r="AB1220" t="str">
        <f t="shared" si="79"/>
        <v>Non-Cash Payments</v>
      </c>
    </row>
    <row r="1221" spans="1:28" x14ac:dyDescent="0.25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 t="str">
        <f>VLOOKUP(R1221,Products!C:D,2,FALSE)</f>
        <v>Cleats</v>
      </c>
      <c r="T1221">
        <v>365</v>
      </c>
      <c r="U1221" s="7">
        <v>59.990001679999999</v>
      </c>
      <c r="V1221" s="7">
        <v>54.488929209402009</v>
      </c>
      <c r="W1221">
        <v>2</v>
      </c>
      <c r="X1221" s="7">
        <v>30</v>
      </c>
      <c r="Y1221" s="7">
        <v>119.98000336</v>
      </c>
      <c r="Z1221" s="7">
        <f t="shared" si="78"/>
        <v>89.980003359999998</v>
      </c>
      <c r="AA1221" t="s">
        <v>66</v>
      </c>
      <c r="AB1221" t="str">
        <f t="shared" si="79"/>
        <v>Non-Cash Payments</v>
      </c>
    </row>
    <row r="1222" spans="1:28" x14ac:dyDescent="0.25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 t="str">
        <f>VLOOKUP(R1222,Products!C:D,2,FALSE)</f>
        <v>Shop By Sport</v>
      </c>
      <c r="T1222">
        <v>627</v>
      </c>
      <c r="U1222" s="7">
        <v>39.990001679999999</v>
      </c>
      <c r="V1222" s="7">
        <v>34.198098313835338</v>
      </c>
      <c r="W1222">
        <v>2</v>
      </c>
      <c r="X1222" s="7">
        <v>1.6000000240000001</v>
      </c>
      <c r="Y1222" s="7">
        <v>79.980003359999998</v>
      </c>
      <c r="Z1222" s="7">
        <f t="shared" si="78"/>
        <v>78.380003336000001</v>
      </c>
      <c r="AA1222" t="s">
        <v>66</v>
      </c>
      <c r="AB1222" t="str">
        <f t="shared" si="79"/>
        <v>Non-Cash Payments</v>
      </c>
    </row>
    <row r="1223" spans="1:28" x14ac:dyDescent="0.25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 t="str">
        <f>VLOOKUP(R1223,Products!C:D,2,FALSE)</f>
        <v>Shop By Sport</v>
      </c>
      <c r="T1223">
        <v>627</v>
      </c>
      <c r="U1223" s="7">
        <v>39.990001679999999</v>
      </c>
      <c r="V1223" s="7">
        <v>34.198098313835338</v>
      </c>
      <c r="W1223">
        <v>2</v>
      </c>
      <c r="X1223" s="7">
        <v>7.1999998090000004</v>
      </c>
      <c r="Y1223" s="7">
        <v>79.980003359999998</v>
      </c>
      <c r="Z1223" s="7">
        <f t="shared" si="78"/>
        <v>72.780003550999993</v>
      </c>
      <c r="AA1223" t="s">
        <v>66</v>
      </c>
      <c r="AB1223" t="str">
        <f t="shared" si="79"/>
        <v>Non-Cash Payments</v>
      </c>
    </row>
    <row r="1224" spans="1:28" x14ac:dyDescent="0.25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 t="str">
        <f>VLOOKUP(R1224,Products!C:D,2,FALSE)</f>
        <v>Women's Apparel</v>
      </c>
      <c r="T1224">
        <v>502</v>
      </c>
      <c r="U1224" s="7">
        <v>50</v>
      </c>
      <c r="V1224" s="7">
        <v>43.678035218757444</v>
      </c>
      <c r="W1224">
        <v>2</v>
      </c>
      <c r="X1224" s="7">
        <v>10</v>
      </c>
      <c r="Y1224" s="7">
        <v>100</v>
      </c>
      <c r="Z1224" s="7">
        <f t="shared" si="78"/>
        <v>90</v>
      </c>
      <c r="AA1224" t="s">
        <v>66</v>
      </c>
      <c r="AB1224" t="str">
        <f t="shared" si="79"/>
        <v>Non-Cash Payments</v>
      </c>
    </row>
    <row r="1225" spans="1:28" x14ac:dyDescent="0.25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 t="str">
        <f>VLOOKUP(R1225,Products!C:D,2,FALSE)</f>
        <v>Accessories</v>
      </c>
      <c r="T1225">
        <v>905</v>
      </c>
      <c r="U1225" s="7">
        <v>24.989999770000001</v>
      </c>
      <c r="V1225" s="7">
        <v>20.52742837007143</v>
      </c>
      <c r="W1225">
        <v>2</v>
      </c>
      <c r="X1225" s="7">
        <v>0.5</v>
      </c>
      <c r="Y1225" s="7">
        <v>49.979999540000001</v>
      </c>
      <c r="Z1225" s="7">
        <f t="shared" si="78"/>
        <v>49.479999540000001</v>
      </c>
      <c r="AA1225" t="s">
        <v>66</v>
      </c>
      <c r="AB1225" t="str">
        <f t="shared" si="79"/>
        <v>Non-Cash Payments</v>
      </c>
    </row>
    <row r="1226" spans="1:28" x14ac:dyDescent="0.25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 t="str">
        <f>VLOOKUP(R1226,Products!C:D,2,FALSE)</f>
        <v>Trade-In</v>
      </c>
      <c r="T1226">
        <v>926</v>
      </c>
      <c r="U1226" s="7">
        <v>15.989999770000001</v>
      </c>
      <c r="V1226" s="7">
        <v>12.230249713200003</v>
      </c>
      <c r="W1226">
        <v>2</v>
      </c>
      <c r="X1226" s="7">
        <v>1.7599999900000001</v>
      </c>
      <c r="Y1226" s="7">
        <v>31.979999540000001</v>
      </c>
      <c r="Z1226" s="7">
        <f t="shared" si="78"/>
        <v>30.219999550000001</v>
      </c>
      <c r="AA1226" t="s">
        <v>66</v>
      </c>
      <c r="AB1226" t="str">
        <f t="shared" si="79"/>
        <v>Non-Cash Payments</v>
      </c>
    </row>
    <row r="1227" spans="1:28" x14ac:dyDescent="0.25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 t="str">
        <f>VLOOKUP(R1227,Products!C:D,2,FALSE)</f>
        <v>Golf Balls</v>
      </c>
      <c r="T1227">
        <v>810</v>
      </c>
      <c r="U1227" s="7">
        <v>19.989999770000001</v>
      </c>
      <c r="V1227" s="7">
        <v>13.40499973</v>
      </c>
      <c r="W1227">
        <v>2</v>
      </c>
      <c r="X1227" s="7">
        <v>2.7999999519999998</v>
      </c>
      <c r="Y1227" s="7">
        <v>39.979999540000001</v>
      </c>
      <c r="Z1227" s="7">
        <f t="shared" si="78"/>
        <v>37.179999588000001</v>
      </c>
      <c r="AA1227" t="s">
        <v>66</v>
      </c>
      <c r="AB1227" t="str">
        <f t="shared" si="79"/>
        <v>Non-Cash Payments</v>
      </c>
    </row>
    <row r="1228" spans="1:28" x14ac:dyDescent="0.25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 t="str">
        <f>VLOOKUP(R1228,Products!C:D,2,FALSE)</f>
        <v>Hockey</v>
      </c>
      <c r="T1228">
        <v>135</v>
      </c>
      <c r="U1228" s="7">
        <v>22</v>
      </c>
      <c r="V1228" s="7">
        <v>19.656208341820829</v>
      </c>
      <c r="W1228">
        <v>2</v>
      </c>
      <c r="X1228" s="7">
        <v>0</v>
      </c>
      <c r="Y1228" s="7">
        <v>44</v>
      </c>
      <c r="Z1228" s="7">
        <f t="shared" si="78"/>
        <v>44</v>
      </c>
      <c r="AA1228" t="s">
        <v>45</v>
      </c>
      <c r="AB1228" t="str">
        <f t="shared" si="79"/>
        <v>Non-Cash Payments</v>
      </c>
    </row>
    <row r="1229" spans="1:28" x14ac:dyDescent="0.25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 t="str">
        <f>VLOOKUP(R1229,Products!C:D,2,FALSE)</f>
        <v>Hockey</v>
      </c>
      <c r="T1229">
        <v>135</v>
      </c>
      <c r="U1229" s="7">
        <v>22</v>
      </c>
      <c r="V1229" s="7">
        <v>19.656208341820829</v>
      </c>
      <c r="W1229">
        <v>1</v>
      </c>
      <c r="X1229" s="7">
        <v>0.87999999500000003</v>
      </c>
      <c r="Y1229" s="7">
        <v>22</v>
      </c>
      <c r="Z1229" s="7">
        <f t="shared" si="78"/>
        <v>21.120000005000001</v>
      </c>
      <c r="AA1229" t="s">
        <v>45</v>
      </c>
      <c r="AB1229" t="str">
        <f t="shared" si="79"/>
        <v>Non-Cash Payments</v>
      </c>
    </row>
    <row r="1230" spans="1:28" x14ac:dyDescent="0.25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 t="str">
        <f>VLOOKUP(R1230,Products!C:D,2,FALSE)</f>
        <v>Hockey</v>
      </c>
      <c r="T1230">
        <v>135</v>
      </c>
      <c r="U1230" s="7">
        <v>22</v>
      </c>
      <c r="V1230" s="7">
        <v>19.656208341820829</v>
      </c>
      <c r="W1230">
        <v>2</v>
      </c>
      <c r="X1230" s="7">
        <v>1.7599999900000001</v>
      </c>
      <c r="Y1230" s="7">
        <v>44</v>
      </c>
      <c r="Z1230" s="7">
        <f t="shared" si="78"/>
        <v>42.240000010000003</v>
      </c>
      <c r="AA1230" t="s">
        <v>30</v>
      </c>
      <c r="AB1230" t="str">
        <f t="shared" si="79"/>
        <v>Cash Not Over 200</v>
      </c>
    </row>
    <row r="1231" spans="1:28" x14ac:dyDescent="0.25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 t="str">
        <f>VLOOKUP(R1231,Products!C:D,2,FALSE)</f>
        <v>Hockey</v>
      </c>
      <c r="T1231">
        <v>135</v>
      </c>
      <c r="U1231" s="7">
        <v>22</v>
      </c>
      <c r="V1231" s="7">
        <v>19.656208341820829</v>
      </c>
      <c r="W1231">
        <v>1</v>
      </c>
      <c r="X1231" s="7">
        <v>1.1000000240000001</v>
      </c>
      <c r="Y1231" s="7">
        <v>22</v>
      </c>
      <c r="Z1231" s="7">
        <f t="shared" si="78"/>
        <v>20.899999976</v>
      </c>
      <c r="AA1231" t="s">
        <v>66</v>
      </c>
      <c r="AB1231" t="str">
        <f t="shared" si="79"/>
        <v>Non-Cash Payments</v>
      </c>
    </row>
    <row r="1232" spans="1:28" x14ac:dyDescent="0.25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 t="str">
        <f>VLOOKUP(R1232,Products!C:D,2,FALSE)</f>
        <v>Hockey</v>
      </c>
      <c r="T1232">
        <v>135</v>
      </c>
      <c r="U1232" s="7">
        <v>22</v>
      </c>
      <c r="V1232" s="7">
        <v>19.656208341820829</v>
      </c>
      <c r="W1232">
        <v>1</v>
      </c>
      <c r="X1232" s="7">
        <v>1.210000038</v>
      </c>
      <c r="Y1232" s="7">
        <v>22</v>
      </c>
      <c r="Z1232" s="7">
        <f t="shared" si="78"/>
        <v>20.789999962</v>
      </c>
      <c r="AA1232" t="s">
        <v>45</v>
      </c>
      <c r="AB1232" t="str">
        <f t="shared" si="79"/>
        <v>Non-Cash Payments</v>
      </c>
    </row>
    <row r="1233" spans="1:28" x14ac:dyDescent="0.25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 t="str">
        <f>VLOOKUP(R1233,Products!C:D,2,FALSE)</f>
        <v>Hockey</v>
      </c>
      <c r="T1233">
        <v>135</v>
      </c>
      <c r="U1233" s="7">
        <v>22</v>
      </c>
      <c r="V1233" s="7">
        <v>19.656208341820829</v>
      </c>
      <c r="W1233">
        <v>3</v>
      </c>
      <c r="X1233" s="7">
        <v>3.2999999519999998</v>
      </c>
      <c r="Y1233" s="7">
        <v>66</v>
      </c>
      <c r="Z1233" s="7">
        <f t="shared" si="78"/>
        <v>62.700000048</v>
      </c>
      <c r="AA1233" t="s">
        <v>45</v>
      </c>
      <c r="AB1233" t="str">
        <f t="shared" si="79"/>
        <v>Non-Cash Payments</v>
      </c>
    </row>
    <row r="1234" spans="1:28" x14ac:dyDescent="0.25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 t="str">
        <f>VLOOKUP(R1234,Products!C:D,2,FALSE)</f>
        <v>Hockey</v>
      </c>
      <c r="T1234">
        <v>135</v>
      </c>
      <c r="U1234" s="7">
        <v>22</v>
      </c>
      <c r="V1234" s="7">
        <v>19.656208341820829</v>
      </c>
      <c r="W1234">
        <v>3</v>
      </c>
      <c r="X1234" s="7">
        <v>3.630000114</v>
      </c>
      <c r="Y1234" s="7">
        <v>66</v>
      </c>
      <c r="Z1234" s="7">
        <f t="shared" si="78"/>
        <v>62.369999886000002</v>
      </c>
      <c r="AA1234" t="s">
        <v>30</v>
      </c>
      <c r="AB1234" t="str">
        <f t="shared" si="79"/>
        <v>Cash Not Over 200</v>
      </c>
    </row>
    <row r="1235" spans="1:28" x14ac:dyDescent="0.25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 t="str">
        <f>VLOOKUP(R1235,Products!C:D,2,FALSE)</f>
        <v>Hockey</v>
      </c>
      <c r="T1235">
        <v>135</v>
      </c>
      <c r="U1235" s="7">
        <v>22</v>
      </c>
      <c r="V1235" s="7">
        <v>19.656208341820829</v>
      </c>
      <c r="W1235">
        <v>4</v>
      </c>
      <c r="X1235" s="7">
        <v>17.600000380000001</v>
      </c>
      <c r="Y1235" s="7">
        <v>88</v>
      </c>
      <c r="Z1235" s="7">
        <f t="shared" si="78"/>
        <v>70.399999620000003</v>
      </c>
      <c r="AA1235" t="s">
        <v>66</v>
      </c>
      <c r="AB1235" t="str">
        <f t="shared" si="79"/>
        <v>Non-Cash Payments</v>
      </c>
    </row>
    <row r="1236" spans="1:28" x14ac:dyDescent="0.25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 t="str">
        <f>VLOOKUP(R1236,Products!C:D,2,FALSE)</f>
        <v>Hockey</v>
      </c>
      <c r="T1236">
        <v>135</v>
      </c>
      <c r="U1236" s="7">
        <v>22</v>
      </c>
      <c r="V1236" s="7">
        <v>19.656208341820829</v>
      </c>
      <c r="W1236">
        <v>1</v>
      </c>
      <c r="X1236" s="7">
        <v>1.539999962</v>
      </c>
      <c r="Y1236" s="7">
        <v>22</v>
      </c>
      <c r="Z1236" s="7">
        <f t="shared" si="78"/>
        <v>20.460000038</v>
      </c>
      <c r="AA1236" t="s">
        <v>66</v>
      </c>
      <c r="AB1236" t="str">
        <f t="shared" si="79"/>
        <v>Non-Cash Payments</v>
      </c>
    </row>
    <row r="1237" spans="1:28" x14ac:dyDescent="0.25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 t="str">
        <f>VLOOKUP(R1237,Products!C:D,2,FALSE)</f>
        <v>Hockey</v>
      </c>
      <c r="T1237">
        <v>135</v>
      </c>
      <c r="U1237" s="7">
        <v>22</v>
      </c>
      <c r="V1237" s="7">
        <v>19.656208341820829</v>
      </c>
      <c r="W1237">
        <v>4</v>
      </c>
      <c r="X1237" s="7">
        <v>22</v>
      </c>
      <c r="Y1237" s="7">
        <v>88</v>
      </c>
      <c r="Z1237" s="7">
        <f t="shared" si="78"/>
        <v>66</v>
      </c>
      <c r="AA1237" t="s">
        <v>66</v>
      </c>
      <c r="AB1237" t="str">
        <f t="shared" si="79"/>
        <v>Non-Cash Payments</v>
      </c>
    </row>
    <row r="1238" spans="1:28" x14ac:dyDescent="0.25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 t="str">
        <f>VLOOKUP(R1238,Products!C:D,2,FALSE)</f>
        <v>Hockey</v>
      </c>
      <c r="T1238">
        <v>135</v>
      </c>
      <c r="U1238" s="7">
        <v>22</v>
      </c>
      <c r="V1238" s="7">
        <v>19.656208341820829</v>
      </c>
      <c r="W1238">
        <v>3</v>
      </c>
      <c r="X1238" s="7">
        <v>4.6199998860000004</v>
      </c>
      <c r="Y1238" s="7">
        <v>66</v>
      </c>
      <c r="Z1238" s="7">
        <f t="shared" si="78"/>
        <v>61.380000113999998</v>
      </c>
      <c r="AA1238" t="s">
        <v>45</v>
      </c>
      <c r="AB1238" t="str">
        <f t="shared" si="79"/>
        <v>Non-Cash Payments</v>
      </c>
    </row>
    <row r="1239" spans="1:28" x14ac:dyDescent="0.25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 t="str">
        <f>VLOOKUP(R1239,Products!C:D,2,FALSE)</f>
        <v>Hockey</v>
      </c>
      <c r="T1239">
        <v>135</v>
      </c>
      <c r="U1239" s="7">
        <v>22</v>
      </c>
      <c r="V1239" s="7">
        <v>19.656208341820829</v>
      </c>
      <c r="W1239">
        <v>3</v>
      </c>
      <c r="X1239" s="7">
        <v>5.9400000569999998</v>
      </c>
      <c r="Y1239" s="7">
        <v>66</v>
      </c>
      <c r="Z1239" s="7">
        <f t="shared" si="78"/>
        <v>60.059999943000001</v>
      </c>
      <c r="AA1239" t="s">
        <v>30</v>
      </c>
      <c r="AB1239" t="str">
        <f t="shared" si="79"/>
        <v>Cash Not Over 200</v>
      </c>
    </row>
    <row r="1240" spans="1:28" x14ac:dyDescent="0.25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 t="str">
        <f>VLOOKUP(R1240,Products!C:D,2,FALSE)</f>
        <v>Hockey</v>
      </c>
      <c r="T1240">
        <v>135</v>
      </c>
      <c r="U1240" s="7">
        <v>22</v>
      </c>
      <c r="V1240" s="7">
        <v>19.656208341820829</v>
      </c>
      <c r="W1240">
        <v>2</v>
      </c>
      <c r="X1240" s="7">
        <v>2.2000000480000002</v>
      </c>
      <c r="Y1240" s="7">
        <v>44</v>
      </c>
      <c r="Z1240" s="7">
        <f t="shared" si="78"/>
        <v>41.799999952</v>
      </c>
      <c r="AA1240" t="s">
        <v>66</v>
      </c>
      <c r="AB1240" t="str">
        <f t="shared" si="79"/>
        <v>Non-Cash Payments</v>
      </c>
    </row>
    <row r="1241" spans="1:28" x14ac:dyDescent="0.25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 t="str">
        <f>VLOOKUP(R1241,Products!C:D,2,FALSE)</f>
        <v>Hockey</v>
      </c>
      <c r="T1241">
        <v>135</v>
      </c>
      <c r="U1241" s="7">
        <v>22</v>
      </c>
      <c r="V1241" s="7">
        <v>19.656208341820829</v>
      </c>
      <c r="W1241">
        <v>3</v>
      </c>
      <c r="X1241" s="7">
        <v>6.5999999049999998</v>
      </c>
      <c r="Y1241" s="7">
        <v>66</v>
      </c>
      <c r="Z1241" s="7">
        <f t="shared" si="78"/>
        <v>59.400000095000003</v>
      </c>
      <c r="AA1241" t="s">
        <v>66</v>
      </c>
      <c r="AB1241" t="str">
        <f t="shared" si="79"/>
        <v>Non-Cash Payments</v>
      </c>
    </row>
    <row r="1242" spans="1:28" x14ac:dyDescent="0.25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 t="str">
        <f>VLOOKUP(R1242,Products!C:D,2,FALSE)</f>
        <v>Hockey</v>
      </c>
      <c r="T1242">
        <v>135</v>
      </c>
      <c r="U1242" s="7">
        <v>22</v>
      </c>
      <c r="V1242" s="7">
        <v>19.656208341820829</v>
      </c>
      <c r="W1242">
        <v>3</v>
      </c>
      <c r="X1242" s="7">
        <v>7.920000076</v>
      </c>
      <c r="Y1242" s="7">
        <v>66</v>
      </c>
      <c r="Z1242" s="7">
        <f t="shared" si="78"/>
        <v>58.079999923999999</v>
      </c>
      <c r="AA1242" t="s">
        <v>30</v>
      </c>
      <c r="AB1242" t="str">
        <f t="shared" si="79"/>
        <v>Cash Not Over 200</v>
      </c>
    </row>
    <row r="1243" spans="1:28" x14ac:dyDescent="0.25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 t="str">
        <f>VLOOKUP(R1243,Products!C:D,2,FALSE)</f>
        <v>Hockey</v>
      </c>
      <c r="T1243">
        <v>135</v>
      </c>
      <c r="U1243" s="7">
        <v>22</v>
      </c>
      <c r="V1243" s="7">
        <v>19.656208341820829</v>
      </c>
      <c r="W1243">
        <v>5</v>
      </c>
      <c r="X1243" s="7">
        <v>19.799999239999998</v>
      </c>
      <c r="Y1243" s="7">
        <v>110</v>
      </c>
      <c r="Z1243" s="7">
        <f t="shared" si="78"/>
        <v>90.200000759999995</v>
      </c>
      <c r="AA1243" t="s">
        <v>30</v>
      </c>
      <c r="AB1243" t="str">
        <f t="shared" si="79"/>
        <v>Cash Not Over 200</v>
      </c>
    </row>
    <row r="1244" spans="1:28" x14ac:dyDescent="0.25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 t="str">
        <f>VLOOKUP(R1244,Products!C:D,2,FALSE)</f>
        <v>Hockey</v>
      </c>
      <c r="T1244">
        <v>135</v>
      </c>
      <c r="U1244" s="7">
        <v>22</v>
      </c>
      <c r="V1244" s="7">
        <v>19.656208341820829</v>
      </c>
      <c r="W1244">
        <v>1</v>
      </c>
      <c r="X1244" s="7">
        <v>1.980000019</v>
      </c>
      <c r="Y1244" s="7">
        <v>22</v>
      </c>
      <c r="Z1244" s="7">
        <f t="shared" si="78"/>
        <v>20.019999981000002</v>
      </c>
      <c r="AA1244" t="s">
        <v>66</v>
      </c>
      <c r="AB1244" t="str">
        <f t="shared" si="79"/>
        <v>Non-Cash Payments</v>
      </c>
    </row>
    <row r="1245" spans="1:28" x14ac:dyDescent="0.25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 t="str">
        <f>VLOOKUP(R1245,Products!C:D,2,FALSE)</f>
        <v>Hockey</v>
      </c>
      <c r="T1245">
        <v>135</v>
      </c>
      <c r="U1245" s="7">
        <v>22</v>
      </c>
      <c r="V1245" s="7">
        <v>19.656208341820829</v>
      </c>
      <c r="W1245">
        <v>2</v>
      </c>
      <c r="X1245" s="7">
        <v>2.420000076</v>
      </c>
      <c r="Y1245" s="7">
        <v>44</v>
      </c>
      <c r="Z1245" s="7">
        <f t="shared" si="78"/>
        <v>41.579999923999999</v>
      </c>
      <c r="AA1245" t="s">
        <v>30</v>
      </c>
      <c r="AB1245" t="str">
        <f t="shared" si="79"/>
        <v>Cash Not Over 200</v>
      </c>
    </row>
    <row r="1246" spans="1:28" x14ac:dyDescent="0.25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 t="str">
        <f>VLOOKUP(R1246,Products!C:D,2,FALSE)</f>
        <v>Hockey</v>
      </c>
      <c r="T1246">
        <v>135</v>
      </c>
      <c r="U1246" s="7">
        <v>22</v>
      </c>
      <c r="V1246" s="7">
        <v>19.656208341820829</v>
      </c>
      <c r="W1246">
        <v>5</v>
      </c>
      <c r="X1246" s="7">
        <v>22</v>
      </c>
      <c r="Y1246" s="7">
        <v>110</v>
      </c>
      <c r="Z1246" s="7">
        <f t="shared" si="78"/>
        <v>88</v>
      </c>
      <c r="AA1246" t="s">
        <v>45</v>
      </c>
      <c r="AB1246" t="str">
        <f t="shared" si="79"/>
        <v>Non-Cash Payments</v>
      </c>
    </row>
    <row r="1247" spans="1:28" x14ac:dyDescent="0.25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 t="str">
        <f>VLOOKUP(R1247,Products!C:D,2,FALSE)</f>
        <v>Hockey</v>
      </c>
      <c r="T1247">
        <v>135</v>
      </c>
      <c r="U1247" s="7">
        <v>22</v>
      </c>
      <c r="V1247" s="7">
        <v>19.656208341820829</v>
      </c>
      <c r="W1247">
        <v>1</v>
      </c>
      <c r="X1247" s="7">
        <v>2.2000000480000002</v>
      </c>
      <c r="Y1247" s="7">
        <v>22</v>
      </c>
      <c r="Z1247" s="7">
        <f t="shared" si="78"/>
        <v>19.799999952</v>
      </c>
      <c r="AA1247" t="s">
        <v>45</v>
      </c>
      <c r="AB1247" t="str">
        <f t="shared" si="79"/>
        <v>Non-Cash Payments</v>
      </c>
    </row>
    <row r="1248" spans="1:28" x14ac:dyDescent="0.25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 t="str">
        <f>VLOOKUP(R1248,Products!C:D,2,FALSE)</f>
        <v>Hockey</v>
      </c>
      <c r="T1248">
        <v>135</v>
      </c>
      <c r="U1248" s="7">
        <v>22</v>
      </c>
      <c r="V1248" s="7">
        <v>19.656208341820829</v>
      </c>
      <c r="W1248">
        <v>1</v>
      </c>
      <c r="X1248" s="7">
        <v>2.6400001049999999</v>
      </c>
      <c r="Y1248" s="7">
        <v>22</v>
      </c>
      <c r="Z1248" s="7">
        <f t="shared" si="78"/>
        <v>19.359999895000001</v>
      </c>
      <c r="AA1248" t="s">
        <v>66</v>
      </c>
      <c r="AB1248" t="str">
        <f t="shared" si="79"/>
        <v>Non-Cash Payments</v>
      </c>
    </row>
    <row r="1249" spans="1:28" x14ac:dyDescent="0.25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 t="str">
        <f>VLOOKUP(R1249,Products!C:D,2,FALSE)</f>
        <v>Hockey</v>
      </c>
      <c r="T1249">
        <v>135</v>
      </c>
      <c r="U1249" s="7">
        <v>22</v>
      </c>
      <c r="V1249" s="7">
        <v>19.656208341820829</v>
      </c>
      <c r="W1249">
        <v>2</v>
      </c>
      <c r="X1249" s="7">
        <v>3.079999924</v>
      </c>
      <c r="Y1249" s="7">
        <v>44</v>
      </c>
      <c r="Z1249" s="7">
        <f t="shared" si="78"/>
        <v>40.920000076000001</v>
      </c>
      <c r="AA1249" t="s">
        <v>30</v>
      </c>
      <c r="AB1249" t="str">
        <f t="shared" si="79"/>
        <v>Cash Not Over 200</v>
      </c>
    </row>
    <row r="1250" spans="1:28" x14ac:dyDescent="0.25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 t="str">
        <f>VLOOKUP(R1250,Products!C:D,2,FALSE)</f>
        <v>Hockey</v>
      </c>
      <c r="T1250">
        <v>135</v>
      </c>
      <c r="U1250" s="7">
        <v>22</v>
      </c>
      <c r="V1250" s="7">
        <v>19.656208341820829</v>
      </c>
      <c r="W1250">
        <v>2</v>
      </c>
      <c r="X1250" s="7">
        <v>3.960000038</v>
      </c>
      <c r="Y1250" s="7">
        <v>44</v>
      </c>
      <c r="Z1250" s="7">
        <f t="shared" si="78"/>
        <v>40.039999962000003</v>
      </c>
      <c r="AA1250" t="s">
        <v>66</v>
      </c>
      <c r="AB1250" t="str">
        <f t="shared" si="79"/>
        <v>Non-Cash Payments</v>
      </c>
    </row>
    <row r="1251" spans="1:28" x14ac:dyDescent="0.25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 t="str">
        <f>VLOOKUP(R1251,Products!C:D,2,FALSE)</f>
        <v>Hockey</v>
      </c>
      <c r="T1251">
        <v>135</v>
      </c>
      <c r="U1251" s="7">
        <v>22</v>
      </c>
      <c r="V1251" s="7">
        <v>19.656208341820829</v>
      </c>
      <c r="W1251">
        <v>1</v>
      </c>
      <c r="X1251" s="7">
        <v>2.8599998950000001</v>
      </c>
      <c r="Y1251" s="7">
        <v>22</v>
      </c>
      <c r="Z1251" s="7">
        <f t="shared" si="78"/>
        <v>19.140000104999999</v>
      </c>
      <c r="AA1251" t="s">
        <v>66</v>
      </c>
      <c r="AB1251" t="str">
        <f t="shared" si="79"/>
        <v>Non-Cash Payments</v>
      </c>
    </row>
    <row r="1252" spans="1:28" x14ac:dyDescent="0.25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 t="str">
        <f>VLOOKUP(R1252,Products!C:D,2,FALSE)</f>
        <v>Hockey</v>
      </c>
      <c r="T1252">
        <v>135</v>
      </c>
      <c r="U1252" s="7">
        <v>22</v>
      </c>
      <c r="V1252" s="7">
        <v>19.656208341820829</v>
      </c>
      <c r="W1252">
        <v>3</v>
      </c>
      <c r="X1252" s="7">
        <v>8.5799999239999991</v>
      </c>
      <c r="Y1252" s="7">
        <v>66</v>
      </c>
      <c r="Z1252" s="7">
        <f t="shared" si="78"/>
        <v>57.420000076000001</v>
      </c>
      <c r="AA1252" t="s">
        <v>30</v>
      </c>
      <c r="AB1252" t="str">
        <f t="shared" si="79"/>
        <v>Cash Not Over 200</v>
      </c>
    </row>
    <row r="1253" spans="1:28" x14ac:dyDescent="0.25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 t="str">
        <f>VLOOKUP(R1253,Products!C:D,2,FALSE)</f>
        <v>Hockey</v>
      </c>
      <c r="T1253">
        <v>135</v>
      </c>
      <c r="U1253" s="7">
        <v>22</v>
      </c>
      <c r="V1253" s="7">
        <v>19.656208341820829</v>
      </c>
      <c r="W1253">
        <v>1</v>
      </c>
      <c r="X1253" s="7">
        <v>3.2999999519999998</v>
      </c>
      <c r="Y1253" s="7">
        <v>22</v>
      </c>
      <c r="Z1253" s="7">
        <f t="shared" si="78"/>
        <v>18.700000048</v>
      </c>
      <c r="AA1253" t="s">
        <v>45</v>
      </c>
      <c r="AB1253" t="str">
        <f t="shared" si="79"/>
        <v>Non-Cash Payments</v>
      </c>
    </row>
    <row r="1254" spans="1:28" x14ac:dyDescent="0.25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 t="str">
        <f>VLOOKUP(R1254,Products!C:D,2,FALSE)</f>
        <v>Hockey</v>
      </c>
      <c r="T1254">
        <v>135</v>
      </c>
      <c r="U1254" s="7">
        <v>22</v>
      </c>
      <c r="V1254" s="7">
        <v>19.656208341820829</v>
      </c>
      <c r="W1254">
        <v>5</v>
      </c>
      <c r="X1254" s="7">
        <v>27.5</v>
      </c>
      <c r="Y1254" s="7">
        <v>110</v>
      </c>
      <c r="Z1254" s="7">
        <f t="shared" si="78"/>
        <v>82.5</v>
      </c>
      <c r="AA1254" t="s">
        <v>45</v>
      </c>
      <c r="AB1254" t="str">
        <f t="shared" si="79"/>
        <v>Non-Cash Payments</v>
      </c>
    </row>
    <row r="1255" spans="1:28" x14ac:dyDescent="0.25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 t="str">
        <f>VLOOKUP(R1255,Products!C:D,2,FALSE)</f>
        <v>Hockey</v>
      </c>
      <c r="T1255">
        <v>135</v>
      </c>
      <c r="U1255" s="7">
        <v>22</v>
      </c>
      <c r="V1255" s="7">
        <v>19.656208341820829</v>
      </c>
      <c r="W1255">
        <v>5</v>
      </c>
      <c r="X1255" s="7">
        <v>0</v>
      </c>
      <c r="Y1255" s="7">
        <v>110</v>
      </c>
      <c r="Z1255" s="7">
        <f t="shared" si="78"/>
        <v>110</v>
      </c>
      <c r="AA1255" t="s">
        <v>66</v>
      </c>
      <c r="AB1255" t="str">
        <f t="shared" si="79"/>
        <v>Non-Cash Payments</v>
      </c>
    </row>
    <row r="1256" spans="1:28" x14ac:dyDescent="0.25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 t="str">
        <f>VLOOKUP(R1256,Products!C:D,2,FALSE)</f>
        <v>Hockey</v>
      </c>
      <c r="T1256">
        <v>135</v>
      </c>
      <c r="U1256" s="7">
        <v>22</v>
      </c>
      <c r="V1256" s="7">
        <v>19.656208341820829</v>
      </c>
      <c r="W1256">
        <v>5</v>
      </c>
      <c r="X1256" s="7">
        <v>1.1000000240000001</v>
      </c>
      <c r="Y1256" s="7">
        <v>110</v>
      </c>
      <c r="Z1256" s="7">
        <f t="shared" si="78"/>
        <v>108.899999976</v>
      </c>
      <c r="AA1256" t="s">
        <v>45</v>
      </c>
      <c r="AB1256" t="str">
        <f t="shared" si="79"/>
        <v>Non-Cash Payments</v>
      </c>
    </row>
    <row r="1257" spans="1:28" x14ac:dyDescent="0.25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 t="str">
        <f>VLOOKUP(R1257,Products!C:D,2,FALSE)</f>
        <v>Hockey</v>
      </c>
      <c r="T1257">
        <v>135</v>
      </c>
      <c r="U1257" s="7">
        <v>22</v>
      </c>
      <c r="V1257" s="7">
        <v>19.656208341820829</v>
      </c>
      <c r="W1257">
        <v>1</v>
      </c>
      <c r="X1257" s="7">
        <v>3.5199999809999998</v>
      </c>
      <c r="Y1257" s="7">
        <v>22</v>
      </c>
      <c r="Z1257" s="7">
        <f t="shared" si="78"/>
        <v>18.480000019000002</v>
      </c>
      <c r="AA1257" t="s">
        <v>45</v>
      </c>
      <c r="AB1257" t="str">
        <f t="shared" si="79"/>
        <v>Non-Cash Payments</v>
      </c>
    </row>
    <row r="1258" spans="1:28" x14ac:dyDescent="0.25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 t="str">
        <f>VLOOKUP(R1258,Products!C:D,2,FALSE)</f>
        <v>Hockey</v>
      </c>
      <c r="T1258">
        <v>135</v>
      </c>
      <c r="U1258" s="7">
        <v>22</v>
      </c>
      <c r="V1258" s="7">
        <v>19.656208341820829</v>
      </c>
      <c r="W1258">
        <v>4</v>
      </c>
      <c r="X1258" s="7">
        <v>0</v>
      </c>
      <c r="Y1258" s="7">
        <v>88</v>
      </c>
      <c r="Z1258" s="7">
        <f t="shared" si="78"/>
        <v>88</v>
      </c>
      <c r="AA1258" t="s">
        <v>66</v>
      </c>
      <c r="AB1258" t="str">
        <f t="shared" si="79"/>
        <v>Non-Cash Payments</v>
      </c>
    </row>
    <row r="1259" spans="1:28" x14ac:dyDescent="0.25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 t="str">
        <f>VLOOKUP(R1259,Products!C:D,2,FALSE)</f>
        <v>Hockey</v>
      </c>
      <c r="T1259">
        <v>135</v>
      </c>
      <c r="U1259" s="7">
        <v>22</v>
      </c>
      <c r="V1259" s="7">
        <v>19.656208341820829</v>
      </c>
      <c r="W1259">
        <v>5</v>
      </c>
      <c r="X1259" s="7">
        <v>2.2000000480000002</v>
      </c>
      <c r="Y1259" s="7">
        <v>110</v>
      </c>
      <c r="Z1259" s="7">
        <f t="shared" si="78"/>
        <v>107.79999995199999</v>
      </c>
      <c r="AA1259" t="s">
        <v>45</v>
      </c>
      <c r="AB1259" t="str">
        <f t="shared" si="79"/>
        <v>Non-Cash Payments</v>
      </c>
    </row>
    <row r="1260" spans="1:28" x14ac:dyDescent="0.25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 t="str">
        <f>VLOOKUP(R1260,Products!C:D,2,FALSE)</f>
        <v>Hockey</v>
      </c>
      <c r="T1260">
        <v>135</v>
      </c>
      <c r="U1260" s="7">
        <v>22</v>
      </c>
      <c r="V1260" s="7">
        <v>19.656208341820829</v>
      </c>
      <c r="W1260">
        <v>4</v>
      </c>
      <c r="X1260" s="7">
        <v>0.87999999500000003</v>
      </c>
      <c r="Y1260" s="7">
        <v>88</v>
      </c>
      <c r="Z1260" s="7">
        <f t="shared" si="78"/>
        <v>87.120000004999994</v>
      </c>
      <c r="AA1260" t="s">
        <v>30</v>
      </c>
      <c r="AB1260" t="str">
        <f t="shared" si="79"/>
        <v>Cash Not Over 200</v>
      </c>
    </row>
    <row r="1261" spans="1:28" x14ac:dyDescent="0.25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 t="str">
        <f>VLOOKUP(R1261,Products!C:D,2,FALSE)</f>
        <v>Hockey</v>
      </c>
      <c r="T1261">
        <v>135</v>
      </c>
      <c r="U1261" s="7">
        <v>22</v>
      </c>
      <c r="V1261" s="7">
        <v>19.656208341820829</v>
      </c>
      <c r="W1261">
        <v>4</v>
      </c>
      <c r="X1261" s="7">
        <v>1.7599999900000001</v>
      </c>
      <c r="Y1261" s="7">
        <v>88</v>
      </c>
      <c r="Z1261" s="7">
        <f t="shared" si="78"/>
        <v>86.240000010000003</v>
      </c>
      <c r="AA1261" t="s">
        <v>66</v>
      </c>
      <c r="AB1261" t="str">
        <f t="shared" si="79"/>
        <v>Non-Cash Payments</v>
      </c>
    </row>
    <row r="1262" spans="1:28" x14ac:dyDescent="0.25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 t="str">
        <f>VLOOKUP(R1262,Products!C:D,2,FALSE)</f>
        <v>Hockey</v>
      </c>
      <c r="T1262">
        <v>135</v>
      </c>
      <c r="U1262" s="7">
        <v>22</v>
      </c>
      <c r="V1262" s="7">
        <v>19.656208341820829</v>
      </c>
      <c r="W1262">
        <v>4</v>
      </c>
      <c r="X1262" s="7">
        <v>2.6400001049999999</v>
      </c>
      <c r="Y1262" s="7">
        <v>88</v>
      </c>
      <c r="Z1262" s="7">
        <f t="shared" si="78"/>
        <v>85.359999895000001</v>
      </c>
      <c r="AA1262" t="s">
        <v>45</v>
      </c>
      <c r="AB1262" t="str">
        <f t="shared" si="79"/>
        <v>Non-Cash Payments</v>
      </c>
    </row>
    <row r="1263" spans="1:28" x14ac:dyDescent="0.25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 t="str">
        <f>VLOOKUP(R1263,Products!C:D,2,FALSE)</f>
        <v>Hockey</v>
      </c>
      <c r="T1263">
        <v>135</v>
      </c>
      <c r="U1263" s="7">
        <v>22</v>
      </c>
      <c r="V1263" s="7">
        <v>19.656208341820829</v>
      </c>
      <c r="W1263">
        <v>5</v>
      </c>
      <c r="X1263" s="7">
        <v>3.2999999519999998</v>
      </c>
      <c r="Y1263" s="7">
        <v>110</v>
      </c>
      <c r="Z1263" s="7">
        <f t="shared" si="78"/>
        <v>106.70000004800001</v>
      </c>
      <c r="AA1263" t="s">
        <v>30</v>
      </c>
      <c r="AB1263" t="str">
        <f t="shared" si="79"/>
        <v>Cash Not Over 200</v>
      </c>
    </row>
    <row r="1264" spans="1:28" x14ac:dyDescent="0.25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 t="str">
        <f>VLOOKUP(R1264,Products!C:D,2,FALSE)</f>
        <v>Hockey</v>
      </c>
      <c r="T1264">
        <v>135</v>
      </c>
      <c r="U1264" s="7">
        <v>22</v>
      </c>
      <c r="V1264" s="7">
        <v>19.656208341820829</v>
      </c>
      <c r="W1264">
        <v>3</v>
      </c>
      <c r="X1264" s="7">
        <v>9.8999996190000008</v>
      </c>
      <c r="Y1264" s="7">
        <v>66</v>
      </c>
      <c r="Z1264" s="7">
        <f t="shared" si="78"/>
        <v>56.100000381000001</v>
      </c>
      <c r="AA1264" t="s">
        <v>30</v>
      </c>
      <c r="AB1264" t="str">
        <f t="shared" si="79"/>
        <v>Cash Not Over 200</v>
      </c>
    </row>
    <row r="1265" spans="1:28" x14ac:dyDescent="0.25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 t="str">
        <f>VLOOKUP(R1265,Products!C:D,2,FALSE)</f>
        <v>Hockey</v>
      </c>
      <c r="T1265">
        <v>135</v>
      </c>
      <c r="U1265" s="7">
        <v>22</v>
      </c>
      <c r="V1265" s="7">
        <v>19.656208341820829</v>
      </c>
      <c r="W1265">
        <v>4</v>
      </c>
      <c r="X1265" s="7">
        <v>3.5199999809999998</v>
      </c>
      <c r="Y1265" s="7">
        <v>88</v>
      </c>
      <c r="Z1265" s="7">
        <f t="shared" si="78"/>
        <v>84.480000019000002</v>
      </c>
      <c r="AA1265" t="s">
        <v>30</v>
      </c>
      <c r="AB1265" t="str">
        <f t="shared" si="79"/>
        <v>Cash Not Over 200</v>
      </c>
    </row>
    <row r="1266" spans="1:28" x14ac:dyDescent="0.25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 t="str">
        <f>VLOOKUP(R1266,Products!C:D,2,FALSE)</f>
        <v>Hockey</v>
      </c>
      <c r="T1266">
        <v>135</v>
      </c>
      <c r="U1266" s="7">
        <v>22</v>
      </c>
      <c r="V1266" s="7">
        <v>19.656208341820829</v>
      </c>
      <c r="W1266">
        <v>5</v>
      </c>
      <c r="X1266" s="7">
        <v>4.4000000950000002</v>
      </c>
      <c r="Y1266" s="7">
        <v>110</v>
      </c>
      <c r="Z1266" s="7">
        <f t="shared" si="78"/>
        <v>105.599999905</v>
      </c>
      <c r="AA1266" t="s">
        <v>66</v>
      </c>
      <c r="AB1266" t="str">
        <f t="shared" si="79"/>
        <v>Non-Cash Payments</v>
      </c>
    </row>
    <row r="1267" spans="1:28" x14ac:dyDescent="0.25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 t="str">
        <f>VLOOKUP(R1267,Products!C:D,2,FALSE)</f>
        <v>Hockey</v>
      </c>
      <c r="T1267">
        <v>135</v>
      </c>
      <c r="U1267" s="7">
        <v>22</v>
      </c>
      <c r="V1267" s="7">
        <v>19.656208341820829</v>
      </c>
      <c r="W1267">
        <v>2</v>
      </c>
      <c r="X1267" s="7">
        <v>4.4000000950000002</v>
      </c>
      <c r="Y1267" s="7">
        <v>44</v>
      </c>
      <c r="Z1267" s="7">
        <f t="shared" si="78"/>
        <v>39.599999904999997</v>
      </c>
      <c r="AA1267" t="s">
        <v>66</v>
      </c>
      <c r="AB1267" t="str">
        <f t="shared" si="79"/>
        <v>Non-Cash Payments</v>
      </c>
    </row>
    <row r="1268" spans="1:28" x14ac:dyDescent="0.25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 t="str">
        <f>VLOOKUP(R1268,Products!C:D,2,FALSE)</f>
        <v>Hockey</v>
      </c>
      <c r="T1268">
        <v>135</v>
      </c>
      <c r="U1268" s="7">
        <v>22</v>
      </c>
      <c r="V1268" s="7">
        <v>19.656208341820829</v>
      </c>
      <c r="W1268">
        <v>2</v>
      </c>
      <c r="X1268" s="7">
        <v>5.2800002099999999</v>
      </c>
      <c r="Y1268" s="7">
        <v>44</v>
      </c>
      <c r="Z1268" s="7">
        <f t="shared" si="78"/>
        <v>38.719999790000003</v>
      </c>
      <c r="AA1268" t="s">
        <v>30</v>
      </c>
      <c r="AB1268" t="str">
        <f t="shared" si="79"/>
        <v>Cash Not Over 200</v>
      </c>
    </row>
    <row r="1269" spans="1:28" x14ac:dyDescent="0.25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 t="str">
        <f>VLOOKUP(R1269,Products!C:D,2,FALSE)</f>
        <v>Hockey</v>
      </c>
      <c r="T1269">
        <v>135</v>
      </c>
      <c r="U1269" s="7">
        <v>22</v>
      </c>
      <c r="V1269" s="7">
        <v>19.656208341820829</v>
      </c>
      <c r="W1269">
        <v>5</v>
      </c>
      <c r="X1269" s="7">
        <v>5.5</v>
      </c>
      <c r="Y1269" s="7">
        <v>110</v>
      </c>
      <c r="Z1269" s="7">
        <f t="shared" si="78"/>
        <v>104.5</v>
      </c>
      <c r="AA1269" t="s">
        <v>66</v>
      </c>
      <c r="AB1269" t="str">
        <f t="shared" si="79"/>
        <v>Non-Cash Payments</v>
      </c>
    </row>
    <row r="1270" spans="1:28" x14ac:dyDescent="0.25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 t="str">
        <f>VLOOKUP(R1270,Products!C:D,2,FALSE)</f>
        <v>Hockey</v>
      </c>
      <c r="T1270">
        <v>135</v>
      </c>
      <c r="U1270" s="7">
        <v>22</v>
      </c>
      <c r="V1270" s="7">
        <v>19.656208341820829</v>
      </c>
      <c r="W1270">
        <v>2</v>
      </c>
      <c r="X1270" s="7">
        <v>5.7199997900000001</v>
      </c>
      <c r="Y1270" s="7">
        <v>44</v>
      </c>
      <c r="Z1270" s="7">
        <f t="shared" si="78"/>
        <v>38.280000209999997</v>
      </c>
      <c r="AA1270" t="s">
        <v>30</v>
      </c>
      <c r="AB1270" t="str">
        <f t="shared" si="79"/>
        <v>Cash Not Over 200</v>
      </c>
    </row>
  </sheetData>
  <autoFilter ref="A1:AB1270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E3" sqref="E3"/>
    </sheetView>
  </sheetViews>
  <sheetFormatPr defaultRowHeight="15.75" x14ac:dyDescent="0.25"/>
  <cols>
    <col min="1" max="1" width="10.375" bestFit="1" customWidth="1"/>
    <col min="2" max="2" width="9.5" bestFit="1" customWidth="1"/>
    <col min="5" max="5" width="11.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45539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Chris Nzoka-okoye</cp:lastModifiedBy>
  <dcterms:created xsi:type="dcterms:W3CDTF">2023-07-26T13:39:43Z</dcterms:created>
  <dcterms:modified xsi:type="dcterms:W3CDTF">2024-09-04T06:19:47Z</dcterms:modified>
</cp:coreProperties>
</file>