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5_6\"/>
    </mc:Choice>
  </mc:AlternateContent>
  <xr:revisionPtr revIDLastSave="0" documentId="13_ncr:1_{AF468F1C-AB5D-47D5-896B-2312145D3D74}" xr6:coauthVersionLast="44" xr6:coauthVersionMax="44" xr10:uidLastSave="{00000000-0000-0000-0000-000000000000}"/>
  <bookViews>
    <workbookView xWindow="-90" yWindow="-90" windowWidth="19380" windowHeight="10530" xr2:uid="{00000000-000D-0000-FFFF-FFFF00000000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9" i="3" l="1"/>
  <c r="AM10" i="3"/>
  <c r="AM7" i="3" l="1"/>
  <c r="AM8" i="3"/>
  <c r="AM13" i="3"/>
  <c r="AM14" i="3"/>
  <c r="AM12" i="3"/>
  <c r="AM11" i="3"/>
  <c r="AM4" i="3"/>
  <c r="AM2" i="3"/>
  <c r="AM5" i="3"/>
  <c r="AL22" i="3" l="1"/>
  <c r="AL21" i="3"/>
  <c r="AL20" i="3"/>
  <c r="AL19" i="3"/>
  <c r="AM17" i="3"/>
  <c r="AM16" i="3"/>
  <c r="AM15" i="3"/>
  <c r="AM21" i="3" l="1"/>
  <c r="AM22" i="3"/>
  <c r="AM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tc={595A8741-3CB8-4DC6-86A0-2ECD1F9D334B}</author>
    <author>tc={4992A8AF-FFDD-4965-952F-230D2384B795}</author>
    <author>tc={BC9D21DD-94F7-4123-B96E-4C0E22AAC288}</author>
    <author>tc={FA3F6A17-A51A-4CBD-8C41-34C871AE34C5}</author>
  </authors>
  <commentList>
    <comment ref="F19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20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2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22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</commentList>
</comments>
</file>

<file path=xl/sharedStrings.xml><?xml version="1.0" encoding="utf-8"?>
<sst xmlns="http://schemas.openxmlformats.org/spreadsheetml/2006/main" count="173" uniqueCount="92">
  <si>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</si>
  <si>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</si>
  <si>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</si>
  <si>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</si>
  <si>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</si>
  <si>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</si>
  <si>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</si>
  <si>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</si>
  <si>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</si>
  <si>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</si>
  <si>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</si>
  <si>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</si>
  <si>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</si>
  <si>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</si>
  <si>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</si>
  <si>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</si>
  <si>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</si>
  <si>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</si>
  <si>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</si>
  <si>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</si>
  <si>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</si>
  <si>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</si>
  <si>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</si>
  <si>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</si>
  <si>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</si>
  <si>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</si>
  <si>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</si>
  <si>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</si>
  <si>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</si>
  <si>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</si>
  <si>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</si>
  <si>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</si>
  <si>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</si>
  <si>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</si>
  <si>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</si>
  <si>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</si>
  <si>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</si>
  <si>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</si>
  <si>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</si>
  <si>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</si>
  <si>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</si>
  <si>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</si>
  <si>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</si>
  <si>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</si>
  <si>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</si>
  <si>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</si>
  <si>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</si>
  <si>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</si>
  <si>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</si>
  <si>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</si>
  <si>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</si>
  <si>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</si>
  <si>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</si>
  <si>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</si>
  <si>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</si>
  <si>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</si>
  <si>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</si>
  <si>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</si>
  <si>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</si>
  <si>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</si>
  <si>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</si>
  <si>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</si>
  <si>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</si>
  <si>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</si>
  <si>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</si>
  <si>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</si>
  <si>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</si>
  <si>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</si>
  <si>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</si>
  <si>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</si>
  <si>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</si>
  <si>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</si>
  <si>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</si>
  <si>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</si>
  <si>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</si>
  <si>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</si>
  <si>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</si>
  <si>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</si>
  <si>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</si>
  <si>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</si>
  <si>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</si>
  <si>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</si>
  <si>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</si>
  <si>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</si>
  <si>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</si>
  <si>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</si>
  <si>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</si>
  <si>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</si>
  <si>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</si>
  <si>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</si>
  <si>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</si>
  <si>
    <t>1-group (no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</si>
</sst>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0-05-07T02:06:54.41" personId="{A4AD773A-94BB-479A-B1B7-F1633C8B31ED}" id="{595A8741-3CB8-4DC6-86A0-2ECD1F9D334B}">
    <text>This intercept value is nonsensical.</text>
  </threadedComment>
  <threadedComment ref="F20" dT="2020-05-07T02:09:40.21" personId="{A4AD773A-94BB-479A-B1B7-F1633C8B31ED}" id="{4992A8AF-FFDD-4965-952F-230D2384B795}">
    <text>This intercept value is nonsensical.</text>
  </threadedComment>
  <threadedComment ref="F21" dT="2020-05-09T21:30:58.39" personId="{A4AD773A-94BB-479A-B1B7-F1633C8B31ED}" id="{BC9D21DD-94F7-4123-B96E-4C0E22AAC288}">
    <text>This intercept value is nonsensical.</text>
  </threadedComment>
  <threadedComment ref="F22" dT="2020-05-09T21:31:06.64" personId="{A4AD773A-94BB-479A-B1B7-F1633C8B31ED}" id="{FA3F6A17-A51A-4CBD-8C41-34C871AE34C5}">
    <text>This intercept value is nonsensical.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ColWidth="8.7265625" defaultRowHeight="13" x14ac:dyDescent="0.6"/>
  <cols>
    <col min="1" max="1" width="11.90625" style="2" bestFit="1" customWidth="1"/>
    <col min="2" max="2" width="97.4062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43957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64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71</v>
      </c>
    </row>
    <row r="10" spans="1:2" x14ac:dyDescent="0.6">
      <c r="B10" s="1" t="s">
        <v>12</v>
      </c>
    </row>
    <row r="11" spans="1:2" x14ac:dyDescent="0.6">
      <c r="B11" s="1" t="s">
        <v>75</v>
      </c>
    </row>
    <row r="12" spans="1:2" x14ac:dyDescent="0.6">
      <c r="B12" s="1" t="s">
        <v>76</v>
      </c>
    </row>
    <row r="13" spans="1:2" x14ac:dyDescent="0.6">
      <c r="B13" s="1" t="s">
        <v>78</v>
      </c>
    </row>
    <row r="14" spans="1:2" x14ac:dyDescent="0.6">
      <c r="B14" s="1" t="s">
        <v>77</v>
      </c>
    </row>
    <row r="15" spans="1:2" x14ac:dyDescent="0.6">
      <c r="A15" s="2" t="s">
        <v>28</v>
      </c>
      <c r="B15" s="1" t="s">
        <v>29</v>
      </c>
    </row>
    <row r="16" spans="1:2" x14ac:dyDescent="0.6">
      <c r="A16" s="2" t="s">
        <v>68</v>
      </c>
      <c r="B16" s="1" t="s">
        <v>69</v>
      </c>
    </row>
    <row r="17" spans="1:2" x14ac:dyDescent="0.6">
      <c r="A17" s="2" t="s">
        <v>30</v>
      </c>
      <c r="B17" s="1" t="s">
        <v>54</v>
      </c>
    </row>
    <row r="18" spans="1:2" x14ac:dyDescent="0.6">
      <c r="A18" s="2" t="s">
        <v>31</v>
      </c>
      <c r="B18" s="1" t="s">
        <v>86</v>
      </c>
    </row>
    <row r="19" spans="1:2" x14ac:dyDescent="0.6">
      <c r="A19" s="2" t="s">
        <v>32</v>
      </c>
      <c r="B19" s="1" t="s">
        <v>55</v>
      </c>
    </row>
    <row r="20" spans="1:2" x14ac:dyDescent="0.6">
      <c r="A20" s="2" t="s">
        <v>33</v>
      </c>
      <c r="B20" s="1" t="s">
        <v>56</v>
      </c>
    </row>
    <row r="21" spans="1:2" x14ac:dyDescent="0.6">
      <c r="A21" s="2" t="s">
        <v>34</v>
      </c>
      <c r="B21" s="1" t="s">
        <v>57</v>
      </c>
    </row>
    <row r="22" spans="1:2" x14ac:dyDescent="0.6">
      <c r="A22" s="2" t="s">
        <v>35</v>
      </c>
      <c r="B22" s="1" t="s">
        <v>58</v>
      </c>
    </row>
    <row r="23" spans="1:2" x14ac:dyDescent="0.6">
      <c r="A23" s="2" t="s">
        <v>36</v>
      </c>
      <c r="B23" s="1" t="s">
        <v>59</v>
      </c>
    </row>
    <row r="24" spans="1:2" x14ac:dyDescent="0.6">
      <c r="A24" s="2" t="s">
        <v>37</v>
      </c>
      <c r="B24" s="1" t="s">
        <v>70</v>
      </c>
    </row>
    <row r="25" spans="1:2" x14ac:dyDescent="0.6">
      <c r="A25" s="2" t="s">
        <v>38</v>
      </c>
      <c r="B25" s="1" t="s">
        <v>60</v>
      </c>
    </row>
    <row r="26" spans="1:2" x14ac:dyDescent="0.6">
      <c r="A26" s="2" t="s">
        <v>39</v>
      </c>
      <c r="B26" s="1" t="s">
        <v>61</v>
      </c>
    </row>
    <row r="27" spans="1:2" x14ac:dyDescent="0.6">
      <c r="A27" s="2" t="s">
        <v>40</v>
      </c>
      <c r="B27" s="1" t="s">
        <v>62</v>
      </c>
    </row>
    <row r="28" spans="1:2" x14ac:dyDescent="0.6">
      <c r="A28" s="2" t="s">
        <v>41</v>
      </c>
      <c r="B28" s="1" t="s">
        <v>63</v>
      </c>
    </row>
    <row r="29" spans="1:2" x14ac:dyDescent="0.6">
      <c r="A29" s="2" t="s">
        <v>83</v>
      </c>
      <c r="B29" s="1" t="s">
        <v>85</v>
      </c>
    </row>
    <row r="30" spans="1:2" x14ac:dyDescent="0.6">
      <c r="A30" s="2" t="s">
        <v>84</v>
      </c>
      <c r="B30" s="1" t="s">
        <v>87</v>
      </c>
    </row>
    <row r="31" spans="1:2" x14ac:dyDescent="0.6">
      <c r="A31" s="2" t="s">
        <v>1</v>
      </c>
      <c r="B31" s="1" t="s">
        <v>17</v>
      </c>
    </row>
    <row r="32" spans="1:2" x14ac:dyDescent="0.6">
      <c r="A32" s="2" t="s">
        <v>14</v>
      </c>
      <c r="B32" s="1" t="s">
        <v>15</v>
      </c>
    </row>
    <row r="33" spans="1:2" x14ac:dyDescent="0.6">
      <c r="A33" s="2" t="s">
        <v>90</v>
      </c>
      <c r="B33" s="1" t="s">
        <v>16</v>
      </c>
    </row>
    <row r="34" spans="1:2" x14ac:dyDescent="0.6">
      <c r="A34" s="2" t="s">
        <v>20</v>
      </c>
      <c r="B34" s="1" t="s">
        <v>21</v>
      </c>
    </row>
    <row r="35" spans="1:2" x14ac:dyDescent="0.6">
      <c r="A35" s="2" t="s">
        <v>0</v>
      </c>
      <c r="B35" s="1" t="s">
        <v>13</v>
      </c>
    </row>
    <row r="36" spans="1:2" x14ac:dyDescent="0.6">
      <c r="A36" s="2" t="s">
        <v>18</v>
      </c>
      <c r="B36" s="1" t="s">
        <v>22</v>
      </c>
    </row>
    <row r="37" spans="1:2" x14ac:dyDescent="0.6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2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265625" defaultRowHeight="13" x14ac:dyDescent="0.6"/>
  <cols>
    <col min="1" max="1" width="10.04296875" style="6" bestFit="1" customWidth="1"/>
    <col min="2" max="2" width="21.26953125" style="6" bestFit="1" customWidth="1"/>
    <col min="3" max="3" width="8.40625" style="6" bestFit="1" customWidth="1"/>
    <col min="4" max="4" width="11.90625" style="6" bestFit="1" customWidth="1"/>
    <col min="5" max="5" width="7" style="6" bestFit="1" customWidth="1"/>
    <col min="6" max="6" width="7.1796875" style="6" bestFit="1" customWidth="1"/>
    <col min="7" max="7" width="5.1796875" style="6" bestFit="1" customWidth="1"/>
    <col min="8" max="8" width="4.76953125" style="10" bestFit="1" customWidth="1"/>
    <col min="9" max="9" width="4.1796875" style="1" bestFit="1" customWidth="1"/>
    <col min="10" max="10" width="4.76953125" style="10" bestFit="1" customWidth="1"/>
    <col min="11" max="11" width="4.1796875" style="1" bestFit="1" customWidth="1"/>
    <col min="12" max="12" width="4.76953125" style="10" bestFit="1" customWidth="1"/>
    <col min="13" max="13" width="4.1796875" style="1" bestFit="1" customWidth="1"/>
    <col min="14" max="14" width="4.76953125" style="10" bestFit="1" customWidth="1"/>
    <col min="15" max="15" width="4.1796875" style="1" bestFit="1" customWidth="1"/>
    <col min="16" max="16" width="4.76953125" style="10" bestFit="1" customWidth="1"/>
    <col min="17" max="17" width="4.76953125" style="1" bestFit="1" customWidth="1"/>
    <col min="18" max="19" width="4.1796875" style="6" bestFit="1" customWidth="1"/>
    <col min="20" max="20" width="10.1796875" style="10" bestFit="1" customWidth="1"/>
    <col min="21" max="21" width="5.76953125" style="6" bestFit="1" customWidth="1"/>
    <col min="22" max="22" width="6.1796875" style="10" bestFit="1" customWidth="1"/>
    <col min="23" max="23" width="5.1796875" style="6" bestFit="1" customWidth="1"/>
    <col min="24" max="35" width="5.1796875" style="10" bestFit="1" customWidth="1"/>
    <col min="36" max="36" width="7.1796875" style="6" bestFit="1" customWidth="1"/>
    <col min="37" max="37" width="9.26953125" style="10" bestFit="1" customWidth="1"/>
    <col min="38" max="38" width="9.26953125" style="6" bestFit="1" customWidth="1"/>
    <col min="39" max="39" width="8.1796875" style="6" bestFit="1" customWidth="1"/>
    <col min="40" max="16384" width="8.7265625" style="1"/>
  </cols>
  <sheetData>
    <row r="1" spans="1:40" s="2" customFormat="1" x14ac:dyDescent="0.6">
      <c r="A1" s="5" t="s">
        <v>65</v>
      </c>
      <c r="B1" s="5" t="s">
        <v>10</v>
      </c>
      <c r="C1" s="5" t="s">
        <v>24</v>
      </c>
      <c r="D1" s="5" t="s">
        <v>28</v>
      </c>
      <c r="E1" s="5" t="s">
        <v>68</v>
      </c>
      <c r="F1" s="5" t="s">
        <v>30</v>
      </c>
      <c r="G1" s="5" t="s">
        <v>31</v>
      </c>
      <c r="H1" s="8" t="s">
        <v>32</v>
      </c>
      <c r="I1" s="2" t="s">
        <v>33</v>
      </c>
      <c r="J1" s="8" t="s">
        <v>34</v>
      </c>
      <c r="K1" s="2" t="s">
        <v>35</v>
      </c>
      <c r="L1" s="8" t="s">
        <v>36</v>
      </c>
      <c r="M1" s="2" t="s">
        <v>37</v>
      </c>
      <c r="N1" s="8" t="s">
        <v>38</v>
      </c>
      <c r="O1" s="2" t="s">
        <v>39</v>
      </c>
      <c r="P1" s="8" t="s">
        <v>40</v>
      </c>
      <c r="Q1" s="2" t="s">
        <v>41</v>
      </c>
      <c r="R1" s="5" t="s">
        <v>83</v>
      </c>
      <c r="S1" s="5" t="s">
        <v>84</v>
      </c>
      <c r="T1" s="8" t="s">
        <v>1</v>
      </c>
      <c r="U1" s="5" t="s">
        <v>14</v>
      </c>
      <c r="V1" s="8" t="s">
        <v>42</v>
      </c>
      <c r="W1" s="5" t="s">
        <v>43</v>
      </c>
      <c r="X1" s="8" t="s">
        <v>44</v>
      </c>
      <c r="Y1" s="8" t="s">
        <v>45</v>
      </c>
      <c r="Z1" s="8" t="s">
        <v>46</v>
      </c>
      <c r="AA1" s="8" t="s">
        <v>47</v>
      </c>
      <c r="AB1" s="8" t="s">
        <v>48</v>
      </c>
      <c r="AC1" s="8" t="s">
        <v>49</v>
      </c>
      <c r="AD1" s="8" t="s">
        <v>50</v>
      </c>
      <c r="AE1" s="8" t="s">
        <v>51</v>
      </c>
      <c r="AF1" s="8" t="s">
        <v>52</v>
      </c>
      <c r="AG1" s="8" t="s">
        <v>53</v>
      </c>
      <c r="AH1" s="5" t="s">
        <v>88</v>
      </c>
      <c r="AI1" s="5" t="s">
        <v>89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6">
      <c r="A2" s="10" t="s">
        <v>67</v>
      </c>
      <c r="B2" s="10" t="s">
        <v>72</v>
      </c>
      <c r="C2" s="10" t="s">
        <v>25</v>
      </c>
      <c r="E2" s="14">
        <v>0</v>
      </c>
      <c r="F2" s="9">
        <v>7.1151920000000004</v>
      </c>
      <c r="I2" s="1"/>
      <c r="K2" s="1"/>
      <c r="M2" s="1"/>
      <c r="O2" s="1"/>
      <c r="Q2" s="1"/>
      <c r="R2" s="6"/>
      <c r="S2" s="6"/>
      <c r="T2" s="9">
        <v>9.14373153995035</v>
      </c>
      <c r="U2" s="13"/>
      <c r="V2" s="13">
        <v>4.4367900000000002E-2</v>
      </c>
      <c r="W2" s="13"/>
      <c r="AK2" s="10">
        <v>-11732.52</v>
      </c>
      <c r="AL2" s="10">
        <v>23481.919999999998</v>
      </c>
      <c r="AM2" s="9">
        <f>AL2-AL3</f>
        <v>58553.21</v>
      </c>
    </row>
    <row r="3" spans="1:40" s="6" customFormat="1" x14ac:dyDescent="0.6">
      <c r="A3" s="6" t="s">
        <v>67</v>
      </c>
      <c r="B3" s="6" t="s">
        <v>72</v>
      </c>
      <c r="C3" s="6" t="s">
        <v>25</v>
      </c>
      <c r="E3" s="6">
        <v>1</v>
      </c>
      <c r="F3" s="7">
        <v>12.05444</v>
      </c>
      <c r="I3" s="1"/>
      <c r="K3" s="1"/>
      <c r="M3" s="1"/>
      <c r="O3" s="1"/>
      <c r="Q3" s="1"/>
      <c r="T3" s="9">
        <v>7.3428749544572796</v>
      </c>
      <c r="U3" s="11"/>
      <c r="V3" s="13">
        <v>0.1541537</v>
      </c>
      <c r="W3" s="11"/>
      <c r="AK3" s="9">
        <v>17544.09</v>
      </c>
      <c r="AL3" s="6">
        <v>-35071.29</v>
      </c>
      <c r="AM3" s="7">
        <v>0</v>
      </c>
    </row>
    <row r="4" spans="1:40" s="10" customFormat="1" x14ac:dyDescent="0.6">
      <c r="A4" s="10" t="s">
        <v>67</v>
      </c>
      <c r="B4" s="10" t="s">
        <v>11</v>
      </c>
      <c r="C4" s="10" t="s">
        <v>25</v>
      </c>
      <c r="E4" s="14">
        <v>0</v>
      </c>
      <c r="F4" s="9">
        <v>7.5332782199999997</v>
      </c>
      <c r="G4" s="9">
        <v>-1.9933989999999999E-2</v>
      </c>
      <c r="I4" s="1"/>
      <c r="K4" s="1"/>
      <c r="M4" s="1"/>
      <c r="O4" s="1"/>
      <c r="Q4" s="1"/>
      <c r="T4" s="9">
        <v>9.1204455832687596</v>
      </c>
      <c r="U4" s="13">
        <v>2.7614411915808401E-3</v>
      </c>
      <c r="V4" s="13">
        <v>0.124735782</v>
      </c>
      <c r="W4" s="13">
        <v>5.5593830000000002E-3</v>
      </c>
      <c r="AJ4" s="15">
        <v>3.3970045202609301E-4</v>
      </c>
      <c r="AK4" s="10">
        <v>-11730.37</v>
      </c>
      <c r="AL4" s="10">
        <v>23486.07</v>
      </c>
      <c r="AM4" s="9">
        <f>AL4-AL3</f>
        <v>58557.36</v>
      </c>
    </row>
    <row r="5" spans="1:40" x14ac:dyDescent="0.6">
      <c r="A5" s="6" t="s">
        <v>67</v>
      </c>
      <c r="B5" s="6" t="s">
        <v>11</v>
      </c>
      <c r="C5" s="6" t="s">
        <v>25</v>
      </c>
      <c r="E5" s="6">
        <v>1</v>
      </c>
      <c r="F5" s="7">
        <v>12.05444</v>
      </c>
      <c r="G5" s="7">
        <v>-1.8838120000000002E-12</v>
      </c>
      <c r="T5" s="9">
        <v>7.34445644808934</v>
      </c>
      <c r="U5" s="11">
        <v>-2.6686458306740399</v>
      </c>
      <c r="V5" s="13">
        <v>0.15417030000000001</v>
      </c>
      <c r="W5" s="11">
        <v>3.5177780000000002E-8</v>
      </c>
      <c r="AJ5" s="12">
        <v>0.99995727463807904</v>
      </c>
      <c r="AK5" s="9">
        <v>17527.84</v>
      </c>
      <c r="AL5" s="6">
        <v>-35030.36</v>
      </c>
      <c r="AM5" s="7">
        <f>AL5-AL3</f>
        <v>40.930000000000291</v>
      </c>
    </row>
    <row r="6" spans="1:40" x14ac:dyDescent="0.6">
      <c r="A6" s="6" t="s">
        <v>67</v>
      </c>
      <c r="B6" s="6" t="s">
        <v>91</v>
      </c>
      <c r="C6" s="6" t="s">
        <v>25</v>
      </c>
      <c r="E6" s="6">
        <v>1</v>
      </c>
      <c r="F6" s="7">
        <v>11.81481</v>
      </c>
      <c r="G6" s="7">
        <v>-1.8950200000000001E-12</v>
      </c>
      <c r="T6" s="9">
        <v>6.7243682129902798</v>
      </c>
      <c r="U6" s="11">
        <v>-2.6718867381449201</v>
      </c>
      <c r="V6" s="13">
        <v>0.1479713</v>
      </c>
      <c r="W6" s="11">
        <v>3.3659430000000002E-8</v>
      </c>
      <c r="AJ6" s="12">
        <v>0.99995509999999999</v>
      </c>
      <c r="AK6" s="9">
        <v>17753.98</v>
      </c>
      <c r="AL6" s="6">
        <v>-35482.639999999999</v>
      </c>
      <c r="AM6" s="7"/>
    </row>
    <row r="7" spans="1:40" s="10" customFormat="1" x14ac:dyDescent="0.6">
      <c r="A7" s="10" t="s">
        <v>67</v>
      </c>
      <c r="B7" s="10" t="s">
        <v>81</v>
      </c>
      <c r="C7" s="10" t="s">
        <v>25</v>
      </c>
      <c r="E7" s="14">
        <v>0</v>
      </c>
      <c r="F7" s="9">
        <v>9.4456629999999997</v>
      </c>
      <c r="G7" s="9">
        <v>-7.1936700000000006E-2</v>
      </c>
      <c r="I7" s="1"/>
      <c r="K7" s="1"/>
      <c r="M7" s="1"/>
      <c r="O7" s="1"/>
      <c r="Q7" s="1"/>
      <c r="R7" s="9">
        <v>-5.9114960000000005E-10</v>
      </c>
      <c r="S7" s="9"/>
      <c r="T7" s="9">
        <v>8.3719999999999999</v>
      </c>
      <c r="U7" s="13">
        <v>8.5000000000000006E-2</v>
      </c>
      <c r="V7" s="13">
        <v>0.15190029999999999</v>
      </c>
      <c r="W7" s="13">
        <v>5.9052059999999996E-3</v>
      </c>
      <c r="AH7" s="13">
        <v>2.898332E-11</v>
      </c>
      <c r="AJ7" s="15">
        <v>1.2592210000000001E-33</v>
      </c>
      <c r="AK7" s="9">
        <v>-11554.47</v>
      </c>
      <c r="AL7" s="9">
        <v>23142.71</v>
      </c>
      <c r="AM7" s="9">
        <f>AL7-AL3</f>
        <v>58214</v>
      </c>
    </row>
    <row r="8" spans="1:40" x14ac:dyDescent="0.6">
      <c r="A8" s="6" t="s">
        <v>67</v>
      </c>
      <c r="B8" s="6" t="s">
        <v>81</v>
      </c>
      <c r="C8" s="6" t="s">
        <v>25</v>
      </c>
      <c r="E8" s="6">
        <v>1</v>
      </c>
      <c r="F8" s="3">
        <v>12.05444</v>
      </c>
      <c r="G8" s="3">
        <v>-1.8996260000000002E-12</v>
      </c>
      <c r="H8" s="3"/>
      <c r="R8" s="7">
        <v>-1.964177E-22</v>
      </c>
      <c r="S8" s="7"/>
      <c r="T8" s="9">
        <v>7.3460000000000001</v>
      </c>
      <c r="U8" s="16">
        <v>-2.669</v>
      </c>
      <c r="V8" s="13">
        <v>0.15418689999999999</v>
      </c>
      <c r="W8" s="16">
        <v>3.518118E-8</v>
      </c>
      <c r="AH8" s="13">
        <v>2.6084919999999998E-17</v>
      </c>
      <c r="AJ8" s="12">
        <v>0.99995690000000004</v>
      </c>
      <c r="AK8" s="9">
        <v>17490.689999999999</v>
      </c>
      <c r="AL8" s="3">
        <v>-34947.61</v>
      </c>
      <c r="AM8" s="7">
        <f>AL8-AL3</f>
        <v>123.68000000000029</v>
      </c>
      <c r="AN8" s="3"/>
    </row>
    <row r="9" spans="1:40" s="10" customFormat="1" x14ac:dyDescent="0.6">
      <c r="A9" s="10" t="s">
        <v>67</v>
      </c>
      <c r="B9" s="10" t="s">
        <v>82</v>
      </c>
      <c r="C9" s="10" t="s">
        <v>25</v>
      </c>
      <c r="E9" s="14">
        <v>0</v>
      </c>
      <c r="F9" s="9">
        <v>10.098179999999999</v>
      </c>
      <c r="G9" s="9">
        <v>-0.1046285</v>
      </c>
      <c r="I9" s="1"/>
      <c r="K9" s="1"/>
      <c r="M9" s="1"/>
      <c r="O9" s="1"/>
      <c r="Q9" s="1"/>
      <c r="R9" s="9">
        <v>-9.6248790000000001E-10</v>
      </c>
      <c r="S9" s="9">
        <v>2.331059E-11</v>
      </c>
      <c r="T9" s="9">
        <v>8.2919999999999998</v>
      </c>
      <c r="U9" s="13">
        <v>9.4E-2</v>
      </c>
      <c r="V9" s="13">
        <v>0.17934739999999999</v>
      </c>
      <c r="W9" s="13">
        <v>7.6100509999999996E-3</v>
      </c>
      <c r="AH9" s="13">
        <v>6.2030549999999999E-11</v>
      </c>
      <c r="AI9" s="13">
        <v>3.44733E-12</v>
      </c>
      <c r="AJ9" s="15">
        <v>3.4448570000000002E-42</v>
      </c>
      <c r="AK9" s="9">
        <v>-11557.19</v>
      </c>
      <c r="AL9" s="9">
        <v>23156.59</v>
      </c>
      <c r="AM9" s="9">
        <f>AL9-AL3</f>
        <v>58227.880000000005</v>
      </c>
    </row>
    <row r="10" spans="1:40" x14ac:dyDescent="0.6">
      <c r="A10" s="6" t="s">
        <v>67</v>
      </c>
      <c r="B10" s="6" t="s">
        <v>82</v>
      </c>
      <c r="C10" s="6" t="s">
        <v>25</v>
      </c>
      <c r="E10" s="6">
        <v>1</v>
      </c>
      <c r="F10" s="3">
        <v>12.05444</v>
      </c>
      <c r="G10" s="3">
        <v>-1.9432429999999998E-12</v>
      </c>
      <c r="R10" s="7">
        <v>-1.0338239999999999E-21</v>
      </c>
      <c r="S10" s="7">
        <v>3.6832330000000002E-23</v>
      </c>
      <c r="T10" s="9">
        <v>7.3479999999999999</v>
      </c>
      <c r="U10" s="16">
        <v>-2.669</v>
      </c>
      <c r="V10" s="13">
        <v>0.15420349999999999</v>
      </c>
      <c r="W10" s="16">
        <v>3.5419460000000002E-8</v>
      </c>
      <c r="AH10" s="11">
        <v>8.2359770000000001E-17</v>
      </c>
      <c r="AI10" s="11">
        <v>3.4359679999999999E-18</v>
      </c>
      <c r="AJ10" s="12">
        <v>0.99995619999999996</v>
      </c>
      <c r="AK10" s="9">
        <v>17451.400000000001</v>
      </c>
      <c r="AL10" s="3">
        <v>-34860.58</v>
      </c>
      <c r="AM10" s="7">
        <f>AL10-AL3</f>
        <v>210.70999999999913</v>
      </c>
      <c r="AN10" s="3"/>
    </row>
    <row r="11" spans="1:40" s="10" customFormat="1" x14ac:dyDescent="0.6">
      <c r="A11" s="10" t="s">
        <v>67</v>
      </c>
      <c r="B11" s="10" t="s">
        <v>80</v>
      </c>
      <c r="C11" s="10" t="s">
        <v>25</v>
      </c>
      <c r="D11" s="10" t="s">
        <v>27</v>
      </c>
      <c r="E11" s="14">
        <v>0</v>
      </c>
      <c r="F11" s="9">
        <v>10.314819999999999</v>
      </c>
      <c r="G11" s="9">
        <v>-7.7383999999999994E-2</v>
      </c>
      <c r="H11" s="9">
        <v>-3.5592549999999998</v>
      </c>
      <c r="I11" s="3"/>
      <c r="J11" s="9">
        <v>-1.4064639999999999</v>
      </c>
      <c r="K11" s="3"/>
      <c r="L11" s="9">
        <v>-0.71697999999999995</v>
      </c>
      <c r="M11" s="3"/>
      <c r="N11" s="9">
        <v>-1.5222640000000001</v>
      </c>
      <c r="O11" s="3"/>
      <c r="P11" s="9">
        <v>-0.36386499999999999</v>
      </c>
      <c r="Q11" s="3"/>
      <c r="T11" s="9">
        <v>8.2430000000000003</v>
      </c>
      <c r="U11" s="13">
        <v>0.1</v>
      </c>
      <c r="V11" s="13">
        <v>0.29478293100000003</v>
      </c>
      <c r="W11" s="13">
        <v>5.9789459999999997E-3</v>
      </c>
      <c r="X11" s="13">
        <v>0.28278828900000003</v>
      </c>
      <c r="Z11" s="13">
        <v>0.26886333099999998</v>
      </c>
      <c r="AB11" s="13">
        <v>0.272947628</v>
      </c>
      <c r="AD11" s="13">
        <v>0.33484382600000001</v>
      </c>
      <c r="AE11" s="13"/>
      <c r="AF11" s="13">
        <v>0.37223751500000002</v>
      </c>
      <c r="AJ11" s="15">
        <v>1.1521590000000001E-37</v>
      </c>
      <c r="AK11" s="9">
        <v>-11496.96</v>
      </c>
      <c r="AL11" s="9">
        <v>23061.47</v>
      </c>
      <c r="AM11" s="9">
        <f>AL11-AL3</f>
        <v>58132.76</v>
      </c>
    </row>
    <row r="12" spans="1:40" x14ac:dyDescent="0.6">
      <c r="A12" s="6" t="s">
        <v>67</v>
      </c>
      <c r="B12" s="6" t="s">
        <v>80</v>
      </c>
      <c r="C12" s="6" t="s">
        <v>25</v>
      </c>
      <c r="D12" s="6" t="s">
        <v>27</v>
      </c>
      <c r="E12" s="6">
        <v>1</v>
      </c>
      <c r="F12" s="7">
        <v>12.05444</v>
      </c>
      <c r="G12" s="7">
        <v>-1.9085530000000001E-12</v>
      </c>
      <c r="H12" s="9">
        <v>-2.468867E-12</v>
      </c>
      <c r="J12" s="9">
        <v>-1.7581859999999999E-12</v>
      </c>
      <c r="K12" s="3"/>
      <c r="L12" s="9">
        <v>-1.543247E-12</v>
      </c>
      <c r="M12" s="3"/>
      <c r="N12" s="9">
        <v>-1.5785169999999999E-12</v>
      </c>
      <c r="O12" s="3"/>
      <c r="P12" s="9">
        <v>-6.5612249999999996E-13</v>
      </c>
      <c r="T12" s="9">
        <v>7.3520000000000003</v>
      </c>
      <c r="U12" s="16">
        <v>-2.669</v>
      </c>
      <c r="V12" s="13">
        <v>0.15425340000000001</v>
      </c>
      <c r="W12" s="11">
        <v>3.5212030000000001E-8</v>
      </c>
      <c r="X12" s="13">
        <v>2.5127180000000002E-7</v>
      </c>
      <c r="Z12" s="13">
        <v>2.3143589999999999E-7</v>
      </c>
      <c r="AA12" s="13"/>
      <c r="AB12" s="13">
        <v>2.4024539999999999E-7</v>
      </c>
      <c r="AC12" s="13"/>
      <c r="AD12" s="13">
        <v>2.6997389999999999E-7</v>
      </c>
      <c r="AE12" s="13"/>
      <c r="AF12" s="13">
        <v>2.8392080000000001E-7</v>
      </c>
      <c r="AJ12" s="12">
        <v>0.99995679999999998</v>
      </c>
      <c r="AK12" s="9">
        <v>17453.93</v>
      </c>
      <c r="AL12" s="7">
        <v>-34840.33</v>
      </c>
      <c r="AM12" s="7">
        <f>AL12-AL3</f>
        <v>230.95999999999913</v>
      </c>
      <c r="AN12" s="3"/>
    </row>
    <row r="13" spans="1:40" s="10" customFormat="1" x14ac:dyDescent="0.6">
      <c r="A13" s="10" t="s">
        <v>67</v>
      </c>
      <c r="B13" s="10" t="s">
        <v>79</v>
      </c>
      <c r="C13" s="10" t="s">
        <v>25</v>
      </c>
      <c r="D13" s="10" t="s">
        <v>27</v>
      </c>
      <c r="E13" s="14">
        <v>0</v>
      </c>
      <c r="F13" s="9">
        <v>12.52266653</v>
      </c>
      <c r="G13" s="9">
        <v>-0.17372312000000001</v>
      </c>
      <c r="H13" s="9">
        <v>-7.0527974000000002</v>
      </c>
      <c r="I13" s="3">
        <v>0.18793129</v>
      </c>
      <c r="J13" s="9">
        <v>-2.25853196</v>
      </c>
      <c r="K13" s="3">
        <v>3.4825479999999999E-2</v>
      </c>
      <c r="L13" s="9">
        <v>-3.1320450599999998</v>
      </c>
      <c r="M13" s="3">
        <v>0.10479305999999999</v>
      </c>
      <c r="N13" s="9">
        <v>-4.6106573300000004</v>
      </c>
      <c r="O13" s="3">
        <v>0.14325590999999999</v>
      </c>
      <c r="P13" s="9">
        <v>-0.30643763000000002</v>
      </c>
      <c r="Q13" s="3">
        <v>-2.3688460000000001E-2</v>
      </c>
      <c r="R13" s="7"/>
      <c r="S13" s="7"/>
      <c r="T13" s="9">
        <v>8.0630000000000006</v>
      </c>
      <c r="U13" s="13">
        <v>0.12</v>
      </c>
      <c r="V13" s="13">
        <v>0.88944003000000005</v>
      </c>
      <c r="W13" s="13">
        <v>3.7140289999999999E-2</v>
      </c>
      <c r="X13" s="13">
        <v>0.91185693000000001</v>
      </c>
      <c r="Y13" s="13">
        <v>3.923658E-2</v>
      </c>
      <c r="Z13" s="13">
        <v>0.91939926999999999</v>
      </c>
      <c r="AA13" s="13">
        <v>3.850489E-2</v>
      </c>
      <c r="AB13" s="13">
        <v>0.92711790000000005</v>
      </c>
      <c r="AC13" s="13">
        <v>3.8510700000000002E-2</v>
      </c>
      <c r="AD13" s="13">
        <v>1.01886049</v>
      </c>
      <c r="AE13" s="13">
        <v>4.4272499999999999E-2</v>
      </c>
      <c r="AF13" s="13">
        <v>1.2174767799999999</v>
      </c>
      <c r="AG13" s="13">
        <v>5.59283E-2</v>
      </c>
      <c r="AI13" s="13"/>
      <c r="AJ13" s="15">
        <v>2.9868159999999999E-6</v>
      </c>
      <c r="AK13" s="9">
        <v>-11457.3</v>
      </c>
      <c r="AL13" s="9">
        <v>23024.33</v>
      </c>
      <c r="AM13" s="9">
        <f>AL13-AL3</f>
        <v>58095.62</v>
      </c>
    </row>
    <row r="14" spans="1:40" x14ac:dyDescent="0.6">
      <c r="A14" s="6" t="s">
        <v>67</v>
      </c>
      <c r="B14" s="6" t="s">
        <v>79</v>
      </c>
      <c r="C14" s="6" t="s">
        <v>25</v>
      </c>
      <c r="D14" s="6" t="s">
        <v>27</v>
      </c>
      <c r="E14" s="6">
        <v>1</v>
      </c>
      <c r="F14" s="7">
        <v>12.05444</v>
      </c>
      <c r="G14" s="7">
        <v>-2.4095729999999999E-12</v>
      </c>
      <c r="H14" s="9">
        <v>-1.8935220000000001E-11</v>
      </c>
      <c r="I14" s="3">
        <v>6.5548909999999995E-13</v>
      </c>
      <c r="J14" s="9">
        <v>-1.437768E-11</v>
      </c>
      <c r="K14" s="3">
        <v>4.8886359999999996E-13</v>
      </c>
      <c r="L14" s="9">
        <v>-1.40607E-11</v>
      </c>
      <c r="M14" s="3">
        <v>4.8100979999999997E-13</v>
      </c>
      <c r="N14" s="9">
        <v>-1.571998E-11</v>
      </c>
      <c r="O14" s="3">
        <v>5.5010599999999998E-13</v>
      </c>
      <c r="P14" s="9">
        <v>-9.5452489999999994E-12</v>
      </c>
      <c r="Q14" s="3">
        <v>3.1909749999999999E-13</v>
      </c>
      <c r="R14" s="9"/>
      <c r="S14" s="9"/>
      <c r="T14" s="9">
        <v>7.36</v>
      </c>
      <c r="U14" s="11">
        <v>-2.669</v>
      </c>
      <c r="V14" s="13">
        <v>0.15433659999999999</v>
      </c>
      <c r="W14" s="11">
        <v>5.6402760000000002E-8</v>
      </c>
      <c r="X14" s="13">
        <v>1.2232410000000001E-6</v>
      </c>
      <c r="Y14" s="13">
        <v>4.6699570000000003E-8</v>
      </c>
      <c r="Z14" s="13">
        <v>1.1921369999999999E-6</v>
      </c>
      <c r="AA14" s="13">
        <v>4.5012440000000001E-8</v>
      </c>
      <c r="AB14" s="13">
        <v>1.211324E-6</v>
      </c>
      <c r="AC14" s="13">
        <v>4.5488249999999997E-8</v>
      </c>
      <c r="AD14" s="13">
        <v>1.272067E-6</v>
      </c>
      <c r="AE14" s="13">
        <v>4.927333E-8</v>
      </c>
      <c r="AF14" s="13">
        <v>1.3367630000000001E-6</v>
      </c>
      <c r="AG14" s="13">
        <v>5.2737300000000001E-8</v>
      </c>
      <c r="AH14" s="13"/>
      <c r="AI14" s="13"/>
      <c r="AJ14" s="12">
        <v>0.99996589999999996</v>
      </c>
      <c r="AK14" s="9">
        <v>17370.57</v>
      </c>
      <c r="AL14" s="3">
        <v>-34631.410000000003</v>
      </c>
      <c r="AM14" s="7">
        <f>AL14-AL3</f>
        <v>439.87999999999738</v>
      </c>
      <c r="AN14" s="3"/>
    </row>
    <row r="15" spans="1:40" s="10" customFormat="1" x14ac:dyDescent="0.6">
      <c r="A15" s="10" t="s">
        <v>67</v>
      </c>
      <c r="B15" s="10" t="s">
        <v>72</v>
      </c>
      <c r="C15" s="10" t="s">
        <v>26</v>
      </c>
      <c r="E15" s="14">
        <v>0</v>
      </c>
      <c r="F15" s="9">
        <v>717.68349999999998</v>
      </c>
      <c r="I15" s="1"/>
      <c r="K15" s="1"/>
      <c r="M15" s="1"/>
      <c r="O15" s="1"/>
      <c r="Q15" s="1"/>
      <c r="R15" s="6"/>
      <c r="S15" s="6"/>
      <c r="T15" s="9">
        <v>148904.288</v>
      </c>
      <c r="U15" s="13"/>
      <c r="AJ15" s="15"/>
      <c r="AK15" s="10">
        <v>-34192.25</v>
      </c>
      <c r="AL15" s="9">
        <v>68401.39</v>
      </c>
      <c r="AM15" s="9">
        <f>AL15-AL18</f>
        <v>45669.119999999995</v>
      </c>
    </row>
    <row r="16" spans="1:40" s="6" customFormat="1" x14ac:dyDescent="0.6">
      <c r="A16" s="6" t="s">
        <v>67</v>
      </c>
      <c r="B16" s="6" t="s">
        <v>72</v>
      </c>
      <c r="C16" s="6" t="s">
        <v>26</v>
      </c>
      <c r="E16" s="6">
        <v>1</v>
      </c>
      <c r="F16" s="7">
        <v>2149.7310000000002</v>
      </c>
      <c r="I16" s="3"/>
      <c r="J16" s="7"/>
      <c r="K16" s="1"/>
      <c r="M16" s="1"/>
      <c r="O16" s="1"/>
      <c r="Q16" s="1"/>
      <c r="T16" s="9">
        <v>1083975.1100000001</v>
      </c>
      <c r="U16" s="11"/>
      <c r="AJ16" s="12"/>
      <c r="AK16" s="10">
        <v>-11961.46</v>
      </c>
      <c r="AL16" s="7">
        <v>23939.81</v>
      </c>
      <c r="AM16" s="7">
        <f>AL16-AL18</f>
        <v>1207.5400000000009</v>
      </c>
      <c r="AN16" s="7"/>
    </row>
    <row r="17" spans="1:40" s="10" customFormat="1" x14ac:dyDescent="0.6">
      <c r="A17" s="10" t="s">
        <v>67</v>
      </c>
      <c r="B17" s="10" t="s">
        <v>11</v>
      </c>
      <c r="C17" s="10" t="s">
        <v>26</v>
      </c>
      <c r="E17" s="14">
        <v>0</v>
      </c>
      <c r="F17" s="9">
        <v>142.00948</v>
      </c>
      <c r="G17" s="9">
        <v>27.459579999999999</v>
      </c>
      <c r="I17" s="1"/>
      <c r="K17" s="1"/>
      <c r="M17" s="1"/>
      <c r="O17" s="1"/>
      <c r="Q17" s="1"/>
      <c r="R17" s="6"/>
      <c r="S17" s="6"/>
      <c r="T17" s="9">
        <v>100969.285</v>
      </c>
      <c r="U17" s="13">
        <v>0.32200000000000001</v>
      </c>
      <c r="V17" s="13">
        <v>13.125512000000001</v>
      </c>
      <c r="W17" s="13">
        <v>9.9999999999999995E-7</v>
      </c>
      <c r="AJ17" s="15">
        <v>0</v>
      </c>
      <c r="AK17" s="10">
        <v>-33290.86</v>
      </c>
      <c r="AL17" s="9">
        <v>66607.039999999994</v>
      </c>
      <c r="AM17" s="9">
        <f>AL17-AL18</f>
        <v>43874.76999999999</v>
      </c>
    </row>
    <row r="18" spans="1:40" x14ac:dyDescent="0.6">
      <c r="A18" s="6" t="s">
        <v>67</v>
      </c>
      <c r="B18" s="6" t="s">
        <v>11</v>
      </c>
      <c r="C18" s="6" t="s">
        <v>26</v>
      </c>
      <c r="E18" s="6">
        <v>1</v>
      </c>
      <c r="F18" s="7">
        <v>1796.6313</v>
      </c>
      <c r="G18" s="7">
        <v>-5.9999999999999995E-4</v>
      </c>
      <c r="T18" s="9">
        <v>830432.78500000003</v>
      </c>
      <c r="U18" s="11">
        <v>-7.819</v>
      </c>
      <c r="V18" s="13">
        <v>0.58518300000000001</v>
      </c>
      <c r="W18" s="11">
        <v>1.5999999999999999E-5</v>
      </c>
      <c r="AJ18" s="12">
        <v>9.9469393622001894E-271</v>
      </c>
      <c r="AK18" s="10">
        <v>-11353.47</v>
      </c>
      <c r="AL18" s="3">
        <v>22732.27</v>
      </c>
      <c r="AM18" s="7">
        <v>0</v>
      </c>
      <c r="AN18" s="3"/>
    </row>
    <row r="19" spans="1:40" s="10" customFormat="1" x14ac:dyDescent="0.6">
      <c r="A19" s="10" t="s">
        <v>66</v>
      </c>
      <c r="B19" s="10" t="s">
        <v>72</v>
      </c>
      <c r="C19" s="10" t="s">
        <v>25</v>
      </c>
      <c r="E19" s="14" t="s">
        <v>73</v>
      </c>
      <c r="F19" s="9">
        <v>4.78E-10</v>
      </c>
      <c r="I19" s="1"/>
      <c r="K19" s="1"/>
      <c r="M19" s="1"/>
      <c r="O19" s="1"/>
      <c r="Q19" s="1"/>
      <c r="R19" s="6"/>
      <c r="S19" s="6"/>
      <c r="T19" s="9">
        <v>7.1075657157640002</v>
      </c>
      <c r="U19" s="13"/>
      <c r="AJ19" s="15"/>
      <c r="AK19" s="9">
        <v>-14364.330129</v>
      </c>
      <c r="AL19" s="9">
        <f>(LN(4645)*2)-(2*AK19)</f>
        <v>28745.547351302495</v>
      </c>
      <c r="AM19" s="9">
        <f>AL19-AL20</f>
        <v>66439.554042000003</v>
      </c>
    </row>
    <row r="20" spans="1:40" s="6" customFormat="1" x14ac:dyDescent="0.6">
      <c r="A20" s="6" t="s">
        <v>66</v>
      </c>
      <c r="B20" s="6" t="s">
        <v>72</v>
      </c>
      <c r="C20" s="6" t="s">
        <v>25</v>
      </c>
      <c r="E20" s="6">
        <v>1</v>
      </c>
      <c r="F20" s="7">
        <v>7.7000000000000006E-11</v>
      </c>
      <c r="I20" s="1"/>
      <c r="K20" s="1"/>
      <c r="M20" s="1"/>
      <c r="O20" s="1"/>
      <c r="Q20" s="1"/>
      <c r="T20" s="9">
        <v>1.0442015764699999</v>
      </c>
      <c r="U20" s="11"/>
      <c r="AJ20" s="12"/>
      <c r="AK20" s="9">
        <v>18855.446892</v>
      </c>
      <c r="AL20" s="7">
        <f>(LN(4645)*2)-(2*AK20)</f>
        <v>-37694.006690697504</v>
      </c>
      <c r="AM20" s="7">
        <v>0</v>
      </c>
    </row>
    <row r="21" spans="1:40" s="10" customFormat="1" x14ac:dyDescent="0.6">
      <c r="A21" s="10" t="s">
        <v>66</v>
      </c>
      <c r="B21" s="10" t="s">
        <v>11</v>
      </c>
      <c r="C21" s="10" t="s">
        <v>25</v>
      </c>
      <c r="E21" s="14" t="s">
        <v>73</v>
      </c>
      <c r="F21" s="9">
        <v>-8.2099999999999996E-10</v>
      </c>
      <c r="G21" s="9">
        <v>8.3999999999999994E-11</v>
      </c>
      <c r="I21" s="1"/>
      <c r="K21" s="1"/>
      <c r="M21" s="1"/>
      <c r="O21" s="1"/>
      <c r="Q21" s="1"/>
      <c r="R21" s="6"/>
      <c r="S21" s="6"/>
      <c r="T21" s="9">
        <v>7.1060355612209998</v>
      </c>
      <c r="U21" s="13">
        <v>6.4999999999999995E-11</v>
      </c>
      <c r="V21" s="13">
        <v>3.0000000000000001E-6</v>
      </c>
      <c r="W21" s="13">
        <v>0</v>
      </c>
      <c r="AJ21" s="15" t="s">
        <v>74</v>
      </c>
      <c r="AK21" s="9">
        <v>-14364.330129</v>
      </c>
      <c r="AL21" s="9">
        <f>(LN(4645)*3)-(2*AK21)</f>
        <v>28753.990897953743</v>
      </c>
      <c r="AM21" s="9">
        <f>AL21-AL20</f>
        <v>66447.997588651255</v>
      </c>
    </row>
    <row r="22" spans="1:40" x14ac:dyDescent="0.6">
      <c r="A22" s="6" t="s">
        <v>66</v>
      </c>
      <c r="B22" s="6" t="s">
        <v>11</v>
      </c>
      <c r="C22" s="6" t="s">
        <v>25</v>
      </c>
      <c r="E22" s="6">
        <v>1</v>
      </c>
      <c r="F22" s="3">
        <v>1.04E-10</v>
      </c>
      <c r="G22" s="3">
        <v>-3.0000000000000001E-12</v>
      </c>
      <c r="T22" s="9">
        <v>1.044091000396</v>
      </c>
      <c r="U22" s="16">
        <v>2E-12</v>
      </c>
      <c r="V22" s="13">
        <v>1.9999999999999999E-6</v>
      </c>
      <c r="W22" s="11">
        <v>0</v>
      </c>
      <c r="AJ22" s="12" t="s">
        <v>74</v>
      </c>
      <c r="AK22" s="9">
        <v>18855.509415</v>
      </c>
      <c r="AL22" s="3">
        <f>(LN(3958)*3)-(2*AK22)</f>
        <v>-37686.168347621511</v>
      </c>
      <c r="AM22" s="7">
        <f>AL22-AL20</f>
        <v>7.8383430759931798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2020-06-13T01:41:51Z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