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IZANAMI\2_macroevolution\surya_punctuation_4_1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V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  </r>
      </text>
    </comment>
    <comment ref="F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AK1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  </r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<sst xmlns="http://schemas.openxmlformats.org/spreadsheetml/2006/main" count="256" uniqueCount="98">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</sst>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ColWidth="8.7109375" defaultRowHeight="12.75" x14ac:dyDescent="0.2"/>
  <cols>
    <col min="1" max="1" width="11.85546875" style="2" bestFit="1" customWidth="1"/>
    <col min="2" max="2" width="107.4257812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43949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69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76</v>
      </c>
    </row>
    <row r="10" spans="1:2" x14ac:dyDescent="0.2">
      <c r="B10" s="1" t="s">
        <v>12</v>
      </c>
    </row>
    <row r="11" spans="1:2" x14ac:dyDescent="0.2">
      <c r="B11" s="1" t="s">
        <v>80</v>
      </c>
    </row>
    <row r="12" spans="1:2" x14ac:dyDescent="0.2">
      <c r="B12" s="1" t="s">
        <v>81</v>
      </c>
    </row>
    <row r="13" spans="1:2" x14ac:dyDescent="0.2">
      <c r="B13" s="1" t="s">
        <v>84</v>
      </c>
    </row>
    <row r="14" spans="1:2" x14ac:dyDescent="0.2">
      <c r="B14" s="1" t="s">
        <v>82</v>
      </c>
    </row>
    <row r="15" spans="1:2" x14ac:dyDescent="0.2">
      <c r="B15" s="1" t="s">
        <v>83</v>
      </c>
    </row>
    <row r="16" spans="1:2" x14ac:dyDescent="0.2">
      <c r="A16" s="2" t="s">
        <v>33</v>
      </c>
      <c r="B16" s="1" t="s">
        <v>34</v>
      </c>
    </row>
    <row r="17" spans="1:2" x14ac:dyDescent="0.2">
      <c r="A17" s="2" t="s">
        <v>73</v>
      </c>
      <c r="B17" s="1" t="s">
        <v>74</v>
      </c>
    </row>
    <row r="18" spans="1:2" x14ac:dyDescent="0.2">
      <c r="A18" s="2" t="s">
        <v>35</v>
      </c>
      <c r="B18" s="1" t="s">
        <v>59</v>
      </c>
    </row>
    <row r="19" spans="1:2" x14ac:dyDescent="0.2">
      <c r="A19" s="2" t="s">
        <v>36</v>
      </c>
      <c r="B19" s="1" t="s">
        <v>93</v>
      </c>
    </row>
    <row r="20" spans="1:2" x14ac:dyDescent="0.2">
      <c r="A20" s="2" t="s">
        <v>37</v>
      </c>
      <c r="B20" s="1" t="s">
        <v>60</v>
      </c>
    </row>
    <row r="21" spans="1:2" x14ac:dyDescent="0.2">
      <c r="A21" s="2" t="s">
        <v>38</v>
      </c>
      <c r="B21" s="1" t="s">
        <v>61</v>
      </c>
    </row>
    <row r="22" spans="1:2" x14ac:dyDescent="0.2">
      <c r="A22" s="2" t="s">
        <v>39</v>
      </c>
      <c r="B22" s="1" t="s">
        <v>62</v>
      </c>
    </row>
    <row r="23" spans="1:2" x14ac:dyDescent="0.2">
      <c r="A23" s="2" t="s">
        <v>40</v>
      </c>
      <c r="B23" s="1" t="s">
        <v>63</v>
      </c>
    </row>
    <row r="24" spans="1:2" x14ac:dyDescent="0.2">
      <c r="A24" s="2" t="s">
        <v>41</v>
      </c>
      <c r="B24" s="1" t="s">
        <v>64</v>
      </c>
    </row>
    <row r="25" spans="1:2" x14ac:dyDescent="0.2">
      <c r="A25" s="2" t="s">
        <v>42</v>
      </c>
      <c r="B25" s="1" t="s">
        <v>75</v>
      </c>
    </row>
    <row r="26" spans="1:2" x14ac:dyDescent="0.2">
      <c r="A26" s="2" t="s">
        <v>43</v>
      </c>
      <c r="B26" s="1" t="s">
        <v>65</v>
      </c>
    </row>
    <row r="27" spans="1:2" x14ac:dyDescent="0.2">
      <c r="A27" s="2" t="s">
        <v>44</v>
      </c>
      <c r="B27" s="1" t="s">
        <v>66</v>
      </c>
    </row>
    <row r="28" spans="1:2" x14ac:dyDescent="0.2">
      <c r="A28" s="2" t="s">
        <v>45</v>
      </c>
      <c r="B28" s="1" t="s">
        <v>67</v>
      </c>
    </row>
    <row r="29" spans="1:2" x14ac:dyDescent="0.2">
      <c r="A29" s="2" t="s">
        <v>46</v>
      </c>
      <c r="B29" s="1" t="s">
        <v>68</v>
      </c>
    </row>
    <row r="30" spans="1:2" x14ac:dyDescent="0.2">
      <c r="A30" s="2" t="s">
        <v>90</v>
      </c>
      <c r="B30" s="1" t="s">
        <v>92</v>
      </c>
    </row>
    <row r="31" spans="1:2" x14ac:dyDescent="0.2">
      <c r="A31" s="2" t="s">
        <v>91</v>
      </c>
      <c r="B31" s="1" t="s">
        <v>94</v>
      </c>
    </row>
    <row r="32" spans="1:2" x14ac:dyDescent="0.2">
      <c r="A32" s="2" t="s">
        <v>1</v>
      </c>
      <c r="B32" s="1" t="s">
        <v>17</v>
      </c>
    </row>
    <row r="33" spans="1:2" x14ac:dyDescent="0.2">
      <c r="A33" s="2" t="s">
        <v>14</v>
      </c>
      <c r="B33" s="1" t="s">
        <v>15</v>
      </c>
    </row>
    <row r="34" spans="1:2" x14ac:dyDescent="0.2">
      <c r="A34" s="2" t="s">
        <v>97</v>
      </c>
      <c r="B34" s="1" t="s">
        <v>16</v>
      </c>
    </row>
    <row r="35" spans="1:2" x14ac:dyDescent="0.2">
      <c r="A35" s="2" t="s">
        <v>20</v>
      </c>
      <c r="B35" s="1" t="s">
        <v>21</v>
      </c>
    </row>
    <row r="36" spans="1:2" x14ac:dyDescent="0.2">
      <c r="A36" s="2" t="s">
        <v>0</v>
      </c>
      <c r="B36" s="1" t="s">
        <v>13</v>
      </c>
    </row>
    <row r="37" spans="1:2" x14ac:dyDescent="0.2">
      <c r="A37" s="2" t="s">
        <v>18</v>
      </c>
      <c r="B37" s="1" t="s">
        <v>22</v>
      </c>
    </row>
    <row r="38" spans="1:2" x14ac:dyDescent="0.2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" style="6" bestFit="1" customWidth="1"/>
    <col min="2" max="2" width="26.42578125" style="6" bestFit="1" customWidth="1"/>
    <col min="3" max="3" width="8.42578125" style="6" bestFit="1" customWidth="1"/>
    <col min="4" max="4" width="12.42578125" style="6" bestFit="1" customWidth="1"/>
    <col min="5" max="5" width="7" style="6" bestFit="1" customWidth="1"/>
    <col min="6" max="6" width="6.140625" style="6" bestFit="1" customWidth="1"/>
    <col min="7" max="7" width="4.7109375" style="6" bestFit="1" customWidth="1"/>
    <col min="8" max="8" width="5.7109375" style="10" bestFit="1" customWidth="1"/>
    <col min="9" max="9" width="4.7109375" style="10" bestFit="1" customWidth="1"/>
    <col min="10" max="10" width="5.7109375" style="10" bestFit="1" customWidth="1"/>
    <col min="11" max="11" width="4.7109375" style="10" bestFit="1" customWidth="1"/>
    <col min="12" max="12" width="5.7109375" style="10" bestFit="1" customWidth="1"/>
    <col min="13" max="13" width="4.7109375" style="10" bestFit="1" customWidth="1"/>
    <col min="14" max="14" width="5.7109375" style="10" bestFit="1" customWidth="1"/>
    <col min="15" max="15" width="4.85546875" style="10" bestFit="1" customWidth="1"/>
    <col min="16" max="16" width="5.7109375" style="10" bestFit="1" customWidth="1"/>
    <col min="17" max="17" width="4.85546875" style="10" bestFit="1" customWidth="1"/>
    <col min="18" max="19" width="4.85546875" style="6" customWidth="1"/>
    <col min="20" max="20" width="13.28515625" style="10" bestFit="1" customWidth="1"/>
    <col min="21" max="21" width="4.7109375" style="6" bestFit="1" customWidth="1"/>
    <col min="22" max="22" width="9.140625" style="10" bestFit="1" customWidth="1"/>
    <col min="23" max="23" width="5.28515625" style="6" bestFit="1" customWidth="1"/>
    <col min="24" max="24" width="9.140625" style="10" bestFit="1" customWidth="1"/>
    <col min="25" max="25" width="5.28515625" style="10" bestFit="1" customWidth="1"/>
    <col min="26" max="26" width="9.140625" style="10" bestFit="1" customWidth="1"/>
    <col min="27" max="27" width="5.28515625" style="10" bestFit="1" customWidth="1"/>
    <col min="28" max="28" width="9.140625" style="10" bestFit="1" customWidth="1"/>
    <col min="29" max="29" width="5.28515625" style="10" bestFit="1" customWidth="1"/>
    <col min="30" max="30" width="9.140625" style="10" bestFit="1" customWidth="1"/>
    <col min="31" max="31" width="5.28515625" style="10" bestFit="1" customWidth="1"/>
    <col min="32" max="32" width="9.140625" style="10" bestFit="1" customWidth="1"/>
    <col min="33" max="33" width="5.28515625" style="10" bestFit="1" customWidth="1"/>
    <col min="34" max="35" width="5.28515625" style="10" customWidth="1"/>
    <col min="36" max="36" width="7.140625" style="6" bestFit="1" customWidth="1"/>
    <col min="37" max="37" width="9.28515625" style="10" bestFit="1" customWidth="1"/>
    <col min="38" max="38" width="9.28515625" style="6" bestFit="1" customWidth="1"/>
    <col min="39" max="39" width="8.140625" style="6" bestFit="1" customWidth="1"/>
    <col min="40" max="16384" width="8.7109375" style="1"/>
  </cols>
  <sheetData>
    <row r="1" spans="1:40" s="2" customFormat="1" x14ac:dyDescent="0.2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5" t="s">
        <v>95</v>
      </c>
      <c r="AI1" s="5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2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9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2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2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9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2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2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9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2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2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9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2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2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9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2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2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7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9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2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10">
        <v>-10980.062569</v>
      </c>
      <c r="AL14" s="9">
        <f t="shared" si="2"/>
        <v>22067.810561640112</v>
      </c>
      <c r="AM14" s="9"/>
    </row>
    <row r="15" spans="1:40" x14ac:dyDescent="0.2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7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10">
        <v>-16333.966748999999</v>
      </c>
      <c r="AL15" s="3">
        <f t="shared" si="2"/>
        <v>32775.618921640111</v>
      </c>
      <c r="AM15" s="7"/>
    </row>
    <row r="16" spans="1:40" s="10" customFormat="1" x14ac:dyDescent="0.2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10">
        <v>-10980.062569</v>
      </c>
      <c r="AL16" s="9">
        <f t="shared" si="2"/>
        <v>22067.810561640112</v>
      </c>
      <c r="AM16" s="9"/>
    </row>
    <row r="17" spans="1:39" x14ac:dyDescent="0.2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7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10">
        <v>-16333.966748999999</v>
      </c>
      <c r="AL17" s="3">
        <f t="shared" si="2"/>
        <v>32775.618921640111</v>
      </c>
      <c r="AM17" s="7"/>
    </row>
    <row r="18" spans="1:39" s="10" customFormat="1" x14ac:dyDescent="0.2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10">
        <v>-10980.062569</v>
      </c>
      <c r="AL18" s="9">
        <f t="shared" si="2"/>
        <v>22067.810561640112</v>
      </c>
      <c r="AM18" s="9"/>
    </row>
    <row r="19" spans="1:39" x14ac:dyDescent="0.2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7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10">
        <v>-16333.966748999999</v>
      </c>
      <c r="AL19" s="3">
        <f t="shared" si="2"/>
        <v>32775.618921640111</v>
      </c>
      <c r="AM19" s="7"/>
    </row>
    <row r="20" spans="1:39" s="10" customFormat="1" x14ac:dyDescent="0.2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10">
        <v>-11090.306035</v>
      </c>
      <c r="AL20" s="9">
        <f t="shared" si="2"/>
        <v>22288.297493640111</v>
      </c>
      <c r="AM20" s="9"/>
    </row>
    <row r="21" spans="1:39" x14ac:dyDescent="0.2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7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10">
        <v>-16333.966748999999</v>
      </c>
      <c r="AL21" s="3">
        <f t="shared" si="2"/>
        <v>32775.618921640111</v>
      </c>
      <c r="AM21" s="7"/>
    </row>
    <row r="22" spans="1:39" s="10" customFormat="1" x14ac:dyDescent="0.2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10">
        <v>-11004.489055</v>
      </c>
      <c r="AL22" s="9">
        <f t="shared" si="2"/>
        <v>22116.663533640112</v>
      </c>
      <c r="AM22" s="9"/>
    </row>
    <row r="23" spans="1:39" x14ac:dyDescent="0.2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7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10">
        <v>-16333.966748000001</v>
      </c>
      <c r="AL23" s="3">
        <f t="shared" si="2"/>
        <v>32775.618919640117</v>
      </c>
      <c r="AM23" s="7"/>
    </row>
    <row r="24" spans="1:39" x14ac:dyDescent="0.2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10">
        <v>-11624.389349999999</v>
      </c>
      <c r="AL24" s="9">
        <f>(LN(3958)*14)-(2*AK24)</f>
        <v>23364.747617766276</v>
      </c>
      <c r="AM24" s="7"/>
    </row>
    <row r="25" spans="1:39" x14ac:dyDescent="0.2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7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10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2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10">
        <v>-27854.070602</v>
      </c>
      <c r="AL26" s="9">
        <f>(LN(3951)*2)-(2*AK26)</f>
        <v>55724.704651980821</v>
      </c>
      <c r="AM26" s="9"/>
    </row>
    <row r="27" spans="1:39" s="6" customFormat="1" x14ac:dyDescent="0.2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10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2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10">
        <v>-27854.070602</v>
      </c>
      <c r="AL28" s="9">
        <f>(LN(3951)*3)-(2*AK28)</f>
        <v>55732.986375971232</v>
      </c>
      <c r="AM28" s="9"/>
    </row>
    <row r="29" spans="1:39" x14ac:dyDescent="0.2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7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10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2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10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2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2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10">
        <v>-9293.9079999999994</v>
      </c>
      <c r="AL32" s="6">
        <v>18612.66</v>
      </c>
      <c r="AM32" s="7">
        <f>AL32-AL33</f>
        <v>76566.05</v>
      </c>
    </row>
    <row r="33" spans="1:39" x14ac:dyDescent="0.2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2020-05-11T16:44:27Z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